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INTHIA\Downloads\"/>
    </mc:Choice>
  </mc:AlternateContent>
  <bookViews>
    <workbookView xWindow="0" yWindow="0" windowWidth="20490" windowHeight="6855"/>
  </bookViews>
  <sheets>
    <sheet name="Journal de caisse" sheetId="1" r:id="rId1"/>
    <sheet name="Code Produit" sheetId="2" r:id="rId2"/>
  </sheets>
  <functionGroups builtInGroupCount="18"/>
  <externalReferences>
    <externalReference r:id="rId3"/>
  </externalReferences>
  <definedNames>
    <definedName name="_xlnm._FilterDatabase" localSheetId="1" hidden="1">'Code Produit'!$A$8:$I$110</definedName>
    <definedName name="cat">'Code Produit'!$B$9:$B$110</definedName>
    <definedName name="Catégorie">'[1]Situation de ventes'!$B$9:$B$111</definedName>
    <definedName name="CodeProduit">'Code Produit'!$A$9:$A$110</definedName>
    <definedName name="genre">'Code Produit'!$C$9:$C$110</definedName>
    <definedName name="marque">'Code Produit'!$D$9:$D$110</definedName>
    <definedName name="Qtite">'[1]Situation de ventes'!$G$9:$G$111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7" i="1" l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01" i="1"/>
  <c r="C88" i="1"/>
  <c r="C89" i="1"/>
  <c r="C90" i="1"/>
  <c r="C91" i="1"/>
  <c r="C92" i="1"/>
  <c r="C93" i="1"/>
  <c r="C94" i="1"/>
  <c r="C95" i="1"/>
  <c r="C96" i="1"/>
  <c r="C97" i="1"/>
  <c r="C98" i="1"/>
  <c r="C99" i="1"/>
  <c r="C82" i="1"/>
  <c r="C83" i="1"/>
  <c r="C84" i="1"/>
  <c r="C81" i="1"/>
  <c r="C68" i="1"/>
  <c r="C69" i="1"/>
  <c r="C70" i="1"/>
  <c r="C71" i="1"/>
  <c r="C72" i="1"/>
  <c r="C73" i="1"/>
  <c r="C74" i="1"/>
  <c r="C75" i="1"/>
  <c r="C76" i="1"/>
  <c r="C77" i="1"/>
  <c r="C78" i="1"/>
  <c r="C79" i="1"/>
  <c r="C67" i="1"/>
  <c r="C56" i="1"/>
  <c r="C57" i="1"/>
  <c r="C58" i="1"/>
  <c r="C59" i="1"/>
  <c r="C60" i="1"/>
  <c r="C61" i="1"/>
  <c r="C62" i="1"/>
  <c r="C63" i="1"/>
  <c r="C64" i="1"/>
  <c r="C65" i="1"/>
  <c r="C55" i="1"/>
  <c r="C43" i="1"/>
  <c r="C44" i="1"/>
  <c r="C45" i="1"/>
  <c r="C46" i="1"/>
  <c r="C47" i="1"/>
  <c r="C48" i="1"/>
  <c r="C49" i="1"/>
  <c r="C50" i="1"/>
  <c r="C51" i="1"/>
  <c r="C52" i="1"/>
  <c r="C42" i="1"/>
  <c r="C17" i="1" l="1" a="1"/>
  <c r="C17" i="1" s="1"/>
  <c r="C40" i="1" a="1"/>
  <c r="C40" i="1" s="1"/>
  <c r="C39" i="1" a="1"/>
  <c r="C39" i="1" s="1"/>
  <c r="C38" i="1" a="1"/>
  <c r="C38" i="1" s="1"/>
  <c r="C37" i="1" a="1"/>
  <c r="C37" i="1" s="1"/>
  <c r="C36" i="1" a="1"/>
  <c r="C36" i="1" s="1"/>
  <c r="C35" i="1" a="1"/>
  <c r="C35" i="1" s="1"/>
  <c r="C34" i="1" a="1"/>
  <c r="C34" i="1" s="1"/>
  <c r="C33" i="1" a="1"/>
  <c r="C33" i="1" s="1"/>
  <c r="C32" i="1" a="1"/>
  <c r="C32" i="1" s="1"/>
  <c r="C31" i="1" a="1"/>
  <c r="C31" i="1" s="1"/>
  <c r="C30" i="1" a="1"/>
  <c r="C30" i="1" s="1"/>
  <c r="C29" i="1" a="1"/>
  <c r="C29" i="1" s="1"/>
  <c r="C28" i="1" a="1"/>
  <c r="C28" i="1" s="1"/>
  <c r="C26" i="1" a="1"/>
  <c r="C26" i="1" s="1"/>
  <c r="C25" i="1" a="1"/>
  <c r="C25" i="1" s="1"/>
  <c r="C24" i="1" a="1"/>
  <c r="C24" i="1" s="1"/>
  <c r="C23" i="1" a="1"/>
  <c r="C23" i="1" s="1"/>
  <c r="C22" i="1" a="1"/>
  <c r="C22" i="1" s="1"/>
  <c r="C21" i="1" a="1"/>
  <c r="C21" i="1" s="1"/>
  <c r="C20" i="1" a="1"/>
  <c r="C20" i="1" s="1"/>
  <c r="C19" i="1" a="1"/>
  <c r="C19" i="1" s="1"/>
  <c r="C18" i="1" a="1"/>
  <c r="C18" i="1" s="1"/>
  <c r="J110" i="2" l="1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I115" i="1"/>
  <c r="H115" i="1"/>
  <c r="G113" i="1"/>
  <c r="F113" i="1"/>
  <c r="E113" i="1"/>
  <c r="I113" i="1" s="1"/>
  <c r="D113" i="1"/>
  <c r="H113" i="1" s="1"/>
  <c r="G112" i="1"/>
  <c r="F112" i="1"/>
  <c r="E112" i="1"/>
  <c r="I112" i="1" s="1"/>
  <c r="D112" i="1"/>
  <c r="H112" i="1" s="1"/>
  <c r="G111" i="1"/>
  <c r="F111" i="1"/>
  <c r="E111" i="1"/>
  <c r="I111" i="1" s="1"/>
  <c r="D111" i="1"/>
  <c r="H111" i="1" s="1"/>
  <c r="G110" i="1"/>
  <c r="F110" i="1"/>
  <c r="E110" i="1"/>
  <c r="I110" i="1" s="1"/>
  <c r="D110" i="1"/>
  <c r="H110" i="1" s="1"/>
  <c r="G109" i="1"/>
  <c r="F109" i="1"/>
  <c r="E109" i="1"/>
  <c r="I109" i="1" s="1"/>
  <c r="D109" i="1"/>
  <c r="H109" i="1" s="1"/>
  <c r="G108" i="1"/>
  <c r="F108" i="1"/>
  <c r="E108" i="1"/>
  <c r="I108" i="1" s="1"/>
  <c r="D108" i="1"/>
  <c r="H108" i="1" s="1"/>
  <c r="G107" i="1"/>
  <c r="F107" i="1"/>
  <c r="E107" i="1"/>
  <c r="I107" i="1" s="1"/>
  <c r="D107" i="1"/>
  <c r="H107" i="1" s="1"/>
  <c r="G106" i="1"/>
  <c r="F106" i="1"/>
  <c r="E106" i="1"/>
  <c r="I106" i="1" s="1"/>
  <c r="D106" i="1"/>
  <c r="H106" i="1" s="1"/>
  <c r="G105" i="1"/>
  <c r="F105" i="1"/>
  <c r="E105" i="1"/>
  <c r="I105" i="1" s="1"/>
  <c r="D105" i="1"/>
  <c r="H105" i="1" s="1"/>
  <c r="G104" i="1"/>
  <c r="F104" i="1"/>
  <c r="E104" i="1"/>
  <c r="I104" i="1" s="1"/>
  <c r="D104" i="1"/>
  <c r="H104" i="1" s="1"/>
  <c r="G103" i="1"/>
  <c r="F103" i="1"/>
  <c r="E103" i="1"/>
  <c r="I103" i="1" s="1"/>
  <c r="D103" i="1"/>
  <c r="H103" i="1" s="1"/>
  <c r="G102" i="1"/>
  <c r="F102" i="1"/>
  <c r="E102" i="1"/>
  <c r="I102" i="1" s="1"/>
  <c r="D102" i="1"/>
  <c r="H102" i="1" s="1"/>
  <c r="G101" i="1"/>
  <c r="F101" i="1"/>
  <c r="E101" i="1"/>
  <c r="I101" i="1" s="1"/>
  <c r="I100" i="1" s="1"/>
  <c r="D101" i="1"/>
  <c r="H101" i="1" s="1"/>
  <c r="H100" i="1" s="1"/>
  <c r="G100" i="1"/>
  <c r="F100" i="1"/>
  <c r="E100" i="1"/>
  <c r="D100" i="1"/>
  <c r="G99" i="1"/>
  <c r="F99" i="1"/>
  <c r="E99" i="1"/>
  <c r="I99" i="1" s="1"/>
  <c r="D99" i="1"/>
  <c r="H99" i="1" s="1"/>
  <c r="G98" i="1"/>
  <c r="F98" i="1"/>
  <c r="E98" i="1"/>
  <c r="I98" i="1" s="1"/>
  <c r="D98" i="1"/>
  <c r="H98" i="1" s="1"/>
  <c r="G97" i="1"/>
  <c r="F97" i="1"/>
  <c r="E97" i="1"/>
  <c r="I97" i="1" s="1"/>
  <c r="D97" i="1"/>
  <c r="H97" i="1" s="1"/>
  <c r="G96" i="1"/>
  <c r="F96" i="1"/>
  <c r="E96" i="1"/>
  <c r="I96" i="1" s="1"/>
  <c r="D96" i="1"/>
  <c r="H96" i="1" s="1"/>
  <c r="G95" i="1"/>
  <c r="F95" i="1"/>
  <c r="E95" i="1"/>
  <c r="I95" i="1" s="1"/>
  <c r="D95" i="1"/>
  <c r="H95" i="1" s="1"/>
  <c r="G94" i="1"/>
  <c r="F94" i="1"/>
  <c r="E94" i="1"/>
  <c r="I94" i="1" s="1"/>
  <c r="D94" i="1"/>
  <c r="H94" i="1" s="1"/>
  <c r="G93" i="1"/>
  <c r="F93" i="1"/>
  <c r="E93" i="1"/>
  <c r="I93" i="1" s="1"/>
  <c r="D93" i="1"/>
  <c r="H93" i="1" s="1"/>
  <c r="G92" i="1"/>
  <c r="F92" i="1"/>
  <c r="E92" i="1"/>
  <c r="I92" i="1" s="1"/>
  <c r="D92" i="1"/>
  <c r="H92" i="1" s="1"/>
  <c r="G91" i="1"/>
  <c r="F91" i="1"/>
  <c r="E91" i="1"/>
  <c r="I91" i="1" s="1"/>
  <c r="D91" i="1"/>
  <c r="H91" i="1" s="1"/>
  <c r="G90" i="1"/>
  <c r="F90" i="1"/>
  <c r="E90" i="1"/>
  <c r="I90" i="1" s="1"/>
  <c r="D90" i="1"/>
  <c r="H90" i="1" s="1"/>
  <c r="G89" i="1"/>
  <c r="F89" i="1"/>
  <c r="E89" i="1"/>
  <c r="I89" i="1" s="1"/>
  <c r="D89" i="1"/>
  <c r="H89" i="1" s="1"/>
  <c r="G88" i="1"/>
  <c r="F88" i="1"/>
  <c r="E88" i="1"/>
  <c r="I88" i="1" s="1"/>
  <c r="D88" i="1"/>
  <c r="H88" i="1" s="1"/>
  <c r="G87" i="1"/>
  <c r="F87" i="1"/>
  <c r="E87" i="1"/>
  <c r="I87" i="1" s="1"/>
  <c r="I86" i="1" s="1"/>
  <c r="I85" i="1" s="1"/>
  <c r="D87" i="1"/>
  <c r="H87" i="1" s="1"/>
  <c r="H86" i="1" s="1"/>
  <c r="H85" i="1" s="1"/>
  <c r="G86" i="1"/>
  <c r="F86" i="1"/>
  <c r="E86" i="1"/>
  <c r="D86" i="1"/>
  <c r="G85" i="1"/>
  <c r="F85" i="1"/>
  <c r="E85" i="1"/>
  <c r="D85" i="1"/>
  <c r="G84" i="1"/>
  <c r="F84" i="1"/>
  <c r="E84" i="1"/>
  <c r="I84" i="1" s="1"/>
  <c r="D84" i="1"/>
  <c r="G83" i="1"/>
  <c r="F83" i="1"/>
  <c r="E83" i="1"/>
  <c r="I83" i="1" s="1"/>
  <c r="D83" i="1"/>
  <c r="G82" i="1"/>
  <c r="F82" i="1"/>
  <c r="E82" i="1"/>
  <c r="I82" i="1" s="1"/>
  <c r="D82" i="1"/>
  <c r="G81" i="1"/>
  <c r="F81" i="1"/>
  <c r="F80" i="1" s="1"/>
  <c r="E81" i="1"/>
  <c r="I81" i="1" s="1"/>
  <c r="I80" i="1" s="1"/>
  <c r="D81" i="1"/>
  <c r="G80" i="1"/>
  <c r="E80" i="1"/>
  <c r="D80" i="1"/>
  <c r="G79" i="1"/>
  <c r="F79" i="1"/>
  <c r="E79" i="1"/>
  <c r="I79" i="1" s="1"/>
  <c r="D79" i="1"/>
  <c r="G78" i="1"/>
  <c r="F78" i="1"/>
  <c r="E78" i="1"/>
  <c r="I78" i="1" s="1"/>
  <c r="D78" i="1"/>
  <c r="G77" i="1"/>
  <c r="F77" i="1"/>
  <c r="E77" i="1"/>
  <c r="I77" i="1" s="1"/>
  <c r="D77" i="1"/>
  <c r="G76" i="1"/>
  <c r="F76" i="1"/>
  <c r="E76" i="1"/>
  <c r="I76" i="1" s="1"/>
  <c r="D76" i="1"/>
  <c r="G75" i="1"/>
  <c r="F75" i="1"/>
  <c r="E75" i="1"/>
  <c r="I75" i="1" s="1"/>
  <c r="D75" i="1"/>
  <c r="G74" i="1"/>
  <c r="F74" i="1"/>
  <c r="E74" i="1"/>
  <c r="I74" i="1" s="1"/>
  <c r="D74" i="1"/>
  <c r="G73" i="1"/>
  <c r="F73" i="1"/>
  <c r="E73" i="1"/>
  <c r="I73" i="1" s="1"/>
  <c r="D73" i="1"/>
  <c r="G72" i="1"/>
  <c r="F72" i="1"/>
  <c r="E72" i="1"/>
  <c r="I72" i="1" s="1"/>
  <c r="D72" i="1"/>
  <c r="G71" i="1"/>
  <c r="F71" i="1"/>
  <c r="E71" i="1"/>
  <c r="I71" i="1" s="1"/>
  <c r="D71" i="1"/>
  <c r="G70" i="1"/>
  <c r="F70" i="1"/>
  <c r="E70" i="1"/>
  <c r="I70" i="1" s="1"/>
  <c r="D70" i="1"/>
  <c r="G69" i="1"/>
  <c r="F69" i="1"/>
  <c r="E69" i="1"/>
  <c r="I69" i="1" s="1"/>
  <c r="D69" i="1"/>
  <c r="G68" i="1"/>
  <c r="F68" i="1"/>
  <c r="E68" i="1"/>
  <c r="I68" i="1" s="1"/>
  <c r="D68" i="1"/>
  <c r="G67" i="1"/>
  <c r="F67" i="1"/>
  <c r="E67" i="1"/>
  <c r="I67" i="1" s="1"/>
  <c r="I66" i="1" s="1"/>
  <c r="D67" i="1"/>
  <c r="G66" i="1"/>
  <c r="D66" i="1"/>
  <c r="G65" i="1"/>
  <c r="E65" i="1"/>
  <c r="D65" i="1"/>
  <c r="G64" i="1"/>
  <c r="E64" i="1"/>
  <c r="I64" i="1" s="1"/>
  <c r="D64" i="1"/>
  <c r="G63" i="1"/>
  <c r="E63" i="1"/>
  <c r="D63" i="1"/>
  <c r="G62" i="1"/>
  <c r="E62" i="1"/>
  <c r="I62" i="1" s="1"/>
  <c r="D62" i="1"/>
  <c r="G61" i="1"/>
  <c r="E61" i="1"/>
  <c r="D61" i="1"/>
  <c r="G60" i="1"/>
  <c r="E60" i="1"/>
  <c r="I60" i="1" s="1"/>
  <c r="D60" i="1"/>
  <c r="G59" i="1"/>
  <c r="E59" i="1"/>
  <c r="D59" i="1"/>
  <c r="G58" i="1"/>
  <c r="E58" i="1"/>
  <c r="I58" i="1" s="1"/>
  <c r="D58" i="1"/>
  <c r="G57" i="1"/>
  <c r="E57" i="1"/>
  <c r="D57" i="1"/>
  <c r="G56" i="1"/>
  <c r="E56" i="1"/>
  <c r="I56" i="1" s="1"/>
  <c r="D56" i="1"/>
  <c r="G55" i="1"/>
  <c r="G54" i="1" s="1"/>
  <c r="G53" i="1" s="1"/>
  <c r="E55" i="1"/>
  <c r="D55" i="1"/>
  <c r="E54" i="1"/>
  <c r="D54" i="1"/>
  <c r="E53" i="1"/>
  <c r="D53" i="1"/>
  <c r="G52" i="1"/>
  <c r="E52" i="1"/>
  <c r="D52" i="1"/>
  <c r="G51" i="1"/>
  <c r="E51" i="1"/>
  <c r="D51" i="1"/>
  <c r="G50" i="1"/>
  <c r="E50" i="1"/>
  <c r="I50" i="1" s="1"/>
  <c r="D50" i="1"/>
  <c r="G49" i="1"/>
  <c r="E49" i="1"/>
  <c r="D49" i="1"/>
  <c r="G48" i="1"/>
  <c r="E48" i="1"/>
  <c r="I48" i="1" s="1"/>
  <c r="D48" i="1"/>
  <c r="G47" i="1"/>
  <c r="E47" i="1"/>
  <c r="D47" i="1"/>
  <c r="G46" i="1"/>
  <c r="E46" i="1"/>
  <c r="I46" i="1" s="1"/>
  <c r="D46" i="1"/>
  <c r="G45" i="1"/>
  <c r="E45" i="1"/>
  <c r="D45" i="1"/>
  <c r="G44" i="1"/>
  <c r="E44" i="1"/>
  <c r="I44" i="1" s="1"/>
  <c r="D44" i="1"/>
  <c r="G43" i="1"/>
  <c r="E43" i="1"/>
  <c r="D43" i="1"/>
  <c r="G42" i="1"/>
  <c r="E42" i="1"/>
  <c r="I42" i="1" s="1"/>
  <c r="D42" i="1"/>
  <c r="G41" i="1"/>
  <c r="D41" i="1"/>
  <c r="G40" i="1"/>
  <c r="E40" i="1"/>
  <c r="D40" i="1"/>
  <c r="G39" i="1"/>
  <c r="E39" i="1"/>
  <c r="I39" i="1" s="1"/>
  <c r="D39" i="1"/>
  <c r="G38" i="1"/>
  <c r="E38" i="1"/>
  <c r="D38" i="1"/>
  <c r="G37" i="1"/>
  <c r="E37" i="1"/>
  <c r="I37" i="1" s="1"/>
  <c r="D37" i="1"/>
  <c r="G36" i="1"/>
  <c r="E36" i="1"/>
  <c r="D36" i="1"/>
  <c r="G35" i="1"/>
  <c r="E35" i="1"/>
  <c r="I35" i="1" s="1"/>
  <c r="D35" i="1"/>
  <c r="G34" i="1"/>
  <c r="E34" i="1"/>
  <c r="D34" i="1"/>
  <c r="G33" i="1"/>
  <c r="E33" i="1"/>
  <c r="I33" i="1" s="1"/>
  <c r="D33" i="1"/>
  <c r="G32" i="1"/>
  <c r="E32" i="1"/>
  <c r="D32" i="1"/>
  <c r="G31" i="1"/>
  <c r="E31" i="1"/>
  <c r="I31" i="1" s="1"/>
  <c r="D31" i="1"/>
  <c r="G30" i="1"/>
  <c r="E30" i="1"/>
  <c r="D30" i="1"/>
  <c r="G29" i="1"/>
  <c r="E29" i="1"/>
  <c r="I29" i="1" s="1"/>
  <c r="D29" i="1"/>
  <c r="G28" i="1"/>
  <c r="G27" i="1" s="1"/>
  <c r="E28" i="1"/>
  <c r="D28" i="1"/>
  <c r="D27" i="1" s="1"/>
  <c r="E27" i="1"/>
  <c r="G26" i="1"/>
  <c r="E26" i="1"/>
  <c r="D26" i="1"/>
  <c r="G25" i="1"/>
  <c r="E25" i="1"/>
  <c r="I25" i="1" s="1"/>
  <c r="D25" i="1"/>
  <c r="G24" i="1"/>
  <c r="E24" i="1"/>
  <c r="D24" i="1"/>
  <c r="G23" i="1"/>
  <c r="E23" i="1"/>
  <c r="I23" i="1" s="1"/>
  <c r="D23" i="1"/>
  <c r="G22" i="1"/>
  <c r="E22" i="1"/>
  <c r="D22" i="1"/>
  <c r="G21" i="1"/>
  <c r="E21" i="1"/>
  <c r="I21" i="1" s="1"/>
  <c r="D21" i="1"/>
  <c r="G20" i="1"/>
  <c r="E20" i="1"/>
  <c r="D20" i="1"/>
  <c r="G19" i="1"/>
  <c r="E19" i="1"/>
  <c r="I19" i="1" s="1"/>
  <c r="D19" i="1"/>
  <c r="G18" i="1"/>
  <c r="E18" i="1"/>
  <c r="D18" i="1"/>
  <c r="D16" i="1" s="1"/>
  <c r="D15" i="1" s="1"/>
  <c r="D14" i="1" s="1"/>
  <c r="G17" i="1"/>
  <c r="G16" i="1" s="1"/>
  <c r="G15" i="1" s="1"/>
  <c r="G14" i="1" s="1"/>
  <c r="E17" i="1"/>
  <c r="I17" i="1" s="1"/>
  <c r="I16" i="1" s="1"/>
  <c r="D17" i="1"/>
  <c r="E16" i="1"/>
  <c r="E15" i="1" s="1"/>
  <c r="E14" i="1" s="1"/>
  <c r="I12" i="1"/>
  <c r="H12" i="1"/>
  <c r="I9" i="1"/>
  <c r="H82" i="1" l="1"/>
  <c r="H83" i="1"/>
  <c r="H76" i="1"/>
  <c r="H81" i="1"/>
  <c r="H80" i="1" s="1"/>
  <c r="H84" i="1"/>
  <c r="H68" i="1"/>
  <c r="H70" i="1"/>
  <c r="H72" i="1"/>
  <c r="H69" i="1"/>
  <c r="H71" i="1"/>
  <c r="H73" i="1"/>
  <c r="H75" i="1"/>
  <c r="H67" i="1"/>
  <c r="E66" i="1"/>
  <c r="F66" i="1"/>
  <c r="E41" i="1"/>
  <c r="I18" i="1"/>
  <c r="I20" i="1"/>
  <c r="I22" i="1"/>
  <c r="I24" i="1"/>
  <c r="I26" i="1"/>
  <c r="I28" i="1"/>
  <c r="I30" i="1"/>
  <c r="I32" i="1"/>
  <c r="I34" i="1"/>
  <c r="I36" i="1"/>
  <c r="I38" i="1"/>
  <c r="I40" i="1"/>
  <c r="I43" i="1"/>
  <c r="I45" i="1"/>
  <c r="I47" i="1"/>
  <c r="I49" i="1"/>
  <c r="I51" i="1"/>
  <c r="I55" i="1"/>
  <c r="I57" i="1"/>
  <c r="I59" i="1"/>
  <c r="I61" i="1"/>
  <c r="I63" i="1"/>
  <c r="I65" i="1"/>
  <c r="H74" i="1"/>
  <c r="H78" i="1"/>
  <c r="H66" i="1" s="1"/>
  <c r="H77" i="1"/>
  <c r="H79" i="1"/>
  <c r="F18" i="1"/>
  <c r="H18" i="1" s="1"/>
  <c r="F19" i="1"/>
  <c r="H19" i="1" s="1"/>
  <c r="F20" i="1"/>
  <c r="H20" i="1" s="1"/>
  <c r="F21" i="1"/>
  <c r="F22" i="1"/>
  <c r="H22" i="1" s="1"/>
  <c r="F23" i="1"/>
  <c r="H23" i="1" s="1"/>
  <c r="F24" i="1"/>
  <c r="H24" i="1" s="1"/>
  <c r="F25" i="1"/>
  <c r="H25" i="1" s="1"/>
  <c r="F26" i="1"/>
  <c r="H26" i="1" s="1"/>
  <c r="F28" i="1"/>
  <c r="F29" i="1"/>
  <c r="H29" i="1" s="1"/>
  <c r="F30" i="1"/>
  <c r="H30" i="1" s="1"/>
  <c r="F31" i="1"/>
  <c r="H31" i="1" s="1"/>
  <c r="F32" i="1"/>
  <c r="H32" i="1" s="1"/>
  <c r="F33" i="1"/>
  <c r="H33" i="1" s="1"/>
  <c r="F34" i="1"/>
  <c r="H34" i="1" s="1"/>
  <c r="F35" i="1"/>
  <c r="H35" i="1" s="1"/>
  <c r="F36" i="1"/>
  <c r="H36" i="1" s="1"/>
  <c r="F37" i="1"/>
  <c r="H37" i="1" s="1"/>
  <c r="F38" i="1"/>
  <c r="H38" i="1" s="1"/>
  <c r="F39" i="1"/>
  <c r="H39" i="1" s="1"/>
  <c r="F40" i="1"/>
  <c r="H40" i="1" s="1"/>
  <c r="F43" i="1"/>
  <c r="H43" i="1" s="1"/>
  <c r="F44" i="1"/>
  <c r="H44" i="1" s="1"/>
  <c r="F45" i="1"/>
  <c r="H45" i="1" s="1"/>
  <c r="F46" i="1"/>
  <c r="H46" i="1" s="1"/>
  <c r="F47" i="1"/>
  <c r="H47" i="1" s="1"/>
  <c r="F48" i="1"/>
  <c r="H48" i="1" s="1"/>
  <c r="F49" i="1"/>
  <c r="H49" i="1" s="1"/>
  <c r="F50" i="1"/>
  <c r="H50" i="1" s="1"/>
  <c r="F51" i="1"/>
  <c r="H51" i="1" s="1"/>
  <c r="F17" i="1"/>
  <c r="H17" i="1" s="1"/>
  <c r="F52" i="1"/>
  <c r="H52" i="1" s="1"/>
  <c r="F55" i="1"/>
  <c r="H55" i="1" s="1"/>
  <c r="F56" i="1"/>
  <c r="H56" i="1" s="1"/>
  <c r="F57" i="1"/>
  <c r="H57" i="1" s="1"/>
  <c r="F58" i="1"/>
  <c r="H58" i="1" s="1"/>
  <c r="F59" i="1"/>
  <c r="H59" i="1" s="1"/>
  <c r="F60" i="1"/>
  <c r="H60" i="1" s="1"/>
  <c r="F61" i="1"/>
  <c r="H61" i="1" s="1"/>
  <c r="F62" i="1"/>
  <c r="H62" i="1" s="1"/>
  <c r="F63" i="1"/>
  <c r="H63" i="1" s="1"/>
  <c r="F64" i="1"/>
  <c r="H64" i="1" s="1"/>
  <c r="F65" i="1"/>
  <c r="H65" i="1" s="1"/>
  <c r="H21" i="1"/>
  <c r="I27" i="1"/>
  <c r="I54" i="1"/>
  <c r="I53" i="1" s="1"/>
  <c r="I52" i="1"/>
  <c r="I41" i="1" s="1"/>
  <c r="I15" i="1" s="1"/>
  <c r="I14" i="1" s="1"/>
  <c r="I117" i="1" s="1"/>
  <c r="I118" i="1" s="1"/>
  <c r="F42" i="1" l="1"/>
  <c r="H42" i="1" s="1"/>
  <c r="H41" i="1" s="1"/>
  <c r="F27" i="1"/>
  <c r="H54" i="1"/>
  <c r="H53" i="1" s="1"/>
  <c r="H28" i="1"/>
  <c r="H27" i="1" s="1"/>
  <c r="H16" i="1"/>
  <c r="F54" i="1"/>
  <c r="F53" i="1" s="1"/>
  <c r="F16" i="1"/>
  <c r="F41" i="1" l="1"/>
  <c r="F15" i="1"/>
  <c r="F14" i="1" s="1"/>
  <c r="H15" i="1"/>
  <c r="H14" i="1" s="1"/>
</calcChain>
</file>

<file path=xl/sharedStrings.xml><?xml version="1.0" encoding="utf-8"?>
<sst xmlns="http://schemas.openxmlformats.org/spreadsheetml/2006/main" count="731" uniqueCount="241">
  <si>
    <t>MENU</t>
  </si>
  <si>
    <t xml:space="preserve">1.ENCAISSES EN DEBUT DE JOURNEE </t>
  </si>
  <si>
    <t>Caisse Monnaie locale (FCFA)</t>
  </si>
  <si>
    <t>2.MOUVEMENTS DE LA JOURNEE</t>
  </si>
  <si>
    <t>2.1 MOUVEMENTS AU DEBIT (entrées)</t>
  </si>
  <si>
    <t>NBRE</t>
  </si>
  <si>
    <t xml:space="preserve">MONTANT </t>
  </si>
  <si>
    <t>Approvisionnements reçus  Caisse Monnaie locale (FCFA)</t>
  </si>
  <si>
    <t>Gamme de l'article</t>
  </si>
  <si>
    <t>HAUT DE GAMME</t>
  </si>
  <si>
    <t>BAS DE GAMME</t>
  </si>
  <si>
    <t>Genre</t>
  </si>
  <si>
    <t>Catégorie</t>
  </si>
  <si>
    <t>Marque</t>
  </si>
  <si>
    <t>Total Vêtements</t>
  </si>
  <si>
    <t>Total Vêtements Femme</t>
  </si>
  <si>
    <t>FEMME</t>
  </si>
  <si>
    <t>VÊTEMENTS</t>
  </si>
  <si>
    <t>Total Vêtements Homme</t>
  </si>
  <si>
    <t>HOMME</t>
  </si>
  <si>
    <t>Total Vêtements Enfant</t>
  </si>
  <si>
    <t>ENFANT</t>
  </si>
  <si>
    <t>Total Chaussures</t>
  </si>
  <si>
    <t>Total Chaussures Femme</t>
  </si>
  <si>
    <t>CHAUSSURES</t>
  </si>
  <si>
    <t>Total Chaussures Homme</t>
  </si>
  <si>
    <t>MOCASSINS</t>
  </si>
  <si>
    <t>SOULIERS</t>
  </si>
  <si>
    <t>DERBIES ET RICHELIEU</t>
  </si>
  <si>
    <t>BOOTS OU BOTTINES</t>
  </si>
  <si>
    <t>BOTTES</t>
  </si>
  <si>
    <t>TENNIS</t>
  </si>
  <si>
    <t>SNEAKERS</t>
  </si>
  <si>
    <t>JOGGERS</t>
  </si>
  <si>
    <t>BASKETS</t>
  </si>
  <si>
    <t>CHAUSSURES BATEAU</t>
  </si>
  <si>
    <t>ESPADRILLES</t>
  </si>
  <si>
    <t>SANDALES, TONGS, NU-PIEDS</t>
  </si>
  <si>
    <t>PANTOUFLES</t>
  </si>
  <si>
    <t>Total Chaussures Enfant</t>
  </si>
  <si>
    <t>ENFANTS</t>
  </si>
  <si>
    <t>BASKET</t>
  </si>
  <si>
    <t>BALLERINE</t>
  </si>
  <si>
    <t>SANDALE, NU-PIEDS</t>
  </si>
  <si>
    <t>SOULIER</t>
  </si>
  <si>
    <t>Total Accessoires</t>
  </si>
  <si>
    <t>Total Accessoires Femme</t>
  </si>
  <si>
    <t>ACCESSOIRES</t>
  </si>
  <si>
    <t>BAGUES</t>
  </si>
  <si>
    <t>BAS &amp; COLLANTS</t>
  </si>
  <si>
    <t>BOUCLES D'OREILLES</t>
  </si>
  <si>
    <t>BRACELETS</t>
  </si>
  <si>
    <t>CEINTURES</t>
  </si>
  <si>
    <t>CHAPEAUX &amp; BONNETS</t>
  </si>
  <si>
    <t>COLLIERS &amp; CHAÎNES</t>
  </si>
  <si>
    <t>ÉCHARPES &amp; FOULARDS</t>
  </si>
  <si>
    <t>GANTS</t>
  </si>
  <si>
    <t>LUNETTES DE SOLEIL</t>
  </si>
  <si>
    <t>MONTRES</t>
  </si>
  <si>
    <t>MAROQUINERIE</t>
  </si>
  <si>
    <t>Total Accessoires Homme</t>
  </si>
  <si>
    <t>PORTEFEUILLES</t>
  </si>
  <si>
    <t>MONTRE</t>
  </si>
  <si>
    <t>FOULARDS ET ECHARPES</t>
  </si>
  <si>
    <t>BOUTONS DE MANCHETTE</t>
  </si>
  <si>
    <t>CRAVATES</t>
  </si>
  <si>
    <t>MALLETTES</t>
  </si>
  <si>
    <t>SAC POUR PORTABLE</t>
  </si>
  <si>
    <t>2.2 MOUVEMENTS AU CREDIT (sorties)</t>
  </si>
  <si>
    <t>Enlèvements Caisse Monnaie locale (FCFA)</t>
  </si>
  <si>
    <t>3.ENCAISSES EN FIN DE JOURNEE (SOLDE THEORIQUE)</t>
  </si>
  <si>
    <t>ECART DE CAISSE</t>
  </si>
  <si>
    <t>GENERER CODES</t>
  </si>
  <si>
    <t>CGMATYTAILLECODE/PRIX</t>
  </si>
  <si>
    <t>CATÉGORIE</t>
  </si>
  <si>
    <t>GENRE</t>
  </si>
  <si>
    <t>MARQUE</t>
  </si>
  <si>
    <t>TYPE</t>
  </si>
  <si>
    <t>TAILLE</t>
  </si>
  <si>
    <t>QUANTITÉ</t>
  </si>
  <si>
    <t>PRIX DE BASE</t>
  </si>
  <si>
    <t>CODE/PRIX</t>
  </si>
  <si>
    <t>VECDRO004</t>
  </si>
  <si>
    <t>VÊTEMENT</t>
  </si>
  <si>
    <t>CHRISTIAN DIOR</t>
  </si>
  <si>
    <t>ROBE</t>
  </si>
  <si>
    <t>04</t>
  </si>
  <si>
    <t>VFGUPA3201</t>
  </si>
  <si>
    <t>GUESS</t>
  </si>
  <si>
    <t>PANTALON</t>
  </si>
  <si>
    <t>01</t>
  </si>
  <si>
    <t>VFDIJE3605</t>
  </si>
  <si>
    <t>DIESEL</t>
  </si>
  <si>
    <t>JEANS</t>
  </si>
  <si>
    <t>05</t>
  </si>
  <si>
    <t>VFGUCU3004</t>
  </si>
  <si>
    <t>CULOTTE</t>
  </si>
  <si>
    <t>VFTHTUL04</t>
  </si>
  <si>
    <t>TOMMY HILFIGER</t>
  </si>
  <si>
    <t>TUNIQUE</t>
  </si>
  <si>
    <t>L</t>
  </si>
  <si>
    <t>VFDIENS04</t>
  </si>
  <si>
    <t>ENSEMBLE HAUT ET BAS</t>
  </si>
  <si>
    <t>S</t>
  </si>
  <si>
    <t>VFHMLE2804</t>
  </si>
  <si>
    <t>H M</t>
  </si>
  <si>
    <t>LEGGING</t>
  </si>
  <si>
    <t>VFVECO2605</t>
  </si>
  <si>
    <t>VERSACE</t>
  </si>
  <si>
    <t>COLLANT</t>
  </si>
  <si>
    <t>VFLOJU2602</t>
  </si>
  <si>
    <t>LOLLIPOPS</t>
  </si>
  <si>
    <t>JUPE</t>
  </si>
  <si>
    <t>02</t>
  </si>
  <si>
    <t>VFKECOM03</t>
  </si>
  <si>
    <t>KENZO</t>
  </si>
  <si>
    <t>COMBINAISON</t>
  </si>
  <si>
    <t>M</t>
  </si>
  <si>
    <t>03</t>
  </si>
  <si>
    <t>CFMKBA3603</t>
  </si>
  <si>
    <t>CHAUSSURE</t>
  </si>
  <si>
    <t>MICHAEL KORS</t>
  </si>
  <si>
    <t>CFGUBA3203</t>
  </si>
  <si>
    <t>BALLERINES</t>
  </si>
  <si>
    <t>CFDIBO3704</t>
  </si>
  <si>
    <t>CFGUBO1202</t>
  </si>
  <si>
    <t>BOTTINES</t>
  </si>
  <si>
    <t>CFTHCH3204</t>
  </si>
  <si>
    <t>CHAUSSURES À LACETS</t>
  </si>
  <si>
    <t>CFDIES3202</t>
  </si>
  <si>
    <t>ESCARPINS</t>
  </si>
  <si>
    <t>CFHMMO3201</t>
  </si>
  <si>
    <t>MOCASSINS &amp; TROTTEURS</t>
  </si>
  <si>
    <t>CFVETE3204</t>
  </si>
  <si>
    <t>CFLOPA3205</t>
  </si>
  <si>
    <t>CFKESA3801</t>
  </si>
  <si>
    <t>SABOTS &amp; MULES</t>
  </si>
  <si>
    <t>CFMKSA3801</t>
  </si>
  <si>
    <t>SANDALES</t>
  </si>
  <si>
    <t>AFGUTO02</t>
  </si>
  <si>
    <t>ACCESSOIRE</t>
  </si>
  <si>
    <t>TONGS</t>
  </si>
  <si>
    <t>AFDINU05</t>
  </si>
  <si>
    <t>NU-PIEDS</t>
  </si>
  <si>
    <t>AFGUBA05</t>
  </si>
  <si>
    <t>AFTHBA05</t>
  </si>
  <si>
    <t>AFDIBO03</t>
  </si>
  <si>
    <t>AFHMBR03</t>
  </si>
  <si>
    <t>AFVECE05</t>
  </si>
  <si>
    <t>AFLOCH02</t>
  </si>
  <si>
    <t>AFKECO02</t>
  </si>
  <si>
    <t>AFMKÉC05</t>
  </si>
  <si>
    <t>AFGUGA03</t>
  </si>
  <si>
    <t>AFDILU04</t>
  </si>
  <si>
    <t>AFGUMO02</t>
  </si>
  <si>
    <t>AFTHMA04</t>
  </si>
  <si>
    <t>AFDIDÉ02</t>
  </si>
  <si>
    <t xml:space="preserve">DÉODORANT </t>
  </si>
  <si>
    <t>AFHMES01</t>
  </si>
  <si>
    <t>ESSENCE</t>
  </si>
  <si>
    <t>VHVECHM04</t>
  </si>
  <si>
    <t>CHEMISES</t>
  </si>
  <si>
    <t>VHLOPOL05</t>
  </si>
  <si>
    <t xml:space="preserve">POLOS </t>
  </si>
  <si>
    <t>VHKETEM01</t>
  </si>
  <si>
    <t>TEE-SHIRTS</t>
  </si>
  <si>
    <t>VHMKPU3201</t>
  </si>
  <si>
    <t xml:space="preserve">PULLS </t>
  </si>
  <si>
    <t>VHGUPI3602</t>
  </si>
  <si>
    <t xml:space="preserve">PILETS </t>
  </si>
  <si>
    <t>VHDICA3005</t>
  </si>
  <si>
    <t>CARDIGANS</t>
  </si>
  <si>
    <t>VHGUPAL05</t>
  </si>
  <si>
    <t>PANTALONS</t>
  </si>
  <si>
    <t>VHTHJES05</t>
  </si>
  <si>
    <t xml:space="preserve">JEANS </t>
  </si>
  <si>
    <t>VHDISHM03</t>
  </si>
  <si>
    <t>SHORTS</t>
  </si>
  <si>
    <t>VHHMVE4203</t>
  </si>
  <si>
    <t>VESTES</t>
  </si>
  <si>
    <t>VHVEBL4005</t>
  </si>
  <si>
    <t>BLOUSON</t>
  </si>
  <si>
    <t>VHLOMA3802</t>
  </si>
  <si>
    <t>MANTEAUX</t>
  </si>
  <si>
    <t>VHKECO4002</t>
  </si>
  <si>
    <t>COSTUME</t>
  </si>
  <si>
    <t>CHMKMO4202</t>
  </si>
  <si>
    <t>CHGUSO4202</t>
  </si>
  <si>
    <t>CHDIDE4505</t>
  </si>
  <si>
    <t>CHGUBO4003</t>
  </si>
  <si>
    <t>CHTHBO4204</t>
  </si>
  <si>
    <t>CHDITE3802</t>
  </si>
  <si>
    <t>CHHMSN4204</t>
  </si>
  <si>
    <t>CHVEJO4202</t>
  </si>
  <si>
    <t>CHLOBA4501</t>
  </si>
  <si>
    <t>CHKECH4004</t>
  </si>
  <si>
    <t>CHMKES4205</t>
  </si>
  <si>
    <t>CHGUSA3801</t>
  </si>
  <si>
    <t>CHDIPA4201</t>
  </si>
  <si>
    <t>AHGUPO02</t>
  </si>
  <si>
    <t>AHTHCE05</t>
  </si>
  <si>
    <t>AHDIMO05</t>
  </si>
  <si>
    <t>AHHMFO05</t>
  </si>
  <si>
    <t>AHVEBO03</t>
  </si>
  <si>
    <t>AHLOGA03</t>
  </si>
  <si>
    <t>AHKECR05</t>
  </si>
  <si>
    <t>AHMKBO02</t>
  </si>
  <si>
    <t>AHGUMA02</t>
  </si>
  <si>
    <t>AHDISA05</t>
  </si>
  <si>
    <t>AHGUCH02</t>
  </si>
  <si>
    <t>AHTHPA02</t>
  </si>
  <si>
    <t xml:space="preserve">PARFUMS </t>
  </si>
  <si>
    <t>AHDILU02</t>
  </si>
  <si>
    <t>VEDICH1203</t>
  </si>
  <si>
    <t>VEHMPA1503</t>
  </si>
  <si>
    <t>VEVERO1405</t>
  </si>
  <si>
    <t>VELOJU802</t>
  </si>
  <si>
    <t>JUBE</t>
  </si>
  <si>
    <t>VEKEJE1002</t>
  </si>
  <si>
    <t>JEAN</t>
  </si>
  <si>
    <t>VEMKCO1205</t>
  </si>
  <si>
    <t>VEGUPO1002</t>
  </si>
  <si>
    <t>POLO</t>
  </si>
  <si>
    <t>VEDICU1002</t>
  </si>
  <si>
    <t>VEGUT-902</t>
  </si>
  <si>
    <t>T-SHIRT</t>
  </si>
  <si>
    <t>VETHCH405</t>
  </si>
  <si>
    <t>CHAUSSETTES</t>
  </si>
  <si>
    <t>VEDISO502</t>
  </si>
  <si>
    <t>SOUS-CORPS</t>
  </si>
  <si>
    <t>CEDIBA1802</t>
  </si>
  <si>
    <t>CEGUBA2202</t>
  </si>
  <si>
    <t>CETHSA2602</t>
  </si>
  <si>
    <t>CEDISO2403</t>
  </si>
  <si>
    <t>CODE PRODUIT</t>
  </si>
  <si>
    <t>JOURNAL DE CAISSE</t>
  </si>
  <si>
    <t xml:space="preserve">Je voudrais ressortir les marques des produits achetés </t>
  </si>
  <si>
    <t>en fonction du genre et de la Catégorie. La formule utilisée</t>
  </si>
  <si>
    <t>ne me donne pas les information que je recherche.</t>
  </si>
  <si>
    <t xml:space="preserve">La marque doit apparaitre une fois. </t>
  </si>
  <si>
    <t>SI(LIGNE()-16&gt;NB.SI('[KANYA vêtements.xlsm]Code Produit'!$C$9:$C$110;$A$17);"";INDIRECT("'Code Produit'!D"&amp;PETITE.VALEUR(SI(('[KANYA vêtements.xlsm]Code Produit'!$C$9:$C$110=$A$17)*('[KANYA vêtements.xlsm]Code Produit'!$C$9:$C$110&lt;&gt;"");LIGNE('[KANYA vêtements.xlsm]Code Produit'!$C$9:$C$110));LIGNE()-16)))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</si>
</sst>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\ [$XOF]_-;\-* #,##0.00\ [$XOF]_-;_-* &quot;-&quot;??\ [$XOF]_-;_-@_-"/>
    <numFmt numFmtId="166" formatCode="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OCR A Extended"/>
      <family val="3"/>
    </font>
    <font>
      <b/>
      <sz val="11"/>
      <name val="Eras Light ITC"/>
      <family val="2"/>
    </font>
    <font>
      <u/>
      <sz val="11"/>
      <color theme="10"/>
      <name val="Calibri"/>
      <family val="2"/>
      <scheme val="minor"/>
    </font>
    <font>
      <b/>
      <sz val="12"/>
      <color theme="10"/>
      <name val="Cambria"/>
      <family val="1"/>
    </font>
    <font>
      <b/>
      <i/>
      <sz val="11"/>
      <color theme="3" tint="-0.499984740745262"/>
      <name val="Tahoma"/>
      <family val="2"/>
    </font>
    <font>
      <sz val="10"/>
      <name val="Arial"/>
      <family val="2"/>
    </font>
    <font>
      <b/>
      <i/>
      <sz val="11"/>
      <name val="Tahoma"/>
      <family val="2"/>
    </font>
    <font>
      <i/>
      <sz val="12"/>
      <color theme="1"/>
      <name val="Cambria"/>
      <family val="1"/>
    </font>
    <font>
      <b/>
      <i/>
      <sz val="12"/>
      <color theme="1"/>
      <name val="Cambria"/>
      <family val="1"/>
    </font>
    <font>
      <b/>
      <i/>
      <sz val="12"/>
      <name val="Tahoma"/>
      <family val="2"/>
    </font>
    <font>
      <b/>
      <i/>
      <sz val="12"/>
      <color theme="3" tint="-0.499984740745262"/>
      <name val="Tahoma"/>
      <family val="2"/>
    </font>
    <font>
      <b/>
      <sz val="11"/>
      <name val="Tahoma"/>
      <family val="2"/>
    </font>
    <font>
      <b/>
      <u/>
      <sz val="11"/>
      <name val="Tahoma"/>
      <family val="2"/>
    </font>
    <font>
      <b/>
      <sz val="16"/>
      <color rgb="FF000000"/>
      <name val="OCR A Extended"/>
      <family val="3"/>
    </font>
    <font>
      <sz val="11"/>
      <color rgb="FF000000"/>
      <name val="Calibri"/>
      <family val="2"/>
      <scheme val="minor"/>
    </font>
    <font>
      <b/>
      <sz val="11"/>
      <color rgb="FF000000"/>
      <name val="Eras Light ITC"/>
      <family val="2"/>
    </font>
    <font>
      <b/>
      <sz val="12"/>
      <color rgb="FF000000"/>
      <name val="Cambria"/>
      <family val="1"/>
    </font>
    <font>
      <b/>
      <sz val="12"/>
      <color indexed="9"/>
      <name val="Cambria"/>
      <family val="1"/>
    </font>
    <font>
      <sz val="12"/>
      <color rgb="FF000000"/>
      <name val="Cambria"/>
      <family val="1"/>
    </font>
    <font>
      <b/>
      <sz val="11"/>
      <color rgb="FFFF0000"/>
      <name val="Eras Light ITC"/>
      <family val="2"/>
    </font>
  </fonts>
  <fills count="15">
    <fill>
      <patternFill patternType="none"/>
    </fill>
    <fill>
      <patternFill patternType="gray125"/>
    </fill>
    <fill>
      <patternFill patternType="solid">
        <fgColor rgb="FF4DDF9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E6E6E6"/>
        <bgColor indexed="64"/>
      </patternFill>
    </fill>
    <fill>
      <gradientFill degree="90">
        <stop position="0">
          <color theme="0"/>
        </stop>
        <stop position="1">
          <color theme="1" tint="0.34900967436750391"/>
        </stop>
      </gradientFill>
    </fill>
    <fill>
      <patternFill patternType="solid">
        <fgColor rgb="FF66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24"/>
      </patternFill>
    </fill>
    <fill>
      <patternFill patternType="darkGray">
        <fgColor indexed="21"/>
        <bgColor indexed="17"/>
      </patternFill>
    </fill>
    <fill>
      <patternFill patternType="solid">
        <fgColor indexed="9"/>
        <bgColor indexed="24"/>
      </patternFill>
    </fill>
    <fill>
      <patternFill patternType="solid">
        <fgColor indexed="42"/>
        <bgColor indexed="24"/>
      </patternFill>
    </fill>
    <fill>
      <patternFill patternType="solid">
        <fgColor theme="0"/>
        <bgColor indexed="2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dotted">
        <color indexed="64"/>
      </bottom>
      <diagonal/>
    </border>
    <border>
      <left style="double">
        <color indexed="64"/>
      </left>
      <right/>
      <top style="dotted">
        <color indexed="64"/>
      </top>
      <bottom style="dotted">
        <color indexed="64"/>
      </bottom>
      <diagonal/>
    </border>
    <border>
      <left style="double">
        <color indexed="64"/>
      </left>
      <right/>
      <top style="dotted">
        <color indexed="64"/>
      </top>
      <bottom style="double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42">
    <xf numFmtId="0" fontId="0" fillId="0" borderId="0" xfId="0"/>
    <xf numFmtId="0" fontId="0" fillId="3" borderId="0" xfId="0" applyFill="1"/>
    <xf numFmtId="0" fontId="0" fillId="3" borderId="0" xfId="0" applyFill="1" applyProtection="1">
      <protection locked="0"/>
    </xf>
    <xf numFmtId="0" fontId="0" fillId="3" borderId="0" xfId="0" applyFill="1" applyProtection="1">
      <protection locked="0" hidden="1"/>
    </xf>
    <xf numFmtId="3" fontId="3" fillId="4" borderId="0" xfId="0" applyNumberFormat="1" applyFont="1" applyFill="1" applyAlignment="1" applyProtection="1">
      <alignment horizontal="left" vertical="center"/>
      <protection locked="0"/>
    </xf>
    <xf numFmtId="0" fontId="5" fillId="2" borderId="6" xfId="3" applyFont="1" applyFill="1" applyBorder="1" applyAlignment="1" applyProtection="1">
      <alignment horizontal="center"/>
      <protection hidden="1"/>
    </xf>
    <xf numFmtId="14" fontId="3" fillId="4" borderId="7" xfId="0" applyNumberFormat="1" applyFont="1" applyFill="1" applyBorder="1" applyAlignment="1" applyProtection="1">
      <alignment horizontal="left" vertical="center"/>
      <protection hidden="1"/>
    </xf>
    <xf numFmtId="14" fontId="3" fillId="4" borderId="0" xfId="0" applyNumberFormat="1" applyFont="1" applyFill="1" applyBorder="1" applyAlignment="1" applyProtection="1">
      <alignment horizontal="left" vertical="center"/>
      <protection hidden="1"/>
    </xf>
    <xf numFmtId="164" fontId="6" fillId="5" borderId="11" xfId="4" applyNumberFormat="1" applyFont="1" applyFill="1" applyBorder="1" applyAlignment="1" applyProtection="1">
      <protection hidden="1"/>
    </xf>
    <xf numFmtId="164" fontId="6" fillId="5" borderId="10" xfId="4" applyNumberFormat="1" applyFont="1" applyFill="1" applyBorder="1" applyAlignment="1" applyProtection="1">
      <protection hidden="1"/>
    </xf>
    <xf numFmtId="0" fontId="0" fillId="3" borderId="0" xfId="0" applyFill="1" applyProtection="1">
      <protection hidden="1"/>
    </xf>
    <xf numFmtId="164" fontId="6" fillId="7" borderId="11" xfId="4" applyNumberFormat="1" applyFont="1" applyFill="1" applyBorder="1" applyAlignment="1" applyProtection="1">
      <protection hidden="1"/>
    </xf>
    <xf numFmtId="164" fontId="6" fillId="7" borderId="10" xfId="4" applyNumberFormat="1" applyFont="1" applyFill="1" applyBorder="1" applyAlignment="1" applyProtection="1">
      <protection hidden="1"/>
    </xf>
    <xf numFmtId="1" fontId="8" fillId="6" borderId="12" xfId="0" applyNumberFormat="1" applyFont="1" applyFill="1" applyBorder="1" applyAlignment="1" applyProtection="1">
      <protection hidden="1"/>
    </xf>
    <xf numFmtId="1" fontId="8" fillId="6" borderId="13" xfId="1" applyNumberFormat="1" applyFont="1" applyFill="1" applyBorder="1" applyProtection="1">
      <protection hidden="1"/>
    </xf>
    <xf numFmtId="1" fontId="8" fillId="8" borderId="11" xfId="0" applyNumberFormat="1" applyFont="1" applyFill="1" applyBorder="1" applyProtection="1">
      <protection hidden="1"/>
    </xf>
    <xf numFmtId="1" fontId="8" fillId="8" borderId="10" xfId="0" applyNumberFormat="1" applyFont="1" applyFill="1" applyBorder="1" applyAlignment="1" applyProtection="1">
      <alignment horizontal="center"/>
      <protection hidden="1"/>
    </xf>
    <xf numFmtId="1" fontId="8" fillId="9" borderId="16" xfId="0" applyNumberFormat="1" applyFont="1" applyFill="1" applyBorder="1" applyProtection="1">
      <protection hidden="1"/>
    </xf>
    <xf numFmtId="164" fontId="9" fillId="3" borderId="17" xfId="1" applyNumberFormat="1" applyFont="1" applyFill="1" applyBorder="1" applyAlignment="1">
      <alignment horizontal="left"/>
    </xf>
    <xf numFmtId="164" fontId="9" fillId="3" borderId="19" xfId="1" applyNumberFormat="1" applyFont="1" applyFill="1" applyBorder="1" applyAlignment="1">
      <alignment horizontal="left"/>
    </xf>
    <xf numFmtId="164" fontId="9" fillId="3" borderId="21" xfId="1" applyNumberFormat="1" applyFont="1" applyFill="1" applyBorder="1" applyAlignment="1">
      <alignment horizontal="left"/>
    </xf>
    <xf numFmtId="1" fontId="8" fillId="9" borderId="11" xfId="0" applyNumberFormat="1" applyFont="1" applyFill="1" applyBorder="1" applyProtection="1">
      <protection hidden="1"/>
    </xf>
    <xf numFmtId="164" fontId="9" fillId="3" borderId="22" xfId="1" applyNumberFormat="1" applyFont="1" applyFill="1" applyBorder="1" applyAlignment="1">
      <alignment horizontal="left"/>
    </xf>
    <xf numFmtId="0" fontId="9" fillId="3" borderId="0" xfId="0" applyFont="1" applyFill="1" applyBorder="1" applyAlignment="1">
      <alignment horizontal="left"/>
    </xf>
    <xf numFmtId="164" fontId="9" fillId="3" borderId="22" xfId="1" applyNumberFormat="1" applyFont="1" applyFill="1" applyBorder="1" applyAlignment="1"/>
    <xf numFmtId="164" fontId="9" fillId="3" borderId="19" xfId="1" applyNumberFormat="1" applyFont="1" applyFill="1" applyBorder="1" applyAlignment="1"/>
    <xf numFmtId="164" fontId="9" fillId="3" borderId="21" xfId="1" applyNumberFormat="1" applyFont="1" applyFill="1" applyBorder="1" applyAlignment="1"/>
    <xf numFmtId="3" fontId="8" fillId="8" borderId="23" xfId="0" applyNumberFormat="1" applyFont="1" applyFill="1" applyBorder="1" applyAlignment="1" applyProtection="1">
      <alignment vertical="center"/>
      <protection hidden="1"/>
    </xf>
    <xf numFmtId="3" fontId="8" fillId="8" borderId="24" xfId="0" applyNumberFormat="1" applyFont="1" applyFill="1" applyBorder="1" applyAlignment="1" applyProtection="1">
      <alignment vertical="center"/>
      <protection hidden="1"/>
    </xf>
    <xf numFmtId="1" fontId="8" fillId="8" borderId="25" xfId="0" applyNumberFormat="1" applyFont="1" applyFill="1" applyBorder="1" applyProtection="1">
      <protection hidden="1"/>
    </xf>
    <xf numFmtId="1" fontId="8" fillId="8" borderId="25" xfId="0" applyNumberFormat="1" applyFont="1" applyFill="1" applyBorder="1" applyAlignment="1" applyProtection="1">
      <alignment horizontal="center"/>
      <protection hidden="1"/>
    </xf>
    <xf numFmtId="3" fontId="11" fillId="6" borderId="26" xfId="0" applyNumberFormat="1" applyFont="1" applyFill="1" applyBorder="1" applyAlignment="1" applyProtection="1">
      <protection hidden="1"/>
    </xf>
    <xf numFmtId="3" fontId="11" fillId="6" borderId="27" xfId="0" applyNumberFormat="1" applyFont="1" applyFill="1" applyBorder="1" applyAlignment="1" applyProtection="1">
      <protection hidden="1"/>
    </xf>
    <xf numFmtId="3" fontId="11" fillId="6" borderId="28" xfId="0" applyNumberFormat="1" applyFont="1" applyFill="1" applyBorder="1" applyAlignment="1" applyProtection="1">
      <protection hidden="1"/>
    </xf>
    <xf numFmtId="3" fontId="11" fillId="7" borderId="12" xfId="0" applyNumberFormat="1" applyFont="1" applyFill="1" applyBorder="1" applyAlignment="1" applyProtection="1">
      <protection hidden="1"/>
    </xf>
    <xf numFmtId="1" fontId="11" fillId="7" borderId="12" xfId="0" applyNumberFormat="1" applyFont="1" applyFill="1" applyBorder="1" applyAlignment="1" applyProtection="1">
      <protection hidden="1"/>
    </xf>
    <xf numFmtId="1" fontId="11" fillId="7" borderId="12" xfId="1" applyNumberFormat="1" applyFont="1" applyFill="1" applyBorder="1" applyProtection="1">
      <protection hidden="1"/>
    </xf>
    <xf numFmtId="1" fontId="11" fillId="6" borderId="12" xfId="0" applyNumberFormat="1" applyFont="1" applyFill="1" applyBorder="1" applyAlignment="1" applyProtection="1">
      <protection hidden="1"/>
    </xf>
    <xf numFmtId="1" fontId="11" fillId="6" borderId="12" xfId="1" applyNumberFormat="1" applyFont="1" applyFill="1" applyBorder="1" applyProtection="1">
      <protection hidden="1"/>
    </xf>
    <xf numFmtId="3" fontId="6" fillId="5" borderId="8" xfId="0" applyNumberFormat="1" applyFont="1" applyFill="1" applyBorder="1" applyAlignment="1" applyProtection="1">
      <protection hidden="1"/>
    </xf>
    <xf numFmtId="3" fontId="6" fillId="5" borderId="9" xfId="0" applyNumberFormat="1" applyFont="1" applyFill="1" applyBorder="1" applyAlignment="1" applyProtection="1">
      <protection hidden="1"/>
    </xf>
    <xf numFmtId="164" fontId="12" fillId="5" borderId="11" xfId="4" applyNumberFormat="1" applyFont="1" applyFill="1" applyBorder="1" applyAlignment="1" applyProtection="1">
      <protection hidden="1"/>
    </xf>
    <xf numFmtId="164" fontId="12" fillId="5" borderId="10" xfId="4" applyNumberFormat="1" applyFont="1" applyFill="1" applyBorder="1" applyAlignment="1" applyProtection="1">
      <protection hidden="1"/>
    </xf>
    <xf numFmtId="3" fontId="13" fillId="8" borderId="8" xfId="0" applyNumberFormat="1" applyFont="1" applyFill="1" applyBorder="1" applyAlignment="1" applyProtection="1">
      <protection hidden="1"/>
    </xf>
    <xf numFmtId="3" fontId="13" fillId="8" borderId="9" xfId="0" applyNumberFormat="1" applyFont="1" applyFill="1" applyBorder="1" applyAlignment="1" applyProtection="1">
      <protection hidden="1"/>
    </xf>
    <xf numFmtId="1" fontId="14" fillId="8" borderId="11" xfId="0" applyNumberFormat="1" applyFont="1" applyFill="1" applyBorder="1" applyAlignment="1" applyProtection="1">
      <protection hidden="1"/>
    </xf>
    <xf numFmtId="0" fontId="0" fillId="0" borderId="0" xfId="0" applyProtection="1">
      <protection locked="0"/>
    </xf>
    <xf numFmtId="0" fontId="16" fillId="3" borderId="0" xfId="0" applyFont="1" applyFill="1" applyProtection="1">
      <protection locked="0"/>
    </xf>
    <xf numFmtId="0" fontId="0" fillId="3" borderId="0" xfId="0" applyNumberFormat="1" applyFill="1" applyProtection="1">
      <protection locked="0"/>
    </xf>
    <xf numFmtId="165" fontId="0" fillId="3" borderId="0" xfId="2" applyNumberFormat="1" applyFont="1" applyFill="1" applyProtection="1">
      <protection locked="0"/>
    </xf>
    <xf numFmtId="49" fontId="0" fillId="3" borderId="0" xfId="0" applyNumberFormat="1" applyFill="1" applyProtection="1">
      <protection locked="0"/>
    </xf>
    <xf numFmtId="3" fontId="17" fillId="4" borderId="0" xfId="0" applyNumberFormat="1" applyFont="1" applyFill="1" applyAlignment="1" applyProtection="1">
      <alignment vertical="center"/>
      <protection locked="0"/>
    </xf>
    <xf numFmtId="3" fontId="3" fillId="4" borderId="0" xfId="0" applyNumberFormat="1" applyFont="1" applyFill="1" applyAlignment="1" applyProtection="1">
      <alignment vertical="center"/>
      <protection locked="0"/>
    </xf>
    <xf numFmtId="0" fontId="3" fillId="4" borderId="0" xfId="0" applyNumberFormat="1" applyFont="1" applyFill="1" applyAlignment="1" applyProtection="1">
      <alignment vertical="center"/>
      <protection locked="0"/>
    </xf>
    <xf numFmtId="49" fontId="5" fillId="2" borderId="6" xfId="3" applyNumberFormat="1" applyFont="1" applyFill="1" applyBorder="1" applyAlignment="1" applyProtection="1">
      <alignment horizontal="center"/>
      <protection hidden="1"/>
    </xf>
    <xf numFmtId="3" fontId="17" fillId="4" borderId="0" xfId="0" applyNumberFormat="1" applyFont="1" applyFill="1" applyAlignment="1" applyProtection="1">
      <alignment horizontal="left" vertical="center"/>
      <protection locked="0"/>
    </xf>
    <xf numFmtId="0" fontId="3" fillId="4" borderId="0" xfId="0" applyNumberFormat="1" applyFont="1" applyFill="1" applyAlignment="1" applyProtection="1">
      <alignment horizontal="left" vertical="center"/>
      <protection locked="0"/>
    </xf>
    <xf numFmtId="49" fontId="3" fillId="4" borderId="0" xfId="0" applyNumberFormat="1" applyFont="1" applyFill="1" applyAlignment="1" applyProtection="1">
      <alignment horizontal="left" vertical="center"/>
      <protection locked="0"/>
    </xf>
    <xf numFmtId="49" fontId="3" fillId="4" borderId="0" xfId="0" applyNumberFormat="1" applyFont="1" applyFill="1" applyBorder="1" applyAlignment="1" applyProtection="1">
      <alignment horizontal="left" vertical="center"/>
      <protection hidden="1"/>
    </xf>
    <xf numFmtId="2" fontId="18" fillId="10" borderId="0" xfId="0" applyNumberFormat="1" applyFont="1" applyFill="1" applyBorder="1" applyAlignment="1" applyProtection="1">
      <alignment horizontal="center"/>
      <protection locked="0"/>
    </xf>
    <xf numFmtId="0" fontId="18" fillId="11" borderId="0" xfId="0" applyFont="1" applyFill="1" applyBorder="1" applyAlignment="1" applyProtection="1">
      <alignment horizontal="center" vertical="center" wrapText="1"/>
      <protection locked="0"/>
    </xf>
    <xf numFmtId="0" fontId="19" fillId="11" borderId="0" xfId="0" applyFont="1" applyFill="1" applyBorder="1" applyAlignment="1" applyProtection="1">
      <alignment horizontal="center" vertical="center" wrapText="1"/>
      <protection locked="0"/>
    </xf>
    <xf numFmtId="0" fontId="19" fillId="11" borderId="0" xfId="0" applyFont="1" applyFill="1" applyBorder="1" applyAlignment="1" applyProtection="1">
      <alignment horizontal="center" vertical="center" wrapText="1"/>
      <protection hidden="1"/>
    </xf>
    <xf numFmtId="0" fontId="19" fillId="11" borderId="0" xfId="0" applyNumberFormat="1" applyFont="1" applyFill="1" applyBorder="1" applyAlignment="1" applyProtection="1">
      <alignment horizontal="center" vertical="center" wrapText="1"/>
      <protection hidden="1"/>
    </xf>
    <xf numFmtId="165" fontId="19" fillId="11" borderId="0" xfId="2" applyNumberFormat="1" applyFont="1" applyFill="1" applyBorder="1" applyAlignment="1" applyProtection="1">
      <alignment horizontal="center" vertical="center" wrapText="1"/>
      <protection hidden="1"/>
    </xf>
    <xf numFmtId="49" fontId="19" fillId="11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3" borderId="0" xfId="0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2" fontId="20" fillId="12" borderId="0" xfId="0" applyNumberFormat="1" applyFont="1" applyFill="1" applyBorder="1" applyAlignment="1" applyProtection="1">
      <alignment horizontal="left"/>
      <protection locked="0"/>
    </xf>
    <xf numFmtId="0" fontId="20" fillId="12" borderId="0" xfId="0" applyNumberFormat="1" applyFont="1" applyFill="1" applyBorder="1" applyAlignment="1" applyProtection="1">
      <alignment horizontal="left"/>
      <protection locked="0"/>
    </xf>
    <xf numFmtId="165" fontId="20" fillId="12" borderId="0" xfId="2" applyNumberFormat="1" applyFont="1" applyFill="1" applyBorder="1" applyAlignment="1" applyProtection="1">
      <alignment horizontal="left"/>
      <protection locked="0"/>
    </xf>
    <xf numFmtId="2" fontId="20" fillId="12" borderId="0" xfId="0" applyNumberFormat="1" applyFont="1" applyFill="1" applyBorder="1" applyAlignment="1" applyProtection="1">
      <alignment horizontal="center"/>
      <protection locked="0"/>
    </xf>
    <xf numFmtId="2" fontId="20" fillId="13" borderId="0" xfId="0" applyNumberFormat="1" applyFont="1" applyFill="1" applyBorder="1" applyAlignment="1" applyProtection="1">
      <alignment horizontal="left"/>
      <protection locked="0"/>
    </xf>
    <xf numFmtId="0" fontId="20" fillId="13" borderId="0" xfId="0" applyNumberFormat="1" applyFont="1" applyFill="1" applyBorder="1" applyAlignment="1" applyProtection="1">
      <alignment horizontal="left"/>
      <protection locked="0"/>
    </xf>
    <xf numFmtId="165" fontId="20" fillId="13" borderId="0" xfId="2" applyNumberFormat="1" applyFont="1" applyFill="1" applyBorder="1" applyAlignment="1" applyProtection="1">
      <alignment horizontal="left"/>
      <protection locked="0"/>
    </xf>
    <xf numFmtId="2" fontId="20" fillId="13" borderId="0" xfId="0" applyNumberFormat="1" applyFont="1" applyFill="1" applyBorder="1" applyAlignment="1" applyProtection="1">
      <alignment horizontal="center"/>
      <protection locked="0"/>
    </xf>
    <xf numFmtId="49" fontId="20" fillId="13" borderId="0" xfId="0" applyNumberFormat="1" applyFont="1" applyFill="1" applyBorder="1" applyAlignment="1" applyProtection="1">
      <alignment horizontal="center"/>
      <protection locked="0"/>
    </xf>
    <xf numFmtId="166" fontId="20" fillId="12" borderId="0" xfId="0" applyNumberFormat="1" applyFont="1" applyFill="1" applyBorder="1" applyAlignment="1" applyProtection="1">
      <alignment horizontal="left"/>
      <protection hidden="1"/>
    </xf>
    <xf numFmtId="0" fontId="20" fillId="12" borderId="0" xfId="0" applyNumberFormat="1" applyFont="1" applyFill="1" applyBorder="1" applyAlignment="1" applyProtection="1">
      <alignment horizontal="left"/>
      <protection hidden="1"/>
    </xf>
    <xf numFmtId="165" fontId="20" fillId="12" borderId="0" xfId="2" applyNumberFormat="1" applyFont="1" applyFill="1" applyBorder="1" applyAlignment="1" applyProtection="1">
      <alignment horizontal="left"/>
      <protection hidden="1"/>
    </xf>
    <xf numFmtId="166" fontId="20" fillId="12" borderId="0" xfId="0" applyNumberFormat="1" applyFont="1" applyFill="1" applyBorder="1" applyAlignment="1" applyProtection="1">
      <alignment horizontal="center"/>
      <protection hidden="1"/>
    </xf>
    <xf numFmtId="166" fontId="20" fillId="13" borderId="0" xfId="0" applyNumberFormat="1" applyFont="1" applyFill="1" applyBorder="1" applyAlignment="1" applyProtection="1">
      <alignment horizontal="left"/>
      <protection hidden="1"/>
    </xf>
    <xf numFmtId="0" fontId="20" fillId="13" borderId="0" xfId="0" applyNumberFormat="1" applyFont="1" applyFill="1" applyBorder="1" applyAlignment="1" applyProtection="1">
      <alignment horizontal="left"/>
      <protection hidden="1"/>
    </xf>
    <xf numFmtId="165" fontId="20" fillId="13" borderId="0" xfId="2" applyNumberFormat="1" applyFont="1" applyFill="1" applyBorder="1" applyAlignment="1" applyProtection="1">
      <alignment horizontal="left"/>
      <protection hidden="1"/>
    </xf>
    <xf numFmtId="166" fontId="20" fillId="13" borderId="0" xfId="0" applyNumberFormat="1" applyFont="1" applyFill="1" applyBorder="1" applyAlignment="1" applyProtection="1">
      <alignment horizontal="center"/>
      <protection hidden="1"/>
    </xf>
    <xf numFmtId="166" fontId="20" fillId="14" borderId="0" xfId="0" applyNumberFormat="1" applyFont="1" applyFill="1" applyBorder="1" applyAlignment="1" applyProtection="1">
      <alignment horizontal="left"/>
      <protection hidden="1"/>
    </xf>
    <xf numFmtId="0" fontId="20" fillId="14" borderId="0" xfId="0" applyNumberFormat="1" applyFont="1" applyFill="1" applyBorder="1" applyAlignment="1" applyProtection="1">
      <alignment horizontal="left"/>
      <protection hidden="1"/>
    </xf>
    <xf numFmtId="165" fontId="20" fillId="14" borderId="0" xfId="2" applyNumberFormat="1" applyFont="1" applyFill="1" applyBorder="1" applyAlignment="1" applyProtection="1">
      <alignment horizontal="left"/>
      <protection hidden="1"/>
    </xf>
    <xf numFmtId="166" fontId="20" fillId="14" borderId="0" xfId="0" applyNumberFormat="1" applyFont="1" applyFill="1" applyBorder="1" applyAlignment="1" applyProtection="1">
      <alignment horizontal="center"/>
      <protection hidden="1"/>
    </xf>
    <xf numFmtId="2" fontId="20" fillId="14" borderId="0" xfId="0" applyNumberFormat="1" applyFont="1" applyFill="1" applyBorder="1" applyAlignment="1" applyProtection="1">
      <alignment horizontal="left"/>
      <protection locked="0"/>
    </xf>
    <xf numFmtId="0" fontId="20" fillId="14" borderId="0" xfId="0" applyNumberFormat="1" applyFont="1" applyFill="1" applyBorder="1" applyAlignment="1" applyProtection="1">
      <alignment horizontal="left"/>
      <protection locked="0"/>
    </xf>
    <xf numFmtId="165" fontId="20" fillId="14" borderId="0" xfId="2" applyNumberFormat="1" applyFont="1" applyFill="1" applyBorder="1" applyAlignment="1" applyProtection="1">
      <alignment horizontal="left"/>
      <protection locked="0"/>
    </xf>
    <xf numFmtId="2" fontId="20" fillId="14" borderId="0" xfId="0" applyNumberFormat="1" applyFont="1" applyFill="1" applyBorder="1" applyAlignment="1" applyProtection="1">
      <alignment horizontal="center"/>
      <protection locked="0"/>
    </xf>
    <xf numFmtId="0" fontId="16" fillId="3" borderId="0" xfId="0" applyNumberFormat="1" applyFont="1" applyFill="1" applyProtection="1">
      <protection locked="0"/>
    </xf>
    <xf numFmtId="49" fontId="0" fillId="3" borderId="0" xfId="0" applyNumberFormat="1" applyFill="1" applyAlignment="1" applyProtection="1">
      <alignment horizontal="center"/>
      <protection locked="0"/>
    </xf>
    <xf numFmtId="0" fontId="16" fillId="0" borderId="0" xfId="0" applyFont="1" applyProtection="1">
      <protection locked="0"/>
    </xf>
    <xf numFmtId="0" fontId="0" fillId="0" borderId="0" xfId="0" applyNumberFormat="1" applyProtection="1">
      <protection locked="0"/>
    </xf>
    <xf numFmtId="165" fontId="0" fillId="0" borderId="0" xfId="2" applyNumberFormat="1" applyFont="1" applyProtection="1">
      <protection locked="0"/>
    </xf>
    <xf numFmtId="49" fontId="0" fillId="0" borderId="0" xfId="0" applyNumberFormat="1" applyProtection="1">
      <protection locked="0"/>
    </xf>
    <xf numFmtId="3" fontId="21" fillId="4" borderId="0" xfId="0" applyNumberFormat="1" applyFont="1" applyFill="1" applyAlignment="1" applyProtection="1">
      <alignment horizontal="left" vertical="center"/>
      <protection locked="0"/>
    </xf>
    <xf numFmtId="164" fontId="9" fillId="3" borderId="29" xfId="1" applyNumberFormat="1" applyFont="1" applyFill="1" applyBorder="1" applyAlignment="1">
      <alignment horizontal="left"/>
    </xf>
    <xf numFmtId="164" fontId="9" fillId="3" borderId="30" xfId="1" applyNumberFormat="1" applyFont="1" applyFill="1" applyBorder="1" applyAlignment="1">
      <alignment horizontal="left"/>
    </xf>
    <xf numFmtId="164" fontId="9" fillId="3" borderId="31" xfId="1" applyNumberFormat="1" applyFont="1" applyFill="1" applyBorder="1" applyAlignment="1">
      <alignment horizontal="left"/>
    </xf>
    <xf numFmtId="0" fontId="0" fillId="0" borderId="0" xfId="0" applyFill="1"/>
    <xf numFmtId="0" fontId="0" fillId="3" borderId="0" xfId="0" quotePrefix="1" applyFill="1"/>
    <xf numFmtId="0" fontId="10" fillId="3" borderId="11" xfId="0" applyFont="1" applyFill="1" applyBorder="1" applyAlignment="1">
      <alignment horizontal="center" vertical="center"/>
    </xf>
    <xf numFmtId="1" fontId="8" fillId="9" borderId="8" xfId="0" applyNumberFormat="1" applyFont="1" applyFill="1" applyBorder="1" applyAlignment="1" applyProtection="1">
      <alignment horizontal="left"/>
      <protection hidden="1"/>
    </xf>
    <xf numFmtId="1" fontId="8" fillId="9" borderId="9" xfId="0" applyNumberFormat="1" applyFont="1" applyFill="1" applyBorder="1" applyAlignment="1" applyProtection="1">
      <alignment horizontal="left"/>
      <protection hidden="1"/>
    </xf>
    <xf numFmtId="1" fontId="8" fillId="9" borderId="10" xfId="0" applyNumberFormat="1" applyFont="1" applyFill="1" applyBorder="1" applyAlignment="1" applyProtection="1">
      <alignment horizontal="left"/>
      <protection hidden="1"/>
    </xf>
    <xf numFmtId="0" fontId="0" fillId="3" borderId="0" xfId="0" applyFill="1" applyAlignment="1">
      <alignment horizontal="left" vertical="top" wrapText="1"/>
    </xf>
    <xf numFmtId="1" fontId="8" fillId="6" borderId="8" xfId="0" applyNumberFormat="1" applyFont="1" applyFill="1" applyBorder="1" applyAlignment="1" applyProtection="1">
      <alignment horizontal="left"/>
      <protection hidden="1"/>
    </xf>
    <xf numFmtId="1" fontId="8" fillId="6" borderId="9" xfId="0" applyNumberFormat="1" applyFont="1" applyFill="1" applyBorder="1" applyAlignment="1" applyProtection="1">
      <alignment horizontal="left"/>
      <protection hidden="1"/>
    </xf>
    <xf numFmtId="1" fontId="8" fillId="6" borderId="10" xfId="0" applyNumberFormat="1" applyFont="1" applyFill="1" applyBorder="1" applyAlignment="1" applyProtection="1">
      <alignment horizontal="left"/>
      <protection hidden="1"/>
    </xf>
    <xf numFmtId="164" fontId="9" fillId="3" borderId="16" xfId="1" applyNumberFormat="1" applyFont="1" applyFill="1" applyBorder="1" applyAlignment="1">
      <alignment horizontal="center" vertical="center"/>
    </xf>
    <xf numFmtId="164" fontId="9" fillId="3" borderId="18" xfId="1" applyNumberFormat="1" applyFont="1" applyFill="1" applyBorder="1" applyAlignment="1">
      <alignment horizontal="center" vertical="center"/>
    </xf>
    <xf numFmtId="164" fontId="9" fillId="3" borderId="20" xfId="1" applyNumberFormat="1" applyFont="1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3" fontId="8" fillId="6" borderId="14" xfId="0" applyNumberFormat="1" applyFont="1" applyFill="1" applyBorder="1" applyAlignment="1" applyProtection="1">
      <alignment horizontal="left"/>
      <protection hidden="1"/>
    </xf>
    <xf numFmtId="3" fontId="8" fillId="6" borderId="15" xfId="0" applyNumberFormat="1" applyFont="1" applyFill="1" applyBorder="1" applyAlignment="1" applyProtection="1">
      <alignment horizontal="left"/>
      <protection hidden="1"/>
    </xf>
    <xf numFmtId="3" fontId="8" fillId="6" borderId="13" xfId="0" applyNumberFormat="1" applyFont="1" applyFill="1" applyBorder="1" applyAlignment="1" applyProtection="1">
      <alignment horizontal="left"/>
      <protection hidden="1"/>
    </xf>
    <xf numFmtId="3" fontId="8" fillId="8" borderId="8" xfId="0" applyNumberFormat="1" applyFont="1" applyFill="1" applyBorder="1" applyAlignment="1" applyProtection="1">
      <alignment horizontal="left" vertical="center"/>
      <protection hidden="1"/>
    </xf>
    <xf numFmtId="3" fontId="8" fillId="8" borderId="9" xfId="0" applyNumberFormat="1" applyFont="1" applyFill="1" applyBorder="1" applyAlignment="1" applyProtection="1">
      <alignment horizontal="left" vertical="center"/>
      <protection hidden="1"/>
    </xf>
    <xf numFmtId="3" fontId="8" fillId="8" borderId="10" xfId="0" applyNumberFormat="1" applyFont="1" applyFill="1" applyBorder="1" applyAlignment="1" applyProtection="1">
      <alignment horizontal="left" vertical="center"/>
      <protection hidden="1"/>
    </xf>
    <xf numFmtId="1" fontId="8" fillId="8" borderId="8" xfId="0" applyNumberFormat="1" applyFont="1" applyFill="1" applyBorder="1" applyAlignment="1" applyProtection="1">
      <alignment horizontal="center"/>
      <protection hidden="1"/>
    </xf>
    <xf numFmtId="1" fontId="8" fillId="8" borderId="10" xfId="0" applyNumberFormat="1" applyFont="1" applyFill="1" applyBorder="1" applyAlignment="1" applyProtection="1">
      <alignment horizontal="center"/>
      <protection hidden="1"/>
    </xf>
    <xf numFmtId="0" fontId="10" fillId="3" borderId="16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 applyProtection="1">
      <alignment horizontal="center" vertical="center"/>
      <protection locked="0"/>
    </xf>
    <xf numFmtId="3" fontId="2" fillId="2" borderId="2" xfId="0" applyNumberFormat="1" applyFont="1" applyFill="1" applyBorder="1" applyAlignment="1" applyProtection="1">
      <alignment horizontal="center" vertical="center"/>
      <protection locked="0"/>
    </xf>
    <xf numFmtId="3" fontId="2" fillId="2" borderId="3" xfId="0" applyNumberFormat="1" applyFont="1" applyFill="1" applyBorder="1" applyAlignment="1" applyProtection="1">
      <alignment horizontal="center" vertical="center"/>
      <protection locked="0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3" fontId="3" fillId="2" borderId="5" xfId="0" applyNumberFormat="1" applyFont="1" applyFill="1" applyBorder="1" applyAlignment="1" applyProtection="1">
      <alignment horizontal="left" vertical="center"/>
      <protection hidden="1"/>
    </xf>
    <xf numFmtId="3" fontId="6" fillId="5" borderId="8" xfId="0" applyNumberFormat="1" applyFont="1" applyFill="1" applyBorder="1" applyAlignment="1" applyProtection="1">
      <alignment horizontal="left"/>
      <protection hidden="1"/>
    </xf>
    <xf numFmtId="3" fontId="6" fillId="5" borderId="9" xfId="0" applyNumberFormat="1" applyFont="1" applyFill="1" applyBorder="1" applyAlignment="1" applyProtection="1">
      <alignment horizontal="left"/>
      <protection hidden="1"/>
    </xf>
    <xf numFmtId="3" fontId="6" fillId="5" borderId="10" xfId="0" applyNumberFormat="1" applyFont="1" applyFill="1" applyBorder="1" applyAlignment="1" applyProtection="1">
      <alignment horizontal="left"/>
      <protection hidden="1"/>
    </xf>
    <xf numFmtId="3" fontId="8" fillId="6" borderId="8" xfId="0" applyNumberFormat="1" applyFont="1" applyFill="1" applyBorder="1" applyAlignment="1" applyProtection="1">
      <alignment horizontal="left"/>
      <protection hidden="1"/>
    </xf>
    <xf numFmtId="3" fontId="8" fillId="6" borderId="9" xfId="0" applyNumberFormat="1" applyFont="1" applyFill="1" applyBorder="1" applyAlignment="1" applyProtection="1">
      <alignment horizontal="left"/>
      <protection hidden="1"/>
    </xf>
    <xf numFmtId="3" fontId="8" fillId="6" borderId="10" xfId="0" applyNumberFormat="1" applyFont="1" applyFill="1" applyBorder="1" applyAlignment="1" applyProtection="1">
      <alignment horizontal="left"/>
      <protection hidden="1"/>
    </xf>
    <xf numFmtId="3" fontId="15" fillId="2" borderId="1" xfId="0" applyNumberFormat="1" applyFont="1" applyFill="1" applyBorder="1" applyAlignment="1" applyProtection="1">
      <alignment horizontal="center" vertical="center"/>
      <protection locked="0"/>
    </xf>
    <xf numFmtId="3" fontId="15" fillId="2" borderId="2" xfId="0" applyNumberFormat="1" applyFont="1" applyFill="1" applyBorder="1" applyAlignment="1" applyProtection="1">
      <alignment horizontal="center" vertical="center"/>
      <protection locked="0"/>
    </xf>
    <xf numFmtId="3" fontId="15" fillId="2" borderId="3" xfId="0" applyNumberFormat="1" applyFont="1" applyFill="1" applyBorder="1" applyAlignment="1" applyProtection="1">
      <alignment horizontal="center" vertical="center"/>
      <protection locked="0"/>
    </xf>
    <xf numFmtId="165" fontId="20" fillId="3" borderId="0" xfId="2" applyNumberFormat="1" applyFont="1" applyFill="1" applyBorder="1" applyAlignment="1" applyProtection="1">
      <alignment horizontal="left"/>
      <protection locked="0"/>
    </xf>
  </cellXfs>
  <cellStyles count="5">
    <cellStyle name="Lien hypertexte" xfId="3" builtinId="8"/>
    <cellStyle name="Milliers" xfId="1" builtinId="3"/>
    <cellStyle name="Milliers 2" xfId="4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</xdr:row>
          <xdr:rowOff>152400</xdr:rowOff>
        </xdr:from>
        <xdr:to>
          <xdr:col>1</xdr:col>
          <xdr:colOff>47625</xdr:colOff>
          <xdr:row>7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NTHIA/Desktop/KANYA%20Pr&#234;t%20&#224;%20Porter/KANYA%20v&#234;te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rocédure d'utilisation"/>
      <sheetName val="Synthèse de la journée"/>
      <sheetName val="Journal de caisse"/>
      <sheetName val="Journal des Opérations"/>
      <sheetName val="Billetage"/>
      <sheetName val="Code Produit"/>
      <sheetName val="Situation de ventes"/>
      <sheetName val="Stock de vêtement"/>
      <sheetName val="Stock de chaussure"/>
      <sheetName val="Stock d'accessoire"/>
      <sheetName val="Mouvement de Fonds"/>
      <sheetName val="Fiche de produits"/>
      <sheetName val="Taille de chemise"/>
      <sheetName val="Taille pantalon ou jean"/>
      <sheetName val="Pointure chaussure"/>
    </sheetNames>
    <sheetDataSet>
      <sheetData sheetId="0"/>
      <sheetData sheetId="1"/>
      <sheetData sheetId="2"/>
      <sheetData sheetId="3"/>
      <sheetData sheetId="4">
        <row r="17">
          <cell r="A17" t="str">
            <v>FEMME</v>
          </cell>
          <cell r="C17" t="str">
            <v>ROBE</v>
          </cell>
        </row>
        <row r="18">
          <cell r="A18" t="str">
            <v>FEMME</v>
          </cell>
          <cell r="C18" t="str">
            <v>PANTALON</v>
          </cell>
        </row>
        <row r="19">
          <cell r="A19" t="str">
            <v>FEMME</v>
          </cell>
          <cell r="C19" t="str">
            <v>JEANS</v>
          </cell>
        </row>
        <row r="20">
          <cell r="A20" t="str">
            <v>FEMME</v>
          </cell>
          <cell r="C20" t="str">
            <v>CULOTTE</v>
          </cell>
        </row>
        <row r="21">
          <cell r="A21" t="str">
            <v>FEMME</v>
          </cell>
          <cell r="C21" t="str">
            <v>TUNIQUE</v>
          </cell>
        </row>
        <row r="22">
          <cell r="A22" t="str">
            <v>FEMME</v>
          </cell>
          <cell r="C22" t="str">
            <v>ENSEMBLE HAUT ET BAS</v>
          </cell>
        </row>
        <row r="23">
          <cell r="A23" t="str">
            <v>FEMME</v>
          </cell>
          <cell r="C23" t="str">
            <v>LEGGING</v>
          </cell>
        </row>
        <row r="24">
          <cell r="A24" t="str">
            <v>FEMME</v>
          </cell>
          <cell r="C24" t="str">
            <v>COLLANT</v>
          </cell>
        </row>
        <row r="25">
          <cell r="A25" t="str">
            <v>FEMME</v>
          </cell>
          <cell r="C25" t="str">
            <v>JUPE</v>
          </cell>
        </row>
        <row r="26">
          <cell r="A26" t="str">
            <v>FEMME</v>
          </cell>
          <cell r="C26" t="str">
            <v>COMBINAISON</v>
          </cell>
        </row>
        <row r="28">
          <cell r="A28" t="str">
            <v>HOMME</v>
          </cell>
          <cell r="C28" t="str">
            <v>CHEMISES</v>
          </cell>
        </row>
        <row r="29">
          <cell r="A29" t="str">
            <v>HOMME</v>
          </cell>
          <cell r="C29" t="str">
            <v xml:space="preserve">POLOS </v>
          </cell>
        </row>
        <row r="30">
          <cell r="A30" t="str">
            <v>HOMME</v>
          </cell>
          <cell r="C30" t="str">
            <v>TEE-SHIRTS</v>
          </cell>
        </row>
        <row r="31">
          <cell r="A31" t="str">
            <v>HOMME</v>
          </cell>
          <cell r="C31" t="str">
            <v xml:space="preserve">PULLS </v>
          </cell>
        </row>
        <row r="32">
          <cell r="A32" t="str">
            <v>HOMME</v>
          </cell>
          <cell r="C32" t="str">
            <v xml:space="preserve">PILETS </v>
          </cell>
        </row>
        <row r="33">
          <cell r="A33" t="str">
            <v>HOMME</v>
          </cell>
          <cell r="C33" t="str">
            <v>CARDIGANS</v>
          </cell>
        </row>
        <row r="34">
          <cell r="A34" t="str">
            <v>HOMME</v>
          </cell>
          <cell r="C34" t="str">
            <v>PANTALONS</v>
          </cell>
        </row>
        <row r="35">
          <cell r="A35" t="str">
            <v>HOMME</v>
          </cell>
          <cell r="C35" t="str">
            <v xml:space="preserve">JEANS </v>
          </cell>
        </row>
        <row r="36">
          <cell r="A36" t="str">
            <v>HOMME</v>
          </cell>
          <cell r="C36" t="str">
            <v>SHORTS</v>
          </cell>
        </row>
        <row r="37">
          <cell r="A37" t="str">
            <v>HOMME</v>
          </cell>
          <cell r="C37" t="str">
            <v>VESTES</v>
          </cell>
        </row>
        <row r="38">
          <cell r="A38" t="str">
            <v>HOMME</v>
          </cell>
          <cell r="C38" t="str">
            <v>BLOUSON</v>
          </cell>
        </row>
        <row r="39">
          <cell r="A39" t="str">
            <v>HOMME</v>
          </cell>
          <cell r="C39" t="str">
            <v>MANTEAUX</v>
          </cell>
        </row>
        <row r="40">
          <cell r="A40" t="str">
            <v>HOMME</v>
          </cell>
          <cell r="C40" t="str">
            <v>COSTUME</v>
          </cell>
        </row>
        <row r="42">
          <cell r="A42" t="str">
            <v>ENFANT</v>
          </cell>
          <cell r="C42" t="str">
            <v>CHEMISES</v>
          </cell>
        </row>
        <row r="43">
          <cell r="A43" t="str">
            <v>ENFANT</v>
          </cell>
          <cell r="C43" t="str">
            <v>PANTALON</v>
          </cell>
        </row>
        <row r="44">
          <cell r="A44" t="str">
            <v>ENFANT</v>
          </cell>
          <cell r="C44" t="str">
            <v>ROBE</v>
          </cell>
        </row>
        <row r="45">
          <cell r="A45" t="str">
            <v>ENFANT</v>
          </cell>
          <cell r="C45" t="str">
            <v>JUBE</v>
          </cell>
        </row>
        <row r="46">
          <cell r="A46" t="str">
            <v>ENFANT</v>
          </cell>
          <cell r="C46" t="str">
            <v>JEAN</v>
          </cell>
        </row>
        <row r="47">
          <cell r="A47" t="str">
            <v>ENFANT</v>
          </cell>
          <cell r="C47" t="str">
            <v>COLLANT</v>
          </cell>
        </row>
        <row r="48">
          <cell r="A48" t="str">
            <v>ENFANT</v>
          </cell>
          <cell r="C48" t="str">
            <v>POLO</v>
          </cell>
        </row>
        <row r="49">
          <cell r="A49" t="str">
            <v>ENFANT</v>
          </cell>
          <cell r="C49" t="str">
            <v>CULOTTE</v>
          </cell>
        </row>
        <row r="50">
          <cell r="A50" t="str">
            <v>ENFANT</v>
          </cell>
          <cell r="C50" t="str">
            <v>T-SHIRT</v>
          </cell>
        </row>
        <row r="51">
          <cell r="A51" t="str">
            <v>ENFANT</v>
          </cell>
          <cell r="C51" t="str">
            <v>CHAUSSETTES</v>
          </cell>
        </row>
        <row r="52">
          <cell r="A52" t="str">
            <v>ENFANT</v>
          </cell>
          <cell r="C52" t="str">
            <v>SOUS-CORPS</v>
          </cell>
        </row>
        <row r="55">
          <cell r="A55" t="str">
            <v>FEMME</v>
          </cell>
          <cell r="C55" t="str">
            <v>BASKETS</v>
          </cell>
        </row>
        <row r="56">
          <cell r="A56" t="str">
            <v>FEMME</v>
          </cell>
          <cell r="C56" t="str">
            <v>BALLERINES</v>
          </cell>
        </row>
        <row r="57">
          <cell r="A57" t="str">
            <v>FEMME</v>
          </cell>
          <cell r="C57" t="str">
            <v>BOTTES</v>
          </cell>
        </row>
        <row r="58">
          <cell r="A58" t="str">
            <v>FEMME</v>
          </cell>
          <cell r="C58" t="str">
            <v>BOTTINES</v>
          </cell>
        </row>
        <row r="59">
          <cell r="A59" t="str">
            <v>FEMME</v>
          </cell>
          <cell r="C59" t="str">
            <v>CHAUSSURES À LACETS</v>
          </cell>
        </row>
        <row r="60">
          <cell r="A60" t="str">
            <v>FEMME</v>
          </cell>
          <cell r="C60" t="str">
            <v>ESCARPINS</v>
          </cell>
        </row>
        <row r="61">
          <cell r="A61" t="str">
            <v>FEMME</v>
          </cell>
          <cell r="C61" t="str">
            <v>MOCASSINS &amp; TROTTEURS</v>
          </cell>
        </row>
        <row r="62">
          <cell r="A62" t="str">
            <v>FEMME</v>
          </cell>
          <cell r="C62" t="str">
            <v>TENNIS</v>
          </cell>
        </row>
        <row r="63">
          <cell r="A63" t="str">
            <v>FEMME</v>
          </cell>
          <cell r="C63" t="str">
            <v>PANTOUFLES</v>
          </cell>
        </row>
        <row r="64">
          <cell r="A64" t="str">
            <v>FEMME</v>
          </cell>
          <cell r="C64" t="str">
            <v>SABOTS &amp; MULES</v>
          </cell>
        </row>
        <row r="65">
          <cell r="A65" t="str">
            <v>FEMME</v>
          </cell>
          <cell r="C65" t="str">
            <v>SANDALES, TONGS, NU-PIEDS</v>
          </cell>
        </row>
        <row r="67">
          <cell r="A67" t="str">
            <v>HOMME</v>
          </cell>
          <cell r="C67" t="str">
            <v>MOCASSINS</v>
          </cell>
        </row>
        <row r="68">
          <cell r="A68" t="str">
            <v>HOMME</v>
          </cell>
          <cell r="C68" t="str">
            <v>SOULIERS</v>
          </cell>
        </row>
        <row r="69">
          <cell r="A69" t="str">
            <v>HOMME</v>
          </cell>
          <cell r="C69" t="str">
            <v>DERBIES ET RICHELIEU</v>
          </cell>
        </row>
        <row r="70">
          <cell r="A70" t="str">
            <v>HOMME</v>
          </cell>
          <cell r="C70" t="str">
            <v>BOOTS OU BOTTINES</v>
          </cell>
        </row>
        <row r="71">
          <cell r="A71" t="str">
            <v>HOMME</v>
          </cell>
          <cell r="C71" t="str">
            <v>BOTTES</v>
          </cell>
        </row>
        <row r="72">
          <cell r="A72" t="str">
            <v>HOMME</v>
          </cell>
          <cell r="C72" t="str">
            <v>TENNIS</v>
          </cell>
        </row>
        <row r="73">
          <cell r="A73" t="str">
            <v>HOMME</v>
          </cell>
          <cell r="C73" t="str">
            <v>SNEAKERS</v>
          </cell>
        </row>
        <row r="74">
          <cell r="A74" t="str">
            <v>HOMME</v>
          </cell>
          <cell r="C74" t="str">
            <v>JOGGERS</v>
          </cell>
        </row>
        <row r="75">
          <cell r="A75" t="str">
            <v>HOMME</v>
          </cell>
          <cell r="C75" t="str">
            <v>BASKETS</v>
          </cell>
        </row>
        <row r="76">
          <cell r="A76" t="str">
            <v>HOMME</v>
          </cell>
          <cell r="C76" t="str">
            <v>CHAUSSURES BATEAU</v>
          </cell>
        </row>
        <row r="77">
          <cell r="A77" t="str">
            <v>HOMME</v>
          </cell>
          <cell r="C77" t="str">
            <v>ESPADRILLES</v>
          </cell>
        </row>
        <row r="78">
          <cell r="A78" t="str">
            <v>HOMME</v>
          </cell>
          <cell r="C78" t="str">
            <v>SANDALES, TONGS, NU-PIEDS</v>
          </cell>
        </row>
        <row r="79">
          <cell r="A79" t="str">
            <v>HOMME</v>
          </cell>
          <cell r="C79" t="str">
            <v>PANTOUFLES</v>
          </cell>
        </row>
        <row r="81">
          <cell r="A81" t="str">
            <v>ENFANTS</v>
          </cell>
          <cell r="C81" t="str">
            <v>BASKET</v>
          </cell>
        </row>
        <row r="82">
          <cell r="A82" t="str">
            <v>ENFANTS</v>
          </cell>
          <cell r="C82" t="str">
            <v>BALLERINE</v>
          </cell>
        </row>
        <row r="83">
          <cell r="A83" t="str">
            <v>ENFANTS</v>
          </cell>
          <cell r="C83" t="str">
            <v>SANDALE, NU-PIEDS</v>
          </cell>
        </row>
        <row r="84">
          <cell r="A84" t="str">
            <v>ENFANTS</v>
          </cell>
          <cell r="C84" t="str">
            <v>SOULIER</v>
          </cell>
        </row>
        <row r="87">
          <cell r="A87" t="str">
            <v>FEMME</v>
          </cell>
          <cell r="C87" t="str">
            <v>BAGUES</v>
          </cell>
        </row>
        <row r="88">
          <cell r="A88" t="str">
            <v>FEMME</v>
          </cell>
          <cell r="C88" t="str">
            <v>BAS &amp; COLLANTS</v>
          </cell>
        </row>
        <row r="89">
          <cell r="A89" t="str">
            <v>FEMME</v>
          </cell>
          <cell r="C89" t="str">
            <v>BOUCLES D'OREILLES</v>
          </cell>
        </row>
        <row r="90">
          <cell r="A90" t="str">
            <v>FEMME</v>
          </cell>
          <cell r="C90" t="str">
            <v>BRACELETS</v>
          </cell>
        </row>
        <row r="91">
          <cell r="A91" t="str">
            <v>FEMME</v>
          </cell>
          <cell r="C91" t="str">
            <v>CEINTURES</v>
          </cell>
        </row>
        <row r="92">
          <cell r="A92" t="str">
            <v>FEMME</v>
          </cell>
          <cell r="C92" t="str">
            <v>CHAPEAUX &amp; BONNETS</v>
          </cell>
        </row>
        <row r="93">
          <cell r="A93" t="str">
            <v>FEMME</v>
          </cell>
          <cell r="C93" t="str">
            <v>COLLIERS &amp; CHAÎNES</v>
          </cell>
        </row>
        <row r="94">
          <cell r="A94" t="str">
            <v>FEMME</v>
          </cell>
          <cell r="C94" t="str">
            <v>ÉCHARPES &amp; FOULARDS</v>
          </cell>
        </row>
        <row r="95">
          <cell r="A95" t="str">
            <v>FEMME</v>
          </cell>
          <cell r="C95" t="str">
            <v>GANTS</v>
          </cell>
        </row>
        <row r="96">
          <cell r="A96" t="str">
            <v>FEMME</v>
          </cell>
          <cell r="C96" t="str">
            <v>LUNETTES DE SOLEIL</v>
          </cell>
        </row>
        <row r="97">
          <cell r="A97" t="str">
            <v>FEMME</v>
          </cell>
          <cell r="C97" t="str">
            <v>MONTRES</v>
          </cell>
        </row>
        <row r="98">
          <cell r="A98" t="str">
            <v>FEMME</v>
          </cell>
          <cell r="C98" t="str">
            <v>MAROQUINERIE</v>
          </cell>
        </row>
        <row r="99">
          <cell r="A99" t="str">
            <v>FEMME</v>
          </cell>
          <cell r="C99" t="str">
            <v>PARFUMS (DÉODORANT &amp; ESSENCE)</v>
          </cell>
        </row>
        <row r="101">
          <cell r="A101" t="str">
            <v>HOMME</v>
          </cell>
          <cell r="C101" t="str">
            <v>PORTEFEUILLES</v>
          </cell>
        </row>
        <row r="102">
          <cell r="A102" t="str">
            <v>HOMME</v>
          </cell>
          <cell r="C102" t="str">
            <v>CEINTURES</v>
          </cell>
        </row>
        <row r="103">
          <cell r="A103" t="str">
            <v>HOMME</v>
          </cell>
          <cell r="C103" t="str">
            <v>MONTRE</v>
          </cell>
        </row>
        <row r="104">
          <cell r="A104" t="str">
            <v>HOMME</v>
          </cell>
          <cell r="C104" t="str">
            <v>FOULARDS ET ECHARPES</v>
          </cell>
        </row>
        <row r="105">
          <cell r="A105" t="str">
            <v>HOMME</v>
          </cell>
          <cell r="C105" t="str">
            <v>BOUTONS DE MANCHETTE</v>
          </cell>
        </row>
        <row r="106">
          <cell r="A106" t="str">
            <v>HOMME</v>
          </cell>
          <cell r="C106" t="str">
            <v>GANTS</v>
          </cell>
        </row>
        <row r="107">
          <cell r="A107" t="str">
            <v>HOMME</v>
          </cell>
          <cell r="C107" t="str">
            <v>CRAVATES</v>
          </cell>
        </row>
        <row r="108">
          <cell r="A108" t="str">
            <v>HOMME</v>
          </cell>
          <cell r="C108" t="str">
            <v>BOUTONS DE MANCHETTE</v>
          </cell>
        </row>
        <row r="109">
          <cell r="A109" t="str">
            <v>HOMME</v>
          </cell>
          <cell r="C109" t="str">
            <v>MALLETTES</v>
          </cell>
        </row>
        <row r="110">
          <cell r="A110" t="str">
            <v>HOMME</v>
          </cell>
          <cell r="C110" t="str">
            <v>SAC POUR PORTABLE</v>
          </cell>
        </row>
        <row r="111">
          <cell r="A111" t="str">
            <v>HOMME</v>
          </cell>
          <cell r="C111" t="str">
            <v>CHAPEAUX &amp; BONNETS</v>
          </cell>
        </row>
        <row r="112">
          <cell r="A112" t="str">
            <v>HOMME</v>
          </cell>
          <cell r="C112" t="str">
            <v>PARFUMS (DÉODORANT &amp; ESSENCE)</v>
          </cell>
        </row>
        <row r="113">
          <cell r="A113" t="str">
            <v>HOMME</v>
          </cell>
          <cell r="C113" t="str">
            <v>LUNETTES DE SOLEIL</v>
          </cell>
        </row>
      </sheetData>
      <sheetData sheetId="5">
        <row r="9">
          <cell r="E9">
            <v>0</v>
          </cell>
        </row>
        <row r="29">
          <cell r="E29">
            <v>0</v>
          </cell>
        </row>
      </sheetData>
      <sheetData sheetId="6">
        <row r="9">
          <cell r="C9" t="str">
            <v>ENFANT</v>
          </cell>
        </row>
      </sheetData>
      <sheetData sheetId="7">
        <row r="9">
          <cell r="B9" t="str">
            <v>VÊTEMENT</v>
          </cell>
          <cell r="C9" t="str">
            <v>ENFANT</v>
          </cell>
          <cell r="E9" t="str">
            <v>ROBE</v>
          </cell>
          <cell r="G9">
            <v>2</v>
          </cell>
          <cell r="I9">
            <v>140000</v>
          </cell>
          <cell r="K9" t="str">
            <v>04</v>
          </cell>
        </row>
        <row r="10">
          <cell r="B10" t="str">
            <v>VÊTEMENT</v>
          </cell>
          <cell r="C10" t="str">
            <v>FEMME</v>
          </cell>
          <cell r="E10" t="str">
            <v>PANTALON</v>
          </cell>
          <cell r="G10">
            <v>1</v>
          </cell>
          <cell r="I10">
            <v>28000</v>
          </cell>
          <cell r="K10" t="str">
            <v>01</v>
          </cell>
        </row>
        <row r="11">
          <cell r="B11" t="str">
            <v>VÊTEMENT</v>
          </cell>
          <cell r="C11" t="str">
            <v>FEMME</v>
          </cell>
          <cell r="E11" t="str">
            <v>CULOTTE</v>
          </cell>
          <cell r="G11">
            <v>3</v>
          </cell>
          <cell r="I11">
            <v>270000</v>
          </cell>
          <cell r="K11" t="str">
            <v>04</v>
          </cell>
        </row>
        <row r="12">
          <cell r="B12" t="str">
            <v>CHAUSSURE</v>
          </cell>
          <cell r="C12" t="str">
            <v>FEMME</v>
          </cell>
          <cell r="E12" t="str">
            <v>SABOTS &amp; MULES</v>
          </cell>
          <cell r="G12">
            <v>1</v>
          </cell>
          <cell r="I12">
            <v>30000</v>
          </cell>
          <cell r="K12" t="str">
            <v>01</v>
          </cell>
        </row>
        <row r="13">
          <cell r="B13" t="str">
            <v>CHAUSSURE</v>
          </cell>
          <cell r="C13" t="str">
            <v>HOMME</v>
          </cell>
          <cell r="E13" t="str">
            <v>BASKETS</v>
          </cell>
          <cell r="G13">
            <v>2</v>
          </cell>
          <cell r="I13">
            <v>54000</v>
          </cell>
          <cell r="K13" t="str">
            <v>01</v>
          </cell>
        </row>
        <row r="14">
          <cell r="B14" t="str">
            <v>VÊTEMENT</v>
          </cell>
          <cell r="C14" t="str">
            <v>FEMME</v>
          </cell>
          <cell r="E14" t="str">
            <v>ENSEMBLE HAUT ET BAS</v>
          </cell>
          <cell r="G14">
            <v>4</v>
          </cell>
          <cell r="I14">
            <v>268000</v>
          </cell>
          <cell r="K14" t="str">
            <v>04</v>
          </cell>
        </row>
        <row r="15">
          <cell r="B15" t="str">
            <v>CHAUSSURE</v>
          </cell>
          <cell r="G15"/>
        </row>
        <row r="16">
          <cell r="B16" t="str">
            <v>VÊTEMENT</v>
          </cell>
          <cell r="G16"/>
        </row>
        <row r="17">
          <cell r="B17" t="str">
            <v/>
          </cell>
          <cell r="G17"/>
        </row>
        <row r="18">
          <cell r="B18" t="str">
            <v/>
          </cell>
          <cell r="G18"/>
        </row>
        <row r="19">
          <cell r="B19" t="str">
            <v/>
          </cell>
          <cell r="G19"/>
        </row>
        <row r="20">
          <cell r="B20" t="str">
            <v/>
          </cell>
          <cell r="G20"/>
        </row>
        <row r="21">
          <cell r="B21" t="str">
            <v/>
          </cell>
          <cell r="G21"/>
        </row>
        <row r="22">
          <cell r="B22" t="str">
            <v/>
          </cell>
          <cell r="G22"/>
        </row>
        <row r="23">
          <cell r="B23" t="str">
            <v/>
          </cell>
          <cell r="G23"/>
        </row>
        <row r="24">
          <cell r="B24" t="str">
            <v/>
          </cell>
          <cell r="G24"/>
        </row>
        <row r="25">
          <cell r="B25" t="str">
            <v/>
          </cell>
          <cell r="G25"/>
        </row>
        <row r="26">
          <cell r="B26" t="str">
            <v/>
          </cell>
          <cell r="G26"/>
        </row>
        <row r="27">
          <cell r="B27" t="str">
            <v/>
          </cell>
          <cell r="G27"/>
        </row>
        <row r="28">
          <cell r="B28" t="str">
            <v/>
          </cell>
          <cell r="G28"/>
        </row>
        <row r="29">
          <cell r="B29" t="str">
            <v/>
          </cell>
          <cell r="G29"/>
        </row>
        <row r="30">
          <cell r="B30" t="str">
            <v/>
          </cell>
          <cell r="G30"/>
        </row>
        <row r="31">
          <cell r="B31" t="str">
            <v/>
          </cell>
          <cell r="G31"/>
        </row>
        <row r="32">
          <cell r="B32" t="str">
            <v/>
          </cell>
          <cell r="G32"/>
        </row>
        <row r="33">
          <cell r="B33" t="str">
            <v/>
          </cell>
          <cell r="G33"/>
        </row>
        <row r="34">
          <cell r="B34" t="str">
            <v/>
          </cell>
          <cell r="G34"/>
        </row>
        <row r="35">
          <cell r="B35" t="str">
            <v/>
          </cell>
          <cell r="G35"/>
        </row>
        <row r="36">
          <cell r="B36" t="str">
            <v/>
          </cell>
          <cell r="G36"/>
        </row>
        <row r="37">
          <cell r="B37" t="str">
            <v/>
          </cell>
          <cell r="G37"/>
        </row>
        <row r="38">
          <cell r="B38" t="str">
            <v/>
          </cell>
          <cell r="G38"/>
        </row>
        <row r="39">
          <cell r="B39" t="str">
            <v/>
          </cell>
          <cell r="G39"/>
        </row>
        <row r="40">
          <cell r="B40" t="str">
            <v/>
          </cell>
          <cell r="G40"/>
        </row>
        <row r="41">
          <cell r="B41" t="str">
            <v/>
          </cell>
          <cell r="G41"/>
        </row>
        <row r="42">
          <cell r="B42" t="str">
            <v/>
          </cell>
          <cell r="G42"/>
        </row>
        <row r="43">
          <cell r="B43" t="str">
            <v/>
          </cell>
          <cell r="G43"/>
        </row>
        <row r="44">
          <cell r="B44" t="str">
            <v/>
          </cell>
          <cell r="G44"/>
        </row>
        <row r="45">
          <cell r="B45" t="str">
            <v/>
          </cell>
          <cell r="G45"/>
        </row>
        <row r="46">
          <cell r="B46" t="str">
            <v/>
          </cell>
          <cell r="G46"/>
        </row>
        <row r="47">
          <cell r="B47" t="str">
            <v/>
          </cell>
          <cell r="G47"/>
        </row>
        <row r="48">
          <cell r="B48" t="str">
            <v/>
          </cell>
          <cell r="G48"/>
        </row>
        <row r="49">
          <cell r="B49" t="str">
            <v/>
          </cell>
          <cell r="G49"/>
        </row>
        <row r="50">
          <cell r="B50" t="str">
            <v/>
          </cell>
          <cell r="G50"/>
        </row>
        <row r="51">
          <cell r="B51" t="str">
            <v/>
          </cell>
          <cell r="G51"/>
        </row>
        <row r="52">
          <cell r="B52" t="str">
            <v/>
          </cell>
          <cell r="G52"/>
        </row>
        <row r="53">
          <cell r="B53" t="str">
            <v/>
          </cell>
          <cell r="G53"/>
        </row>
        <row r="54">
          <cell r="B54" t="str">
            <v/>
          </cell>
          <cell r="G54"/>
        </row>
        <row r="55">
          <cell r="B55" t="str">
            <v/>
          </cell>
          <cell r="G55"/>
        </row>
        <row r="56">
          <cell r="B56" t="str">
            <v/>
          </cell>
          <cell r="G56"/>
        </row>
        <row r="57">
          <cell r="B57" t="str">
            <v/>
          </cell>
          <cell r="G57"/>
        </row>
        <row r="58">
          <cell r="B58" t="str">
            <v/>
          </cell>
          <cell r="G58"/>
        </row>
        <row r="59">
          <cell r="B59" t="str">
            <v/>
          </cell>
          <cell r="G59"/>
        </row>
        <row r="60">
          <cell r="B60" t="str">
            <v/>
          </cell>
          <cell r="G60"/>
        </row>
        <row r="61">
          <cell r="B61" t="str">
            <v/>
          </cell>
          <cell r="G61"/>
        </row>
        <row r="62">
          <cell r="B62" t="str">
            <v/>
          </cell>
          <cell r="G62"/>
        </row>
        <row r="63">
          <cell r="B63" t="str">
            <v/>
          </cell>
          <cell r="G63"/>
        </row>
        <row r="64">
          <cell r="B64" t="str">
            <v/>
          </cell>
          <cell r="G64"/>
        </row>
        <row r="65">
          <cell r="B65" t="str">
            <v/>
          </cell>
          <cell r="G65"/>
        </row>
        <row r="66">
          <cell r="B66" t="str">
            <v/>
          </cell>
          <cell r="G66"/>
        </row>
        <row r="67">
          <cell r="B67" t="str">
            <v/>
          </cell>
          <cell r="G67"/>
        </row>
        <row r="68">
          <cell r="B68" t="str">
            <v/>
          </cell>
          <cell r="G68"/>
        </row>
        <row r="69">
          <cell r="B69" t="str">
            <v/>
          </cell>
          <cell r="G69"/>
        </row>
        <row r="70">
          <cell r="B70" t="str">
            <v/>
          </cell>
          <cell r="G70"/>
        </row>
        <row r="71">
          <cell r="B71" t="str">
            <v/>
          </cell>
          <cell r="G71"/>
        </row>
        <row r="72">
          <cell r="B72" t="str">
            <v/>
          </cell>
          <cell r="G72"/>
        </row>
        <row r="73">
          <cell r="B73" t="str">
            <v/>
          </cell>
          <cell r="G73"/>
        </row>
        <row r="74">
          <cell r="B74" t="str">
            <v/>
          </cell>
          <cell r="G74"/>
        </row>
        <row r="75">
          <cell r="B75" t="str">
            <v/>
          </cell>
          <cell r="G75"/>
        </row>
        <row r="76">
          <cell r="B76" t="str">
            <v/>
          </cell>
          <cell r="G76"/>
        </row>
        <row r="77">
          <cell r="B77" t="str">
            <v/>
          </cell>
          <cell r="G77"/>
        </row>
        <row r="78">
          <cell r="B78" t="str">
            <v/>
          </cell>
          <cell r="G78"/>
        </row>
        <row r="79">
          <cell r="B79" t="str">
            <v/>
          </cell>
          <cell r="G79"/>
        </row>
        <row r="80">
          <cell r="B80" t="str">
            <v/>
          </cell>
          <cell r="G80"/>
        </row>
        <row r="81">
          <cell r="B81" t="str">
            <v/>
          </cell>
          <cell r="G81"/>
        </row>
        <row r="82">
          <cell r="B82" t="str">
            <v/>
          </cell>
          <cell r="G82"/>
        </row>
        <row r="83">
          <cell r="B83" t="str">
            <v/>
          </cell>
          <cell r="G83"/>
        </row>
        <row r="84">
          <cell r="B84" t="str">
            <v/>
          </cell>
          <cell r="G84"/>
        </row>
        <row r="85">
          <cell r="B85" t="str">
            <v/>
          </cell>
          <cell r="G85"/>
        </row>
        <row r="86">
          <cell r="B86" t="str">
            <v/>
          </cell>
          <cell r="G86"/>
        </row>
        <row r="87">
          <cell r="B87" t="str">
            <v/>
          </cell>
          <cell r="G87"/>
        </row>
        <row r="88">
          <cell r="B88" t="str">
            <v/>
          </cell>
          <cell r="G88"/>
        </row>
        <row r="89">
          <cell r="B89" t="str">
            <v/>
          </cell>
          <cell r="G89"/>
        </row>
        <row r="90">
          <cell r="B90" t="str">
            <v/>
          </cell>
          <cell r="G90"/>
        </row>
        <row r="91">
          <cell r="B91" t="str">
            <v/>
          </cell>
          <cell r="G91"/>
        </row>
        <row r="92">
          <cell r="B92" t="str">
            <v/>
          </cell>
          <cell r="G92"/>
        </row>
        <row r="93">
          <cell r="B93" t="str">
            <v/>
          </cell>
          <cell r="G93"/>
        </row>
        <row r="94">
          <cell r="B94" t="str">
            <v/>
          </cell>
          <cell r="G94"/>
        </row>
        <row r="95">
          <cell r="B95" t="str">
            <v/>
          </cell>
          <cell r="G95"/>
        </row>
        <row r="96">
          <cell r="B96" t="str">
            <v/>
          </cell>
          <cell r="G96"/>
        </row>
        <row r="97">
          <cell r="B97" t="str">
            <v/>
          </cell>
          <cell r="G97"/>
        </row>
        <row r="98">
          <cell r="B98" t="str">
            <v/>
          </cell>
          <cell r="G98"/>
        </row>
        <row r="99">
          <cell r="B99" t="str">
            <v/>
          </cell>
          <cell r="G99"/>
        </row>
        <row r="100">
          <cell r="B100" t="str">
            <v/>
          </cell>
          <cell r="G100"/>
        </row>
        <row r="101">
          <cell r="B101" t="str">
            <v/>
          </cell>
          <cell r="G101"/>
        </row>
        <row r="102">
          <cell r="B102" t="str">
            <v/>
          </cell>
          <cell r="G102"/>
        </row>
        <row r="103">
          <cell r="B103" t="str">
            <v/>
          </cell>
          <cell r="G103"/>
        </row>
        <row r="104">
          <cell r="B104" t="str">
            <v/>
          </cell>
          <cell r="G104"/>
        </row>
        <row r="105">
          <cell r="B105" t="str">
            <v/>
          </cell>
          <cell r="G105"/>
        </row>
        <row r="106">
          <cell r="B106" t="str">
            <v/>
          </cell>
          <cell r="G106"/>
        </row>
        <row r="107">
          <cell r="B107" t="str">
            <v/>
          </cell>
          <cell r="G107"/>
        </row>
        <row r="108">
          <cell r="B108" t="str">
            <v/>
          </cell>
          <cell r="G108"/>
        </row>
        <row r="109">
          <cell r="B109" t="str">
            <v/>
          </cell>
          <cell r="G109"/>
        </row>
        <row r="110">
          <cell r="B110" t="str">
            <v/>
          </cell>
          <cell r="G110"/>
        </row>
        <row r="111">
          <cell r="B111" t="str">
            <v/>
          </cell>
          <cell r="G111"/>
        </row>
      </sheetData>
      <sheetData sheetId="8"/>
      <sheetData sheetId="9"/>
      <sheetData sheetId="10"/>
      <sheetData sheetId="11">
        <row r="17">
          <cell r="F17">
            <v>0</v>
          </cell>
          <cell r="G17">
            <v>0</v>
          </cell>
        </row>
        <row r="27">
          <cell r="F27">
            <v>0</v>
          </cell>
          <cell r="G27">
            <v>0</v>
          </cell>
        </row>
      </sheetData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L120"/>
  <sheetViews>
    <sheetView tabSelected="1" topLeftCell="A83" workbookViewId="0">
      <selection activeCell="C88" sqref="C88"/>
    </sheetView>
  </sheetViews>
  <sheetFormatPr baseColWidth="10" defaultRowHeight="15" x14ac:dyDescent="0.25"/>
  <cols>
    <col min="1" max="1" width="13.5703125" style="1" customWidth="1"/>
    <col min="2" max="2" width="20" style="1" customWidth="1"/>
    <col min="3" max="3" width="37.28515625" style="1" customWidth="1"/>
    <col min="4" max="4" width="15" style="1" hidden="1" customWidth="1"/>
    <col min="5" max="5" width="15.42578125" style="1" hidden="1" customWidth="1"/>
    <col min="6" max="6" width="14.140625" style="1" hidden="1" customWidth="1"/>
    <col min="7" max="7" width="13.42578125" style="1" hidden="1" customWidth="1"/>
    <col min="8" max="8" width="13.7109375" style="1" hidden="1" customWidth="1"/>
    <col min="9" max="9" width="15" style="1" hidden="1" customWidth="1"/>
    <col min="10" max="10" width="20.7109375" style="1" customWidth="1"/>
    <col min="11" max="11" width="34.85546875" style="1" customWidth="1"/>
    <col min="12" max="12" width="15.140625" style="1" customWidth="1"/>
    <col min="13" max="16384" width="11.42578125" style="1"/>
  </cols>
  <sheetData>
    <row r="1" spans="1:12" ht="20.25" thickBot="1" x14ac:dyDescent="0.3">
      <c r="A1" s="127" t="s">
        <v>235</v>
      </c>
      <c r="B1" s="128"/>
      <c r="C1" s="128"/>
      <c r="D1" s="128"/>
      <c r="E1" s="128"/>
      <c r="F1" s="128"/>
      <c r="G1" s="128"/>
      <c r="H1" s="128"/>
      <c r="I1" s="129"/>
    </row>
    <row r="2" spans="1:12" ht="15.75" thickBot="1" x14ac:dyDescent="0.3">
      <c r="A2" s="2"/>
      <c r="B2" s="3"/>
      <c r="C2" s="2"/>
      <c r="D2" s="2"/>
      <c r="E2" s="2"/>
    </row>
    <row r="3" spans="1:12" ht="16.5" thickBot="1" x14ac:dyDescent="0.3">
      <c r="A3" s="99" t="s">
        <v>236</v>
      </c>
      <c r="D3" s="130"/>
      <c r="E3" s="131"/>
      <c r="I3" s="5" t="s">
        <v>0</v>
      </c>
    </row>
    <row r="4" spans="1:12" x14ac:dyDescent="0.25">
      <c r="A4" s="99" t="s">
        <v>237</v>
      </c>
      <c r="D4" s="4"/>
      <c r="E4" s="2"/>
    </row>
    <row r="5" spans="1:12" x14ac:dyDescent="0.25">
      <c r="A5" s="99" t="s">
        <v>238</v>
      </c>
      <c r="D5" s="6"/>
      <c r="E5" s="2"/>
    </row>
    <row r="6" spans="1:12" x14ac:dyDescent="0.25">
      <c r="A6" s="99" t="s">
        <v>239</v>
      </c>
      <c r="D6" s="7"/>
      <c r="E6" s="2"/>
      <c r="K6" s="109" t="s">
        <v>240</v>
      </c>
      <c r="L6" s="109"/>
    </row>
    <row r="7" spans="1:12" ht="15.75" thickBot="1" x14ac:dyDescent="0.3">
      <c r="A7" s="4"/>
      <c r="C7" s="7"/>
      <c r="E7" s="2"/>
      <c r="K7" s="109"/>
      <c r="L7" s="109"/>
    </row>
    <row r="8" spans="1:12" s="10" customFormat="1" ht="16.5" customHeight="1" thickTop="1" thickBot="1" x14ac:dyDescent="0.3">
      <c r="A8" s="132" t="s">
        <v>1</v>
      </c>
      <c r="B8" s="133"/>
      <c r="C8" s="134"/>
      <c r="D8" s="8"/>
      <c r="E8" s="9"/>
      <c r="F8" s="8"/>
      <c r="G8" s="9"/>
      <c r="H8" s="8"/>
      <c r="I8" s="9"/>
    </row>
    <row r="9" spans="1:12" s="10" customFormat="1" ht="16.5" thickTop="1" thickBot="1" x14ac:dyDescent="0.3">
      <c r="A9" s="135" t="s">
        <v>2</v>
      </c>
      <c r="B9" s="136"/>
      <c r="C9" s="137"/>
      <c r="D9" s="11"/>
      <c r="E9" s="12"/>
      <c r="F9" s="11"/>
      <c r="G9" s="12"/>
      <c r="H9" s="13"/>
      <c r="I9" s="14">
        <f>[1]Billetage!E9</f>
        <v>0</v>
      </c>
    </row>
    <row r="10" spans="1:12" s="10" customFormat="1" ht="16.5" thickTop="1" thickBot="1" x14ac:dyDescent="0.3">
      <c r="A10" s="132" t="s">
        <v>3</v>
      </c>
      <c r="B10" s="133"/>
      <c r="C10" s="134"/>
      <c r="D10" s="8"/>
      <c r="E10" s="9"/>
      <c r="F10" s="8"/>
      <c r="G10" s="9"/>
      <c r="H10" s="8"/>
      <c r="I10" s="9"/>
    </row>
    <row r="11" spans="1:12" s="10" customFormat="1" ht="16.5" thickTop="1" thickBot="1" x14ac:dyDescent="0.3">
      <c r="A11" s="121" t="s">
        <v>4</v>
      </c>
      <c r="B11" s="122"/>
      <c r="C11" s="123"/>
      <c r="D11" s="15" t="s">
        <v>5</v>
      </c>
      <c r="E11" s="16" t="s">
        <v>6</v>
      </c>
      <c r="F11" s="15" t="s">
        <v>5</v>
      </c>
      <c r="G11" s="16" t="s">
        <v>6</v>
      </c>
      <c r="H11" s="15" t="s">
        <v>5</v>
      </c>
      <c r="I11" s="16" t="s">
        <v>6</v>
      </c>
    </row>
    <row r="12" spans="1:12" s="10" customFormat="1" ht="16.5" thickTop="1" thickBot="1" x14ac:dyDescent="0.3">
      <c r="A12" s="118" t="s">
        <v>7</v>
      </c>
      <c r="B12" s="119"/>
      <c r="C12" s="120"/>
      <c r="D12" s="11"/>
      <c r="E12" s="12"/>
      <c r="F12" s="11"/>
      <c r="G12" s="12"/>
      <c r="H12" s="13">
        <f>'[1]Mouvement de Fonds'!F17</f>
        <v>0</v>
      </c>
      <c r="I12" s="14">
        <f>'[1]Mouvement de Fonds'!G17</f>
        <v>0</v>
      </c>
    </row>
    <row r="13" spans="1:12" ht="16.5" thickTop="1" thickBot="1" x14ac:dyDescent="0.3">
      <c r="A13" s="121" t="s">
        <v>8</v>
      </c>
      <c r="B13" s="122"/>
      <c r="C13" s="123"/>
      <c r="D13" s="124" t="s">
        <v>9</v>
      </c>
      <c r="E13" s="125"/>
      <c r="F13" s="124" t="s">
        <v>10</v>
      </c>
      <c r="G13" s="125"/>
      <c r="H13" s="15"/>
      <c r="I13" s="15"/>
    </row>
    <row r="14" spans="1:12" ht="16.5" thickTop="1" thickBot="1" x14ac:dyDescent="0.3">
      <c r="A14" s="13" t="s">
        <v>11</v>
      </c>
      <c r="B14" s="13" t="s">
        <v>12</v>
      </c>
      <c r="C14" s="13" t="s">
        <v>13</v>
      </c>
      <c r="D14" s="13" t="e">
        <f>SUM($D$15,$D$53,$D$85)</f>
        <v>#VALUE!</v>
      </c>
      <c r="E14" s="14" t="e">
        <f>SUM($E$15,$E$53,$E$85)</f>
        <v>#VALUE!</v>
      </c>
      <c r="F14" s="13" t="e">
        <f>SUM($F$15,$F$53,$F$85)</f>
        <v>#VALUE!</v>
      </c>
      <c r="G14" s="14" t="e">
        <f>SUM($G$15,$G$53,$G$85)</f>
        <v>#VALUE!</v>
      </c>
      <c r="H14" s="13" t="e">
        <f>SUM($H$15,$H$53,$H$85)</f>
        <v>#VALUE!</v>
      </c>
      <c r="I14" s="13" t="e">
        <f>SUM($I$15,$I$53,$I$85)</f>
        <v>#VALUE!</v>
      </c>
    </row>
    <row r="15" spans="1:12" ht="16.5" thickTop="1" thickBot="1" x14ac:dyDescent="0.3">
      <c r="A15" s="110" t="s">
        <v>14</v>
      </c>
      <c r="B15" s="111"/>
      <c r="C15" s="112"/>
      <c r="D15" s="13" t="e">
        <f>SUM($D$16,$D$27,$D$41)</f>
        <v>#VALUE!</v>
      </c>
      <c r="E15" s="14" t="e">
        <f>SUM($E$16,$E$27,$E$41)</f>
        <v>#VALUE!</v>
      </c>
      <c r="F15" s="13" t="e">
        <f>SUM($F$16,$F$27,$F$41)</f>
        <v>#VALUE!</v>
      </c>
      <c r="G15" s="14" t="e">
        <f>SUM($G$16,$G$27,$G$41)</f>
        <v>#VALUE!</v>
      </c>
      <c r="H15" s="13" t="e">
        <f>SUM($H$16,$H$27,$H$41)</f>
        <v>#VALUE!</v>
      </c>
      <c r="I15" s="13" t="e">
        <f>SUM($I$16,$I$27,$I$41)</f>
        <v>#VALUE!</v>
      </c>
    </row>
    <row r="16" spans="1:12" ht="16.5" thickTop="1" thickBot="1" x14ac:dyDescent="0.3">
      <c r="A16" s="106" t="s">
        <v>15</v>
      </c>
      <c r="B16" s="107"/>
      <c r="C16" s="108"/>
      <c r="D16" s="17" t="e">
        <f>SUM($D$17:$D$26)</f>
        <v>#VALUE!</v>
      </c>
      <c r="E16" s="17" t="e">
        <f>SUM($E$17:$E$26)</f>
        <v>#VALUE!</v>
      </c>
      <c r="F16" s="17" t="e">
        <f>SUM($F$17:$F$26)</f>
        <v>#VALUE!</v>
      </c>
      <c r="G16" s="17" t="e">
        <f>SUM($G$17:$G$26)</f>
        <v>#VALUE!</v>
      </c>
      <c r="H16" s="17" t="e">
        <f>SUM($H$17:$H$26)</f>
        <v>#VALUE!</v>
      </c>
      <c r="I16" s="17" t="e">
        <f>SUM($I$17:$I$26)</f>
        <v>#VALUE!</v>
      </c>
    </row>
    <row r="17" spans="1:11" ht="16.5" thickTop="1" x14ac:dyDescent="0.25">
      <c r="A17" s="113" t="s">
        <v>16</v>
      </c>
      <c r="B17" s="126" t="s">
        <v>83</v>
      </c>
      <c r="C17" s="1" t="str">
        <f t="array" ref="C17">IFERROR(INDEX(marque,SMALL(IF((cat=$B$17)*(genre=$A$17)&lt;&gt;0,(cat=$B$17)*(genre=$A$17)*ROW($1:$102)),ROWS($1:1))),"")</f>
        <v>GUESS</v>
      </c>
      <c r="D17" s="18" t="e">
        <f>SUMIFS('[1]Situation de ventes'!$G$9:$G$14,'[1]Situation de ventes'!$E$9:$E$14,'[1]Journal des Opérations'!C17,'[1]Situation de ventes'!$C$9:$C$14,'[1]Journal des Opérations'!A17,'[1]Situation de ventes'!$K$9:$K$14,4)+SUMIFS('[1]Situation de ventes'!$G$9:$G$14,'[1]Situation de ventes'!$E$9:$E$14,'[1]Journal des Opérations'!C17,'[1]Situation de ventes'!$C$9:$C$14,'[1]Journal des Opérations'!A17,'[1]Situation de ventes'!$K$9:$K$14,5)</f>
        <v>#VALUE!</v>
      </c>
      <c r="E17" s="18" t="e">
        <f>SUMIFS('[1]Situation de ventes'!$I$9:$I$14,'[1]Situation de ventes'!$E$9:$E$14,'[1]Journal des Opérations'!$C17,'[1]Situation de ventes'!$C$9:$C$14,'[1]Journal des Opérations'!$A17,'[1]Situation de ventes'!$K$9:$K$14,4)+SUMIFS('[1]Situation de ventes'!$I$9:$I$14,'[1]Situation de ventes'!$E$9:$E$14,'[1]Journal des Opérations'!$C17,'[1]Situation de ventes'!$C$9:$C$14,'[1]Journal des Opérations'!$A17,'[1]Situation de ventes'!$K$9:$K$14,5)</f>
        <v>#VALUE!</v>
      </c>
      <c r="F17" s="18" t="e">
        <f>SUMIFS('[1]Situation de ventes'!$G$9:$G$14,'[1]Situation de ventes'!$E$9:$E$14,#REF!,'[1]Situation de ventes'!$C$9:$C$14,'[1]Journal des Opérations'!$A17,'[1]Situation de ventes'!$K$9:$K$14,1)+SUMIFS('[1]Situation de ventes'!$G$9:$G$14,'[1]Situation de ventes'!$E$9:$E$14,#REF!,'[1]Situation de ventes'!$C$9:$C$14,'[1]Journal des Opérations'!$A17,'[1]Situation de ventes'!$K$9:$K$14,2)+SUMIFS('[1]Situation de ventes'!$G$9:$G$14,'[1]Situation de ventes'!$E$9:$E$14,#REF!,'[1]Situation de ventes'!$C$9:$C$14,'[1]Journal des Opérations'!$A17,'[1]Situation de ventes'!$K$9:$K$14,3)</f>
        <v>#VALUE!</v>
      </c>
      <c r="G17" s="18" t="e">
        <f>SUMIFS('[1]Situation de ventes'!$I$9:$I$14,'[1]Situation de ventes'!$E$9:$E$14,'[1]Journal des Opérations'!$C17,'[1]Situation de ventes'!$C$9:$C$14,'[1]Journal des Opérations'!$A17,'[1]Situation de ventes'!$K$9:$K$14,1)+SUMIFS('[1]Situation de ventes'!$I$9:$I$14,'[1]Situation de ventes'!$E$9:$E$14,'[1]Journal des Opérations'!$C17,'[1]Situation de ventes'!$C$9:$C$14,'[1]Journal des Opérations'!$A17,'[1]Situation de ventes'!$K$9:$K$14,2)+SUMIFS('[1]Situation de ventes'!$I$9:$I$14,'[1]Situation de ventes'!$E$9:$E$14,'[1]Journal des Opérations'!$C17,'[1]Situation de ventes'!$C$9:$C$14,'[1]Journal des Opérations'!$A17,'[1]Situation de ventes'!$K$9:$K$14,3)</f>
        <v>#VALUE!</v>
      </c>
      <c r="H17" s="18" t="e">
        <f>+D17+F17</f>
        <v>#VALUE!</v>
      </c>
      <c r="I17" s="18" t="e">
        <f>+E17+G17</f>
        <v>#VALUE!</v>
      </c>
      <c r="J17" s="104"/>
    </row>
    <row r="18" spans="1:11" ht="15.75" x14ac:dyDescent="0.25">
      <c r="A18" s="114"/>
      <c r="B18" s="116"/>
      <c r="C18" s="1" t="str">
        <f t="array" ref="C18">IFERROR(INDEX(marque,SMALL(IF((cat=$B$17)*(genre=$A$17)&lt;&gt;0,(cat=$B$17)*(genre=$A$17)*ROW($1:$102)),ROWS($1:2))),"")</f>
        <v>DIESEL</v>
      </c>
      <c r="D18" s="19" t="e">
        <f>SUMIFS('[1]Situation de ventes'!$G$9:$G$14,'[1]Situation de ventes'!$E$9:$E$14,'[1]Journal des Opérations'!C18,'[1]Situation de ventes'!$C$9:$C$14,'[1]Journal des Opérations'!A18,'[1]Situation de ventes'!$K$9:$K$14,4)+SUMIFS('[1]Situation de ventes'!$G$9:$G$14,'[1]Situation de ventes'!$E$9:$E$14,'[1]Journal des Opérations'!C18,'[1]Situation de ventes'!$C$9:$C$14,'[1]Journal des Opérations'!A18,'[1]Situation de ventes'!$K$9:$K$14,5)</f>
        <v>#VALUE!</v>
      </c>
      <c r="E18" s="19" t="e">
        <f>SUMIFS('[1]Situation de ventes'!$I$9:$I$14,'[1]Situation de ventes'!$E$9:$E$14,'[1]Journal des Opérations'!$C18,'[1]Situation de ventes'!$C$9:$C$14,'[1]Journal des Opérations'!$A18,'[1]Situation de ventes'!$K$9:$K$14,4)+SUMIFS('[1]Situation de ventes'!$I$9:$I$14,'[1]Situation de ventes'!$E$9:$E$14,'[1]Journal des Opérations'!$C18,'[1]Situation de ventes'!$C$9:$C$14,'[1]Journal des Opérations'!$A18,'[1]Situation de ventes'!$K$9:$K$14,5)</f>
        <v>#VALUE!</v>
      </c>
      <c r="F18" s="19" t="e">
        <f>SUMIFS('[1]Situation de ventes'!$G$9:$G$14,'[1]Situation de ventes'!$E$9:$E$14,#REF!,'[1]Situation de ventes'!$C$9:$C$14,'[1]Journal des Opérations'!$A18,'[1]Situation de ventes'!$K$9:$K$14,1)+SUMIFS('[1]Situation de ventes'!$G$9:$G$14,'[1]Situation de ventes'!$E$9:$E$14,#REF!,'[1]Situation de ventes'!$C$9:$C$14,'[1]Journal des Opérations'!$A18,'[1]Situation de ventes'!$K$9:$K$14,2)+SUMIFS('[1]Situation de ventes'!$G$9:$G$14,'[1]Situation de ventes'!$E$9:$E$14,#REF!,'[1]Situation de ventes'!$C$9:$C$14,'[1]Journal des Opérations'!$A18,'[1]Situation de ventes'!$K$9:$K$14,3)</f>
        <v>#VALUE!</v>
      </c>
      <c r="G18" s="19" t="e">
        <f>SUMIFS('[1]Situation de ventes'!$I$9:$I$14,'[1]Situation de ventes'!$E$9:$E$14,'[1]Journal des Opérations'!$C18,'[1]Situation de ventes'!$C$9:$C$14,'[1]Journal des Opérations'!$A18,'[1]Situation de ventes'!$K$9:$K$14,1)+SUMIFS('[1]Situation de ventes'!$I$9:$I$14,'[1]Situation de ventes'!$E$9:$E$14,'[1]Journal des Opérations'!$C18,'[1]Situation de ventes'!$C$9:$C$14,'[1]Journal des Opérations'!$A18,'[1]Situation de ventes'!$K$9:$K$14,2)+SUMIFS('[1]Situation de ventes'!$I$9:$I$14,'[1]Situation de ventes'!$E$9:$E$14,'[1]Journal des Opérations'!$C18,'[1]Situation de ventes'!$C$9:$C$14,'[1]Journal des Opérations'!$A18,'[1]Situation de ventes'!$K$9:$K$14,3)</f>
        <v>#VALUE!</v>
      </c>
      <c r="H18" s="19" t="e">
        <f t="shared" ref="H18:I26" si="0">+D18+F18</f>
        <v>#VALUE!</v>
      </c>
      <c r="I18" s="19" t="e">
        <f t="shared" si="0"/>
        <v>#VALUE!</v>
      </c>
    </row>
    <row r="19" spans="1:11" ht="15.75" x14ac:dyDescent="0.25">
      <c r="A19" s="114"/>
      <c r="B19" s="116"/>
      <c r="C19" s="1" t="str">
        <f t="array" ref="C19">IFERROR(INDEX(marque,SMALL(IF((cat=$B$17)*(genre=$A$17)&lt;&gt;0,(cat=$B$17)*(genre=$A$17)*ROW($1:$102)),ROWS($1:3))),"")</f>
        <v>GUESS</v>
      </c>
      <c r="D19" s="19" t="e">
        <f>SUMIFS('[1]Situation de ventes'!$G$9:$G$14,'[1]Situation de ventes'!$E$9:$E$14,'[1]Journal des Opérations'!C19,'[1]Situation de ventes'!$C$9:$C$14,'[1]Journal des Opérations'!A19,'[1]Situation de ventes'!$K$9:$K$14,4)+SUMIFS('[1]Situation de ventes'!$G$9:$G$14,'[1]Situation de ventes'!$E$9:$E$14,'[1]Journal des Opérations'!C19,'[1]Situation de ventes'!$C$9:$C$14,'[1]Journal des Opérations'!A19,'[1]Situation de ventes'!$K$9:$K$14,5)</f>
        <v>#VALUE!</v>
      </c>
      <c r="E19" s="19" t="e">
        <f>SUMIFS('[1]Situation de ventes'!$I$9:$I$14,'[1]Situation de ventes'!$E$9:$E$14,'[1]Journal des Opérations'!$C19,'[1]Situation de ventes'!$C$9:$C$14,'[1]Journal des Opérations'!$A19,'[1]Situation de ventes'!$K$9:$K$14,4)+SUMIFS('[1]Situation de ventes'!$I$9:$I$14,'[1]Situation de ventes'!$E$9:$E$14,'[1]Journal des Opérations'!$C19,'[1]Situation de ventes'!$C$9:$C$14,'[1]Journal des Opérations'!$A19,'[1]Situation de ventes'!$K$9:$K$14,5)</f>
        <v>#VALUE!</v>
      </c>
      <c r="F19" s="19" t="e">
        <f>SUMIFS('[1]Situation de ventes'!$G$9:$G$14,'[1]Situation de ventes'!$E$9:$E$14,#REF!,'[1]Situation de ventes'!$C$9:$C$14,'[1]Journal des Opérations'!$A19,'[1]Situation de ventes'!$K$9:$K$14,1)+SUMIFS('[1]Situation de ventes'!$G$9:$G$14,'[1]Situation de ventes'!$E$9:$E$14,#REF!,'[1]Situation de ventes'!$C$9:$C$14,'[1]Journal des Opérations'!$A19,'[1]Situation de ventes'!$K$9:$K$14,2)+SUMIFS('[1]Situation de ventes'!$G$9:$G$14,'[1]Situation de ventes'!$E$9:$E$14,#REF!,'[1]Situation de ventes'!$C$9:$C$14,'[1]Journal des Opérations'!$A19,'[1]Situation de ventes'!$K$9:$K$14,3)</f>
        <v>#VALUE!</v>
      </c>
      <c r="G19" s="19" t="e">
        <f>SUMIFS('[1]Situation de ventes'!$I$9:$I$14,'[1]Situation de ventes'!$E$9:$E$14,'[1]Journal des Opérations'!$C19,'[1]Situation de ventes'!$C$9:$C$14,'[1]Journal des Opérations'!$A19,'[1]Situation de ventes'!$K$9:$K$14,1)+SUMIFS('[1]Situation de ventes'!$I$9:$I$14,'[1]Situation de ventes'!$E$9:$E$14,'[1]Journal des Opérations'!$C19,'[1]Situation de ventes'!$C$9:$C$14,'[1]Journal des Opérations'!$A19,'[1]Situation de ventes'!$K$9:$K$14,2)+SUMIFS('[1]Situation de ventes'!$I$9:$I$14,'[1]Situation de ventes'!$E$9:$E$14,'[1]Journal des Opérations'!$C19,'[1]Situation de ventes'!$C$9:$C$14,'[1]Journal des Opérations'!$A19,'[1]Situation de ventes'!$K$9:$K$14,3)</f>
        <v>#VALUE!</v>
      </c>
      <c r="H19" s="19" t="e">
        <f t="shared" si="0"/>
        <v>#VALUE!</v>
      </c>
      <c r="I19" s="19" t="e">
        <f t="shared" si="0"/>
        <v>#VALUE!</v>
      </c>
    </row>
    <row r="20" spans="1:11" ht="15.75" x14ac:dyDescent="0.25">
      <c r="A20" s="114"/>
      <c r="B20" s="116"/>
      <c r="C20" s="1" t="str">
        <f t="array" ref="C20">IFERROR(INDEX(marque,SMALL(IF((cat=$B$17)*(genre=$A$17)&lt;&gt;0,(cat=$B$17)*(genre=$A$17)*ROW($1:$102)),ROWS($1:4))),"")</f>
        <v>TOMMY HILFIGER</v>
      </c>
      <c r="D20" s="19" t="e">
        <f>SUMIFS('[1]Situation de ventes'!$G$9:$G$14,'[1]Situation de ventes'!$E$9:$E$14,'[1]Journal des Opérations'!C20,'[1]Situation de ventes'!$C$9:$C$14,'[1]Journal des Opérations'!A20,'[1]Situation de ventes'!$K$9:$K$14,4)+SUMIFS('[1]Situation de ventes'!$G$9:$G$14,'[1]Situation de ventes'!$E$9:$E$14,'[1]Journal des Opérations'!C20,'[1]Situation de ventes'!$C$9:$C$14,'[1]Journal des Opérations'!A20,'[1]Situation de ventes'!$K$9:$K$14,5)</f>
        <v>#VALUE!</v>
      </c>
      <c r="E20" s="19" t="e">
        <f>SUMIFS('[1]Situation de ventes'!$I$9:$I$14,'[1]Situation de ventes'!$E$9:$E$14,'[1]Journal des Opérations'!$C20,'[1]Situation de ventes'!$C$9:$C$14,'[1]Journal des Opérations'!$A20,'[1]Situation de ventes'!$K$9:$K$14,4)+SUMIFS('[1]Situation de ventes'!$I$9:$I$14,'[1]Situation de ventes'!$E$9:$E$14,'[1]Journal des Opérations'!$C20,'[1]Situation de ventes'!$C$9:$C$14,'[1]Journal des Opérations'!$A20,'[1]Situation de ventes'!$K$9:$K$14,5)</f>
        <v>#VALUE!</v>
      </c>
      <c r="F20" s="19" t="e">
        <f>SUMIFS('[1]Situation de ventes'!$G$9:$G$14,'[1]Situation de ventes'!$E$9:$E$14,#REF!,'[1]Situation de ventes'!$C$9:$C$14,'[1]Journal des Opérations'!$A20,'[1]Situation de ventes'!$K$9:$K$14,1)+SUMIFS('[1]Situation de ventes'!$G$9:$G$14,'[1]Situation de ventes'!$E$9:$E$14,#REF!,'[1]Situation de ventes'!$C$9:$C$14,'[1]Journal des Opérations'!$A20,'[1]Situation de ventes'!$K$9:$K$14,2)+SUMIFS('[1]Situation de ventes'!$G$9:$G$14,'[1]Situation de ventes'!$E$9:$E$14,#REF!,'[1]Situation de ventes'!$C$9:$C$14,'[1]Journal des Opérations'!$A20,'[1]Situation de ventes'!$K$9:$K$14,3)</f>
        <v>#VALUE!</v>
      </c>
      <c r="G20" s="19" t="e">
        <f>SUMIFS('[1]Situation de ventes'!$I$9:$I$14,'[1]Situation de ventes'!$E$9:$E$14,'[1]Journal des Opérations'!$C20,'[1]Situation de ventes'!$C$9:$C$14,'[1]Journal des Opérations'!$A20,'[1]Situation de ventes'!$K$9:$K$14,1)+SUMIFS('[1]Situation de ventes'!$I$9:$I$14,'[1]Situation de ventes'!$E$9:$E$14,'[1]Journal des Opérations'!$C20,'[1]Situation de ventes'!$C$9:$C$14,'[1]Journal des Opérations'!$A20,'[1]Situation de ventes'!$K$9:$K$14,2)+SUMIFS('[1]Situation de ventes'!$I$9:$I$14,'[1]Situation de ventes'!$E$9:$E$14,'[1]Journal des Opérations'!$C20,'[1]Situation de ventes'!$C$9:$C$14,'[1]Journal des Opérations'!$A20,'[1]Situation de ventes'!$K$9:$K$14,3)</f>
        <v>#VALUE!</v>
      </c>
      <c r="H20" s="19" t="e">
        <f t="shared" si="0"/>
        <v>#VALUE!</v>
      </c>
      <c r="I20" s="19" t="e">
        <f t="shared" si="0"/>
        <v>#VALUE!</v>
      </c>
    </row>
    <row r="21" spans="1:11" ht="15.75" x14ac:dyDescent="0.25">
      <c r="A21" s="114"/>
      <c r="B21" s="116"/>
      <c r="C21" s="1" t="str">
        <f t="array" ref="C21">IFERROR(INDEX(marque,SMALL(IF((cat=$B$17)*(genre=$A$17)&lt;&gt;0,(cat=$B$17)*(genre=$A$17)*ROW($1:$102)),ROWS($1:5))),"")</f>
        <v>DIESEL</v>
      </c>
      <c r="D21" s="19" t="e">
        <f>SUMIFS('[1]Situation de ventes'!$G$9:$G$14,'[1]Situation de ventes'!$E$9:$E$14,'[1]Journal des Opérations'!C21,'[1]Situation de ventes'!$C$9:$C$14,'[1]Journal des Opérations'!A21,'[1]Situation de ventes'!$K$9:$K$14,4)+SUMIFS('[1]Situation de ventes'!$G$9:$G$14,'[1]Situation de ventes'!$E$9:$E$14,'[1]Journal des Opérations'!C21,'[1]Situation de ventes'!$C$9:$C$14,'[1]Journal des Opérations'!A21,'[1]Situation de ventes'!$K$9:$K$14,5)</f>
        <v>#VALUE!</v>
      </c>
      <c r="E21" s="19" t="e">
        <f>SUMIFS('[1]Situation de ventes'!$I$9:$I$14,'[1]Situation de ventes'!$E$9:$E$14,'[1]Journal des Opérations'!$C21,'[1]Situation de ventes'!$C$9:$C$14,'[1]Journal des Opérations'!$A21,'[1]Situation de ventes'!$K$9:$K$14,4)+SUMIFS('[1]Situation de ventes'!$I$9:$I$14,'[1]Situation de ventes'!$E$9:$E$14,'[1]Journal des Opérations'!$C21,'[1]Situation de ventes'!$C$9:$C$14,'[1]Journal des Opérations'!$A21,'[1]Situation de ventes'!$K$9:$K$14,5)</f>
        <v>#VALUE!</v>
      </c>
      <c r="F21" s="19" t="e">
        <f>SUMIFS('[1]Situation de ventes'!$G$9:$G$14,'[1]Situation de ventes'!$E$9:$E$14,#REF!,'[1]Situation de ventes'!$C$9:$C$14,'[1]Journal des Opérations'!$A21,'[1]Situation de ventes'!$K$9:$K$14,1)+SUMIFS('[1]Situation de ventes'!$G$9:$G$14,'[1]Situation de ventes'!$E$9:$E$14,#REF!,'[1]Situation de ventes'!$C$9:$C$14,'[1]Journal des Opérations'!$A21,'[1]Situation de ventes'!$K$9:$K$14,2)+SUMIFS('[1]Situation de ventes'!$G$9:$G$14,'[1]Situation de ventes'!$E$9:$E$14,#REF!,'[1]Situation de ventes'!$C$9:$C$14,'[1]Journal des Opérations'!$A21,'[1]Situation de ventes'!$K$9:$K$14,3)</f>
        <v>#VALUE!</v>
      </c>
      <c r="G21" s="19" t="e">
        <f>SUMIFS('[1]Situation de ventes'!$I$9:$I$14,'[1]Situation de ventes'!$E$9:$E$14,'[1]Journal des Opérations'!$C21,'[1]Situation de ventes'!$C$9:$C$14,'[1]Journal des Opérations'!$A21,'[1]Situation de ventes'!$K$9:$K$14,1)+SUMIFS('[1]Situation de ventes'!$I$9:$I$14,'[1]Situation de ventes'!$E$9:$E$14,'[1]Journal des Opérations'!$C21,'[1]Situation de ventes'!$C$9:$C$14,'[1]Journal des Opérations'!$A21,'[1]Situation de ventes'!$K$9:$K$14,2)+SUMIFS('[1]Situation de ventes'!$I$9:$I$14,'[1]Situation de ventes'!$E$9:$E$14,'[1]Journal des Opérations'!$C21,'[1]Situation de ventes'!$C$9:$C$14,'[1]Journal des Opérations'!$A21,'[1]Situation de ventes'!$K$9:$K$14,3)</f>
        <v>#VALUE!</v>
      </c>
      <c r="H21" s="19" t="e">
        <f t="shared" si="0"/>
        <v>#VALUE!</v>
      </c>
      <c r="I21" s="19" t="e">
        <f t="shared" si="0"/>
        <v>#VALUE!</v>
      </c>
    </row>
    <row r="22" spans="1:11" ht="15.75" x14ac:dyDescent="0.25">
      <c r="A22" s="114"/>
      <c r="B22" s="116"/>
      <c r="C22" s="1" t="str">
        <f t="array" ref="C22">IFERROR(INDEX(marque,SMALL(IF((cat=$B$17)*(genre=$A$17)&lt;&gt;0,(cat=$B$17)*(genre=$A$17)*ROW($1:$102)),ROWS($1:6))),"")</f>
        <v>H M</v>
      </c>
      <c r="D22" s="19" t="e">
        <f>SUMIFS('[1]Situation de ventes'!$G$9:$G$14,'[1]Situation de ventes'!$E$9:$E$14,'[1]Journal des Opérations'!C22,'[1]Situation de ventes'!$C$9:$C$14,'[1]Journal des Opérations'!A22,'[1]Situation de ventes'!$K$9:$K$14,4)+SUMIFS('[1]Situation de ventes'!$G$9:$G$14,'[1]Situation de ventes'!$E$9:$E$14,'[1]Journal des Opérations'!C22,'[1]Situation de ventes'!$C$9:$C$14,'[1]Journal des Opérations'!A22,'[1]Situation de ventes'!$K$9:$K$14,5)</f>
        <v>#VALUE!</v>
      </c>
      <c r="E22" s="19" t="e">
        <f>SUMIFS('[1]Situation de ventes'!$I$9:$I$14,'[1]Situation de ventes'!$E$9:$E$14,'[1]Journal des Opérations'!$C22,'[1]Situation de ventes'!$C$9:$C$14,'[1]Journal des Opérations'!$A22,'[1]Situation de ventes'!$K$9:$K$14,4)+SUMIFS('[1]Situation de ventes'!$I$9:$I$14,'[1]Situation de ventes'!$E$9:$E$14,'[1]Journal des Opérations'!$C22,'[1]Situation de ventes'!$C$9:$C$14,'[1]Journal des Opérations'!$A22,'[1]Situation de ventes'!$K$9:$K$14,5)</f>
        <v>#VALUE!</v>
      </c>
      <c r="F22" s="19" t="e">
        <f>SUMIFS('[1]Situation de ventes'!$G$9:$G$14,'[1]Situation de ventes'!$E$9:$E$14,#REF!,'[1]Situation de ventes'!$C$9:$C$14,'[1]Journal des Opérations'!$A22,'[1]Situation de ventes'!$K$9:$K$14,1)+SUMIFS('[1]Situation de ventes'!$G$9:$G$14,'[1]Situation de ventes'!$E$9:$E$14,#REF!,'[1]Situation de ventes'!$C$9:$C$14,'[1]Journal des Opérations'!$A22,'[1]Situation de ventes'!$K$9:$K$14,2)+SUMIFS('[1]Situation de ventes'!$G$9:$G$14,'[1]Situation de ventes'!$E$9:$E$14,#REF!,'[1]Situation de ventes'!$C$9:$C$14,'[1]Journal des Opérations'!$A22,'[1]Situation de ventes'!$K$9:$K$14,3)</f>
        <v>#VALUE!</v>
      </c>
      <c r="G22" s="19" t="e">
        <f>SUMIFS('[1]Situation de ventes'!$I$9:$I$14,'[1]Situation de ventes'!$E$9:$E$14,'[1]Journal des Opérations'!$C22,'[1]Situation de ventes'!$C$9:$C$14,'[1]Journal des Opérations'!$A22,'[1]Situation de ventes'!$K$9:$K$14,1)+SUMIFS('[1]Situation de ventes'!$I$9:$I$14,'[1]Situation de ventes'!$E$9:$E$14,'[1]Journal des Opérations'!$C22,'[1]Situation de ventes'!$C$9:$C$14,'[1]Journal des Opérations'!$A22,'[1]Situation de ventes'!$K$9:$K$14,2)+SUMIFS('[1]Situation de ventes'!$I$9:$I$14,'[1]Situation de ventes'!$E$9:$E$14,'[1]Journal des Opérations'!$C22,'[1]Situation de ventes'!$C$9:$C$14,'[1]Journal des Opérations'!$A22,'[1]Situation de ventes'!$K$9:$K$14,3)</f>
        <v>#VALUE!</v>
      </c>
      <c r="H22" s="19" t="e">
        <f t="shared" si="0"/>
        <v>#VALUE!</v>
      </c>
      <c r="I22" s="19" t="e">
        <f t="shared" si="0"/>
        <v>#VALUE!</v>
      </c>
    </row>
    <row r="23" spans="1:11" ht="15.75" x14ac:dyDescent="0.25">
      <c r="A23" s="114"/>
      <c r="B23" s="116"/>
      <c r="C23" s="1" t="str">
        <f t="array" ref="C23">IFERROR(INDEX(marque,SMALL(IF((cat=$B$17)*(genre=$A$17)&lt;&gt;0,(cat=$B$17)*(genre=$A$17)*ROW($1:$102)),ROWS($1:7))),"")</f>
        <v>VERSACE</v>
      </c>
      <c r="D23" s="19" t="e">
        <f>SUMIFS('[1]Situation de ventes'!$G$9:$G$14,'[1]Situation de ventes'!$E$9:$E$14,'[1]Journal des Opérations'!C23,'[1]Situation de ventes'!$C$9:$C$14,'[1]Journal des Opérations'!A23,'[1]Situation de ventes'!$K$9:$K$14,4)+SUMIFS('[1]Situation de ventes'!$G$9:$G$14,'[1]Situation de ventes'!$E$9:$E$14,'[1]Journal des Opérations'!C23,'[1]Situation de ventes'!$C$9:$C$14,'[1]Journal des Opérations'!A23,'[1]Situation de ventes'!$K$9:$K$14,5)</f>
        <v>#VALUE!</v>
      </c>
      <c r="E23" s="19" t="e">
        <f>SUMIFS('[1]Situation de ventes'!$I$9:$I$14,'[1]Situation de ventes'!$E$9:$E$14,'[1]Journal des Opérations'!$C23,'[1]Situation de ventes'!$C$9:$C$14,'[1]Journal des Opérations'!$A23,'[1]Situation de ventes'!$K$9:$K$14,4)+SUMIFS('[1]Situation de ventes'!$I$9:$I$14,'[1]Situation de ventes'!$E$9:$E$14,'[1]Journal des Opérations'!$C23,'[1]Situation de ventes'!$C$9:$C$14,'[1]Journal des Opérations'!$A23,'[1]Situation de ventes'!$K$9:$K$14,5)</f>
        <v>#VALUE!</v>
      </c>
      <c r="F23" s="19" t="e">
        <f>SUMIFS('[1]Situation de ventes'!$G$9:$G$14,'[1]Situation de ventes'!$E$9:$E$14,#REF!,'[1]Situation de ventes'!$C$9:$C$14,'[1]Journal des Opérations'!$A23,'[1]Situation de ventes'!$K$9:$K$14,1)+SUMIFS('[1]Situation de ventes'!$G$9:$G$14,'[1]Situation de ventes'!$E$9:$E$14,#REF!,'[1]Situation de ventes'!$C$9:$C$14,'[1]Journal des Opérations'!$A23,'[1]Situation de ventes'!$K$9:$K$14,2)+SUMIFS('[1]Situation de ventes'!$G$9:$G$14,'[1]Situation de ventes'!$E$9:$E$14,#REF!,'[1]Situation de ventes'!$C$9:$C$14,'[1]Journal des Opérations'!$A23,'[1]Situation de ventes'!$K$9:$K$14,3)</f>
        <v>#VALUE!</v>
      </c>
      <c r="G23" s="19" t="e">
        <f>SUMIFS('[1]Situation de ventes'!$I$9:$I$14,'[1]Situation de ventes'!$E$9:$E$14,'[1]Journal des Opérations'!$C23,'[1]Situation de ventes'!$C$9:$C$14,'[1]Journal des Opérations'!$A23,'[1]Situation de ventes'!$K$9:$K$14,1)+SUMIFS('[1]Situation de ventes'!$I$9:$I$14,'[1]Situation de ventes'!$E$9:$E$14,'[1]Journal des Opérations'!$C23,'[1]Situation de ventes'!$C$9:$C$14,'[1]Journal des Opérations'!$A23,'[1]Situation de ventes'!$K$9:$K$14,2)+SUMIFS('[1]Situation de ventes'!$I$9:$I$14,'[1]Situation de ventes'!$E$9:$E$14,'[1]Journal des Opérations'!$C23,'[1]Situation de ventes'!$C$9:$C$14,'[1]Journal des Opérations'!$A23,'[1]Situation de ventes'!$K$9:$K$14,3)</f>
        <v>#VALUE!</v>
      </c>
      <c r="H23" s="19" t="e">
        <f t="shared" si="0"/>
        <v>#VALUE!</v>
      </c>
      <c r="I23" s="19" t="e">
        <f t="shared" si="0"/>
        <v>#VALUE!</v>
      </c>
    </row>
    <row r="24" spans="1:11" ht="15.75" x14ac:dyDescent="0.25">
      <c r="A24" s="114"/>
      <c r="B24" s="116"/>
      <c r="C24" s="1" t="str">
        <f t="array" ref="C24">IFERROR(INDEX(marque,SMALL(IF((cat=$B$17)*(genre=$A$17)&lt;&gt;0,(cat=$B$17)*(genre=$A$17)*ROW($1:$102)),ROWS($1:8))),"")</f>
        <v>LOLLIPOPS</v>
      </c>
      <c r="D24" s="19" t="e">
        <f>SUMIFS('[1]Situation de ventes'!$G$9:$G$14,'[1]Situation de ventes'!$E$9:$E$14,'[1]Journal des Opérations'!C24,'[1]Situation de ventes'!$C$9:$C$14,'[1]Journal des Opérations'!A24,'[1]Situation de ventes'!$K$9:$K$14,4)+SUMIFS('[1]Situation de ventes'!$G$9:$G$14,'[1]Situation de ventes'!$E$9:$E$14,'[1]Journal des Opérations'!C24,'[1]Situation de ventes'!$C$9:$C$14,'[1]Journal des Opérations'!A24,'[1]Situation de ventes'!$K$9:$K$14,5)</f>
        <v>#VALUE!</v>
      </c>
      <c r="E24" s="19" t="e">
        <f>SUMIFS('[1]Situation de ventes'!$I$9:$I$14,'[1]Situation de ventes'!$E$9:$E$14,'[1]Journal des Opérations'!$C24,'[1]Situation de ventes'!$C$9:$C$14,'[1]Journal des Opérations'!$A24,'[1]Situation de ventes'!$K$9:$K$14,4)+SUMIFS('[1]Situation de ventes'!$I$9:$I$14,'[1]Situation de ventes'!$E$9:$E$14,'[1]Journal des Opérations'!$C24,'[1]Situation de ventes'!$C$9:$C$14,'[1]Journal des Opérations'!$A24,'[1]Situation de ventes'!$K$9:$K$14,5)</f>
        <v>#VALUE!</v>
      </c>
      <c r="F24" s="19" t="e">
        <f>SUMIFS('[1]Situation de ventes'!$G$9:$G$14,'[1]Situation de ventes'!$E$9:$E$14,#REF!,'[1]Situation de ventes'!$C$9:$C$14,'[1]Journal des Opérations'!$A24,'[1]Situation de ventes'!$K$9:$K$14,1)+SUMIFS('[1]Situation de ventes'!$G$9:$G$14,'[1]Situation de ventes'!$E$9:$E$14,#REF!,'[1]Situation de ventes'!$C$9:$C$14,'[1]Journal des Opérations'!$A24,'[1]Situation de ventes'!$K$9:$K$14,2)+SUMIFS('[1]Situation de ventes'!$G$9:$G$14,'[1]Situation de ventes'!$E$9:$E$14,#REF!,'[1]Situation de ventes'!$C$9:$C$14,'[1]Journal des Opérations'!$A24,'[1]Situation de ventes'!$K$9:$K$14,3)</f>
        <v>#VALUE!</v>
      </c>
      <c r="G24" s="19" t="e">
        <f>SUMIFS('[1]Situation de ventes'!$I$9:$I$14,'[1]Situation de ventes'!$E$9:$E$14,'[1]Journal des Opérations'!$C24,'[1]Situation de ventes'!$C$9:$C$14,'[1]Journal des Opérations'!$A24,'[1]Situation de ventes'!$K$9:$K$14,1)+SUMIFS('[1]Situation de ventes'!$I$9:$I$14,'[1]Situation de ventes'!$E$9:$E$14,'[1]Journal des Opérations'!$C24,'[1]Situation de ventes'!$C$9:$C$14,'[1]Journal des Opérations'!$A24,'[1]Situation de ventes'!$K$9:$K$14,2)+SUMIFS('[1]Situation de ventes'!$I$9:$I$14,'[1]Situation de ventes'!$E$9:$E$14,'[1]Journal des Opérations'!$C24,'[1]Situation de ventes'!$C$9:$C$14,'[1]Journal des Opérations'!$A24,'[1]Situation de ventes'!$K$9:$K$14,3)</f>
        <v>#VALUE!</v>
      </c>
      <c r="H24" s="19" t="e">
        <f t="shared" si="0"/>
        <v>#VALUE!</v>
      </c>
      <c r="I24" s="19" t="e">
        <f t="shared" si="0"/>
        <v>#VALUE!</v>
      </c>
    </row>
    <row r="25" spans="1:11" ht="15.75" x14ac:dyDescent="0.25">
      <c r="A25" s="114"/>
      <c r="B25" s="116"/>
      <c r="C25" s="1" t="str">
        <f t="array" ref="C25">IFERROR(INDEX(marque,SMALL(IF((cat=$B$17)*(genre=$A$17)&lt;&gt;0,(cat=$B$17)*(genre=$A$17)*ROW($1:$102)),ROWS($1:9))),"")</f>
        <v>KENZO</v>
      </c>
      <c r="D25" s="19" t="e">
        <f>SUMIFS('[1]Situation de ventes'!$G$9:$G$14,'[1]Situation de ventes'!$E$9:$E$14,'[1]Journal des Opérations'!C25,'[1]Situation de ventes'!$C$9:$C$14,'[1]Journal des Opérations'!A25,'[1]Situation de ventes'!$K$9:$K$14,4)+SUMIFS('[1]Situation de ventes'!$G$9:$G$14,'[1]Situation de ventes'!$E$9:$E$14,'[1]Journal des Opérations'!C25,'[1]Situation de ventes'!$C$9:$C$14,'[1]Journal des Opérations'!A25,'[1]Situation de ventes'!$K$9:$K$14,5)</f>
        <v>#VALUE!</v>
      </c>
      <c r="E25" s="19" t="e">
        <f>SUMIFS('[1]Situation de ventes'!$I$9:$I$14,'[1]Situation de ventes'!$E$9:$E$14,'[1]Journal des Opérations'!$C25,'[1]Situation de ventes'!$C$9:$C$14,'[1]Journal des Opérations'!$A25,'[1]Situation de ventes'!$K$9:$K$14,4)+SUMIFS('[1]Situation de ventes'!$I$9:$I$14,'[1]Situation de ventes'!$E$9:$E$14,'[1]Journal des Opérations'!$C25,'[1]Situation de ventes'!$C$9:$C$14,'[1]Journal des Opérations'!$A25,'[1]Situation de ventes'!$K$9:$K$14,5)</f>
        <v>#VALUE!</v>
      </c>
      <c r="F25" s="19" t="e">
        <f>SUMIFS('[1]Situation de ventes'!$G$9:$G$14,'[1]Situation de ventes'!$E$9:$E$14,#REF!,'[1]Situation de ventes'!$C$9:$C$14,'[1]Journal des Opérations'!$A25,'[1]Situation de ventes'!$K$9:$K$14,1)+SUMIFS('[1]Situation de ventes'!$G$9:$G$14,'[1]Situation de ventes'!$E$9:$E$14,#REF!,'[1]Situation de ventes'!$C$9:$C$14,'[1]Journal des Opérations'!$A25,'[1]Situation de ventes'!$K$9:$K$14,2)+SUMIFS('[1]Situation de ventes'!$G$9:$G$14,'[1]Situation de ventes'!$E$9:$E$14,#REF!,'[1]Situation de ventes'!$C$9:$C$14,'[1]Journal des Opérations'!$A25,'[1]Situation de ventes'!$K$9:$K$14,3)</f>
        <v>#VALUE!</v>
      </c>
      <c r="G25" s="19" t="e">
        <f>SUMIFS('[1]Situation de ventes'!$I$9:$I$14,'[1]Situation de ventes'!$E$9:$E$14,'[1]Journal des Opérations'!$C25,'[1]Situation de ventes'!$C$9:$C$14,'[1]Journal des Opérations'!$A25,'[1]Situation de ventes'!$K$9:$K$14,1)+SUMIFS('[1]Situation de ventes'!$I$9:$I$14,'[1]Situation de ventes'!$E$9:$E$14,'[1]Journal des Opérations'!$C25,'[1]Situation de ventes'!$C$9:$C$14,'[1]Journal des Opérations'!$A25,'[1]Situation de ventes'!$K$9:$K$14,2)+SUMIFS('[1]Situation de ventes'!$I$9:$I$14,'[1]Situation de ventes'!$E$9:$E$14,'[1]Journal des Opérations'!$C25,'[1]Situation de ventes'!$C$9:$C$14,'[1]Journal des Opérations'!$A25,'[1]Situation de ventes'!$K$9:$K$14,3)</f>
        <v>#VALUE!</v>
      </c>
      <c r="H25" s="19" t="e">
        <f t="shared" si="0"/>
        <v>#VALUE!</v>
      </c>
      <c r="I25" s="19" t="e">
        <f t="shared" si="0"/>
        <v>#VALUE!</v>
      </c>
    </row>
    <row r="26" spans="1:11" ht="16.5" thickBot="1" x14ac:dyDescent="0.3">
      <c r="A26" s="115"/>
      <c r="B26" s="117"/>
      <c r="C26" s="1" t="str">
        <f t="array" ref="C26">IFERROR(INDEX(marque,SMALL(IF((cat=$B$17)*(genre=$A$17)&lt;&gt;0,(cat=$B$17)*(genre=$A$17)*ROW($1:$102)),ROWS($1:10))),"")</f>
        <v/>
      </c>
      <c r="D26" s="20" t="e">
        <f>SUMIFS('[1]Situation de ventes'!$G$9:$G$14,'[1]Situation de ventes'!$E$9:$E$14,'[1]Journal des Opérations'!C26,'[1]Situation de ventes'!$C$9:$C$14,'[1]Journal des Opérations'!A26,'[1]Situation de ventes'!$K$9:$K$14,4)+SUMIFS('[1]Situation de ventes'!$G$9:$G$14,'[1]Situation de ventes'!$E$9:$E$14,'[1]Journal des Opérations'!C26,'[1]Situation de ventes'!$C$9:$C$14,'[1]Journal des Opérations'!A26,'[1]Situation de ventes'!$K$9:$K$14,5)</f>
        <v>#VALUE!</v>
      </c>
      <c r="E26" s="20" t="e">
        <f>SUMIFS('[1]Situation de ventes'!$I$9:$I$14,'[1]Situation de ventes'!$E$9:$E$14,'[1]Journal des Opérations'!$C26,'[1]Situation de ventes'!$C$9:$C$14,'[1]Journal des Opérations'!$A26,'[1]Situation de ventes'!$K$9:$K$14,4)+SUMIFS('[1]Situation de ventes'!$I$9:$I$14,'[1]Situation de ventes'!$E$9:$E$14,'[1]Journal des Opérations'!$C26,'[1]Situation de ventes'!$C$9:$C$14,'[1]Journal des Opérations'!$A26,'[1]Situation de ventes'!$K$9:$K$14,5)</f>
        <v>#VALUE!</v>
      </c>
      <c r="F26" s="20" t="e">
        <f>SUMIFS('[1]Situation de ventes'!$G$9:$G$14,'[1]Situation de ventes'!$E$9:$E$14,$C26,'[1]Situation de ventes'!$C$9:$C$14,'[1]Journal des Opérations'!$A26,'[1]Situation de ventes'!$K$9:$K$14,1)+SUMIFS('[1]Situation de ventes'!$G$9:$G$14,'[1]Situation de ventes'!$E$9:$E$14,$C26,'[1]Situation de ventes'!$C$9:$C$14,'[1]Journal des Opérations'!$A26,'[1]Situation de ventes'!$K$9:$K$14,2)+SUMIFS('[1]Situation de ventes'!$G$9:$G$14,'[1]Situation de ventes'!$E$9:$E$14,$C26,'[1]Situation de ventes'!$C$9:$C$14,'[1]Journal des Opérations'!$A26,'[1]Situation de ventes'!$K$9:$K$14,3)</f>
        <v>#VALUE!</v>
      </c>
      <c r="G26" s="20" t="e">
        <f>SUMIFS('[1]Situation de ventes'!$I$9:$I$14,'[1]Situation de ventes'!$E$9:$E$14,'[1]Journal des Opérations'!$C26,'[1]Situation de ventes'!$C$9:$C$14,'[1]Journal des Opérations'!$A26,'[1]Situation de ventes'!$K$9:$K$14,1)+SUMIFS('[1]Situation de ventes'!$I$9:$I$14,'[1]Situation de ventes'!$E$9:$E$14,'[1]Journal des Opérations'!$C26,'[1]Situation de ventes'!$C$9:$C$14,'[1]Journal des Opérations'!$A26,'[1]Situation de ventes'!$K$9:$K$14,2)+SUMIFS('[1]Situation de ventes'!$I$9:$I$14,'[1]Situation de ventes'!$E$9:$E$14,'[1]Journal des Opérations'!$C26,'[1]Situation de ventes'!$C$9:$C$14,'[1]Journal des Opérations'!$A26,'[1]Situation de ventes'!$K$9:$K$14,3)</f>
        <v>#VALUE!</v>
      </c>
      <c r="H26" s="20" t="e">
        <f t="shared" si="0"/>
        <v>#VALUE!</v>
      </c>
      <c r="I26" s="20" t="e">
        <f t="shared" si="0"/>
        <v>#VALUE!</v>
      </c>
    </row>
    <row r="27" spans="1:11" ht="16.5" thickTop="1" thickBot="1" x14ac:dyDescent="0.3">
      <c r="A27" s="106" t="s">
        <v>18</v>
      </c>
      <c r="B27" s="107"/>
      <c r="C27" s="108"/>
      <c r="D27" s="21" t="e">
        <f>SUM($D$28:$D$40)</f>
        <v>#VALUE!</v>
      </c>
      <c r="E27" s="21" t="e">
        <f>SUM($E$28:$E$40)</f>
        <v>#VALUE!</v>
      </c>
      <c r="F27" s="21" t="e">
        <f>SUM($F$28:$F$40)</f>
        <v>#VALUE!</v>
      </c>
      <c r="G27" s="21" t="e">
        <f>SUM($G$28:$G$40)</f>
        <v>#VALUE!</v>
      </c>
      <c r="H27" s="21" t="e">
        <f>SUM($H$28:$H$40)</f>
        <v>#VALUE!</v>
      </c>
      <c r="I27" s="21" t="e">
        <f>SUM($I$28:$I$40)</f>
        <v>#VALUE!</v>
      </c>
    </row>
    <row r="28" spans="1:11" ht="16.5" thickTop="1" x14ac:dyDescent="0.25">
      <c r="A28" s="113" t="s">
        <v>19</v>
      </c>
      <c r="B28" s="116" t="s">
        <v>83</v>
      </c>
      <c r="C28" s="1" t="str">
        <f t="array" ref="C28">IFERROR(INDEX(marque,SMALL(IF((cat=$B$28)*(genre=$A$28)&lt;&gt;0,(cat=$B$28)*(genre=$A$28)*ROW($1:$102)),ROWS($1:1))),"")</f>
        <v>VERSACE</v>
      </c>
      <c r="D28" s="22" t="e">
        <f>SUMIFS('[1]Situation de ventes'!$G$9:$G$14,'[1]Situation de ventes'!$E$9:$E$14,'[1]Journal des Opérations'!C28,'[1]Situation de ventes'!$C$9:$C$14,'[1]Journal des Opérations'!A28,'[1]Situation de ventes'!$K$9:$K$14,4)+SUMIFS('[1]Situation de ventes'!$G$9:$G$14,'[1]Situation de ventes'!$E$9:$E$14,'[1]Journal des Opérations'!C28,'[1]Situation de ventes'!$C$9:$C$14,'[1]Journal des Opérations'!A28,'[1]Situation de ventes'!$K$9:$K$14,5)</f>
        <v>#VALUE!</v>
      </c>
      <c r="E28" s="22" t="e">
        <f>SUMIFS('[1]Situation de ventes'!$I$9:$I$14,'[1]Situation de ventes'!$E$9:$E$14,'[1]Journal des Opérations'!$C28,'[1]Situation de ventes'!$C$9:$C$14,'[1]Journal des Opérations'!$A28,'[1]Situation de ventes'!$K$9:$K$14,4)+SUMIFS('[1]Situation de ventes'!$I$9:$I$14,'[1]Situation de ventes'!$E$9:$E$14,'[1]Journal des Opérations'!$C28,'[1]Situation de ventes'!$C$9:$C$14,'[1]Journal des Opérations'!$A28,'[1]Situation de ventes'!$K$9:$K$14,5)</f>
        <v>#VALUE!</v>
      </c>
      <c r="F28" s="22" t="e">
        <f>SUMIFS('[1]Situation de ventes'!$G$9:$G$14,'[1]Situation de ventes'!$E$9:$E$14,$C28,'[1]Situation de ventes'!$C$9:$C$14,'[1]Journal des Opérations'!$A28,'[1]Situation de ventes'!$K$9:$K$14,1)+SUMIFS('[1]Situation de ventes'!$G$9:$G$14,'[1]Situation de ventes'!$E$9:$E$14,$C28,'[1]Situation de ventes'!$C$9:$C$14,'[1]Journal des Opérations'!$A28,'[1]Situation de ventes'!$K$9:$K$14,2)+SUMIFS('[1]Situation de ventes'!$G$9:$G$14,'[1]Situation de ventes'!$E$9:$E$14,$C28,'[1]Situation de ventes'!$C$9:$C$14,'[1]Journal des Opérations'!$A28,'[1]Situation de ventes'!$K$9:$K$14,3)</f>
        <v>#VALUE!</v>
      </c>
      <c r="G28" s="22" t="e">
        <f>SUMIFS('[1]Situation de ventes'!$I$9:$I$14,'[1]Situation de ventes'!$E$9:$E$14,'[1]Journal des Opérations'!$C28,'[1]Situation de ventes'!$C$9:$C$14,'[1]Journal des Opérations'!$A28,'[1]Situation de ventes'!$K$9:$K$14,1)+SUMIFS('[1]Situation de ventes'!$I$9:$I$14,'[1]Situation de ventes'!$E$9:$E$14,'[1]Journal des Opérations'!$C28,'[1]Situation de ventes'!$C$9:$C$14,'[1]Journal des Opérations'!$A28,'[1]Situation de ventes'!$K$9:$K$14,2)+SUMIFS('[1]Situation de ventes'!$I$9:$I$14,'[1]Situation de ventes'!$E$9:$E$14,'[1]Journal des Opérations'!$C28,'[1]Situation de ventes'!$C$9:$C$14,'[1]Journal des Opérations'!$A28,'[1]Situation de ventes'!$K$9:$K$14,3)</f>
        <v>#VALUE!</v>
      </c>
      <c r="H28" s="22" t="e">
        <f t="shared" ref="H28:I40" si="1">+D28+F28</f>
        <v>#VALUE!</v>
      </c>
      <c r="I28" s="100" t="e">
        <f t="shared" si="1"/>
        <v>#VALUE!</v>
      </c>
      <c r="J28" s="141"/>
    </row>
    <row r="29" spans="1:11" ht="15.75" x14ac:dyDescent="0.25">
      <c r="A29" s="114"/>
      <c r="B29" s="116"/>
      <c r="C29" s="1" t="str">
        <f t="array" ref="C29">IFERROR(INDEX(marque,SMALL(IF((cat=$B$28)*(genre=$A$28)&lt;&gt;0,(cat=$B$28)*(genre=$A$28)*ROW($1:$102)),ROWS($1:2))),"")</f>
        <v>LOLLIPOPS</v>
      </c>
      <c r="D29" s="19" t="e">
        <f>SUMIFS('[1]Situation de ventes'!$G$9:$G$14,'[1]Situation de ventes'!$E$9:$E$14,'[1]Journal des Opérations'!C29,'[1]Situation de ventes'!$C$9:$C$14,'[1]Journal des Opérations'!A29,'[1]Situation de ventes'!$K$9:$K$14,4)+SUMIFS('[1]Situation de ventes'!$G$9:$G$14,'[1]Situation de ventes'!$E$9:$E$14,'[1]Journal des Opérations'!C29,'[1]Situation de ventes'!$C$9:$C$14,'[1]Journal des Opérations'!A29,'[1]Situation de ventes'!$K$9:$K$14,5)</f>
        <v>#VALUE!</v>
      </c>
      <c r="E29" s="19" t="e">
        <f>SUMIFS('[1]Situation de ventes'!$I$9:$I$14,'[1]Situation de ventes'!$E$9:$E$14,'[1]Journal des Opérations'!$C29,'[1]Situation de ventes'!$C$9:$C$14,'[1]Journal des Opérations'!$A29,'[1]Situation de ventes'!$K$9:$K$14,4)+SUMIFS('[1]Situation de ventes'!$I$9:$I$14,'[1]Situation de ventes'!$E$9:$E$14,'[1]Journal des Opérations'!$C29,'[1]Situation de ventes'!$C$9:$C$14,'[1]Journal des Opérations'!$A29,'[1]Situation de ventes'!$K$9:$K$14,5)</f>
        <v>#VALUE!</v>
      </c>
      <c r="F29" s="19" t="e">
        <f>SUMIFS('[1]Situation de ventes'!$G$9:$G$14,'[1]Situation de ventes'!$E$9:$E$14,$C29,'[1]Situation de ventes'!$C$9:$C$14,'[1]Journal des Opérations'!$A29,'[1]Situation de ventes'!$K$9:$K$14,1)+SUMIFS('[1]Situation de ventes'!$G$9:$G$14,'[1]Situation de ventes'!$E$9:$E$14,$C29,'[1]Situation de ventes'!$C$9:$C$14,'[1]Journal des Opérations'!$A29,'[1]Situation de ventes'!$K$9:$K$14,2)+SUMIFS('[1]Situation de ventes'!$G$9:$G$14,'[1]Situation de ventes'!$E$9:$E$14,$C29,'[1]Situation de ventes'!$C$9:$C$14,'[1]Journal des Opérations'!$A29,'[1]Situation de ventes'!$K$9:$K$14,3)</f>
        <v>#VALUE!</v>
      </c>
      <c r="G29" s="19" t="e">
        <f>SUMIFS('[1]Situation de ventes'!$I$9:$I$14,'[1]Situation de ventes'!$E$9:$E$14,'[1]Journal des Opérations'!$C29,'[1]Situation de ventes'!$C$9:$C$14,'[1]Journal des Opérations'!$A29,'[1]Situation de ventes'!$K$9:$K$14,1)+SUMIFS('[1]Situation de ventes'!$I$9:$I$14,'[1]Situation de ventes'!$E$9:$E$14,'[1]Journal des Opérations'!$C29,'[1]Situation de ventes'!$C$9:$C$14,'[1]Journal des Opérations'!$A29,'[1]Situation de ventes'!$K$9:$K$14,2)+SUMIFS('[1]Situation de ventes'!$I$9:$I$14,'[1]Situation de ventes'!$E$9:$E$14,'[1]Journal des Opérations'!$C29,'[1]Situation de ventes'!$C$9:$C$14,'[1]Journal des Opérations'!$A29,'[1]Situation de ventes'!$K$9:$K$14,3)</f>
        <v>#VALUE!</v>
      </c>
      <c r="H29" s="19" t="e">
        <f t="shared" si="1"/>
        <v>#VALUE!</v>
      </c>
      <c r="I29" s="101" t="e">
        <f t="shared" si="1"/>
        <v>#VALUE!</v>
      </c>
      <c r="J29" s="141"/>
    </row>
    <row r="30" spans="1:11" ht="15.75" x14ac:dyDescent="0.25">
      <c r="A30" s="114"/>
      <c r="B30" s="116"/>
      <c r="C30" s="1" t="str">
        <f t="array" ref="C30">IFERROR(INDEX(marque,SMALL(IF((cat=$B$28)*(genre=$A$28)&lt;&gt;0,(cat=$B$28)*(genre=$A$28)*ROW($1:$102)),ROWS($1:3))),"")</f>
        <v>KENZO</v>
      </c>
      <c r="D30" s="19" t="e">
        <f>SUMIFS('[1]Situation de ventes'!$G$9:$G$14,'[1]Situation de ventes'!$E$9:$E$14,'[1]Journal des Opérations'!C30,'[1]Situation de ventes'!$C$9:$C$14,'[1]Journal des Opérations'!A30,'[1]Situation de ventes'!$K$9:$K$14,4)+SUMIFS('[1]Situation de ventes'!$G$9:$G$14,'[1]Situation de ventes'!$E$9:$E$14,'[1]Journal des Opérations'!C30,'[1]Situation de ventes'!$C$9:$C$14,'[1]Journal des Opérations'!A30,'[1]Situation de ventes'!$K$9:$K$14,5)</f>
        <v>#VALUE!</v>
      </c>
      <c r="E30" s="19" t="e">
        <f>SUMIFS('[1]Situation de ventes'!$I$9:$I$14,'[1]Situation de ventes'!$E$9:$E$14,'[1]Journal des Opérations'!$C30,'[1]Situation de ventes'!$C$9:$C$14,'[1]Journal des Opérations'!$A30,'[1]Situation de ventes'!$K$9:$K$14,4)+SUMIFS('[1]Situation de ventes'!$I$9:$I$14,'[1]Situation de ventes'!$E$9:$E$14,'[1]Journal des Opérations'!$C30,'[1]Situation de ventes'!$C$9:$C$14,'[1]Journal des Opérations'!$A30,'[1]Situation de ventes'!$K$9:$K$14,5)</f>
        <v>#VALUE!</v>
      </c>
      <c r="F30" s="19" t="e">
        <f>SUMIFS('[1]Situation de ventes'!$G$9:$G$14,'[1]Situation de ventes'!$E$9:$E$14,$C30,'[1]Situation de ventes'!$C$9:$C$14,'[1]Journal des Opérations'!$A30,'[1]Situation de ventes'!$K$9:$K$14,1)+SUMIFS('[1]Situation de ventes'!$G$9:$G$14,'[1]Situation de ventes'!$E$9:$E$14,$C30,'[1]Situation de ventes'!$C$9:$C$14,'[1]Journal des Opérations'!$A30,'[1]Situation de ventes'!$K$9:$K$14,2)+SUMIFS('[1]Situation de ventes'!$G$9:$G$14,'[1]Situation de ventes'!$E$9:$E$14,$C30,'[1]Situation de ventes'!$C$9:$C$14,'[1]Journal des Opérations'!$A30,'[1]Situation de ventes'!$K$9:$K$14,3)</f>
        <v>#VALUE!</v>
      </c>
      <c r="G30" s="19" t="e">
        <f>SUMIFS('[1]Situation de ventes'!$I$9:$I$14,'[1]Situation de ventes'!$E$9:$E$14,'[1]Journal des Opérations'!$C30,'[1]Situation de ventes'!$C$9:$C$14,'[1]Journal des Opérations'!$A30,'[1]Situation de ventes'!$K$9:$K$14,1)+SUMIFS('[1]Situation de ventes'!$I$9:$I$14,'[1]Situation de ventes'!$E$9:$E$14,'[1]Journal des Opérations'!$C30,'[1]Situation de ventes'!$C$9:$C$14,'[1]Journal des Opérations'!$A30,'[1]Situation de ventes'!$K$9:$K$14,2)+SUMIFS('[1]Situation de ventes'!$I$9:$I$14,'[1]Situation de ventes'!$E$9:$E$14,'[1]Journal des Opérations'!$C30,'[1]Situation de ventes'!$C$9:$C$14,'[1]Journal des Opérations'!$A30,'[1]Situation de ventes'!$K$9:$K$14,3)</f>
        <v>#VALUE!</v>
      </c>
      <c r="H30" s="19" t="e">
        <f t="shared" si="1"/>
        <v>#VALUE!</v>
      </c>
      <c r="I30" s="101" t="e">
        <f t="shared" si="1"/>
        <v>#VALUE!</v>
      </c>
      <c r="J30" s="141"/>
    </row>
    <row r="31" spans="1:11" ht="15.75" x14ac:dyDescent="0.25">
      <c r="A31" s="114"/>
      <c r="B31" s="116"/>
      <c r="C31" s="1" t="str">
        <f t="array" ref="C31">IFERROR(INDEX(marque,SMALL(IF((cat=$B$28)*(genre=$A$28)&lt;&gt;0,(cat=$B$28)*(genre=$A$28)*ROW($1:$102)),ROWS($1:4))),"")</f>
        <v>MICHAEL KORS</v>
      </c>
      <c r="D31" s="19" t="e">
        <f>SUMIFS('[1]Situation de ventes'!$G$9:$G$14,'[1]Situation de ventes'!$E$9:$E$14,'[1]Journal des Opérations'!C31,'[1]Situation de ventes'!$C$9:$C$14,'[1]Journal des Opérations'!A31,'[1]Situation de ventes'!$K$9:$K$14,4)+SUMIFS('[1]Situation de ventes'!$G$9:$G$14,'[1]Situation de ventes'!$E$9:$E$14,'[1]Journal des Opérations'!C31,'[1]Situation de ventes'!$C$9:$C$14,'[1]Journal des Opérations'!A31,'[1]Situation de ventes'!$K$9:$K$14,5)</f>
        <v>#VALUE!</v>
      </c>
      <c r="E31" s="19" t="e">
        <f>SUMIFS('[1]Situation de ventes'!$I$9:$I$14,'[1]Situation de ventes'!$E$9:$E$14,'[1]Journal des Opérations'!$C31,'[1]Situation de ventes'!$C$9:$C$14,'[1]Journal des Opérations'!$A31,'[1]Situation de ventes'!$K$9:$K$14,4)+SUMIFS('[1]Situation de ventes'!$I$9:$I$14,'[1]Situation de ventes'!$E$9:$E$14,'[1]Journal des Opérations'!$C31,'[1]Situation de ventes'!$C$9:$C$14,'[1]Journal des Opérations'!$A31,'[1]Situation de ventes'!$K$9:$K$14,5)</f>
        <v>#VALUE!</v>
      </c>
      <c r="F31" s="19" t="e">
        <f>SUMIFS('[1]Situation de ventes'!$G$9:$G$14,'[1]Situation de ventes'!$E$9:$E$14,$C31,'[1]Situation de ventes'!$C$9:$C$14,'[1]Journal des Opérations'!$A31,'[1]Situation de ventes'!$K$9:$K$14,1)+SUMIFS('[1]Situation de ventes'!$G$9:$G$14,'[1]Situation de ventes'!$E$9:$E$14,$C31,'[1]Situation de ventes'!$C$9:$C$14,'[1]Journal des Opérations'!$A31,'[1]Situation de ventes'!$K$9:$K$14,2)+SUMIFS('[1]Situation de ventes'!$G$9:$G$14,'[1]Situation de ventes'!$E$9:$E$14,$C31,'[1]Situation de ventes'!$C$9:$C$14,'[1]Journal des Opérations'!$A31,'[1]Situation de ventes'!$K$9:$K$14,3)</f>
        <v>#VALUE!</v>
      </c>
      <c r="G31" s="19" t="e">
        <f>SUMIFS('[1]Situation de ventes'!$I$9:$I$14,'[1]Situation de ventes'!$E$9:$E$14,'[1]Journal des Opérations'!$C31,'[1]Situation de ventes'!$C$9:$C$14,'[1]Journal des Opérations'!$A31,'[1]Situation de ventes'!$K$9:$K$14,1)+SUMIFS('[1]Situation de ventes'!$I$9:$I$14,'[1]Situation de ventes'!$E$9:$E$14,'[1]Journal des Opérations'!$C31,'[1]Situation de ventes'!$C$9:$C$14,'[1]Journal des Opérations'!$A31,'[1]Situation de ventes'!$K$9:$K$14,2)+SUMIFS('[1]Situation de ventes'!$I$9:$I$14,'[1]Situation de ventes'!$E$9:$E$14,'[1]Journal des Opérations'!$C31,'[1]Situation de ventes'!$C$9:$C$14,'[1]Journal des Opérations'!$A31,'[1]Situation de ventes'!$K$9:$K$14,3)</f>
        <v>#VALUE!</v>
      </c>
      <c r="H31" s="19" t="e">
        <f t="shared" si="1"/>
        <v>#VALUE!</v>
      </c>
      <c r="I31" s="101" t="e">
        <f t="shared" si="1"/>
        <v>#VALUE!</v>
      </c>
      <c r="J31" s="141"/>
      <c r="K31" s="103"/>
    </row>
    <row r="32" spans="1:11" ht="15.75" x14ac:dyDescent="0.25">
      <c r="A32" s="114"/>
      <c r="B32" s="116"/>
      <c r="C32" s="1" t="str">
        <f t="array" ref="C32">IFERROR(INDEX(marque,SMALL(IF((cat=$B$28)*(genre=$A$28)&lt;&gt;0,(cat=$B$28)*(genre=$A$28)*ROW($1:$102)),ROWS($1:5))),"")</f>
        <v>GUESS</v>
      </c>
      <c r="D32" s="19" t="e">
        <f>SUMIFS('[1]Situation de ventes'!$G$9:$G$14,'[1]Situation de ventes'!$E$9:$E$14,'[1]Journal des Opérations'!C32,'[1]Situation de ventes'!$C$9:$C$14,'[1]Journal des Opérations'!A32,'[1]Situation de ventes'!$K$9:$K$14,4)+SUMIFS('[1]Situation de ventes'!$G$9:$G$14,'[1]Situation de ventes'!$E$9:$E$14,'[1]Journal des Opérations'!C32,'[1]Situation de ventes'!$C$9:$C$14,'[1]Journal des Opérations'!A32,'[1]Situation de ventes'!$K$9:$K$14,5)</f>
        <v>#VALUE!</v>
      </c>
      <c r="E32" s="19" t="e">
        <f>SUMIFS('[1]Situation de ventes'!$I$9:$I$14,'[1]Situation de ventes'!$E$9:$E$14,'[1]Journal des Opérations'!$C32,'[1]Situation de ventes'!$C$9:$C$14,'[1]Journal des Opérations'!$A32,'[1]Situation de ventes'!$K$9:$K$14,4)+SUMIFS('[1]Situation de ventes'!$I$9:$I$14,'[1]Situation de ventes'!$E$9:$E$14,'[1]Journal des Opérations'!$C32,'[1]Situation de ventes'!$C$9:$C$14,'[1]Journal des Opérations'!$A32,'[1]Situation de ventes'!$K$9:$K$14,5)</f>
        <v>#VALUE!</v>
      </c>
      <c r="F32" s="19" t="e">
        <f>SUMIFS('[1]Situation de ventes'!$G$9:$G$14,'[1]Situation de ventes'!$E$9:$E$14,$C32,'[1]Situation de ventes'!$C$9:$C$14,'[1]Journal des Opérations'!$A32,'[1]Situation de ventes'!$K$9:$K$14,1)+SUMIFS('[1]Situation de ventes'!$G$9:$G$14,'[1]Situation de ventes'!$E$9:$E$14,$C32,'[1]Situation de ventes'!$C$9:$C$14,'[1]Journal des Opérations'!$A32,'[1]Situation de ventes'!$K$9:$K$14,2)+SUMIFS('[1]Situation de ventes'!$G$9:$G$14,'[1]Situation de ventes'!$E$9:$E$14,$C32,'[1]Situation de ventes'!$C$9:$C$14,'[1]Journal des Opérations'!$A32,'[1]Situation de ventes'!$K$9:$K$14,3)</f>
        <v>#VALUE!</v>
      </c>
      <c r="G32" s="19" t="e">
        <f>SUMIFS('[1]Situation de ventes'!$I$9:$I$14,'[1]Situation de ventes'!$E$9:$E$14,'[1]Journal des Opérations'!$C32,'[1]Situation de ventes'!$C$9:$C$14,'[1]Journal des Opérations'!$A32,'[1]Situation de ventes'!$K$9:$K$14,1)+SUMIFS('[1]Situation de ventes'!$I$9:$I$14,'[1]Situation de ventes'!$E$9:$E$14,'[1]Journal des Opérations'!$C32,'[1]Situation de ventes'!$C$9:$C$14,'[1]Journal des Opérations'!$A32,'[1]Situation de ventes'!$K$9:$K$14,2)+SUMIFS('[1]Situation de ventes'!$I$9:$I$14,'[1]Situation de ventes'!$E$9:$E$14,'[1]Journal des Opérations'!$C32,'[1]Situation de ventes'!$C$9:$C$14,'[1]Journal des Opérations'!$A32,'[1]Situation de ventes'!$K$9:$K$14,3)</f>
        <v>#VALUE!</v>
      </c>
      <c r="H32" s="19" t="e">
        <f t="shared" si="1"/>
        <v>#VALUE!</v>
      </c>
      <c r="I32" s="101" t="e">
        <f t="shared" si="1"/>
        <v>#VALUE!</v>
      </c>
      <c r="J32" s="141"/>
    </row>
    <row r="33" spans="1:11" ht="15.75" x14ac:dyDescent="0.25">
      <c r="A33" s="114"/>
      <c r="B33" s="116"/>
      <c r="C33" s="1" t="str">
        <f t="array" ref="C33">IFERROR(INDEX(marque,SMALL(IF((cat=$B$28)*(genre=$A$28)&lt;&gt;0,(cat=$B$28)*(genre=$A$28)*ROW($1:$102)),ROWS($1:6))),"")</f>
        <v>DIESEL</v>
      </c>
      <c r="D33" s="19" t="e">
        <f>SUMIFS('[1]Situation de ventes'!$G$9:$G$14,'[1]Situation de ventes'!$E$9:$E$14,'[1]Journal des Opérations'!C33,'[1]Situation de ventes'!$C$9:$C$14,'[1]Journal des Opérations'!A33,'[1]Situation de ventes'!$K$9:$K$14,4)+SUMIFS('[1]Situation de ventes'!$G$9:$G$14,'[1]Situation de ventes'!$E$9:$E$14,'[1]Journal des Opérations'!C33,'[1]Situation de ventes'!$C$9:$C$14,'[1]Journal des Opérations'!A33,'[1]Situation de ventes'!$K$9:$K$14,5)</f>
        <v>#VALUE!</v>
      </c>
      <c r="E33" s="19" t="e">
        <f>SUMIFS('[1]Situation de ventes'!$I$9:$I$14,'[1]Situation de ventes'!$E$9:$E$14,'[1]Journal des Opérations'!$C33,'[1]Situation de ventes'!$C$9:$C$14,'[1]Journal des Opérations'!$A33,'[1]Situation de ventes'!$K$9:$K$14,4)+SUMIFS('[1]Situation de ventes'!$I$9:$I$14,'[1]Situation de ventes'!$E$9:$E$14,'[1]Journal des Opérations'!$C33,'[1]Situation de ventes'!$C$9:$C$14,'[1]Journal des Opérations'!$A33,'[1]Situation de ventes'!$K$9:$K$14,5)</f>
        <v>#VALUE!</v>
      </c>
      <c r="F33" s="19" t="e">
        <f>SUMIFS('[1]Situation de ventes'!$G$9:$G$14,'[1]Situation de ventes'!$E$9:$E$14,$C33,'[1]Situation de ventes'!$C$9:$C$14,'[1]Journal des Opérations'!$A33,'[1]Situation de ventes'!$K$9:$K$14,1)+SUMIFS('[1]Situation de ventes'!$G$9:$G$14,'[1]Situation de ventes'!$E$9:$E$14,$C33,'[1]Situation de ventes'!$C$9:$C$14,'[1]Journal des Opérations'!$A33,'[1]Situation de ventes'!$K$9:$K$14,2)+SUMIFS('[1]Situation de ventes'!$G$9:$G$14,'[1]Situation de ventes'!$E$9:$E$14,$C33,'[1]Situation de ventes'!$C$9:$C$14,'[1]Journal des Opérations'!$A33,'[1]Situation de ventes'!$K$9:$K$14,3)</f>
        <v>#VALUE!</v>
      </c>
      <c r="G33" s="19" t="e">
        <f>SUMIFS('[1]Situation de ventes'!$I$9:$I$14,'[1]Situation de ventes'!$E$9:$E$14,'[1]Journal des Opérations'!$C33,'[1]Situation de ventes'!$C$9:$C$14,'[1]Journal des Opérations'!$A33,'[1]Situation de ventes'!$K$9:$K$14,1)+SUMIFS('[1]Situation de ventes'!$I$9:$I$14,'[1]Situation de ventes'!$E$9:$E$14,'[1]Journal des Opérations'!$C33,'[1]Situation de ventes'!$C$9:$C$14,'[1]Journal des Opérations'!$A33,'[1]Situation de ventes'!$K$9:$K$14,2)+SUMIFS('[1]Situation de ventes'!$I$9:$I$14,'[1]Situation de ventes'!$E$9:$E$14,'[1]Journal des Opérations'!$C33,'[1]Situation de ventes'!$C$9:$C$14,'[1]Journal des Opérations'!$A33,'[1]Situation de ventes'!$K$9:$K$14,3)</f>
        <v>#VALUE!</v>
      </c>
      <c r="H33" s="19" t="e">
        <f t="shared" si="1"/>
        <v>#VALUE!</v>
      </c>
      <c r="I33" s="101" t="e">
        <f t="shared" si="1"/>
        <v>#VALUE!</v>
      </c>
      <c r="J33" s="141"/>
    </row>
    <row r="34" spans="1:11" ht="15.75" x14ac:dyDescent="0.25">
      <c r="A34" s="114"/>
      <c r="B34" s="116"/>
      <c r="C34" s="1" t="str">
        <f t="array" ref="C34">IFERROR(INDEX(marque,SMALL(IF((cat=$B$28)*(genre=$A$28)&lt;&gt;0,(cat=$B$28)*(genre=$A$28)*ROW($1:$102)),ROWS($1:7))),"")</f>
        <v>GUESS</v>
      </c>
      <c r="D34" s="19" t="e">
        <f>SUMIFS('[1]Situation de ventes'!$G$9:$G$14,'[1]Situation de ventes'!$E$9:$E$14,'[1]Journal des Opérations'!C34,'[1]Situation de ventes'!$C$9:$C$14,'[1]Journal des Opérations'!A34,'[1]Situation de ventes'!$K$9:$K$14,4)+SUMIFS('[1]Situation de ventes'!$G$9:$G$14,'[1]Situation de ventes'!$E$9:$E$14,'[1]Journal des Opérations'!C34,'[1]Situation de ventes'!$C$9:$C$14,'[1]Journal des Opérations'!A34,'[1]Situation de ventes'!$K$9:$K$14,5)</f>
        <v>#VALUE!</v>
      </c>
      <c r="E34" s="19" t="e">
        <f>SUMIFS('[1]Situation de ventes'!$I$9:$I$14,'[1]Situation de ventes'!$E$9:$E$14,'[1]Journal des Opérations'!$C34,'[1]Situation de ventes'!$C$9:$C$14,'[1]Journal des Opérations'!$A34,'[1]Situation de ventes'!$K$9:$K$14,4)+SUMIFS('[1]Situation de ventes'!$I$9:$I$14,'[1]Situation de ventes'!$E$9:$E$14,'[1]Journal des Opérations'!$C34,'[1]Situation de ventes'!$C$9:$C$14,'[1]Journal des Opérations'!$A34,'[1]Situation de ventes'!$K$9:$K$14,5)</f>
        <v>#VALUE!</v>
      </c>
      <c r="F34" s="19" t="e">
        <f>SUMIFS('[1]Situation de ventes'!$G$9:$G$14,'[1]Situation de ventes'!$E$9:$E$14,$C34,'[1]Situation de ventes'!$C$9:$C$14,'[1]Journal des Opérations'!$A34,'[1]Situation de ventes'!$K$9:$K$14,1)+SUMIFS('[1]Situation de ventes'!$G$9:$G$14,'[1]Situation de ventes'!$E$9:$E$14,$C34,'[1]Situation de ventes'!$C$9:$C$14,'[1]Journal des Opérations'!$A34,'[1]Situation de ventes'!$K$9:$K$14,2)+SUMIFS('[1]Situation de ventes'!$G$9:$G$14,'[1]Situation de ventes'!$E$9:$E$14,$C34,'[1]Situation de ventes'!$C$9:$C$14,'[1]Journal des Opérations'!$A34,'[1]Situation de ventes'!$K$9:$K$14,3)</f>
        <v>#VALUE!</v>
      </c>
      <c r="G34" s="19" t="e">
        <f>SUMIFS('[1]Situation de ventes'!$I$9:$I$14,'[1]Situation de ventes'!$E$9:$E$14,'[1]Journal des Opérations'!$C34,'[1]Situation de ventes'!$C$9:$C$14,'[1]Journal des Opérations'!$A34,'[1]Situation de ventes'!$K$9:$K$14,1)+SUMIFS('[1]Situation de ventes'!$I$9:$I$14,'[1]Situation de ventes'!$E$9:$E$14,'[1]Journal des Opérations'!$C34,'[1]Situation de ventes'!$C$9:$C$14,'[1]Journal des Opérations'!$A34,'[1]Situation de ventes'!$K$9:$K$14,2)+SUMIFS('[1]Situation de ventes'!$I$9:$I$14,'[1]Situation de ventes'!$E$9:$E$14,'[1]Journal des Opérations'!$C34,'[1]Situation de ventes'!$C$9:$C$14,'[1]Journal des Opérations'!$A34,'[1]Situation de ventes'!$K$9:$K$14,3)</f>
        <v>#VALUE!</v>
      </c>
      <c r="H34" s="19" t="e">
        <f t="shared" si="1"/>
        <v>#VALUE!</v>
      </c>
      <c r="I34" s="101" t="e">
        <f t="shared" si="1"/>
        <v>#VALUE!</v>
      </c>
      <c r="J34" s="141"/>
    </row>
    <row r="35" spans="1:11" ht="15.75" x14ac:dyDescent="0.25">
      <c r="A35" s="114"/>
      <c r="B35" s="116"/>
      <c r="C35" s="1" t="str">
        <f t="array" ref="C35">IFERROR(INDEX(marque,SMALL(IF((cat=$B$28)*(genre=$A$28)&lt;&gt;0,(cat=$B$28)*(genre=$A$28)*ROW($1:$102)),ROWS($1:8))),"")</f>
        <v>TOMMY HILFIGER</v>
      </c>
      <c r="D35" s="19" t="e">
        <f>SUMIFS('[1]Situation de ventes'!$G$9:$G$14,'[1]Situation de ventes'!$E$9:$E$14,'[1]Journal des Opérations'!C35,'[1]Situation de ventes'!$C$9:$C$14,'[1]Journal des Opérations'!A35,'[1]Situation de ventes'!$K$9:$K$14,4)+SUMIFS('[1]Situation de ventes'!$G$9:$G$14,'[1]Situation de ventes'!$E$9:$E$14,'[1]Journal des Opérations'!C35,'[1]Situation de ventes'!$C$9:$C$14,'[1]Journal des Opérations'!A35,'[1]Situation de ventes'!$K$9:$K$14,5)</f>
        <v>#VALUE!</v>
      </c>
      <c r="E35" s="19" t="e">
        <f>SUMIFS('[1]Situation de ventes'!$I$9:$I$14,'[1]Situation de ventes'!$E$9:$E$14,'[1]Journal des Opérations'!$C35,'[1]Situation de ventes'!$C$9:$C$14,'[1]Journal des Opérations'!$A35,'[1]Situation de ventes'!$K$9:$K$14,4)+SUMIFS('[1]Situation de ventes'!$I$9:$I$14,'[1]Situation de ventes'!$E$9:$E$14,'[1]Journal des Opérations'!$C35,'[1]Situation de ventes'!$C$9:$C$14,'[1]Journal des Opérations'!$A35,'[1]Situation de ventes'!$K$9:$K$14,5)</f>
        <v>#VALUE!</v>
      </c>
      <c r="F35" s="19" t="e">
        <f>SUMIFS('[1]Situation de ventes'!$G$9:$G$14,'[1]Situation de ventes'!$E$9:$E$14,$C35,'[1]Situation de ventes'!$C$9:$C$14,'[1]Journal des Opérations'!$A35,'[1]Situation de ventes'!$K$9:$K$14,1)+SUMIFS('[1]Situation de ventes'!$G$9:$G$14,'[1]Situation de ventes'!$E$9:$E$14,$C35,'[1]Situation de ventes'!$C$9:$C$14,'[1]Journal des Opérations'!$A35,'[1]Situation de ventes'!$K$9:$K$14,2)+SUMIFS('[1]Situation de ventes'!$G$9:$G$14,'[1]Situation de ventes'!$E$9:$E$14,$C35,'[1]Situation de ventes'!$C$9:$C$14,'[1]Journal des Opérations'!$A35,'[1]Situation de ventes'!$K$9:$K$14,3)</f>
        <v>#VALUE!</v>
      </c>
      <c r="G35" s="19" t="e">
        <f>SUMIFS('[1]Situation de ventes'!$I$9:$I$14,'[1]Situation de ventes'!$E$9:$E$14,'[1]Journal des Opérations'!$C35,'[1]Situation de ventes'!$C$9:$C$14,'[1]Journal des Opérations'!$A35,'[1]Situation de ventes'!$K$9:$K$14,1)+SUMIFS('[1]Situation de ventes'!$I$9:$I$14,'[1]Situation de ventes'!$E$9:$E$14,'[1]Journal des Opérations'!$C35,'[1]Situation de ventes'!$C$9:$C$14,'[1]Journal des Opérations'!$A35,'[1]Situation de ventes'!$K$9:$K$14,2)+SUMIFS('[1]Situation de ventes'!$I$9:$I$14,'[1]Situation de ventes'!$E$9:$E$14,'[1]Journal des Opérations'!$C35,'[1]Situation de ventes'!$C$9:$C$14,'[1]Journal des Opérations'!$A35,'[1]Situation de ventes'!$K$9:$K$14,3)</f>
        <v>#VALUE!</v>
      </c>
      <c r="H35" s="19" t="e">
        <f t="shared" si="1"/>
        <v>#VALUE!</v>
      </c>
      <c r="I35" s="101" t="e">
        <f t="shared" si="1"/>
        <v>#VALUE!</v>
      </c>
      <c r="J35" s="141"/>
    </row>
    <row r="36" spans="1:11" ht="15.75" x14ac:dyDescent="0.25">
      <c r="A36" s="114"/>
      <c r="B36" s="116"/>
      <c r="C36" s="1" t="str">
        <f t="array" ref="C36">IFERROR(INDEX(marque,SMALL(IF((cat=$B$28)*(genre=$A$28)&lt;&gt;0,(cat=$B$28)*(genre=$A$28)*ROW($1:$102)),ROWS($1:9))),"")</f>
        <v>DIESEL</v>
      </c>
      <c r="D36" s="19" t="e">
        <f>SUMIFS('[1]Situation de ventes'!$G$9:$G$14,'[1]Situation de ventes'!$E$9:$E$14,'[1]Journal des Opérations'!C36,'[1]Situation de ventes'!$C$9:$C$14,'[1]Journal des Opérations'!A36,'[1]Situation de ventes'!$K$9:$K$14,4)+SUMIFS('[1]Situation de ventes'!$G$9:$G$14,'[1]Situation de ventes'!$E$9:$E$14,'[1]Journal des Opérations'!C36,'[1]Situation de ventes'!$C$9:$C$14,'[1]Journal des Opérations'!A36,'[1]Situation de ventes'!$K$9:$K$14,5)</f>
        <v>#VALUE!</v>
      </c>
      <c r="E36" s="19" t="e">
        <f>SUMIFS('[1]Situation de ventes'!$I$9:$I$14,'[1]Situation de ventes'!$E$9:$E$14,'[1]Journal des Opérations'!$C36,'[1]Situation de ventes'!$C$9:$C$14,'[1]Journal des Opérations'!$A36,'[1]Situation de ventes'!$K$9:$K$14,4)+SUMIFS('[1]Situation de ventes'!$I$9:$I$14,'[1]Situation de ventes'!$E$9:$E$14,'[1]Journal des Opérations'!$C36,'[1]Situation de ventes'!$C$9:$C$14,'[1]Journal des Opérations'!$A36,'[1]Situation de ventes'!$K$9:$K$14,5)</f>
        <v>#VALUE!</v>
      </c>
      <c r="F36" s="19" t="e">
        <f>SUMIFS('[1]Situation de ventes'!$G$9:$G$14,'[1]Situation de ventes'!$E$9:$E$14,$C36,'[1]Situation de ventes'!$C$9:$C$14,'[1]Journal des Opérations'!$A36,'[1]Situation de ventes'!$K$9:$K$14,1)+SUMIFS('[1]Situation de ventes'!$G$9:$G$14,'[1]Situation de ventes'!$E$9:$E$14,$C36,'[1]Situation de ventes'!$C$9:$C$14,'[1]Journal des Opérations'!$A36,'[1]Situation de ventes'!$K$9:$K$14,2)+SUMIFS('[1]Situation de ventes'!$G$9:$G$14,'[1]Situation de ventes'!$E$9:$E$14,$C36,'[1]Situation de ventes'!$C$9:$C$14,'[1]Journal des Opérations'!$A36,'[1]Situation de ventes'!$K$9:$K$14,3)</f>
        <v>#VALUE!</v>
      </c>
      <c r="G36" s="19" t="e">
        <f>SUMIFS('[1]Situation de ventes'!$I$9:$I$14,'[1]Situation de ventes'!$E$9:$E$14,'[1]Journal des Opérations'!$C36,'[1]Situation de ventes'!$C$9:$C$14,'[1]Journal des Opérations'!$A36,'[1]Situation de ventes'!$K$9:$K$14,1)+SUMIFS('[1]Situation de ventes'!$I$9:$I$14,'[1]Situation de ventes'!$E$9:$E$14,'[1]Journal des Opérations'!$C36,'[1]Situation de ventes'!$C$9:$C$14,'[1]Journal des Opérations'!$A36,'[1]Situation de ventes'!$K$9:$K$14,2)+SUMIFS('[1]Situation de ventes'!$I$9:$I$14,'[1]Situation de ventes'!$E$9:$E$14,'[1]Journal des Opérations'!$C36,'[1]Situation de ventes'!$C$9:$C$14,'[1]Journal des Opérations'!$A36,'[1]Situation de ventes'!$K$9:$K$14,3)</f>
        <v>#VALUE!</v>
      </c>
      <c r="H36" s="19" t="e">
        <f t="shared" si="1"/>
        <v>#VALUE!</v>
      </c>
      <c r="I36" s="101" t="e">
        <f t="shared" si="1"/>
        <v>#VALUE!</v>
      </c>
      <c r="J36" s="141"/>
    </row>
    <row r="37" spans="1:11" ht="15.75" x14ac:dyDescent="0.25">
      <c r="A37" s="114"/>
      <c r="B37" s="116"/>
      <c r="C37" s="1" t="str">
        <f t="array" ref="C37">IFERROR(INDEX(marque,SMALL(IF((cat=$B$28)*(genre=$A$28)&lt;&gt;0,(cat=$B$28)*(genre=$A$28)*ROW($1:$102)),ROWS($1:10))),"")</f>
        <v>H M</v>
      </c>
      <c r="D37" s="19" t="e">
        <f>SUMIFS('[1]Situation de ventes'!$G$9:$G$14,'[1]Situation de ventes'!$E$9:$E$14,'[1]Journal des Opérations'!C37,'[1]Situation de ventes'!$C$9:$C$14,'[1]Journal des Opérations'!A37,'[1]Situation de ventes'!$K$9:$K$14,4)+SUMIFS('[1]Situation de ventes'!$G$9:$G$14,'[1]Situation de ventes'!$E$9:$E$14,'[1]Journal des Opérations'!C37,'[1]Situation de ventes'!$C$9:$C$14,'[1]Journal des Opérations'!A37,'[1]Situation de ventes'!$K$9:$K$14,5)</f>
        <v>#VALUE!</v>
      </c>
      <c r="E37" s="19" t="e">
        <f>SUMIFS('[1]Situation de ventes'!$I$9:$I$14,'[1]Situation de ventes'!$E$9:$E$14,'[1]Journal des Opérations'!$C37,'[1]Situation de ventes'!$C$9:$C$14,'[1]Journal des Opérations'!$A37,'[1]Situation de ventes'!$K$9:$K$14,4)+SUMIFS('[1]Situation de ventes'!$I$9:$I$14,'[1]Situation de ventes'!$E$9:$E$14,'[1]Journal des Opérations'!$C37,'[1]Situation de ventes'!$C$9:$C$14,'[1]Journal des Opérations'!$A37,'[1]Situation de ventes'!$K$9:$K$14,5)</f>
        <v>#VALUE!</v>
      </c>
      <c r="F37" s="19" t="e">
        <f>SUMIFS('[1]Situation de ventes'!$G$9:$G$14,'[1]Situation de ventes'!$E$9:$E$14,$C37,'[1]Situation de ventes'!$C$9:$C$14,'[1]Journal des Opérations'!$A37,'[1]Situation de ventes'!$K$9:$K$14,1)+SUMIFS('[1]Situation de ventes'!$G$9:$G$14,'[1]Situation de ventes'!$E$9:$E$14,$C37,'[1]Situation de ventes'!$C$9:$C$14,'[1]Journal des Opérations'!$A37,'[1]Situation de ventes'!$K$9:$K$14,2)+SUMIFS('[1]Situation de ventes'!$G$9:$G$14,'[1]Situation de ventes'!$E$9:$E$14,$C37,'[1]Situation de ventes'!$C$9:$C$14,'[1]Journal des Opérations'!$A37,'[1]Situation de ventes'!$K$9:$K$14,3)</f>
        <v>#VALUE!</v>
      </c>
      <c r="G37" s="19" t="e">
        <f>SUMIFS('[1]Situation de ventes'!$I$9:$I$14,'[1]Situation de ventes'!$E$9:$E$14,'[1]Journal des Opérations'!$C37,'[1]Situation de ventes'!$C$9:$C$14,'[1]Journal des Opérations'!$A37,'[1]Situation de ventes'!$K$9:$K$14,1)+SUMIFS('[1]Situation de ventes'!$I$9:$I$14,'[1]Situation de ventes'!$E$9:$E$14,'[1]Journal des Opérations'!$C37,'[1]Situation de ventes'!$C$9:$C$14,'[1]Journal des Opérations'!$A37,'[1]Situation de ventes'!$K$9:$K$14,2)+SUMIFS('[1]Situation de ventes'!$I$9:$I$14,'[1]Situation de ventes'!$E$9:$E$14,'[1]Journal des Opérations'!$C37,'[1]Situation de ventes'!$C$9:$C$14,'[1]Journal des Opérations'!$A37,'[1]Situation de ventes'!$K$9:$K$14,3)</f>
        <v>#VALUE!</v>
      </c>
      <c r="H37" s="19" t="e">
        <f t="shared" si="1"/>
        <v>#VALUE!</v>
      </c>
      <c r="I37" s="101" t="e">
        <f t="shared" si="1"/>
        <v>#VALUE!</v>
      </c>
      <c r="J37" s="141"/>
    </row>
    <row r="38" spans="1:11" ht="15.75" x14ac:dyDescent="0.25">
      <c r="A38" s="114"/>
      <c r="B38" s="116"/>
      <c r="C38" s="1" t="str">
        <f t="array" ref="C38">IFERROR(INDEX(marque,SMALL(IF((cat=$B$28)*(genre=$A$28)&lt;&gt;0,(cat=$B$28)*(genre=$A$28)*ROW($1:$102)),ROWS($1:11))),"")</f>
        <v>VERSACE</v>
      </c>
      <c r="D38" s="19" t="e">
        <f>SUMIFS('[1]Situation de ventes'!$G$9:$G$14,'[1]Situation de ventes'!$E$9:$E$14,'[1]Journal des Opérations'!C38,'[1]Situation de ventes'!$C$9:$C$14,'[1]Journal des Opérations'!A38,'[1]Situation de ventes'!$K$9:$K$14,4)+SUMIFS('[1]Situation de ventes'!$G$9:$G$14,'[1]Situation de ventes'!$E$9:$E$14,'[1]Journal des Opérations'!C38,'[1]Situation de ventes'!$C$9:$C$14,'[1]Journal des Opérations'!A38,'[1]Situation de ventes'!$K$9:$K$14,5)</f>
        <v>#VALUE!</v>
      </c>
      <c r="E38" s="19" t="e">
        <f>SUMIFS('[1]Situation de ventes'!$I$9:$I$14,'[1]Situation de ventes'!$E$9:$E$14,'[1]Journal des Opérations'!$C38,'[1]Situation de ventes'!$C$9:$C$14,'[1]Journal des Opérations'!$A38,'[1]Situation de ventes'!$K$9:$K$14,4)+SUMIFS('[1]Situation de ventes'!$I$9:$I$14,'[1]Situation de ventes'!$E$9:$E$14,'[1]Journal des Opérations'!$C38,'[1]Situation de ventes'!$C$9:$C$14,'[1]Journal des Opérations'!$A38,'[1]Situation de ventes'!$K$9:$K$14,5)</f>
        <v>#VALUE!</v>
      </c>
      <c r="F38" s="19" t="e">
        <f>SUMIFS('[1]Situation de ventes'!$G$9:$G$14,'[1]Situation de ventes'!$E$9:$E$14,$C38,'[1]Situation de ventes'!$C$9:$C$14,'[1]Journal des Opérations'!$A38,'[1]Situation de ventes'!$K$9:$K$14,1)+SUMIFS('[1]Situation de ventes'!$G$9:$G$14,'[1]Situation de ventes'!$E$9:$E$14,$C38,'[1]Situation de ventes'!$C$9:$C$14,'[1]Journal des Opérations'!$A38,'[1]Situation de ventes'!$K$9:$K$14,2)+SUMIFS('[1]Situation de ventes'!$G$9:$G$14,'[1]Situation de ventes'!$E$9:$E$14,$C38,'[1]Situation de ventes'!$C$9:$C$14,'[1]Journal des Opérations'!$A38,'[1]Situation de ventes'!$K$9:$K$14,3)</f>
        <v>#VALUE!</v>
      </c>
      <c r="G38" s="19" t="e">
        <f>SUMIFS('[1]Situation de ventes'!$I$9:$I$14,'[1]Situation de ventes'!$E$9:$E$14,'[1]Journal des Opérations'!$C38,'[1]Situation de ventes'!$C$9:$C$14,'[1]Journal des Opérations'!$A38,'[1]Situation de ventes'!$K$9:$K$14,1)+SUMIFS('[1]Situation de ventes'!$I$9:$I$14,'[1]Situation de ventes'!$E$9:$E$14,'[1]Journal des Opérations'!$C38,'[1]Situation de ventes'!$C$9:$C$14,'[1]Journal des Opérations'!$A38,'[1]Situation de ventes'!$K$9:$K$14,2)+SUMIFS('[1]Situation de ventes'!$I$9:$I$14,'[1]Situation de ventes'!$E$9:$E$14,'[1]Journal des Opérations'!$C38,'[1]Situation de ventes'!$C$9:$C$14,'[1]Journal des Opérations'!$A38,'[1]Situation de ventes'!$K$9:$K$14,3)</f>
        <v>#VALUE!</v>
      </c>
      <c r="H38" s="19" t="e">
        <f t="shared" si="1"/>
        <v>#VALUE!</v>
      </c>
      <c r="I38" s="101" t="e">
        <f t="shared" si="1"/>
        <v>#VALUE!</v>
      </c>
      <c r="J38" s="141"/>
    </row>
    <row r="39" spans="1:11" ht="15.75" x14ac:dyDescent="0.25">
      <c r="A39" s="114"/>
      <c r="B39" s="116"/>
      <c r="C39" s="1" t="str">
        <f t="array" ref="C39">IFERROR(INDEX(marque,SMALL(IF((cat=$B$28)*(genre=$A$28)&lt;&gt;0,(cat=$B$28)*(genre=$A$28)*ROW($1:$102)),ROWS($1:12))),"")</f>
        <v>LOLLIPOPS</v>
      </c>
      <c r="D39" s="19" t="e">
        <f>SUMIFS('[1]Situation de ventes'!$G$9:$G$14,'[1]Situation de ventes'!$E$9:$E$14,'[1]Journal des Opérations'!C39,'[1]Situation de ventes'!$C$9:$C$14,'[1]Journal des Opérations'!A39,'[1]Situation de ventes'!$K$9:$K$14,4)+SUMIFS('[1]Situation de ventes'!$G$9:$G$14,'[1]Situation de ventes'!$E$9:$E$14,'[1]Journal des Opérations'!C39,'[1]Situation de ventes'!$C$9:$C$14,'[1]Journal des Opérations'!A39,'[1]Situation de ventes'!$K$9:$K$14,5)</f>
        <v>#VALUE!</v>
      </c>
      <c r="E39" s="19" t="e">
        <f>SUMIFS('[1]Situation de ventes'!$I$9:$I$14,'[1]Situation de ventes'!$E$9:$E$14,'[1]Journal des Opérations'!$C39,'[1]Situation de ventes'!$C$9:$C$14,'[1]Journal des Opérations'!$A39,'[1]Situation de ventes'!$K$9:$K$14,4)+SUMIFS('[1]Situation de ventes'!$I$9:$I$14,'[1]Situation de ventes'!$E$9:$E$14,'[1]Journal des Opérations'!$C39,'[1]Situation de ventes'!$C$9:$C$14,'[1]Journal des Opérations'!$A39,'[1]Situation de ventes'!$K$9:$K$14,5)</f>
        <v>#VALUE!</v>
      </c>
      <c r="F39" s="19" t="e">
        <f>SUMIFS('[1]Situation de ventes'!$G$9:$G$14,'[1]Situation de ventes'!$E$9:$E$14,$C39,'[1]Situation de ventes'!$C$9:$C$14,'[1]Journal des Opérations'!$A39,'[1]Situation de ventes'!$K$9:$K$14,1)+SUMIFS('[1]Situation de ventes'!$G$9:$G$14,'[1]Situation de ventes'!$E$9:$E$14,$C39,'[1]Situation de ventes'!$C$9:$C$14,'[1]Journal des Opérations'!$A39,'[1]Situation de ventes'!$K$9:$K$14,2)+SUMIFS('[1]Situation de ventes'!$G$9:$G$14,'[1]Situation de ventes'!$E$9:$E$14,$C39,'[1]Situation de ventes'!$C$9:$C$14,'[1]Journal des Opérations'!$A39,'[1]Situation de ventes'!$K$9:$K$14,3)</f>
        <v>#VALUE!</v>
      </c>
      <c r="G39" s="19" t="e">
        <f>SUMIFS('[1]Situation de ventes'!$I$9:$I$14,'[1]Situation de ventes'!$E$9:$E$14,'[1]Journal des Opérations'!$C39,'[1]Situation de ventes'!$C$9:$C$14,'[1]Journal des Opérations'!$A39,'[1]Situation de ventes'!$K$9:$K$14,1)+SUMIFS('[1]Situation de ventes'!$I$9:$I$14,'[1]Situation de ventes'!$E$9:$E$14,'[1]Journal des Opérations'!$C39,'[1]Situation de ventes'!$C$9:$C$14,'[1]Journal des Opérations'!$A39,'[1]Situation de ventes'!$K$9:$K$14,2)+SUMIFS('[1]Situation de ventes'!$I$9:$I$14,'[1]Situation de ventes'!$E$9:$E$14,'[1]Journal des Opérations'!$C39,'[1]Situation de ventes'!$C$9:$C$14,'[1]Journal des Opérations'!$A39,'[1]Situation de ventes'!$K$9:$K$14,3)</f>
        <v>#VALUE!</v>
      </c>
      <c r="H39" s="19" t="e">
        <f t="shared" si="1"/>
        <v>#VALUE!</v>
      </c>
      <c r="I39" s="101" t="e">
        <f t="shared" si="1"/>
        <v>#VALUE!</v>
      </c>
      <c r="J39" s="141"/>
      <c r="K39" s="23"/>
    </row>
    <row r="40" spans="1:11" ht="16.5" thickBot="1" x14ac:dyDescent="0.3">
      <c r="A40" s="115"/>
      <c r="B40" s="117"/>
      <c r="C40" s="1" t="str">
        <f t="array" ref="C40">IFERROR(INDEX(marque,SMALL(IF((cat=$B$28)*(genre=$A$28)&lt;&gt;0,(cat=$B$28)*(genre=$A$28)*ROW($1:$102)),ROWS($1:13))),"")</f>
        <v>KENZO</v>
      </c>
      <c r="D40" s="20" t="e">
        <f>SUMIFS('[1]Situation de ventes'!$G$9:$G$14,'[1]Situation de ventes'!$E$9:$E$14,'[1]Journal des Opérations'!C40,'[1]Situation de ventes'!$C$9:$C$14,'[1]Journal des Opérations'!A40,'[1]Situation de ventes'!$K$9:$K$14,4)+SUMIFS('[1]Situation de ventes'!$G$9:$G$14,'[1]Situation de ventes'!$E$9:$E$14,'[1]Journal des Opérations'!C40,'[1]Situation de ventes'!$C$9:$C$14,'[1]Journal des Opérations'!A40,'[1]Situation de ventes'!$K$9:$K$14,5)</f>
        <v>#VALUE!</v>
      </c>
      <c r="E40" s="20" t="e">
        <f>SUMIFS('[1]Situation de ventes'!$I$9:$I$14,'[1]Situation de ventes'!$E$9:$E$14,'[1]Journal des Opérations'!$C40,'[1]Situation de ventes'!$C$9:$C$14,'[1]Journal des Opérations'!$A40,'[1]Situation de ventes'!$K$9:$K$14,4)+SUMIFS('[1]Situation de ventes'!$I$9:$I$14,'[1]Situation de ventes'!$E$9:$E$14,'[1]Journal des Opérations'!$C40,'[1]Situation de ventes'!$C$9:$C$14,'[1]Journal des Opérations'!$A40,'[1]Situation de ventes'!$K$9:$K$14,5)</f>
        <v>#VALUE!</v>
      </c>
      <c r="F40" s="20" t="e">
        <f>SUMIFS('[1]Situation de ventes'!$G$9:$G$14,'[1]Situation de ventes'!$E$9:$E$14,$C40,'[1]Situation de ventes'!$C$9:$C$14,'[1]Journal des Opérations'!$A40,'[1]Situation de ventes'!$K$9:$K$14,1)+SUMIFS('[1]Situation de ventes'!$G$9:$G$14,'[1]Situation de ventes'!$E$9:$E$14,$C40,'[1]Situation de ventes'!$C$9:$C$14,'[1]Journal des Opérations'!$A40,'[1]Situation de ventes'!$K$9:$K$14,2)+SUMIFS('[1]Situation de ventes'!$G$9:$G$14,'[1]Situation de ventes'!$E$9:$E$14,$C40,'[1]Situation de ventes'!$C$9:$C$14,'[1]Journal des Opérations'!$A40,'[1]Situation de ventes'!$K$9:$K$14,3)</f>
        <v>#VALUE!</v>
      </c>
      <c r="G40" s="20" t="e">
        <f>SUMIFS('[1]Situation de ventes'!$I$9:$I$14,'[1]Situation de ventes'!$E$9:$E$14,'[1]Journal des Opérations'!$C40,'[1]Situation de ventes'!$C$9:$C$14,'[1]Journal des Opérations'!$A40,'[1]Situation de ventes'!$K$9:$K$14,1)+SUMIFS('[1]Situation de ventes'!$I$9:$I$14,'[1]Situation de ventes'!$E$9:$E$14,'[1]Journal des Opérations'!$C40,'[1]Situation de ventes'!$C$9:$C$14,'[1]Journal des Opérations'!$A40,'[1]Situation de ventes'!$K$9:$K$14,2)+SUMIFS('[1]Situation de ventes'!$I$9:$I$14,'[1]Situation de ventes'!$E$9:$E$14,'[1]Journal des Opérations'!$C40,'[1]Situation de ventes'!$C$9:$C$14,'[1]Journal des Opérations'!$A40,'[1]Situation de ventes'!$K$9:$K$14,3)</f>
        <v>#VALUE!</v>
      </c>
      <c r="H40" s="20" t="e">
        <f t="shared" si="1"/>
        <v>#VALUE!</v>
      </c>
      <c r="I40" s="102" t="e">
        <f t="shared" si="1"/>
        <v>#VALUE!</v>
      </c>
      <c r="J40" s="141"/>
      <c r="K40" s="23"/>
    </row>
    <row r="41" spans="1:11" ht="17.25" thickTop="1" thickBot="1" x14ac:dyDescent="0.3">
      <c r="A41" s="106" t="s">
        <v>20</v>
      </c>
      <c r="B41" s="107"/>
      <c r="C41" s="108"/>
      <c r="D41" s="21" t="e">
        <f>SUM($D$42:$D$52)</f>
        <v>#VALUE!</v>
      </c>
      <c r="E41" s="21" t="e">
        <f>SUM($E$42:$E$52)</f>
        <v>#VALUE!</v>
      </c>
      <c r="F41" s="21" t="e">
        <f>SUM($F$42:$F$52)</f>
        <v>#VALUE!</v>
      </c>
      <c r="G41" s="21" t="e">
        <f>SUM($G$42:$G$52)</f>
        <v>#VALUE!</v>
      </c>
      <c r="H41" s="21" t="e">
        <f>SUM($H$42:$H$52)</f>
        <v>#VALUE!</v>
      </c>
      <c r="I41" s="21" t="e">
        <f>SUM($I$42:$I$52)</f>
        <v>#VALUE!</v>
      </c>
      <c r="K41" s="23"/>
    </row>
    <row r="42" spans="1:11" ht="16.5" thickTop="1" x14ac:dyDescent="0.25">
      <c r="A42" s="113" t="s">
        <v>21</v>
      </c>
      <c r="B42" s="116" t="s">
        <v>17</v>
      </c>
      <c r="C42" s="1" t="str">
        <f>IFERROR(INDEX(marque,SMALL(IF((cat=$B$42)*(genre=$A$42)&lt;&gt;0,(cat=$B$42)*(genre=$A$42)*ROW($1:$102)),ROWS($1:1))),"")</f>
        <v>GUESS</v>
      </c>
      <c r="D42" s="22" t="e">
        <f>SUMIFS('[1]Situation de ventes'!$G$9:$G$14,'[1]Situation de ventes'!$E$9:$E$14,'[1]Journal des Opérations'!C42,'[1]Situation de ventes'!$C$9:$C$14,'[1]Journal des Opérations'!A42,'[1]Situation de ventes'!$K$9:$K$14,4)+SUMIFS('[1]Situation de ventes'!$G$9:$G$14,'[1]Situation de ventes'!$E$9:$E$14,'[1]Journal des Opérations'!C42,'[1]Situation de ventes'!$C$9:$C$14,'[1]Journal des Opérations'!A42,'[1]Situation de ventes'!$K$9:$K$14,5)</f>
        <v>#VALUE!</v>
      </c>
      <c r="E42" s="22" t="e">
        <f>SUMIFS('[1]Situation de ventes'!$I$9:$I$14,'[1]Situation de ventes'!$E$9:$E$14,'[1]Journal des Opérations'!$C42,'[1]Situation de ventes'!$C$9:$C$14,'[1]Journal des Opérations'!$A42,'[1]Situation de ventes'!$K$9:$K$14,4)+SUMIFS('[1]Situation de ventes'!$I$9:$I$14,'[1]Situation de ventes'!$E$9:$E$14,'[1]Journal des Opérations'!$C42,'[1]Situation de ventes'!$C$9:$C$14,'[1]Journal des Opérations'!$A42,'[1]Situation de ventes'!$K$9:$K$14,5)</f>
        <v>#VALUE!</v>
      </c>
      <c r="F42" s="22" t="e">
        <f>SUMIFS('[1]Situation de ventes'!$G$9:$G$14,'[1]Situation de ventes'!$E$9:$E$14,$C42,'[1]Situation de ventes'!$C$9:$C$14,'[1]Journal des Opérations'!$A42,'[1]Situation de ventes'!$K$9:$K$14,1)+SUMIFS('[1]Situation de ventes'!$G$9:$G$14,'[1]Situation de ventes'!$E$9:$E$14,$C42,'[1]Situation de ventes'!$C$9:$C$14,'[1]Journal des Opérations'!$A42,'[1]Situation de ventes'!$K$9:$K$14,2)+SUMIFS('[1]Situation de ventes'!$G$9:$G$14,'[1]Situation de ventes'!$E$9:$E$14,$C42,'[1]Situation de ventes'!$C$9:$C$14,'[1]Journal des Opérations'!$A42,'[1]Situation de ventes'!$K$9:$K$14,3)</f>
        <v>#VALUE!</v>
      </c>
      <c r="G42" s="22" t="e">
        <f>SUMIFS('[1]Situation de ventes'!$I$9:$I$14,'[1]Situation de ventes'!$E$9:$E$14,'[1]Journal des Opérations'!$C42,'[1]Situation de ventes'!$C$9:$C$14,'[1]Journal des Opérations'!$A42,'[1]Situation de ventes'!$K$9:$K$14,1)+SUMIFS('[1]Situation de ventes'!$I$9:$I$14,'[1]Situation de ventes'!$E$9:$E$14,'[1]Journal des Opérations'!$C42,'[1]Situation de ventes'!$C$9:$C$14,'[1]Journal des Opérations'!$A42,'[1]Situation de ventes'!$K$9:$K$14,2)+SUMIFS('[1]Situation de ventes'!$I$9:$I$14,'[1]Situation de ventes'!$E$9:$E$14,'[1]Journal des Opérations'!$C42,'[1]Situation de ventes'!$C$9:$C$14,'[1]Journal des Opérations'!$A42,'[1]Situation de ventes'!$K$9:$K$14,3)</f>
        <v>#VALUE!</v>
      </c>
      <c r="H42" s="22" t="e">
        <f t="shared" ref="H42:I52" si="2">+D42+F42</f>
        <v>#VALUE!</v>
      </c>
      <c r="I42" s="22" t="e">
        <f t="shared" si="2"/>
        <v>#VALUE!</v>
      </c>
      <c r="K42" s="23"/>
    </row>
    <row r="43" spans="1:11" ht="15.75" x14ac:dyDescent="0.25">
      <c r="A43" s="114"/>
      <c r="B43" s="116"/>
      <c r="C43" s="1" t="str">
        <f>IFERROR(INDEX(marque,SMALL(IF((cat=$B$42)*(genre=$A$42)&lt;&gt;0,(cat=$B$42)*(genre=$A$42)*ROW($1:$102)),ROWS($1:2))),"")</f>
        <v/>
      </c>
      <c r="D43" s="19" t="e">
        <f>SUMIFS('[1]Situation de ventes'!$G$9:$G$14,'[1]Situation de ventes'!$E$9:$E$14,'[1]Journal des Opérations'!C43,'[1]Situation de ventes'!$C$9:$C$14,'[1]Journal des Opérations'!A43,'[1]Situation de ventes'!$K$9:$K$14,4)+SUMIFS('[1]Situation de ventes'!$G$9:$G$14,'[1]Situation de ventes'!$E$9:$E$14,'[1]Journal des Opérations'!C43,'[1]Situation de ventes'!$C$9:$C$14,'[1]Journal des Opérations'!A43,'[1]Situation de ventes'!$K$9:$K$14,5)</f>
        <v>#VALUE!</v>
      </c>
      <c r="E43" s="19" t="e">
        <f>SUMIFS('[1]Situation de ventes'!$I$9:$I$14,'[1]Situation de ventes'!$E$9:$E$14,'[1]Journal des Opérations'!$C43,'[1]Situation de ventes'!$C$9:$C$14,'[1]Journal des Opérations'!$A43,'[1]Situation de ventes'!$K$9:$K$14,4)+SUMIFS('[1]Situation de ventes'!$I$9:$I$14,'[1]Situation de ventes'!$E$9:$E$14,'[1]Journal des Opérations'!$C43,'[1]Situation de ventes'!$C$9:$C$14,'[1]Journal des Opérations'!$A43,'[1]Situation de ventes'!$K$9:$K$14,5)</f>
        <v>#VALUE!</v>
      </c>
      <c r="F43" s="19" t="e">
        <f>SUMIFS('[1]Situation de ventes'!$G$9:$G$14,'[1]Situation de ventes'!$E$9:$E$14,$C43,'[1]Situation de ventes'!$C$9:$C$14,'[1]Journal des Opérations'!$A43,'[1]Situation de ventes'!$K$9:$K$14,1)+SUMIFS('[1]Situation de ventes'!$G$9:$G$14,'[1]Situation de ventes'!$E$9:$E$14,$C43,'[1]Situation de ventes'!$C$9:$C$14,'[1]Journal des Opérations'!$A43,'[1]Situation de ventes'!$K$9:$K$14,2)+SUMIFS('[1]Situation de ventes'!$G$9:$G$14,'[1]Situation de ventes'!$E$9:$E$14,$C43,'[1]Situation de ventes'!$C$9:$C$14,'[1]Journal des Opérations'!$A43,'[1]Situation de ventes'!$K$9:$K$14,3)</f>
        <v>#VALUE!</v>
      </c>
      <c r="G43" s="19" t="e">
        <f>SUMIFS('[1]Situation de ventes'!$I$9:$I$14,'[1]Situation de ventes'!$E$9:$E$14,'[1]Journal des Opérations'!$C43,'[1]Situation de ventes'!$C$9:$C$14,'[1]Journal des Opérations'!$A43,'[1]Situation de ventes'!$K$9:$K$14,1)+SUMIFS('[1]Situation de ventes'!$I$9:$I$14,'[1]Situation de ventes'!$E$9:$E$14,'[1]Journal des Opérations'!$C43,'[1]Situation de ventes'!$C$9:$C$14,'[1]Journal des Opérations'!$A43,'[1]Situation de ventes'!$K$9:$K$14,2)+SUMIFS('[1]Situation de ventes'!$I$9:$I$14,'[1]Situation de ventes'!$E$9:$E$14,'[1]Journal des Opérations'!$C43,'[1]Situation de ventes'!$C$9:$C$14,'[1]Journal des Opérations'!$A43,'[1]Situation de ventes'!$K$9:$K$14,3)</f>
        <v>#VALUE!</v>
      </c>
      <c r="H43" s="19" t="e">
        <f t="shared" si="2"/>
        <v>#VALUE!</v>
      </c>
      <c r="I43" s="19" t="e">
        <f t="shared" si="2"/>
        <v>#VALUE!</v>
      </c>
      <c r="K43" s="23"/>
    </row>
    <row r="44" spans="1:11" ht="15.75" x14ac:dyDescent="0.25">
      <c r="A44" s="114"/>
      <c r="B44" s="116"/>
      <c r="C44" s="1" t="str">
        <f>IFERROR(INDEX(marque,SMALL(IF((cat=$B$42)*(genre=$A$42)&lt;&gt;0,(cat=$B$42)*(genre=$A$42)*ROW($1:$102)),ROWS($1:3))),"")</f>
        <v/>
      </c>
      <c r="D44" s="19" t="e">
        <f>SUMIFS('[1]Situation de ventes'!$G$9:$G$14,'[1]Situation de ventes'!$E$9:$E$14,'[1]Journal des Opérations'!C44,'[1]Situation de ventes'!$C$9:$C$14,'[1]Journal des Opérations'!A44,'[1]Situation de ventes'!$K$9:$K$14,4)+SUMIFS('[1]Situation de ventes'!$G$9:$G$14,'[1]Situation de ventes'!$E$9:$E$14,'[1]Journal des Opérations'!C44,'[1]Situation de ventes'!$C$9:$C$14,'[1]Journal des Opérations'!A44,'[1]Situation de ventes'!$K$9:$K$14,5)</f>
        <v>#VALUE!</v>
      </c>
      <c r="E44" s="19" t="e">
        <f>SUMIFS('[1]Situation de ventes'!$I$9:$I$14,'[1]Situation de ventes'!$E$9:$E$14,'[1]Journal des Opérations'!$C44,'[1]Situation de ventes'!$C$9:$C$14,'[1]Journal des Opérations'!$A44,'[1]Situation de ventes'!$K$9:$K$14,4)+SUMIFS('[1]Situation de ventes'!$I$9:$I$14,'[1]Situation de ventes'!$E$9:$E$14,'[1]Journal des Opérations'!$C44,'[1]Situation de ventes'!$C$9:$C$14,'[1]Journal des Opérations'!$A44,'[1]Situation de ventes'!$K$9:$K$14,5)</f>
        <v>#VALUE!</v>
      </c>
      <c r="F44" s="19" t="e">
        <f>SUMIFS('[1]Situation de ventes'!$G$9:$G$14,'[1]Situation de ventes'!$E$9:$E$14,$C44,'[1]Situation de ventes'!$C$9:$C$14,'[1]Journal des Opérations'!$A44,'[1]Situation de ventes'!$K$9:$K$14,1)+SUMIFS('[1]Situation de ventes'!$G$9:$G$14,'[1]Situation de ventes'!$E$9:$E$14,$C44,'[1]Situation de ventes'!$C$9:$C$14,'[1]Journal des Opérations'!$A44,'[1]Situation de ventes'!$K$9:$K$14,2)+SUMIFS('[1]Situation de ventes'!$G$9:$G$14,'[1]Situation de ventes'!$E$9:$E$14,$C44,'[1]Situation de ventes'!$C$9:$C$14,'[1]Journal des Opérations'!$A44,'[1]Situation de ventes'!$K$9:$K$14,3)</f>
        <v>#VALUE!</v>
      </c>
      <c r="G44" s="19" t="e">
        <f>SUMIFS('[1]Situation de ventes'!$I$9:$I$14,'[1]Situation de ventes'!$E$9:$E$14,'[1]Journal des Opérations'!$C44,'[1]Situation de ventes'!$C$9:$C$14,'[1]Journal des Opérations'!$A44,'[1]Situation de ventes'!$K$9:$K$14,1)+SUMIFS('[1]Situation de ventes'!$I$9:$I$14,'[1]Situation de ventes'!$E$9:$E$14,'[1]Journal des Opérations'!$C44,'[1]Situation de ventes'!$C$9:$C$14,'[1]Journal des Opérations'!$A44,'[1]Situation de ventes'!$K$9:$K$14,2)+SUMIFS('[1]Situation de ventes'!$I$9:$I$14,'[1]Situation de ventes'!$E$9:$E$14,'[1]Journal des Opérations'!$C44,'[1]Situation de ventes'!$C$9:$C$14,'[1]Journal des Opérations'!$A44,'[1]Situation de ventes'!$K$9:$K$14,3)</f>
        <v>#VALUE!</v>
      </c>
      <c r="H44" s="19" t="e">
        <f t="shared" si="2"/>
        <v>#VALUE!</v>
      </c>
      <c r="I44" s="19" t="e">
        <f t="shared" si="2"/>
        <v>#VALUE!</v>
      </c>
      <c r="K44" s="23"/>
    </row>
    <row r="45" spans="1:11" ht="15.75" x14ac:dyDescent="0.25">
      <c r="A45" s="114"/>
      <c r="B45" s="116"/>
      <c r="C45" s="1" t="str">
        <f>IFERROR(INDEX(marque,SMALL(IF((cat=$B$42)*(genre=$A$42)&lt;&gt;0,(cat=$B$42)*(genre=$A$42)*ROW($1:$102)),ROWS($1:4))),"")</f>
        <v/>
      </c>
      <c r="D45" s="19" t="e">
        <f>SUMIFS('[1]Situation de ventes'!$G$9:$G$14,'[1]Situation de ventes'!$E$9:$E$14,'[1]Journal des Opérations'!C45,'[1]Situation de ventes'!$C$9:$C$14,'[1]Journal des Opérations'!A45,'[1]Situation de ventes'!$K$9:$K$14,4)+SUMIFS('[1]Situation de ventes'!$G$9:$G$14,'[1]Situation de ventes'!$E$9:$E$14,'[1]Journal des Opérations'!C45,'[1]Situation de ventes'!$C$9:$C$14,'[1]Journal des Opérations'!A45,'[1]Situation de ventes'!$K$9:$K$14,5)</f>
        <v>#VALUE!</v>
      </c>
      <c r="E45" s="19" t="e">
        <f>SUMIFS('[1]Situation de ventes'!$I$9:$I$14,'[1]Situation de ventes'!$E$9:$E$14,'[1]Journal des Opérations'!$C45,'[1]Situation de ventes'!$C$9:$C$14,'[1]Journal des Opérations'!$A45,'[1]Situation de ventes'!$K$9:$K$14,4)+SUMIFS('[1]Situation de ventes'!$I$9:$I$14,'[1]Situation de ventes'!$E$9:$E$14,'[1]Journal des Opérations'!$C45,'[1]Situation de ventes'!$C$9:$C$14,'[1]Journal des Opérations'!$A45,'[1]Situation de ventes'!$K$9:$K$14,5)</f>
        <v>#VALUE!</v>
      </c>
      <c r="F45" s="19" t="e">
        <f>SUMIFS('[1]Situation de ventes'!$G$9:$G$14,'[1]Situation de ventes'!$E$9:$E$14,$C45,'[1]Situation de ventes'!$C$9:$C$14,'[1]Journal des Opérations'!$A45,'[1]Situation de ventes'!$K$9:$K$14,1)+SUMIFS('[1]Situation de ventes'!$G$9:$G$14,'[1]Situation de ventes'!$E$9:$E$14,$C45,'[1]Situation de ventes'!$C$9:$C$14,'[1]Journal des Opérations'!$A45,'[1]Situation de ventes'!$K$9:$K$14,2)+SUMIFS('[1]Situation de ventes'!$G$9:$G$14,'[1]Situation de ventes'!$E$9:$E$14,$C45,'[1]Situation de ventes'!$C$9:$C$14,'[1]Journal des Opérations'!$A45,'[1]Situation de ventes'!$K$9:$K$14,3)</f>
        <v>#VALUE!</v>
      </c>
      <c r="G45" s="19" t="e">
        <f>SUMIFS('[1]Situation de ventes'!$I$9:$I$14,'[1]Situation de ventes'!$E$9:$E$14,'[1]Journal des Opérations'!$C45,'[1]Situation de ventes'!$C$9:$C$14,'[1]Journal des Opérations'!$A45,'[1]Situation de ventes'!$K$9:$K$14,1)+SUMIFS('[1]Situation de ventes'!$I$9:$I$14,'[1]Situation de ventes'!$E$9:$E$14,'[1]Journal des Opérations'!$C45,'[1]Situation de ventes'!$C$9:$C$14,'[1]Journal des Opérations'!$A45,'[1]Situation de ventes'!$K$9:$K$14,2)+SUMIFS('[1]Situation de ventes'!$I$9:$I$14,'[1]Situation de ventes'!$E$9:$E$14,'[1]Journal des Opérations'!$C45,'[1]Situation de ventes'!$C$9:$C$14,'[1]Journal des Opérations'!$A45,'[1]Situation de ventes'!$K$9:$K$14,3)</f>
        <v>#VALUE!</v>
      </c>
      <c r="H45" s="19" t="e">
        <f t="shared" si="2"/>
        <v>#VALUE!</v>
      </c>
      <c r="I45" s="19" t="e">
        <f t="shared" si="2"/>
        <v>#VALUE!</v>
      </c>
      <c r="K45" s="23"/>
    </row>
    <row r="46" spans="1:11" ht="15.75" x14ac:dyDescent="0.25">
      <c r="A46" s="114"/>
      <c r="B46" s="116"/>
      <c r="C46" s="1" t="str">
        <f>IFERROR(INDEX(marque,SMALL(IF((cat=$B$42)*(genre=$A$42)&lt;&gt;0,(cat=$B$42)*(genre=$A$42)*ROW($1:$102)),ROWS($1:5))),"")</f>
        <v/>
      </c>
      <c r="D46" s="19" t="e">
        <f>SUMIFS('[1]Situation de ventes'!$G$9:$G$14,'[1]Situation de ventes'!$E$9:$E$14,'[1]Journal des Opérations'!C46,'[1]Situation de ventes'!$C$9:$C$14,'[1]Journal des Opérations'!A46,'[1]Situation de ventes'!$K$9:$K$14,4)+SUMIFS('[1]Situation de ventes'!$G$9:$G$14,'[1]Situation de ventes'!$E$9:$E$14,'[1]Journal des Opérations'!C46,'[1]Situation de ventes'!$C$9:$C$14,'[1]Journal des Opérations'!A46,'[1]Situation de ventes'!$K$9:$K$14,5)</f>
        <v>#VALUE!</v>
      </c>
      <c r="E46" s="19" t="e">
        <f>SUMIFS('[1]Situation de ventes'!$I$9:$I$14,'[1]Situation de ventes'!$E$9:$E$14,'[1]Journal des Opérations'!$C46,'[1]Situation de ventes'!$C$9:$C$14,'[1]Journal des Opérations'!$A46,'[1]Situation de ventes'!$K$9:$K$14,4)+SUMIFS('[1]Situation de ventes'!$I$9:$I$14,'[1]Situation de ventes'!$E$9:$E$14,'[1]Journal des Opérations'!$C46,'[1]Situation de ventes'!$C$9:$C$14,'[1]Journal des Opérations'!$A46,'[1]Situation de ventes'!$K$9:$K$14,5)</f>
        <v>#VALUE!</v>
      </c>
      <c r="F46" s="19" t="e">
        <f>SUMIFS('[1]Situation de ventes'!$G$9:$G$14,'[1]Situation de ventes'!$E$9:$E$14,$C46,'[1]Situation de ventes'!$C$9:$C$14,'[1]Journal des Opérations'!$A46,'[1]Situation de ventes'!$K$9:$K$14,1)+SUMIFS('[1]Situation de ventes'!$G$9:$G$14,'[1]Situation de ventes'!$E$9:$E$14,$C46,'[1]Situation de ventes'!$C$9:$C$14,'[1]Journal des Opérations'!$A46,'[1]Situation de ventes'!$K$9:$K$14,2)+SUMIFS('[1]Situation de ventes'!$G$9:$G$14,'[1]Situation de ventes'!$E$9:$E$14,$C46,'[1]Situation de ventes'!$C$9:$C$14,'[1]Journal des Opérations'!$A46,'[1]Situation de ventes'!$K$9:$K$14,3)</f>
        <v>#VALUE!</v>
      </c>
      <c r="G46" s="19" t="e">
        <f>SUMIFS('[1]Situation de ventes'!$I$9:$I$14,'[1]Situation de ventes'!$E$9:$E$14,'[1]Journal des Opérations'!$C46,'[1]Situation de ventes'!$C$9:$C$14,'[1]Journal des Opérations'!$A46,'[1]Situation de ventes'!$K$9:$K$14,1)+SUMIFS('[1]Situation de ventes'!$I$9:$I$14,'[1]Situation de ventes'!$E$9:$E$14,'[1]Journal des Opérations'!$C46,'[1]Situation de ventes'!$C$9:$C$14,'[1]Journal des Opérations'!$A46,'[1]Situation de ventes'!$K$9:$K$14,2)+SUMIFS('[1]Situation de ventes'!$I$9:$I$14,'[1]Situation de ventes'!$E$9:$E$14,'[1]Journal des Opérations'!$C46,'[1]Situation de ventes'!$C$9:$C$14,'[1]Journal des Opérations'!$A46,'[1]Situation de ventes'!$K$9:$K$14,3)</f>
        <v>#VALUE!</v>
      </c>
      <c r="H46" s="19" t="e">
        <f t="shared" si="2"/>
        <v>#VALUE!</v>
      </c>
      <c r="I46" s="19" t="e">
        <f t="shared" si="2"/>
        <v>#VALUE!</v>
      </c>
      <c r="K46" s="23"/>
    </row>
    <row r="47" spans="1:11" ht="15.75" x14ac:dyDescent="0.25">
      <c r="A47" s="114"/>
      <c r="B47" s="116"/>
      <c r="C47" s="1" t="str">
        <f>IFERROR(INDEX(marque,SMALL(IF((cat=$B$42)*(genre=$A$42)&lt;&gt;0,(cat=$B$42)*(genre=$A$42)*ROW($1:$102)),ROWS($1:6))),"")</f>
        <v/>
      </c>
      <c r="D47" s="19" t="e">
        <f>SUMIFS('[1]Situation de ventes'!$G$9:$G$14,'[1]Situation de ventes'!$E$9:$E$14,'[1]Journal des Opérations'!C47,'[1]Situation de ventes'!$C$9:$C$14,'[1]Journal des Opérations'!A47,'[1]Situation de ventes'!$K$9:$K$14,4)+SUMIFS('[1]Situation de ventes'!$G$9:$G$14,'[1]Situation de ventes'!$E$9:$E$14,'[1]Journal des Opérations'!C47,'[1]Situation de ventes'!$C$9:$C$14,'[1]Journal des Opérations'!A47,'[1]Situation de ventes'!$K$9:$K$14,5)</f>
        <v>#VALUE!</v>
      </c>
      <c r="E47" s="19" t="e">
        <f>SUMIFS('[1]Situation de ventes'!$I$9:$I$14,'[1]Situation de ventes'!$E$9:$E$14,'[1]Journal des Opérations'!$C47,'[1]Situation de ventes'!$C$9:$C$14,'[1]Journal des Opérations'!$A47,'[1]Situation de ventes'!$K$9:$K$14,4)+SUMIFS('[1]Situation de ventes'!$I$9:$I$14,'[1]Situation de ventes'!$E$9:$E$14,'[1]Journal des Opérations'!$C47,'[1]Situation de ventes'!$C$9:$C$14,'[1]Journal des Opérations'!$A47,'[1]Situation de ventes'!$K$9:$K$14,5)</f>
        <v>#VALUE!</v>
      </c>
      <c r="F47" s="19" t="e">
        <f>SUMIFS('[1]Situation de ventes'!$G$9:$G$14,'[1]Situation de ventes'!$E$9:$E$14,$C47,'[1]Situation de ventes'!$C$9:$C$14,'[1]Journal des Opérations'!$A47,'[1]Situation de ventes'!$K$9:$K$14,1)+SUMIFS('[1]Situation de ventes'!$G$9:$G$14,'[1]Situation de ventes'!$E$9:$E$14,$C47,'[1]Situation de ventes'!$C$9:$C$14,'[1]Journal des Opérations'!$A47,'[1]Situation de ventes'!$K$9:$K$14,2)+SUMIFS('[1]Situation de ventes'!$G$9:$G$14,'[1]Situation de ventes'!$E$9:$E$14,$C47,'[1]Situation de ventes'!$C$9:$C$14,'[1]Journal des Opérations'!$A47,'[1]Situation de ventes'!$K$9:$K$14,3)</f>
        <v>#VALUE!</v>
      </c>
      <c r="G47" s="19" t="e">
        <f>SUMIFS('[1]Situation de ventes'!$I$9:$I$14,'[1]Situation de ventes'!$E$9:$E$14,'[1]Journal des Opérations'!$C47,'[1]Situation de ventes'!$C$9:$C$14,'[1]Journal des Opérations'!$A47,'[1]Situation de ventes'!$K$9:$K$14,1)+SUMIFS('[1]Situation de ventes'!$I$9:$I$14,'[1]Situation de ventes'!$E$9:$E$14,'[1]Journal des Opérations'!$C47,'[1]Situation de ventes'!$C$9:$C$14,'[1]Journal des Opérations'!$A47,'[1]Situation de ventes'!$K$9:$K$14,2)+SUMIFS('[1]Situation de ventes'!$I$9:$I$14,'[1]Situation de ventes'!$E$9:$E$14,'[1]Journal des Opérations'!$C47,'[1]Situation de ventes'!$C$9:$C$14,'[1]Journal des Opérations'!$A47,'[1]Situation de ventes'!$K$9:$K$14,3)</f>
        <v>#VALUE!</v>
      </c>
      <c r="H47" s="19" t="e">
        <f t="shared" si="2"/>
        <v>#VALUE!</v>
      </c>
      <c r="I47" s="19" t="e">
        <f t="shared" si="2"/>
        <v>#VALUE!</v>
      </c>
      <c r="K47" s="23"/>
    </row>
    <row r="48" spans="1:11" ht="15.75" x14ac:dyDescent="0.25">
      <c r="A48" s="114"/>
      <c r="B48" s="116"/>
      <c r="C48" s="1" t="str">
        <f>IFERROR(INDEX(marque,SMALL(IF((cat=$B$42)*(genre=$A$42)&lt;&gt;0,(cat=$B$42)*(genre=$A$42)*ROW($1:$102)),ROWS($1:7))),"")</f>
        <v/>
      </c>
      <c r="D48" s="19" t="e">
        <f>SUMIFS('[1]Situation de ventes'!$G$9:$G$14,'[1]Situation de ventes'!$E$9:$E$14,'[1]Journal des Opérations'!C48,'[1]Situation de ventes'!$C$9:$C$14,'[1]Journal des Opérations'!A48,'[1]Situation de ventes'!$K$9:$K$14,4)+SUMIFS('[1]Situation de ventes'!$G$9:$G$14,'[1]Situation de ventes'!$E$9:$E$14,'[1]Journal des Opérations'!C48,'[1]Situation de ventes'!$C$9:$C$14,'[1]Journal des Opérations'!A48,'[1]Situation de ventes'!$K$9:$K$14,5)</f>
        <v>#VALUE!</v>
      </c>
      <c r="E48" s="19" t="e">
        <f>SUMIFS('[1]Situation de ventes'!$I$9:$I$14,'[1]Situation de ventes'!$E$9:$E$14,'[1]Journal des Opérations'!$C48,'[1]Situation de ventes'!$C$9:$C$14,'[1]Journal des Opérations'!$A48,'[1]Situation de ventes'!$K$9:$K$14,4)+SUMIFS('[1]Situation de ventes'!$I$9:$I$14,'[1]Situation de ventes'!$E$9:$E$14,'[1]Journal des Opérations'!$C48,'[1]Situation de ventes'!$C$9:$C$14,'[1]Journal des Opérations'!$A48,'[1]Situation de ventes'!$K$9:$K$14,5)</f>
        <v>#VALUE!</v>
      </c>
      <c r="F48" s="19" t="e">
        <f>SUMIFS('[1]Situation de ventes'!$G$9:$G$14,'[1]Situation de ventes'!$E$9:$E$14,$C48,'[1]Situation de ventes'!$C$9:$C$14,'[1]Journal des Opérations'!$A48,'[1]Situation de ventes'!$K$9:$K$14,1)+SUMIFS('[1]Situation de ventes'!$G$9:$G$14,'[1]Situation de ventes'!$E$9:$E$14,$C48,'[1]Situation de ventes'!$C$9:$C$14,'[1]Journal des Opérations'!$A48,'[1]Situation de ventes'!$K$9:$K$14,2)+SUMIFS('[1]Situation de ventes'!$G$9:$G$14,'[1]Situation de ventes'!$E$9:$E$14,$C48,'[1]Situation de ventes'!$C$9:$C$14,'[1]Journal des Opérations'!$A48,'[1]Situation de ventes'!$K$9:$K$14,3)</f>
        <v>#VALUE!</v>
      </c>
      <c r="G48" s="19" t="e">
        <f>SUMIFS('[1]Situation de ventes'!$I$9:$I$14,'[1]Situation de ventes'!$E$9:$E$14,'[1]Journal des Opérations'!$C48,'[1]Situation de ventes'!$C$9:$C$14,'[1]Journal des Opérations'!$A48,'[1]Situation de ventes'!$K$9:$K$14,1)+SUMIFS('[1]Situation de ventes'!$I$9:$I$14,'[1]Situation de ventes'!$E$9:$E$14,'[1]Journal des Opérations'!$C48,'[1]Situation de ventes'!$C$9:$C$14,'[1]Journal des Opérations'!$A48,'[1]Situation de ventes'!$K$9:$K$14,2)+SUMIFS('[1]Situation de ventes'!$I$9:$I$14,'[1]Situation de ventes'!$E$9:$E$14,'[1]Journal des Opérations'!$C48,'[1]Situation de ventes'!$C$9:$C$14,'[1]Journal des Opérations'!$A48,'[1]Situation de ventes'!$K$9:$K$14,3)</f>
        <v>#VALUE!</v>
      </c>
      <c r="H48" s="19" t="e">
        <f t="shared" si="2"/>
        <v>#VALUE!</v>
      </c>
      <c r="I48" s="19" t="e">
        <f t="shared" si="2"/>
        <v>#VALUE!</v>
      </c>
      <c r="K48" s="23"/>
    </row>
    <row r="49" spans="1:11" ht="15.75" x14ac:dyDescent="0.25">
      <c r="A49" s="114"/>
      <c r="B49" s="116"/>
      <c r="C49" s="1" t="str">
        <f>IFERROR(INDEX(marque,SMALL(IF((cat=$B$42)*(genre=$A$42)&lt;&gt;0,(cat=$B$42)*(genre=$A$42)*ROW($1:$102)),ROWS($1:8))),"")</f>
        <v/>
      </c>
      <c r="D49" s="19" t="e">
        <f>SUMIFS('[1]Situation de ventes'!$G$9:$G$14,'[1]Situation de ventes'!$E$9:$E$14,'[1]Journal des Opérations'!C49,'[1]Situation de ventes'!$C$9:$C$14,'[1]Journal des Opérations'!A49,'[1]Situation de ventes'!$K$9:$K$14,4)+SUMIFS('[1]Situation de ventes'!$G$9:$G$14,'[1]Situation de ventes'!$E$9:$E$14,'[1]Journal des Opérations'!C49,'[1]Situation de ventes'!$C$9:$C$14,'[1]Journal des Opérations'!A49,'[1]Situation de ventes'!$K$9:$K$14,5)</f>
        <v>#VALUE!</v>
      </c>
      <c r="E49" s="19" t="e">
        <f>SUMIFS('[1]Situation de ventes'!$I$9:$I$14,'[1]Situation de ventes'!$E$9:$E$14,'[1]Journal des Opérations'!$C49,'[1]Situation de ventes'!$C$9:$C$14,'[1]Journal des Opérations'!$A49,'[1]Situation de ventes'!$K$9:$K$14,4)+SUMIFS('[1]Situation de ventes'!$I$9:$I$14,'[1]Situation de ventes'!$E$9:$E$14,'[1]Journal des Opérations'!$C49,'[1]Situation de ventes'!$C$9:$C$14,'[1]Journal des Opérations'!$A49,'[1]Situation de ventes'!$K$9:$K$14,5)</f>
        <v>#VALUE!</v>
      </c>
      <c r="F49" s="19" t="e">
        <f>SUMIFS('[1]Situation de ventes'!$G$9:$G$14,'[1]Situation de ventes'!$E$9:$E$14,$C49,'[1]Situation de ventes'!$C$9:$C$14,'[1]Journal des Opérations'!$A49,'[1]Situation de ventes'!$K$9:$K$14,1)+SUMIFS('[1]Situation de ventes'!$G$9:$G$14,'[1]Situation de ventes'!$E$9:$E$14,$C49,'[1]Situation de ventes'!$C$9:$C$14,'[1]Journal des Opérations'!$A49,'[1]Situation de ventes'!$K$9:$K$14,2)+SUMIFS('[1]Situation de ventes'!$G$9:$G$14,'[1]Situation de ventes'!$E$9:$E$14,$C49,'[1]Situation de ventes'!$C$9:$C$14,'[1]Journal des Opérations'!$A49,'[1]Situation de ventes'!$K$9:$K$14,3)</f>
        <v>#VALUE!</v>
      </c>
      <c r="G49" s="19" t="e">
        <f>SUMIFS('[1]Situation de ventes'!$I$9:$I$14,'[1]Situation de ventes'!$E$9:$E$14,'[1]Journal des Opérations'!$C49,'[1]Situation de ventes'!$C$9:$C$14,'[1]Journal des Opérations'!$A49,'[1]Situation de ventes'!$K$9:$K$14,1)+SUMIFS('[1]Situation de ventes'!$I$9:$I$14,'[1]Situation de ventes'!$E$9:$E$14,'[1]Journal des Opérations'!$C49,'[1]Situation de ventes'!$C$9:$C$14,'[1]Journal des Opérations'!$A49,'[1]Situation de ventes'!$K$9:$K$14,2)+SUMIFS('[1]Situation de ventes'!$I$9:$I$14,'[1]Situation de ventes'!$E$9:$E$14,'[1]Journal des Opérations'!$C49,'[1]Situation de ventes'!$C$9:$C$14,'[1]Journal des Opérations'!$A49,'[1]Situation de ventes'!$K$9:$K$14,3)</f>
        <v>#VALUE!</v>
      </c>
      <c r="H49" s="19" t="e">
        <f t="shared" si="2"/>
        <v>#VALUE!</v>
      </c>
      <c r="I49" s="19" t="e">
        <f t="shared" si="2"/>
        <v>#VALUE!</v>
      </c>
      <c r="K49" s="23"/>
    </row>
    <row r="50" spans="1:11" ht="15.75" x14ac:dyDescent="0.25">
      <c r="A50" s="114"/>
      <c r="B50" s="116"/>
      <c r="C50" s="1" t="str">
        <f>IFERROR(INDEX(marque,SMALL(IF((cat=$B$42)*(genre=$A$42)&lt;&gt;0,(cat=$B$42)*(genre=$A$42)*ROW($1:$102)),ROWS($1:9))),"")</f>
        <v/>
      </c>
      <c r="D50" s="19" t="e">
        <f>SUMIFS('[1]Situation de ventes'!$G$9:$G$14,'[1]Situation de ventes'!$E$9:$E$14,'[1]Journal des Opérations'!C50,'[1]Situation de ventes'!$C$9:$C$14,'[1]Journal des Opérations'!A50,'[1]Situation de ventes'!$K$9:$K$14,4)+SUMIFS('[1]Situation de ventes'!$G$9:$G$14,'[1]Situation de ventes'!$E$9:$E$14,'[1]Journal des Opérations'!C50,'[1]Situation de ventes'!$C$9:$C$14,'[1]Journal des Opérations'!A50,'[1]Situation de ventes'!$K$9:$K$14,5)</f>
        <v>#VALUE!</v>
      </c>
      <c r="E50" s="19" t="e">
        <f>SUMIFS('[1]Situation de ventes'!$I$9:$I$14,'[1]Situation de ventes'!$E$9:$E$14,'[1]Journal des Opérations'!$C50,'[1]Situation de ventes'!$C$9:$C$14,'[1]Journal des Opérations'!$A50,'[1]Situation de ventes'!$K$9:$K$14,4)+SUMIFS('[1]Situation de ventes'!$I$9:$I$14,'[1]Situation de ventes'!$E$9:$E$14,'[1]Journal des Opérations'!$C50,'[1]Situation de ventes'!$C$9:$C$14,'[1]Journal des Opérations'!$A50,'[1]Situation de ventes'!$K$9:$K$14,5)</f>
        <v>#VALUE!</v>
      </c>
      <c r="F50" s="19" t="e">
        <f>SUMIFS('[1]Situation de ventes'!$G$9:$G$14,'[1]Situation de ventes'!$E$9:$E$14,$C50,'[1]Situation de ventes'!$C$9:$C$14,'[1]Journal des Opérations'!$A50,'[1]Situation de ventes'!$K$9:$K$14,1)+SUMIFS('[1]Situation de ventes'!$G$9:$G$14,'[1]Situation de ventes'!$E$9:$E$14,$C50,'[1]Situation de ventes'!$C$9:$C$14,'[1]Journal des Opérations'!$A50,'[1]Situation de ventes'!$K$9:$K$14,2)+SUMIFS('[1]Situation de ventes'!$G$9:$G$14,'[1]Situation de ventes'!$E$9:$E$14,$C50,'[1]Situation de ventes'!$C$9:$C$14,'[1]Journal des Opérations'!$A50,'[1]Situation de ventes'!$K$9:$K$14,3)</f>
        <v>#VALUE!</v>
      </c>
      <c r="G50" s="19" t="e">
        <f>SUMIFS('[1]Situation de ventes'!$I$9:$I$14,'[1]Situation de ventes'!$E$9:$E$14,'[1]Journal des Opérations'!$C50,'[1]Situation de ventes'!$C$9:$C$14,'[1]Journal des Opérations'!$A50,'[1]Situation de ventes'!$K$9:$K$14,1)+SUMIFS('[1]Situation de ventes'!$I$9:$I$14,'[1]Situation de ventes'!$E$9:$E$14,'[1]Journal des Opérations'!$C50,'[1]Situation de ventes'!$C$9:$C$14,'[1]Journal des Opérations'!$A50,'[1]Situation de ventes'!$K$9:$K$14,2)+SUMIFS('[1]Situation de ventes'!$I$9:$I$14,'[1]Situation de ventes'!$E$9:$E$14,'[1]Journal des Opérations'!$C50,'[1]Situation de ventes'!$C$9:$C$14,'[1]Journal des Opérations'!$A50,'[1]Situation de ventes'!$K$9:$K$14,3)</f>
        <v>#VALUE!</v>
      </c>
      <c r="H50" s="19" t="e">
        <f t="shared" si="2"/>
        <v>#VALUE!</v>
      </c>
      <c r="I50" s="19" t="e">
        <f t="shared" si="2"/>
        <v>#VALUE!</v>
      </c>
      <c r="K50" s="23"/>
    </row>
    <row r="51" spans="1:11" ht="15.75" x14ac:dyDescent="0.25">
      <c r="A51" s="114"/>
      <c r="B51" s="116"/>
      <c r="C51" s="1" t="str">
        <f>IFERROR(INDEX(marque,SMALL(IF((cat=$B$42)*(genre=$A$42)&lt;&gt;0,(cat=$B$42)*(genre=$A$42)*ROW($1:$102)),ROWS($1:10))),"")</f>
        <v/>
      </c>
      <c r="D51" s="19" t="e">
        <f>SUMIFS('[1]Situation de ventes'!$G$9:$G$14,'[1]Situation de ventes'!$E$9:$E$14,'[1]Journal des Opérations'!C51,'[1]Situation de ventes'!$C$9:$C$14,'[1]Journal des Opérations'!A51,'[1]Situation de ventes'!$K$9:$K$14,4)+SUMIFS('[1]Situation de ventes'!$G$9:$G$14,'[1]Situation de ventes'!$E$9:$E$14,'[1]Journal des Opérations'!C51,'[1]Situation de ventes'!$C$9:$C$14,'[1]Journal des Opérations'!A51,'[1]Situation de ventes'!$K$9:$K$14,5)</f>
        <v>#VALUE!</v>
      </c>
      <c r="E51" s="19" t="e">
        <f>SUMIFS('[1]Situation de ventes'!$I$9:$I$14,'[1]Situation de ventes'!$E$9:$E$14,'[1]Journal des Opérations'!$C51,'[1]Situation de ventes'!$C$9:$C$14,'[1]Journal des Opérations'!$A51,'[1]Situation de ventes'!$K$9:$K$14,4)+SUMIFS('[1]Situation de ventes'!$I$9:$I$14,'[1]Situation de ventes'!$E$9:$E$14,'[1]Journal des Opérations'!$C51,'[1]Situation de ventes'!$C$9:$C$14,'[1]Journal des Opérations'!$A51,'[1]Situation de ventes'!$K$9:$K$14,5)</f>
        <v>#VALUE!</v>
      </c>
      <c r="F51" s="19" t="e">
        <f>SUMIFS('[1]Situation de ventes'!$G$9:$G$14,'[1]Situation de ventes'!$E$9:$E$14,$C51,'[1]Situation de ventes'!$C$9:$C$14,'[1]Journal des Opérations'!$A51,'[1]Situation de ventes'!$K$9:$K$14,1)+SUMIFS('[1]Situation de ventes'!$G$9:$G$14,'[1]Situation de ventes'!$E$9:$E$14,$C51,'[1]Situation de ventes'!$C$9:$C$14,'[1]Journal des Opérations'!$A51,'[1]Situation de ventes'!$K$9:$K$14,2)+SUMIFS('[1]Situation de ventes'!$G$9:$G$14,'[1]Situation de ventes'!$E$9:$E$14,$C51,'[1]Situation de ventes'!$C$9:$C$14,'[1]Journal des Opérations'!$A51,'[1]Situation de ventes'!$K$9:$K$14,3)</f>
        <v>#VALUE!</v>
      </c>
      <c r="G51" s="19" t="e">
        <f>SUMIFS('[1]Situation de ventes'!$I$9:$I$14,'[1]Situation de ventes'!$E$9:$E$14,'[1]Journal des Opérations'!$C51,'[1]Situation de ventes'!$C$9:$C$14,'[1]Journal des Opérations'!$A51,'[1]Situation de ventes'!$K$9:$K$14,1)+SUMIFS('[1]Situation de ventes'!$I$9:$I$14,'[1]Situation de ventes'!$E$9:$E$14,'[1]Journal des Opérations'!$C51,'[1]Situation de ventes'!$C$9:$C$14,'[1]Journal des Opérations'!$A51,'[1]Situation de ventes'!$K$9:$K$14,2)+SUMIFS('[1]Situation de ventes'!$I$9:$I$14,'[1]Situation de ventes'!$E$9:$E$14,'[1]Journal des Opérations'!$C51,'[1]Situation de ventes'!$C$9:$C$14,'[1]Journal des Opérations'!$A51,'[1]Situation de ventes'!$K$9:$K$14,3)</f>
        <v>#VALUE!</v>
      </c>
      <c r="H51" s="19" t="e">
        <f t="shared" si="2"/>
        <v>#VALUE!</v>
      </c>
      <c r="I51" s="19" t="e">
        <f t="shared" si="2"/>
        <v>#VALUE!</v>
      </c>
      <c r="K51" s="23"/>
    </row>
    <row r="52" spans="1:11" ht="16.5" thickBot="1" x14ac:dyDescent="0.3">
      <c r="A52" s="115"/>
      <c r="B52" s="117"/>
      <c r="C52" s="1" t="str">
        <f>IFERROR(INDEX(marque,SMALL(IF((cat=$B$42)*(genre=$A$42)&lt;&gt;0,(cat=$B$42)*(genre=$A$42)*ROW($1:$102)),ROWS($1:11))),"")</f>
        <v/>
      </c>
      <c r="D52" s="20" t="e">
        <f>SUMIFS('[1]Situation de ventes'!$G$9:$G$14,'[1]Situation de ventes'!$E$9:$E$14,'[1]Journal des Opérations'!C52,'[1]Situation de ventes'!$C$9:$C$14,'[1]Journal des Opérations'!A52,'[1]Situation de ventes'!$K$9:$K$14,4)+SUMIFS('[1]Situation de ventes'!$G$9:$G$14,'[1]Situation de ventes'!$E$9:$E$14,'[1]Journal des Opérations'!C52,'[1]Situation de ventes'!$C$9:$C$14,'[1]Journal des Opérations'!A52,'[1]Situation de ventes'!$K$9:$K$14,5)</f>
        <v>#VALUE!</v>
      </c>
      <c r="E52" s="20" t="e">
        <f>SUMIFS('[1]Situation de ventes'!$I$9:$I$14,'[1]Situation de ventes'!$E$9:$E$14,'[1]Journal des Opérations'!$C52,'[1]Situation de ventes'!$C$9:$C$14,'[1]Journal des Opérations'!$A52,'[1]Situation de ventes'!$K$9:$K$14,4)+SUMIFS('[1]Situation de ventes'!$I$9:$I$14,'[1]Situation de ventes'!$E$9:$E$14,'[1]Journal des Opérations'!$C52,'[1]Situation de ventes'!$C$9:$C$14,'[1]Journal des Opérations'!$A52,'[1]Situation de ventes'!$K$9:$K$14,5)</f>
        <v>#VALUE!</v>
      </c>
      <c r="F52" s="20" t="e">
        <f>SUMIFS('[1]Situation de ventes'!$G$9:$G$14,'[1]Situation de ventes'!$E$9:$E$14,$C52,'[1]Situation de ventes'!$C$9:$C$14,'[1]Journal des Opérations'!$A52,'[1]Situation de ventes'!$K$9:$K$14,1)+SUMIFS('[1]Situation de ventes'!$G$9:$G$14,'[1]Situation de ventes'!$E$9:$E$14,$C52,'[1]Situation de ventes'!$C$9:$C$14,'[1]Journal des Opérations'!$A52,'[1]Situation de ventes'!$K$9:$K$14,2)+SUMIFS('[1]Situation de ventes'!$G$9:$G$14,'[1]Situation de ventes'!$E$9:$E$14,$C52,'[1]Situation de ventes'!$C$9:$C$14,'[1]Journal des Opérations'!$A52,'[1]Situation de ventes'!$K$9:$K$14,3)</f>
        <v>#VALUE!</v>
      </c>
      <c r="G52" s="20" t="e">
        <f>SUMIFS('[1]Situation de ventes'!$I$9:$I$14,'[1]Situation de ventes'!$E$9:$E$14,'[1]Journal des Opérations'!$C52,'[1]Situation de ventes'!$C$9:$C$14,'[1]Journal des Opérations'!$A52,'[1]Situation de ventes'!$K$9:$K$14,1)+SUMIFS('[1]Situation de ventes'!$I$9:$I$14,'[1]Situation de ventes'!$E$9:$E$14,'[1]Journal des Opérations'!$C52,'[1]Situation de ventes'!$C$9:$C$14,'[1]Journal des Opérations'!$A52,'[1]Situation de ventes'!$K$9:$K$14,2)+SUMIFS('[1]Situation de ventes'!$I$9:$I$14,'[1]Situation de ventes'!$E$9:$E$14,'[1]Journal des Opérations'!$C52,'[1]Situation de ventes'!$C$9:$C$14,'[1]Journal des Opérations'!$A52,'[1]Situation de ventes'!$K$9:$K$14,3)</f>
        <v>#VALUE!</v>
      </c>
      <c r="H52" s="20" t="e">
        <f t="shared" si="2"/>
        <v>#VALUE!</v>
      </c>
      <c r="I52" s="20" t="e">
        <f t="shared" si="2"/>
        <v>#VALUE!</v>
      </c>
      <c r="K52" s="23"/>
    </row>
    <row r="53" spans="1:11" ht="17.25" thickTop="1" thickBot="1" x14ac:dyDescent="0.3">
      <c r="A53" s="110" t="s">
        <v>22</v>
      </c>
      <c r="B53" s="111"/>
      <c r="C53" s="112"/>
      <c r="D53" s="13" t="e">
        <f>SUM($D$54,$D$66,$D$80)</f>
        <v>#VALUE!</v>
      </c>
      <c r="E53" s="13" t="e">
        <f>SUM($E$54,$E$66,$E$80)</f>
        <v>#VALUE!</v>
      </c>
      <c r="F53" s="13" t="e">
        <f>SUM($F$54,$F$66,$F$80)</f>
        <v>#VALUE!</v>
      </c>
      <c r="G53" s="13" t="e">
        <f>SUM($G$54,$G$66,$G$80)</f>
        <v>#VALUE!</v>
      </c>
      <c r="H53" s="13" t="e">
        <f>SUM($H$54,$H$66,$H$80)</f>
        <v>#VALUE!</v>
      </c>
      <c r="I53" s="13" t="e">
        <f>SUM($I$54,$I$66,$I$80)</f>
        <v>#VALUE!</v>
      </c>
      <c r="K53" s="23"/>
    </row>
    <row r="54" spans="1:11" ht="17.25" thickTop="1" thickBot="1" x14ac:dyDescent="0.3">
      <c r="A54" s="106" t="s">
        <v>23</v>
      </c>
      <c r="B54" s="107"/>
      <c r="C54" s="108"/>
      <c r="D54" s="21" t="e">
        <f>SUM($D$55:$D$65)</f>
        <v>#VALUE!</v>
      </c>
      <c r="E54" s="21" t="e">
        <f>SUM($E$55:$E$65)</f>
        <v>#VALUE!</v>
      </c>
      <c r="F54" s="21" t="e">
        <f>SUM($F$55:$F$65)</f>
        <v>#VALUE!</v>
      </c>
      <c r="G54" s="21" t="e">
        <f>SUM($G$55:$G$65)</f>
        <v>#VALUE!</v>
      </c>
      <c r="H54" s="21" t="e">
        <f>SUM($H$55:$H$65)</f>
        <v>#VALUE!</v>
      </c>
      <c r="I54" s="21" t="e">
        <f>SUM($I$55:$I$65)</f>
        <v>#VALUE!</v>
      </c>
      <c r="K54" s="23"/>
    </row>
    <row r="55" spans="1:11" ht="16.5" thickTop="1" x14ac:dyDescent="0.25">
      <c r="A55" s="113" t="s">
        <v>16</v>
      </c>
      <c r="B55" s="116" t="s">
        <v>24</v>
      </c>
      <c r="C55" s="1" t="str">
        <f>IFERROR(INDEX(marque,SMALL(IF((cat=$B$55)*(genre=$A$55)&lt;&gt;0,(cat=$B$55)*(genre=$A$55)*ROW($1:$102)),ROWS($1:1))),"")</f>
        <v>H M</v>
      </c>
      <c r="D55" s="22" t="e">
        <f>SUMIFS('[1]Situation de ventes'!$G$9:$G$14,'[1]Situation de ventes'!$E$9:$E$14,'[1]Journal des Opérations'!C55,'[1]Situation de ventes'!$C$9:$C$14,'[1]Journal des Opérations'!A55,'[1]Situation de ventes'!$K$9:$K$14,4)+SUMIFS('[1]Situation de ventes'!$G$9:$G$14,'[1]Situation de ventes'!$E$9:$E$14,'[1]Journal des Opérations'!C55,'[1]Situation de ventes'!$C$9:$C$14,'[1]Journal des Opérations'!A55,'[1]Situation de ventes'!$K$9:$K$14,5)</f>
        <v>#VALUE!</v>
      </c>
      <c r="E55" s="22" t="e">
        <f>SUMIFS('[1]Situation de ventes'!$I$9:$I$14,'[1]Situation de ventes'!$E$9:$E$14,'[1]Journal des Opérations'!$C55,'[1]Situation de ventes'!$C$9:$C$14,'[1]Journal des Opérations'!$A55,'[1]Situation de ventes'!$K$9:$K$14,4)+SUMIFS('[1]Situation de ventes'!$I$9:$I$14,'[1]Situation de ventes'!$E$9:$E$14,'[1]Journal des Opérations'!$C55,'[1]Situation de ventes'!$C$9:$C$14,'[1]Journal des Opérations'!$A55,'[1]Situation de ventes'!$K$9:$K$14,5)</f>
        <v>#VALUE!</v>
      </c>
      <c r="F55" s="22" t="e">
        <f>SUMIFS('[1]Situation de ventes'!$G$9:$G$14,'[1]Situation de ventes'!$E$9:$E$14,$C55,'[1]Situation de ventes'!$C$9:$C$14,'[1]Journal des Opérations'!$A55,'[1]Situation de ventes'!$K$9:$K$14,1)+SUMIFS('[1]Situation de ventes'!$G$9:$G$14,'[1]Situation de ventes'!$E$9:$E$14,$C55,'[1]Situation de ventes'!$C$9:$C$14,'[1]Journal des Opérations'!$A55,'[1]Situation de ventes'!$K$9:$K$14,2)+SUMIFS('[1]Situation de ventes'!$G$9:$G$14,'[1]Situation de ventes'!$E$9:$E$14,$C55,'[1]Situation de ventes'!$C$9:$C$14,'[1]Journal des Opérations'!$A55,'[1]Situation de ventes'!$K$9:$K$14,3)</f>
        <v>#VALUE!</v>
      </c>
      <c r="G55" s="22" t="e">
        <f>SUMIFS('[1]Situation de ventes'!$I$9:$I$14,'[1]Situation de ventes'!$E$9:$E$14,'[1]Journal des Opérations'!$C55,'[1]Situation de ventes'!$C$9:$C$14,'[1]Journal des Opérations'!$A55,'[1]Situation de ventes'!$K$9:$K$14,1)+SUMIFS('[1]Situation de ventes'!$I$9:$I$14,'[1]Situation de ventes'!$E$9:$E$14,'[1]Journal des Opérations'!$C55,'[1]Situation de ventes'!$C$9:$C$14,'[1]Journal des Opérations'!$A55,'[1]Situation de ventes'!$K$9:$K$14,2)+SUMIFS('[1]Situation de ventes'!$I$9:$I$14,'[1]Situation de ventes'!$E$9:$E$14,'[1]Journal des Opérations'!$C55,'[1]Situation de ventes'!$C$9:$C$14,'[1]Journal des Opérations'!$A55,'[1]Situation de ventes'!$K$9:$K$14,3)</f>
        <v>#VALUE!</v>
      </c>
      <c r="H55" s="22" t="e">
        <f t="shared" ref="H55:I113" si="3">+D55+F55</f>
        <v>#VALUE!</v>
      </c>
      <c r="I55" s="22" t="e">
        <f t="shared" si="3"/>
        <v>#VALUE!</v>
      </c>
      <c r="K55" s="23"/>
    </row>
    <row r="56" spans="1:11" ht="15.75" x14ac:dyDescent="0.25">
      <c r="A56" s="114"/>
      <c r="B56" s="116"/>
      <c r="C56" s="1" t="str">
        <f>IFERROR(INDEX(marque,SMALL(IF((cat=$B$55)*(genre=$A$55)&lt;&gt;0,(cat=$B$55)*(genre=$A$55)*ROW($1:$102)),ROWS($1:2))),"")</f>
        <v/>
      </c>
      <c r="D56" s="19" t="e">
        <f>SUMIFS('[1]Situation de ventes'!$G$9:$G$14,'[1]Situation de ventes'!$E$9:$E$14,'[1]Journal des Opérations'!C56,'[1]Situation de ventes'!$C$9:$C$14,'[1]Journal des Opérations'!A56,'[1]Situation de ventes'!$K$9:$K$14,4)+SUMIFS('[1]Situation de ventes'!$G$9:$G$14,'[1]Situation de ventes'!$E$9:$E$14,'[1]Journal des Opérations'!C56,'[1]Situation de ventes'!$C$9:$C$14,'[1]Journal des Opérations'!A56,'[1]Situation de ventes'!$K$9:$K$14,5)</f>
        <v>#VALUE!</v>
      </c>
      <c r="E56" s="19" t="e">
        <f>SUMIFS('[1]Situation de ventes'!$I$9:$I$14,'[1]Situation de ventes'!$E$9:$E$14,'[1]Journal des Opérations'!$C56,'[1]Situation de ventes'!$C$9:$C$14,'[1]Journal des Opérations'!$A56,'[1]Situation de ventes'!$K$9:$K$14,4)+SUMIFS('[1]Situation de ventes'!$I$9:$I$14,'[1]Situation de ventes'!$E$9:$E$14,'[1]Journal des Opérations'!$C56,'[1]Situation de ventes'!$C$9:$C$14,'[1]Journal des Opérations'!$A56,'[1]Situation de ventes'!$K$9:$K$14,5)</f>
        <v>#VALUE!</v>
      </c>
      <c r="F56" s="19" t="e">
        <f>SUMIFS('[1]Situation de ventes'!$G$9:$G$14,'[1]Situation de ventes'!$E$9:$E$14,$C56,'[1]Situation de ventes'!$C$9:$C$14,'[1]Journal des Opérations'!$A56,'[1]Situation de ventes'!$K$9:$K$14,1)+SUMIFS('[1]Situation de ventes'!$G$9:$G$14,'[1]Situation de ventes'!$E$9:$E$14,$C56,'[1]Situation de ventes'!$C$9:$C$14,'[1]Journal des Opérations'!$A56,'[1]Situation de ventes'!$K$9:$K$14,2)+SUMIFS('[1]Situation de ventes'!$G$9:$G$14,'[1]Situation de ventes'!$E$9:$E$14,$C56,'[1]Situation de ventes'!$C$9:$C$14,'[1]Journal des Opérations'!$A56,'[1]Situation de ventes'!$K$9:$K$14,3)</f>
        <v>#VALUE!</v>
      </c>
      <c r="G56" s="19" t="e">
        <f>SUMIFS('[1]Situation de ventes'!$I$9:$I$14,'[1]Situation de ventes'!$E$9:$E$14,'[1]Journal des Opérations'!$C56,'[1]Situation de ventes'!$C$9:$C$14,'[1]Journal des Opérations'!$A56,'[1]Situation de ventes'!$K$9:$K$14,1)+SUMIFS('[1]Situation de ventes'!$I$9:$I$14,'[1]Situation de ventes'!$E$9:$E$14,'[1]Journal des Opérations'!$C56,'[1]Situation de ventes'!$C$9:$C$14,'[1]Journal des Opérations'!$A56,'[1]Situation de ventes'!$K$9:$K$14,2)+SUMIFS('[1]Situation de ventes'!$I$9:$I$14,'[1]Situation de ventes'!$E$9:$E$14,'[1]Journal des Opérations'!$C56,'[1]Situation de ventes'!$C$9:$C$14,'[1]Journal des Opérations'!$A56,'[1]Situation de ventes'!$K$9:$K$14,3)</f>
        <v>#VALUE!</v>
      </c>
      <c r="H56" s="19" t="e">
        <f t="shared" si="3"/>
        <v>#VALUE!</v>
      </c>
      <c r="I56" s="19" t="e">
        <f t="shared" si="3"/>
        <v>#VALUE!</v>
      </c>
      <c r="K56" s="23"/>
    </row>
    <row r="57" spans="1:11" ht="15.75" x14ac:dyDescent="0.25">
      <c r="A57" s="114"/>
      <c r="B57" s="116"/>
      <c r="C57" s="1" t="str">
        <f>IFERROR(INDEX(marque,SMALL(IF((cat=$B$55)*(genre=$A$55)&lt;&gt;0,(cat=$B$55)*(genre=$A$55)*ROW($1:$102)),ROWS($1:3))),"")</f>
        <v/>
      </c>
      <c r="D57" s="19" t="e">
        <f>SUMIFS('[1]Situation de ventes'!$G$9:$G$14,'[1]Situation de ventes'!$E$9:$E$14,'[1]Journal des Opérations'!C57,'[1]Situation de ventes'!$C$9:$C$14,'[1]Journal des Opérations'!A57,'[1]Situation de ventes'!$K$9:$K$14,4)+SUMIFS('[1]Situation de ventes'!$G$9:$G$14,'[1]Situation de ventes'!$E$9:$E$14,'[1]Journal des Opérations'!C57,'[1]Situation de ventes'!$C$9:$C$14,'[1]Journal des Opérations'!A57,'[1]Situation de ventes'!$K$9:$K$14,5)</f>
        <v>#VALUE!</v>
      </c>
      <c r="E57" s="19" t="e">
        <f>SUMIFS('[1]Situation de ventes'!$I$9:$I$14,'[1]Situation de ventes'!$E$9:$E$14,'[1]Journal des Opérations'!$C57,'[1]Situation de ventes'!$C$9:$C$14,'[1]Journal des Opérations'!$A57,'[1]Situation de ventes'!$K$9:$K$14,4)+SUMIFS('[1]Situation de ventes'!$I$9:$I$14,'[1]Situation de ventes'!$E$9:$E$14,'[1]Journal des Opérations'!$C57,'[1]Situation de ventes'!$C$9:$C$14,'[1]Journal des Opérations'!$A57,'[1]Situation de ventes'!$K$9:$K$14,5)</f>
        <v>#VALUE!</v>
      </c>
      <c r="F57" s="19" t="e">
        <f>SUMIFS('[1]Situation de ventes'!$G$9:$G$14,'[1]Situation de ventes'!$E$9:$E$14,$C57,'[1]Situation de ventes'!$C$9:$C$14,'[1]Journal des Opérations'!$A57,'[1]Situation de ventes'!$K$9:$K$14,1)+SUMIFS('[1]Situation de ventes'!$G$9:$G$14,'[1]Situation de ventes'!$E$9:$E$14,$C57,'[1]Situation de ventes'!$C$9:$C$14,'[1]Journal des Opérations'!$A57,'[1]Situation de ventes'!$K$9:$K$14,2)+SUMIFS('[1]Situation de ventes'!$G$9:$G$14,'[1]Situation de ventes'!$E$9:$E$14,$C57,'[1]Situation de ventes'!$C$9:$C$14,'[1]Journal des Opérations'!$A57,'[1]Situation de ventes'!$K$9:$K$14,3)</f>
        <v>#VALUE!</v>
      </c>
      <c r="G57" s="19" t="e">
        <f>SUMIFS('[1]Situation de ventes'!$I$9:$I$14,'[1]Situation de ventes'!$E$9:$E$14,'[1]Journal des Opérations'!$C57,'[1]Situation de ventes'!$C$9:$C$14,'[1]Journal des Opérations'!$A57,'[1]Situation de ventes'!$K$9:$K$14,1)+SUMIFS('[1]Situation de ventes'!$I$9:$I$14,'[1]Situation de ventes'!$E$9:$E$14,'[1]Journal des Opérations'!$C57,'[1]Situation de ventes'!$C$9:$C$14,'[1]Journal des Opérations'!$A57,'[1]Situation de ventes'!$K$9:$K$14,2)+SUMIFS('[1]Situation de ventes'!$I$9:$I$14,'[1]Situation de ventes'!$E$9:$E$14,'[1]Journal des Opérations'!$C57,'[1]Situation de ventes'!$C$9:$C$14,'[1]Journal des Opérations'!$A57,'[1]Situation de ventes'!$K$9:$K$14,3)</f>
        <v>#VALUE!</v>
      </c>
      <c r="H57" s="19" t="e">
        <f t="shared" si="3"/>
        <v>#VALUE!</v>
      </c>
      <c r="I57" s="19" t="e">
        <f t="shared" si="3"/>
        <v>#VALUE!</v>
      </c>
      <c r="K57" s="23"/>
    </row>
    <row r="58" spans="1:11" ht="15.75" x14ac:dyDescent="0.25">
      <c r="A58" s="114"/>
      <c r="B58" s="116"/>
      <c r="C58" s="1" t="str">
        <f>IFERROR(INDEX(marque,SMALL(IF((cat=$B$55)*(genre=$A$55)&lt;&gt;0,(cat=$B$55)*(genre=$A$55)*ROW($1:$102)),ROWS($1:4))),"")</f>
        <v/>
      </c>
      <c r="D58" s="19" t="e">
        <f>SUMIFS('[1]Situation de ventes'!$G$9:$G$14,'[1]Situation de ventes'!$E$9:$E$14,'[1]Journal des Opérations'!C58,'[1]Situation de ventes'!$C$9:$C$14,'[1]Journal des Opérations'!A58,'[1]Situation de ventes'!$K$9:$K$14,4)+SUMIFS('[1]Situation de ventes'!$G$9:$G$14,'[1]Situation de ventes'!$E$9:$E$14,'[1]Journal des Opérations'!C58,'[1]Situation de ventes'!$C$9:$C$14,'[1]Journal des Opérations'!A58,'[1]Situation de ventes'!$K$9:$K$14,5)</f>
        <v>#VALUE!</v>
      </c>
      <c r="E58" s="19" t="e">
        <f>SUMIFS('[1]Situation de ventes'!$I$9:$I$14,'[1]Situation de ventes'!$E$9:$E$14,'[1]Journal des Opérations'!$C58,'[1]Situation de ventes'!$C$9:$C$14,'[1]Journal des Opérations'!$A58,'[1]Situation de ventes'!$K$9:$K$14,4)+SUMIFS('[1]Situation de ventes'!$I$9:$I$14,'[1]Situation de ventes'!$E$9:$E$14,'[1]Journal des Opérations'!$C58,'[1]Situation de ventes'!$C$9:$C$14,'[1]Journal des Opérations'!$A58,'[1]Situation de ventes'!$K$9:$K$14,5)</f>
        <v>#VALUE!</v>
      </c>
      <c r="F58" s="19" t="e">
        <f>SUMIFS('[1]Situation de ventes'!$G$9:$G$14,'[1]Situation de ventes'!$E$9:$E$14,$C58,'[1]Situation de ventes'!$C$9:$C$14,'[1]Journal des Opérations'!$A58,'[1]Situation de ventes'!$K$9:$K$14,1)+SUMIFS('[1]Situation de ventes'!$G$9:$G$14,'[1]Situation de ventes'!$E$9:$E$14,$C58,'[1]Situation de ventes'!$C$9:$C$14,'[1]Journal des Opérations'!$A58,'[1]Situation de ventes'!$K$9:$K$14,2)+SUMIFS('[1]Situation de ventes'!$G$9:$G$14,'[1]Situation de ventes'!$E$9:$E$14,$C58,'[1]Situation de ventes'!$C$9:$C$14,'[1]Journal des Opérations'!$A58,'[1]Situation de ventes'!$K$9:$K$14,3)</f>
        <v>#VALUE!</v>
      </c>
      <c r="G58" s="19" t="e">
        <f>SUMIFS('[1]Situation de ventes'!$I$9:$I$14,'[1]Situation de ventes'!$E$9:$E$14,'[1]Journal des Opérations'!$C58,'[1]Situation de ventes'!$C$9:$C$14,'[1]Journal des Opérations'!$A58,'[1]Situation de ventes'!$K$9:$K$14,1)+SUMIFS('[1]Situation de ventes'!$I$9:$I$14,'[1]Situation de ventes'!$E$9:$E$14,'[1]Journal des Opérations'!$C58,'[1]Situation de ventes'!$C$9:$C$14,'[1]Journal des Opérations'!$A58,'[1]Situation de ventes'!$K$9:$K$14,2)+SUMIFS('[1]Situation de ventes'!$I$9:$I$14,'[1]Situation de ventes'!$E$9:$E$14,'[1]Journal des Opérations'!$C58,'[1]Situation de ventes'!$C$9:$C$14,'[1]Journal des Opérations'!$A58,'[1]Situation de ventes'!$K$9:$K$14,3)</f>
        <v>#VALUE!</v>
      </c>
      <c r="H58" s="19" t="e">
        <f t="shared" si="3"/>
        <v>#VALUE!</v>
      </c>
      <c r="I58" s="19" t="e">
        <f t="shared" si="3"/>
        <v>#VALUE!</v>
      </c>
      <c r="K58" s="23"/>
    </row>
    <row r="59" spans="1:11" ht="15.75" x14ac:dyDescent="0.25">
      <c r="A59" s="114"/>
      <c r="B59" s="116"/>
      <c r="C59" s="1" t="str">
        <f>IFERROR(INDEX(marque,SMALL(IF((cat=$B$55)*(genre=$A$55)&lt;&gt;0,(cat=$B$55)*(genre=$A$55)*ROW($1:$102)),ROWS($1:5))),"")</f>
        <v/>
      </c>
      <c r="D59" s="19" t="e">
        <f>SUMIFS('[1]Situation de ventes'!$G$9:$G$14,'[1]Situation de ventes'!$E$9:$E$14,'[1]Journal des Opérations'!C59,'[1]Situation de ventes'!$C$9:$C$14,'[1]Journal des Opérations'!A59,'[1]Situation de ventes'!$K$9:$K$14,4)+SUMIFS('[1]Situation de ventes'!$G$9:$G$14,'[1]Situation de ventes'!$E$9:$E$14,'[1]Journal des Opérations'!C59,'[1]Situation de ventes'!$C$9:$C$14,'[1]Journal des Opérations'!A59,'[1]Situation de ventes'!$K$9:$K$14,5)</f>
        <v>#VALUE!</v>
      </c>
      <c r="E59" s="19" t="e">
        <f>SUMIFS('[1]Situation de ventes'!$I$9:$I$14,'[1]Situation de ventes'!$E$9:$E$14,'[1]Journal des Opérations'!$C59,'[1]Situation de ventes'!$C$9:$C$14,'[1]Journal des Opérations'!$A59,'[1]Situation de ventes'!$K$9:$K$14,4)+SUMIFS('[1]Situation de ventes'!$I$9:$I$14,'[1]Situation de ventes'!$E$9:$E$14,'[1]Journal des Opérations'!$C59,'[1]Situation de ventes'!$C$9:$C$14,'[1]Journal des Opérations'!$A59,'[1]Situation de ventes'!$K$9:$K$14,5)</f>
        <v>#VALUE!</v>
      </c>
      <c r="F59" s="19" t="e">
        <f>SUMIFS('[1]Situation de ventes'!$G$9:$G$14,'[1]Situation de ventes'!$E$9:$E$14,$C59,'[1]Situation de ventes'!$C$9:$C$14,'[1]Journal des Opérations'!$A59,'[1]Situation de ventes'!$K$9:$K$14,1)+SUMIFS('[1]Situation de ventes'!$G$9:$G$14,'[1]Situation de ventes'!$E$9:$E$14,$C59,'[1]Situation de ventes'!$C$9:$C$14,'[1]Journal des Opérations'!$A59,'[1]Situation de ventes'!$K$9:$K$14,2)+SUMIFS('[1]Situation de ventes'!$G$9:$G$14,'[1]Situation de ventes'!$E$9:$E$14,$C59,'[1]Situation de ventes'!$C$9:$C$14,'[1]Journal des Opérations'!$A59,'[1]Situation de ventes'!$K$9:$K$14,3)</f>
        <v>#VALUE!</v>
      </c>
      <c r="G59" s="19" t="e">
        <f>SUMIFS('[1]Situation de ventes'!$I$9:$I$14,'[1]Situation de ventes'!$E$9:$E$14,'[1]Journal des Opérations'!$C59,'[1]Situation de ventes'!$C$9:$C$14,'[1]Journal des Opérations'!$A59,'[1]Situation de ventes'!$K$9:$K$14,1)+SUMIFS('[1]Situation de ventes'!$I$9:$I$14,'[1]Situation de ventes'!$E$9:$E$14,'[1]Journal des Opérations'!$C59,'[1]Situation de ventes'!$C$9:$C$14,'[1]Journal des Opérations'!$A59,'[1]Situation de ventes'!$K$9:$K$14,2)+SUMIFS('[1]Situation de ventes'!$I$9:$I$14,'[1]Situation de ventes'!$E$9:$E$14,'[1]Journal des Opérations'!$C59,'[1]Situation de ventes'!$C$9:$C$14,'[1]Journal des Opérations'!$A59,'[1]Situation de ventes'!$K$9:$K$14,3)</f>
        <v>#VALUE!</v>
      </c>
      <c r="H59" s="19" t="e">
        <f t="shared" si="3"/>
        <v>#VALUE!</v>
      </c>
      <c r="I59" s="19" t="e">
        <f t="shared" si="3"/>
        <v>#VALUE!</v>
      </c>
      <c r="K59" s="23"/>
    </row>
    <row r="60" spans="1:11" ht="15.75" x14ac:dyDescent="0.25">
      <c r="A60" s="114"/>
      <c r="B60" s="116"/>
      <c r="C60" s="1" t="str">
        <f>IFERROR(INDEX(marque,SMALL(IF((cat=$B$55)*(genre=$A$55)&lt;&gt;0,(cat=$B$55)*(genre=$A$55)*ROW($1:$102)),ROWS($1:6))),"")</f>
        <v/>
      </c>
      <c r="D60" s="19" t="e">
        <f>SUMIFS('[1]Situation de ventes'!$G$9:$G$14,'[1]Situation de ventes'!$E$9:$E$14,'[1]Journal des Opérations'!C60,'[1]Situation de ventes'!$C$9:$C$14,'[1]Journal des Opérations'!A60,'[1]Situation de ventes'!$K$9:$K$14,4)+SUMIFS('[1]Situation de ventes'!$G$9:$G$14,'[1]Situation de ventes'!$E$9:$E$14,'[1]Journal des Opérations'!C60,'[1]Situation de ventes'!$C$9:$C$14,'[1]Journal des Opérations'!A60,'[1]Situation de ventes'!$K$9:$K$14,5)</f>
        <v>#VALUE!</v>
      </c>
      <c r="E60" s="19" t="e">
        <f>SUMIFS('[1]Situation de ventes'!$I$9:$I$14,'[1]Situation de ventes'!$E$9:$E$14,'[1]Journal des Opérations'!$C60,'[1]Situation de ventes'!$C$9:$C$14,'[1]Journal des Opérations'!$A60,'[1]Situation de ventes'!$K$9:$K$14,4)+SUMIFS('[1]Situation de ventes'!$I$9:$I$14,'[1]Situation de ventes'!$E$9:$E$14,'[1]Journal des Opérations'!$C60,'[1]Situation de ventes'!$C$9:$C$14,'[1]Journal des Opérations'!$A60,'[1]Situation de ventes'!$K$9:$K$14,5)</f>
        <v>#VALUE!</v>
      </c>
      <c r="F60" s="19" t="e">
        <f>SUMIFS('[1]Situation de ventes'!$G$9:$G$14,'[1]Situation de ventes'!$E$9:$E$14,$C60,'[1]Situation de ventes'!$C$9:$C$14,'[1]Journal des Opérations'!$A60,'[1]Situation de ventes'!$K$9:$K$14,1)+SUMIFS('[1]Situation de ventes'!$G$9:$G$14,'[1]Situation de ventes'!$E$9:$E$14,$C60,'[1]Situation de ventes'!$C$9:$C$14,'[1]Journal des Opérations'!$A60,'[1]Situation de ventes'!$K$9:$K$14,2)+SUMIFS('[1]Situation de ventes'!$G$9:$G$14,'[1]Situation de ventes'!$E$9:$E$14,$C60,'[1]Situation de ventes'!$C$9:$C$14,'[1]Journal des Opérations'!$A60,'[1]Situation de ventes'!$K$9:$K$14,3)</f>
        <v>#VALUE!</v>
      </c>
      <c r="G60" s="19" t="e">
        <f>SUMIFS('[1]Situation de ventes'!$I$9:$I$14,'[1]Situation de ventes'!$E$9:$E$14,'[1]Journal des Opérations'!$C60,'[1]Situation de ventes'!$C$9:$C$14,'[1]Journal des Opérations'!$A60,'[1]Situation de ventes'!$K$9:$K$14,1)+SUMIFS('[1]Situation de ventes'!$I$9:$I$14,'[1]Situation de ventes'!$E$9:$E$14,'[1]Journal des Opérations'!$C60,'[1]Situation de ventes'!$C$9:$C$14,'[1]Journal des Opérations'!$A60,'[1]Situation de ventes'!$K$9:$K$14,2)+SUMIFS('[1]Situation de ventes'!$I$9:$I$14,'[1]Situation de ventes'!$E$9:$E$14,'[1]Journal des Opérations'!$C60,'[1]Situation de ventes'!$C$9:$C$14,'[1]Journal des Opérations'!$A60,'[1]Situation de ventes'!$K$9:$K$14,3)</f>
        <v>#VALUE!</v>
      </c>
      <c r="H60" s="19" t="e">
        <f t="shared" si="3"/>
        <v>#VALUE!</v>
      </c>
      <c r="I60" s="19" t="e">
        <f t="shared" si="3"/>
        <v>#VALUE!</v>
      </c>
      <c r="K60" s="23"/>
    </row>
    <row r="61" spans="1:11" ht="15.75" x14ac:dyDescent="0.25">
      <c r="A61" s="114"/>
      <c r="B61" s="116"/>
      <c r="C61" s="1" t="str">
        <f>IFERROR(INDEX(marque,SMALL(IF((cat=$B$55)*(genre=$A$55)&lt;&gt;0,(cat=$B$55)*(genre=$A$55)*ROW($1:$102)),ROWS($1:7))),"")</f>
        <v/>
      </c>
      <c r="D61" s="19" t="e">
        <f>SUMIFS('[1]Situation de ventes'!$G$9:$G$14,'[1]Situation de ventes'!$E$9:$E$14,'[1]Journal des Opérations'!C61,'[1]Situation de ventes'!$C$9:$C$14,'[1]Journal des Opérations'!A61,'[1]Situation de ventes'!$K$9:$K$14,4)+SUMIFS('[1]Situation de ventes'!$G$9:$G$14,'[1]Situation de ventes'!$E$9:$E$14,'[1]Journal des Opérations'!C61,'[1]Situation de ventes'!$C$9:$C$14,'[1]Journal des Opérations'!A61,'[1]Situation de ventes'!$K$9:$K$14,5)</f>
        <v>#VALUE!</v>
      </c>
      <c r="E61" s="19" t="e">
        <f>SUMIFS('[1]Situation de ventes'!$I$9:$I$14,'[1]Situation de ventes'!$E$9:$E$14,'[1]Journal des Opérations'!$C61,'[1]Situation de ventes'!$C$9:$C$14,'[1]Journal des Opérations'!$A61,'[1]Situation de ventes'!$K$9:$K$14,4)+SUMIFS('[1]Situation de ventes'!$I$9:$I$14,'[1]Situation de ventes'!$E$9:$E$14,'[1]Journal des Opérations'!$C61,'[1]Situation de ventes'!$C$9:$C$14,'[1]Journal des Opérations'!$A61,'[1]Situation de ventes'!$K$9:$K$14,5)</f>
        <v>#VALUE!</v>
      </c>
      <c r="F61" s="19" t="e">
        <f>SUMIFS('[1]Situation de ventes'!$G$9:$G$14,'[1]Situation de ventes'!$E$9:$E$14,$C61,'[1]Situation de ventes'!$C$9:$C$14,'[1]Journal des Opérations'!$A61,'[1]Situation de ventes'!$K$9:$K$14,1)+SUMIFS('[1]Situation de ventes'!$G$9:$G$14,'[1]Situation de ventes'!$E$9:$E$14,$C61,'[1]Situation de ventes'!$C$9:$C$14,'[1]Journal des Opérations'!$A61,'[1]Situation de ventes'!$K$9:$K$14,2)+SUMIFS('[1]Situation de ventes'!$G$9:$G$14,'[1]Situation de ventes'!$E$9:$E$14,$C61,'[1]Situation de ventes'!$C$9:$C$14,'[1]Journal des Opérations'!$A61,'[1]Situation de ventes'!$K$9:$K$14,3)</f>
        <v>#VALUE!</v>
      </c>
      <c r="G61" s="19" t="e">
        <f>SUMIFS('[1]Situation de ventes'!$I$9:$I$14,'[1]Situation de ventes'!$E$9:$E$14,'[1]Journal des Opérations'!$C61,'[1]Situation de ventes'!$C$9:$C$14,'[1]Journal des Opérations'!$A61,'[1]Situation de ventes'!$K$9:$K$14,1)+SUMIFS('[1]Situation de ventes'!$I$9:$I$14,'[1]Situation de ventes'!$E$9:$E$14,'[1]Journal des Opérations'!$C61,'[1]Situation de ventes'!$C$9:$C$14,'[1]Journal des Opérations'!$A61,'[1]Situation de ventes'!$K$9:$K$14,2)+SUMIFS('[1]Situation de ventes'!$I$9:$I$14,'[1]Situation de ventes'!$E$9:$E$14,'[1]Journal des Opérations'!$C61,'[1]Situation de ventes'!$C$9:$C$14,'[1]Journal des Opérations'!$A61,'[1]Situation de ventes'!$K$9:$K$14,3)</f>
        <v>#VALUE!</v>
      </c>
      <c r="H61" s="19" t="e">
        <f t="shared" si="3"/>
        <v>#VALUE!</v>
      </c>
      <c r="I61" s="19" t="e">
        <f t="shared" si="3"/>
        <v>#VALUE!</v>
      </c>
      <c r="K61" s="23"/>
    </row>
    <row r="62" spans="1:11" ht="15.75" x14ac:dyDescent="0.25">
      <c r="A62" s="114"/>
      <c r="B62" s="116"/>
      <c r="C62" s="1" t="str">
        <f>IFERROR(INDEX(marque,SMALL(IF((cat=$B$55)*(genre=$A$55)&lt;&gt;0,(cat=$B$55)*(genre=$A$55)*ROW($1:$102)),ROWS($1:8))),"")</f>
        <v/>
      </c>
      <c r="D62" s="19" t="e">
        <f>SUMIFS('[1]Situation de ventes'!$G$9:$G$14,'[1]Situation de ventes'!$E$9:$E$14,'[1]Journal des Opérations'!C62,'[1]Situation de ventes'!$C$9:$C$14,'[1]Journal des Opérations'!A62,'[1]Situation de ventes'!$K$9:$K$14,4)+SUMIFS('[1]Situation de ventes'!$G$9:$G$14,'[1]Situation de ventes'!$E$9:$E$14,'[1]Journal des Opérations'!C62,'[1]Situation de ventes'!$C$9:$C$14,'[1]Journal des Opérations'!A62,'[1]Situation de ventes'!$K$9:$K$14,5)</f>
        <v>#VALUE!</v>
      </c>
      <c r="E62" s="19" t="e">
        <f>SUMIFS('[1]Situation de ventes'!$I$9:$I$14,'[1]Situation de ventes'!$E$9:$E$14,'[1]Journal des Opérations'!$C62,'[1]Situation de ventes'!$C$9:$C$14,'[1]Journal des Opérations'!$A62,'[1]Situation de ventes'!$K$9:$K$14,4)+SUMIFS('[1]Situation de ventes'!$I$9:$I$14,'[1]Situation de ventes'!$E$9:$E$14,'[1]Journal des Opérations'!$C62,'[1]Situation de ventes'!$C$9:$C$14,'[1]Journal des Opérations'!$A62,'[1]Situation de ventes'!$K$9:$K$14,5)</f>
        <v>#VALUE!</v>
      </c>
      <c r="F62" s="19" t="e">
        <f>SUMIFS('[1]Situation de ventes'!$G$9:$G$14,'[1]Situation de ventes'!$E$9:$E$14,$C62,'[1]Situation de ventes'!$C$9:$C$14,'[1]Journal des Opérations'!$A62,'[1]Situation de ventes'!$K$9:$K$14,1)+SUMIFS('[1]Situation de ventes'!$G$9:$G$14,'[1]Situation de ventes'!$E$9:$E$14,$C62,'[1]Situation de ventes'!$C$9:$C$14,'[1]Journal des Opérations'!$A62,'[1]Situation de ventes'!$K$9:$K$14,2)+SUMIFS('[1]Situation de ventes'!$G$9:$G$14,'[1]Situation de ventes'!$E$9:$E$14,$C62,'[1]Situation de ventes'!$C$9:$C$14,'[1]Journal des Opérations'!$A62,'[1]Situation de ventes'!$K$9:$K$14,3)</f>
        <v>#VALUE!</v>
      </c>
      <c r="G62" s="19" t="e">
        <f>SUMIFS('[1]Situation de ventes'!$I$9:$I$14,'[1]Situation de ventes'!$E$9:$E$14,'[1]Journal des Opérations'!$C62,'[1]Situation de ventes'!$C$9:$C$14,'[1]Journal des Opérations'!$A62,'[1]Situation de ventes'!$K$9:$K$14,1)+SUMIFS('[1]Situation de ventes'!$I$9:$I$14,'[1]Situation de ventes'!$E$9:$E$14,'[1]Journal des Opérations'!$C62,'[1]Situation de ventes'!$C$9:$C$14,'[1]Journal des Opérations'!$A62,'[1]Situation de ventes'!$K$9:$K$14,2)+SUMIFS('[1]Situation de ventes'!$I$9:$I$14,'[1]Situation de ventes'!$E$9:$E$14,'[1]Journal des Opérations'!$C62,'[1]Situation de ventes'!$C$9:$C$14,'[1]Journal des Opérations'!$A62,'[1]Situation de ventes'!$K$9:$K$14,3)</f>
        <v>#VALUE!</v>
      </c>
      <c r="H62" s="19" t="e">
        <f t="shared" si="3"/>
        <v>#VALUE!</v>
      </c>
      <c r="I62" s="19" t="e">
        <f t="shared" si="3"/>
        <v>#VALUE!</v>
      </c>
      <c r="K62" s="23"/>
    </row>
    <row r="63" spans="1:11" ht="15.75" x14ac:dyDescent="0.25">
      <c r="A63" s="114"/>
      <c r="B63" s="116"/>
      <c r="C63" s="1" t="str">
        <f>IFERROR(INDEX(marque,SMALL(IF((cat=$B$55)*(genre=$A$55)&lt;&gt;0,(cat=$B$55)*(genre=$A$55)*ROW($1:$102)),ROWS($1:9))),"")</f>
        <v/>
      </c>
      <c r="D63" s="19" t="e">
        <f>SUMIFS('[1]Situation de ventes'!$G$9:$G$14,'[1]Situation de ventes'!$E$9:$E$14,'[1]Journal des Opérations'!C63,'[1]Situation de ventes'!$C$9:$C$14,'[1]Journal des Opérations'!A63,'[1]Situation de ventes'!$K$9:$K$14,4)+SUMIFS('[1]Situation de ventes'!$G$9:$G$14,'[1]Situation de ventes'!$E$9:$E$14,'[1]Journal des Opérations'!C63,'[1]Situation de ventes'!$C$9:$C$14,'[1]Journal des Opérations'!A63,'[1]Situation de ventes'!$K$9:$K$14,5)</f>
        <v>#VALUE!</v>
      </c>
      <c r="E63" s="19" t="e">
        <f>SUMIFS('[1]Situation de ventes'!$I$9:$I$14,'[1]Situation de ventes'!$E$9:$E$14,'[1]Journal des Opérations'!$C63,'[1]Situation de ventes'!$C$9:$C$14,'[1]Journal des Opérations'!$A63,'[1]Situation de ventes'!$K$9:$K$14,4)+SUMIFS('[1]Situation de ventes'!$I$9:$I$14,'[1]Situation de ventes'!$E$9:$E$14,'[1]Journal des Opérations'!$C63,'[1]Situation de ventes'!$C$9:$C$14,'[1]Journal des Opérations'!$A63,'[1]Situation de ventes'!$K$9:$K$14,5)</f>
        <v>#VALUE!</v>
      </c>
      <c r="F63" s="19" t="e">
        <f>SUMIFS('[1]Situation de ventes'!$G$9:$G$14,'[1]Situation de ventes'!$E$9:$E$14,$C63,'[1]Situation de ventes'!$C$9:$C$14,'[1]Journal des Opérations'!$A63,'[1]Situation de ventes'!$K$9:$K$14,1)+SUMIFS('[1]Situation de ventes'!$G$9:$G$14,'[1]Situation de ventes'!$E$9:$E$14,$C63,'[1]Situation de ventes'!$C$9:$C$14,'[1]Journal des Opérations'!$A63,'[1]Situation de ventes'!$K$9:$K$14,2)+SUMIFS('[1]Situation de ventes'!$G$9:$G$14,'[1]Situation de ventes'!$E$9:$E$14,$C63,'[1]Situation de ventes'!$C$9:$C$14,'[1]Journal des Opérations'!$A63,'[1]Situation de ventes'!$K$9:$K$14,3)</f>
        <v>#VALUE!</v>
      </c>
      <c r="G63" s="19" t="e">
        <f>SUMIFS('[1]Situation de ventes'!$I$9:$I$14,'[1]Situation de ventes'!$E$9:$E$14,'[1]Journal des Opérations'!$C63,'[1]Situation de ventes'!$C$9:$C$14,'[1]Journal des Opérations'!$A63,'[1]Situation de ventes'!$K$9:$K$14,1)+SUMIFS('[1]Situation de ventes'!$I$9:$I$14,'[1]Situation de ventes'!$E$9:$E$14,'[1]Journal des Opérations'!$C63,'[1]Situation de ventes'!$C$9:$C$14,'[1]Journal des Opérations'!$A63,'[1]Situation de ventes'!$K$9:$K$14,2)+SUMIFS('[1]Situation de ventes'!$I$9:$I$14,'[1]Situation de ventes'!$E$9:$E$14,'[1]Journal des Opérations'!$C63,'[1]Situation de ventes'!$C$9:$C$14,'[1]Journal des Opérations'!$A63,'[1]Situation de ventes'!$K$9:$K$14,3)</f>
        <v>#VALUE!</v>
      </c>
      <c r="H63" s="19" t="e">
        <f t="shared" si="3"/>
        <v>#VALUE!</v>
      </c>
      <c r="I63" s="19" t="e">
        <f t="shared" si="3"/>
        <v>#VALUE!</v>
      </c>
      <c r="K63" s="23"/>
    </row>
    <row r="64" spans="1:11" ht="15.75" x14ac:dyDescent="0.25">
      <c r="A64" s="114"/>
      <c r="B64" s="116"/>
      <c r="C64" s="1" t="str">
        <f>IFERROR(INDEX(marque,SMALL(IF((cat=$B$55)*(genre=$A$55)&lt;&gt;0,(cat=$B$55)*(genre=$A$55)*ROW($1:$102)),ROWS($1:10))),"")</f>
        <v/>
      </c>
      <c r="D64" s="19" t="e">
        <f>SUMIFS('[1]Situation de ventes'!$G$9:$G$14,'[1]Situation de ventes'!$E$9:$E$14,'[1]Journal des Opérations'!C64,'[1]Situation de ventes'!$C$9:$C$14,'[1]Journal des Opérations'!A64,'[1]Situation de ventes'!$K$9:$K$14,4)+SUMIFS('[1]Situation de ventes'!$G$9:$G$14,'[1]Situation de ventes'!$E$9:$E$14,'[1]Journal des Opérations'!C64,'[1]Situation de ventes'!$C$9:$C$14,'[1]Journal des Opérations'!A64,'[1]Situation de ventes'!$K$9:$K$14,5)</f>
        <v>#VALUE!</v>
      </c>
      <c r="E64" s="19" t="e">
        <f>SUMIFS('[1]Situation de ventes'!$I$9:$I$14,'[1]Situation de ventes'!$E$9:$E$14,'[1]Journal des Opérations'!$C64,'[1]Situation de ventes'!$C$9:$C$14,'[1]Journal des Opérations'!$A64,'[1]Situation de ventes'!$K$9:$K$14,4)+SUMIFS('[1]Situation de ventes'!$I$9:$I$14,'[1]Situation de ventes'!$E$9:$E$14,'[1]Journal des Opérations'!$C64,'[1]Situation de ventes'!$C$9:$C$14,'[1]Journal des Opérations'!$A64,'[1]Situation de ventes'!$K$9:$K$14,5)</f>
        <v>#VALUE!</v>
      </c>
      <c r="F64" s="19" t="e">
        <f>SUMIFS('[1]Situation de ventes'!$G$9:$G$14,'[1]Situation de ventes'!$E$9:$E$14,$C64,'[1]Situation de ventes'!$C$9:$C$14,'[1]Journal des Opérations'!$A64,'[1]Situation de ventes'!$K$9:$K$14,1)+SUMIFS('[1]Situation de ventes'!$G$9:$G$14,'[1]Situation de ventes'!$E$9:$E$14,$C64,'[1]Situation de ventes'!$C$9:$C$14,'[1]Journal des Opérations'!$A64,'[1]Situation de ventes'!$K$9:$K$14,2)+SUMIFS('[1]Situation de ventes'!$G$9:$G$14,'[1]Situation de ventes'!$E$9:$E$14,$C64,'[1]Situation de ventes'!$C$9:$C$14,'[1]Journal des Opérations'!$A64,'[1]Situation de ventes'!$K$9:$K$14,3)</f>
        <v>#VALUE!</v>
      </c>
      <c r="G64" s="19" t="e">
        <f>SUMIFS('[1]Situation de ventes'!$I$9:$I$14,'[1]Situation de ventes'!$E$9:$E$14,'[1]Journal des Opérations'!$C64,'[1]Situation de ventes'!$C$9:$C$14,'[1]Journal des Opérations'!$A64,'[1]Situation de ventes'!$K$9:$K$14,1)+SUMIFS('[1]Situation de ventes'!$I$9:$I$14,'[1]Situation de ventes'!$E$9:$E$14,'[1]Journal des Opérations'!$C64,'[1]Situation de ventes'!$C$9:$C$14,'[1]Journal des Opérations'!$A64,'[1]Situation de ventes'!$K$9:$K$14,2)+SUMIFS('[1]Situation de ventes'!$I$9:$I$14,'[1]Situation de ventes'!$E$9:$E$14,'[1]Journal des Opérations'!$C64,'[1]Situation de ventes'!$C$9:$C$14,'[1]Journal des Opérations'!$A64,'[1]Situation de ventes'!$K$9:$K$14,3)</f>
        <v>#VALUE!</v>
      </c>
      <c r="H64" s="19" t="e">
        <f t="shared" si="3"/>
        <v>#VALUE!</v>
      </c>
      <c r="I64" s="19" t="e">
        <f t="shared" si="3"/>
        <v>#VALUE!</v>
      </c>
      <c r="K64" s="23"/>
    </row>
    <row r="65" spans="1:11" ht="16.5" thickBot="1" x14ac:dyDescent="0.3">
      <c r="A65" s="115"/>
      <c r="B65" s="117"/>
      <c r="C65" s="1" t="str">
        <f>IFERROR(INDEX(marque,SMALL(IF((cat=$B$55)*(genre=$A$55)&lt;&gt;0,(cat=$B$55)*(genre=$A$55)*ROW($1:$102)),ROWS($1:11))),"")</f>
        <v/>
      </c>
      <c r="D65" s="20" t="e">
        <f>SUMIFS('[1]Situation de ventes'!$G$9:$G$14,'[1]Situation de ventes'!$E$9:$E$14,'[1]Journal des Opérations'!C65,'[1]Situation de ventes'!$C$9:$C$14,'[1]Journal des Opérations'!A65,'[1]Situation de ventes'!$K$9:$K$14,4)+SUMIFS('[1]Situation de ventes'!$G$9:$G$14,'[1]Situation de ventes'!$E$9:$E$14,'[1]Journal des Opérations'!C65,'[1]Situation de ventes'!$C$9:$C$14,'[1]Journal des Opérations'!A65,'[1]Situation de ventes'!$K$9:$K$14,5)</f>
        <v>#VALUE!</v>
      </c>
      <c r="E65" s="20" t="e">
        <f>SUMIFS('[1]Situation de ventes'!$I$9:$I$14,'[1]Situation de ventes'!$E$9:$E$14,'[1]Journal des Opérations'!$C65,'[1]Situation de ventes'!$C$9:$C$14,'[1]Journal des Opérations'!$A65,'[1]Situation de ventes'!$K$9:$K$14,4)+SUMIFS('[1]Situation de ventes'!$I$9:$I$14,'[1]Situation de ventes'!$E$9:$E$14,'[1]Journal des Opérations'!$C65,'[1]Situation de ventes'!$C$9:$C$14,'[1]Journal des Opérations'!$A65,'[1]Situation de ventes'!$K$9:$K$14,5)</f>
        <v>#VALUE!</v>
      </c>
      <c r="F65" s="20" t="e">
        <f>SUMIFS('[1]Situation de ventes'!$G$9:$G$14,'[1]Situation de ventes'!$E$9:$E$14,$C65,'[1]Situation de ventes'!$C$9:$C$14,'[1]Journal des Opérations'!$A65,'[1]Situation de ventes'!$K$9:$K$14,1)+SUMIFS('[1]Situation de ventes'!$G$9:$G$14,'[1]Situation de ventes'!$E$9:$E$14,$C65,'[1]Situation de ventes'!$C$9:$C$14,'[1]Journal des Opérations'!$A65,'[1]Situation de ventes'!$K$9:$K$14,2)+SUMIFS('[1]Situation de ventes'!$G$9:$G$14,'[1]Situation de ventes'!$E$9:$E$14,$C65,'[1]Situation de ventes'!$C$9:$C$14,'[1]Journal des Opérations'!$A65,'[1]Situation de ventes'!$K$9:$K$14,3)</f>
        <v>#VALUE!</v>
      </c>
      <c r="G65" s="20" t="e">
        <f>SUMIFS('[1]Situation de ventes'!$I$9:$I$14,'[1]Situation de ventes'!$E$9:$E$14,'[1]Journal des Opérations'!$C65,'[1]Situation de ventes'!$C$9:$C$14,'[1]Journal des Opérations'!$A65,'[1]Situation de ventes'!$K$9:$K$14,1)+SUMIFS('[1]Situation de ventes'!$I$9:$I$14,'[1]Situation de ventes'!$E$9:$E$14,'[1]Journal des Opérations'!$C65,'[1]Situation de ventes'!$C$9:$C$14,'[1]Journal des Opérations'!$A65,'[1]Situation de ventes'!$K$9:$K$14,2)+SUMIFS('[1]Situation de ventes'!$I$9:$I$14,'[1]Situation de ventes'!$E$9:$E$14,'[1]Journal des Opérations'!$C65,'[1]Situation de ventes'!$C$9:$C$14,'[1]Journal des Opérations'!$A65,'[1]Situation de ventes'!$K$9:$K$14,3)</f>
        <v>#VALUE!</v>
      </c>
      <c r="H65" s="20" t="e">
        <f t="shared" si="3"/>
        <v>#VALUE!</v>
      </c>
      <c r="I65" s="20" t="e">
        <f t="shared" si="3"/>
        <v>#VALUE!</v>
      </c>
      <c r="K65" s="23"/>
    </row>
    <row r="66" spans="1:11" ht="17.25" thickTop="1" thickBot="1" x14ac:dyDescent="0.3">
      <c r="A66" s="106" t="s">
        <v>25</v>
      </c>
      <c r="B66" s="107"/>
      <c r="C66" s="108"/>
      <c r="D66" s="21" t="e">
        <f>SUM($D$67:$D$79)</f>
        <v>#VALUE!</v>
      </c>
      <c r="E66" s="21" t="e">
        <f>SUM($E$67:$E$79)</f>
        <v>#VALUE!</v>
      </c>
      <c r="F66" s="21" t="e">
        <f>SUM($F$67:$F$79)</f>
        <v>#VALUE!</v>
      </c>
      <c r="G66" s="21" t="e">
        <f>SUM($G$67:$G$79)</f>
        <v>#VALUE!</v>
      </c>
      <c r="H66" s="21" t="e">
        <f>SUM($H$67:$H$79)</f>
        <v>#VALUE!</v>
      </c>
      <c r="I66" s="21" t="e">
        <f>SUM($I$67:$I$79)</f>
        <v>#VALUE!</v>
      </c>
      <c r="K66" s="23"/>
    </row>
    <row r="67" spans="1:11" ht="17.25" thickTop="1" thickBot="1" x14ac:dyDescent="0.3">
      <c r="A67" s="22" t="s">
        <v>19</v>
      </c>
      <c r="B67" s="105" t="s">
        <v>24</v>
      </c>
      <c r="C67" s="1" t="str">
        <f>IFERROR(INDEX(marque,SMALL(IF((cat=$B$67)*(genre=$A$67)&lt;&gt;0,(cat=$B$67)*(genre=$A$67)*ROW($1:$102)),ROWS($1:1))),"")</f>
        <v>LOLLIPOPS</v>
      </c>
      <c r="D67" s="22" t="e">
        <f>SUMIFS('[1]Situation de ventes'!$G$9:$G$14,'[1]Situation de ventes'!$E$9:$E$14,'[1]Journal des Opérations'!C67,'[1]Situation de ventes'!$C$9:$C$14,'[1]Journal des Opérations'!A67,'[1]Situation de ventes'!$K$9:$K$14,4)+SUMIFS('[1]Situation de ventes'!$G$9:$G$14,'[1]Situation de ventes'!$E$9:$E$14,'[1]Journal des Opérations'!C67,'[1]Situation de ventes'!$C$9:$C$14,'[1]Journal des Opérations'!A67,'[1]Situation de ventes'!$K$9:$K$14,5)</f>
        <v>#VALUE!</v>
      </c>
      <c r="E67" s="22" t="e">
        <f>SUMIFS('[1]Situation de ventes'!$I$9:$I$14,'[1]Situation de ventes'!$E$9:$E$14,'[1]Journal des Opérations'!$C67,'[1]Situation de ventes'!$C$9:$C$14,'[1]Journal des Opérations'!$A67,'[1]Situation de ventes'!$K$9:$K$14,4)+SUMIFS('[1]Situation de ventes'!$I$9:$I$14,'[1]Situation de ventes'!$E$9:$E$14,'[1]Journal des Opérations'!$C67,'[1]Situation de ventes'!$C$9:$C$14,'[1]Journal des Opérations'!$A67,'[1]Situation de ventes'!$K$9:$K$14,5)</f>
        <v>#VALUE!</v>
      </c>
      <c r="F67" s="22" t="e">
        <f>SUMIFS('[1]Situation de ventes'!$G$9:$G$14,'[1]Situation de ventes'!$E$9:$E$14,$C67,'[1]Situation de ventes'!$C$9:$C$14,'[1]Journal des Opérations'!$A67,'[1]Situation de ventes'!$K$9:$K$14,1)+SUMIFS('[1]Situation de ventes'!$G$9:$G$14,'[1]Situation de ventes'!$E$9:$E$14,$C67,'[1]Situation de ventes'!$C$9:$C$14,'[1]Journal des Opérations'!$A67,'[1]Situation de ventes'!$K$9:$K$14,2)+SUMIFS('[1]Situation de ventes'!$G$9:$G$14,'[1]Situation de ventes'!$E$9:$E$14,$C67,'[1]Situation de ventes'!$C$9:$C$14,'[1]Journal des Opérations'!$A67,'[1]Situation de ventes'!$K$9:$K$14,3)</f>
        <v>#VALUE!</v>
      </c>
      <c r="G67" s="22" t="e">
        <f>SUMIFS('[1]Situation de ventes'!$I$9:$I$14,'[1]Situation de ventes'!$E$9:$E$14,'[1]Journal des Opérations'!$C67,'[1]Situation de ventes'!$C$9:$C$14,'[1]Journal des Opérations'!$A67,'[1]Situation de ventes'!$K$9:$K$14,1)+SUMIFS('[1]Situation de ventes'!$I$9:$I$14,'[1]Situation de ventes'!$E$9:$E$14,'[1]Journal des Opérations'!$C67,'[1]Situation de ventes'!$C$9:$C$14,'[1]Journal des Opérations'!$A67,'[1]Situation de ventes'!$K$9:$K$14,2)+SUMIFS('[1]Situation de ventes'!$I$9:$I$14,'[1]Situation de ventes'!$E$9:$E$14,'[1]Journal des Opérations'!$C67,'[1]Situation de ventes'!$C$9:$C$14,'[1]Journal des Opérations'!$A67,'[1]Situation de ventes'!$K$9:$K$14,3)</f>
        <v>#VALUE!</v>
      </c>
      <c r="H67" s="22" t="e">
        <f t="shared" si="3"/>
        <v>#VALUE!</v>
      </c>
      <c r="I67" s="22" t="e">
        <f t="shared" si="3"/>
        <v>#VALUE!</v>
      </c>
    </row>
    <row r="68" spans="1:11" ht="17.25" thickTop="1" thickBot="1" x14ac:dyDescent="0.3">
      <c r="A68" s="19" t="s">
        <v>19</v>
      </c>
      <c r="B68" s="105"/>
      <c r="C68" s="1" t="str">
        <f>IFERROR(INDEX(marque,SMALL(IF((cat=$B$67)*(genre=$A$67)&lt;&gt;0,(cat=$B$67)*(genre=$A$67)*ROW($1:$102)),ROWS($1:2))),"")</f>
        <v/>
      </c>
      <c r="D68" s="19" t="e">
        <f>SUMIFS('[1]Situation de ventes'!$G$9:$G$14,'[1]Situation de ventes'!$E$9:$E$14,'[1]Journal des Opérations'!C68,'[1]Situation de ventes'!$C$9:$C$14,'[1]Journal des Opérations'!A68,'[1]Situation de ventes'!$K$9:$K$14,4)+SUMIFS('[1]Situation de ventes'!$G$9:$G$14,'[1]Situation de ventes'!$E$9:$E$14,'[1]Journal des Opérations'!C68,'[1]Situation de ventes'!$C$9:$C$14,'[1]Journal des Opérations'!A68,'[1]Situation de ventes'!$K$9:$K$14,5)</f>
        <v>#VALUE!</v>
      </c>
      <c r="E68" s="19" t="e">
        <f>SUMIFS('[1]Situation de ventes'!$I$9:$I$14,'[1]Situation de ventes'!$E$9:$E$14,'[1]Journal des Opérations'!$C68,'[1]Situation de ventes'!$C$9:$C$14,'[1]Journal des Opérations'!$A68,'[1]Situation de ventes'!$K$9:$K$14,4)+SUMIFS('[1]Situation de ventes'!$I$9:$I$14,'[1]Situation de ventes'!$E$9:$E$14,'[1]Journal des Opérations'!$C68,'[1]Situation de ventes'!$C$9:$C$14,'[1]Journal des Opérations'!$A68,'[1]Situation de ventes'!$K$9:$K$14,5)</f>
        <v>#VALUE!</v>
      </c>
      <c r="F68" s="19" t="e">
        <f>SUMIFS('[1]Situation de ventes'!$G$9:$G$14,'[1]Situation de ventes'!$E$9:$E$14,$C68,'[1]Situation de ventes'!$C$9:$C$14,'[1]Journal des Opérations'!$A68,'[1]Situation de ventes'!$K$9:$K$14,1)+SUMIFS('[1]Situation de ventes'!$G$9:$G$14,'[1]Situation de ventes'!$E$9:$E$14,$C68,'[1]Situation de ventes'!$C$9:$C$14,'[1]Journal des Opérations'!$A68,'[1]Situation de ventes'!$K$9:$K$14,2)+SUMIFS('[1]Situation de ventes'!$G$9:$G$14,'[1]Situation de ventes'!$E$9:$E$14,$C68,'[1]Situation de ventes'!$C$9:$C$14,'[1]Journal des Opérations'!$A68,'[1]Situation de ventes'!$K$9:$K$14,3)</f>
        <v>#VALUE!</v>
      </c>
      <c r="G68" s="19" t="e">
        <f>SUMIFS('[1]Situation de ventes'!$I$9:$I$14,'[1]Situation de ventes'!$E$9:$E$14,'[1]Journal des Opérations'!$C68,'[1]Situation de ventes'!$C$9:$C$14,'[1]Journal des Opérations'!$A68,'[1]Situation de ventes'!$K$9:$K$14,1)+SUMIFS('[1]Situation de ventes'!$I$9:$I$14,'[1]Situation de ventes'!$E$9:$E$14,'[1]Journal des Opérations'!$C68,'[1]Situation de ventes'!$C$9:$C$14,'[1]Journal des Opérations'!$A68,'[1]Situation de ventes'!$K$9:$K$14,2)+SUMIFS('[1]Situation de ventes'!$I$9:$I$14,'[1]Situation de ventes'!$E$9:$E$14,'[1]Journal des Opérations'!$C68,'[1]Situation de ventes'!$C$9:$C$14,'[1]Journal des Opérations'!$A68,'[1]Situation de ventes'!$K$9:$K$14,3)</f>
        <v>#VALUE!</v>
      </c>
      <c r="H68" s="19" t="e">
        <f t="shared" si="3"/>
        <v>#VALUE!</v>
      </c>
      <c r="I68" s="19" t="e">
        <f t="shared" si="3"/>
        <v>#VALUE!</v>
      </c>
    </row>
    <row r="69" spans="1:11" ht="17.25" thickTop="1" thickBot="1" x14ac:dyDescent="0.3">
      <c r="A69" s="19" t="s">
        <v>19</v>
      </c>
      <c r="B69" s="105"/>
      <c r="C69" s="1" t="str">
        <f>IFERROR(INDEX(marque,SMALL(IF((cat=$B$67)*(genre=$A$67)&lt;&gt;0,(cat=$B$67)*(genre=$A$67)*ROW($1:$102)),ROWS($1:3))),"")</f>
        <v/>
      </c>
      <c r="D69" s="19" t="e">
        <f>SUMIFS('[1]Situation de ventes'!$G$9:$G$14,'[1]Situation de ventes'!$E$9:$E$14,'[1]Journal des Opérations'!C69,'[1]Situation de ventes'!$C$9:$C$14,'[1]Journal des Opérations'!A69,'[1]Situation de ventes'!$K$9:$K$14,4)+SUMIFS('[1]Situation de ventes'!$G$9:$G$14,'[1]Situation de ventes'!$E$9:$E$14,'[1]Journal des Opérations'!C69,'[1]Situation de ventes'!$C$9:$C$14,'[1]Journal des Opérations'!A69,'[1]Situation de ventes'!$K$9:$K$14,5)</f>
        <v>#VALUE!</v>
      </c>
      <c r="E69" s="19" t="e">
        <f>SUMIFS('[1]Situation de ventes'!$I$9:$I$14,'[1]Situation de ventes'!$E$9:$E$14,'[1]Journal des Opérations'!$C69,'[1]Situation de ventes'!$C$9:$C$14,'[1]Journal des Opérations'!$A69,'[1]Situation de ventes'!$K$9:$K$14,4)+SUMIFS('[1]Situation de ventes'!$I$9:$I$14,'[1]Situation de ventes'!$E$9:$E$14,'[1]Journal des Opérations'!$C69,'[1]Situation de ventes'!$C$9:$C$14,'[1]Journal des Opérations'!$A69,'[1]Situation de ventes'!$K$9:$K$14,5)</f>
        <v>#VALUE!</v>
      </c>
      <c r="F69" s="19" t="e">
        <f>SUMIFS('[1]Situation de ventes'!$G$9:$G$14,'[1]Situation de ventes'!$E$9:$E$14,$C69,'[1]Situation de ventes'!$C$9:$C$14,'[1]Journal des Opérations'!$A69,'[1]Situation de ventes'!$K$9:$K$14,1)+SUMIFS('[1]Situation de ventes'!$G$9:$G$14,'[1]Situation de ventes'!$E$9:$E$14,$C69,'[1]Situation de ventes'!$C$9:$C$14,'[1]Journal des Opérations'!$A69,'[1]Situation de ventes'!$K$9:$K$14,2)+SUMIFS('[1]Situation de ventes'!$G$9:$G$14,'[1]Situation de ventes'!$E$9:$E$14,$C69,'[1]Situation de ventes'!$C$9:$C$14,'[1]Journal des Opérations'!$A69,'[1]Situation de ventes'!$K$9:$K$14,3)</f>
        <v>#VALUE!</v>
      </c>
      <c r="G69" s="19" t="e">
        <f>SUMIFS('[1]Situation de ventes'!$I$9:$I$14,'[1]Situation de ventes'!$E$9:$E$14,'[1]Journal des Opérations'!$C69,'[1]Situation de ventes'!$C$9:$C$14,'[1]Journal des Opérations'!$A69,'[1]Situation de ventes'!$K$9:$K$14,1)+SUMIFS('[1]Situation de ventes'!$I$9:$I$14,'[1]Situation de ventes'!$E$9:$E$14,'[1]Journal des Opérations'!$C69,'[1]Situation de ventes'!$C$9:$C$14,'[1]Journal des Opérations'!$A69,'[1]Situation de ventes'!$K$9:$K$14,2)+SUMIFS('[1]Situation de ventes'!$I$9:$I$14,'[1]Situation de ventes'!$E$9:$E$14,'[1]Journal des Opérations'!$C69,'[1]Situation de ventes'!$C$9:$C$14,'[1]Journal des Opérations'!$A69,'[1]Situation de ventes'!$K$9:$K$14,3)</f>
        <v>#VALUE!</v>
      </c>
      <c r="H69" s="19" t="e">
        <f t="shared" si="3"/>
        <v>#VALUE!</v>
      </c>
      <c r="I69" s="19" t="e">
        <f t="shared" si="3"/>
        <v>#VALUE!</v>
      </c>
    </row>
    <row r="70" spans="1:11" ht="17.25" thickTop="1" thickBot="1" x14ac:dyDescent="0.3">
      <c r="A70" s="19" t="s">
        <v>19</v>
      </c>
      <c r="B70" s="105"/>
      <c r="C70" s="1" t="str">
        <f>IFERROR(INDEX(marque,SMALL(IF((cat=$B$67)*(genre=$A$67)&lt;&gt;0,(cat=$B$67)*(genre=$A$67)*ROW($1:$102)),ROWS($1:4))),"")</f>
        <v/>
      </c>
      <c r="D70" s="19" t="e">
        <f>SUMIFS('[1]Situation de ventes'!$G$9:$G$14,'[1]Situation de ventes'!$E$9:$E$14,'[1]Journal des Opérations'!C70,'[1]Situation de ventes'!$C$9:$C$14,'[1]Journal des Opérations'!A70,'[1]Situation de ventes'!$K$9:$K$14,4)+SUMIFS('[1]Situation de ventes'!$G$9:$G$14,'[1]Situation de ventes'!$E$9:$E$14,'[1]Journal des Opérations'!C70,'[1]Situation de ventes'!$C$9:$C$14,'[1]Journal des Opérations'!A70,'[1]Situation de ventes'!$K$9:$K$14,5)</f>
        <v>#VALUE!</v>
      </c>
      <c r="E70" s="19" t="e">
        <f>SUMIFS('[1]Situation de ventes'!$I$9:$I$14,'[1]Situation de ventes'!$E$9:$E$14,'[1]Journal des Opérations'!$C70,'[1]Situation de ventes'!$C$9:$C$14,'[1]Journal des Opérations'!$A70,'[1]Situation de ventes'!$K$9:$K$14,4)+SUMIFS('[1]Situation de ventes'!$I$9:$I$14,'[1]Situation de ventes'!$E$9:$E$14,'[1]Journal des Opérations'!$C70,'[1]Situation de ventes'!$C$9:$C$14,'[1]Journal des Opérations'!$A70,'[1]Situation de ventes'!$K$9:$K$14,5)</f>
        <v>#VALUE!</v>
      </c>
      <c r="F70" s="19" t="e">
        <f>SUMIFS('[1]Situation de ventes'!$G$9:$G$14,'[1]Situation de ventes'!$E$9:$E$14,$C70,'[1]Situation de ventes'!$C$9:$C$14,'[1]Journal des Opérations'!$A70,'[1]Situation de ventes'!$K$9:$K$14,1)+SUMIFS('[1]Situation de ventes'!$G$9:$G$14,'[1]Situation de ventes'!$E$9:$E$14,$C70,'[1]Situation de ventes'!$C$9:$C$14,'[1]Journal des Opérations'!$A70,'[1]Situation de ventes'!$K$9:$K$14,2)+SUMIFS('[1]Situation de ventes'!$G$9:$G$14,'[1]Situation de ventes'!$E$9:$E$14,$C70,'[1]Situation de ventes'!$C$9:$C$14,'[1]Journal des Opérations'!$A70,'[1]Situation de ventes'!$K$9:$K$14,3)</f>
        <v>#VALUE!</v>
      </c>
      <c r="G70" s="19" t="e">
        <f>SUMIFS('[1]Situation de ventes'!$I$9:$I$14,'[1]Situation de ventes'!$E$9:$E$14,'[1]Journal des Opérations'!$C70,'[1]Situation de ventes'!$C$9:$C$14,'[1]Journal des Opérations'!$A70,'[1]Situation de ventes'!$K$9:$K$14,1)+SUMIFS('[1]Situation de ventes'!$I$9:$I$14,'[1]Situation de ventes'!$E$9:$E$14,'[1]Journal des Opérations'!$C70,'[1]Situation de ventes'!$C$9:$C$14,'[1]Journal des Opérations'!$A70,'[1]Situation de ventes'!$K$9:$K$14,2)+SUMIFS('[1]Situation de ventes'!$I$9:$I$14,'[1]Situation de ventes'!$E$9:$E$14,'[1]Journal des Opérations'!$C70,'[1]Situation de ventes'!$C$9:$C$14,'[1]Journal des Opérations'!$A70,'[1]Situation de ventes'!$K$9:$K$14,3)</f>
        <v>#VALUE!</v>
      </c>
      <c r="H70" s="19" t="e">
        <f t="shared" si="3"/>
        <v>#VALUE!</v>
      </c>
      <c r="I70" s="19" t="e">
        <f t="shared" si="3"/>
        <v>#VALUE!</v>
      </c>
    </row>
    <row r="71" spans="1:11" ht="17.25" thickTop="1" thickBot="1" x14ac:dyDescent="0.3">
      <c r="A71" s="19" t="s">
        <v>19</v>
      </c>
      <c r="B71" s="105"/>
      <c r="C71" s="1" t="str">
        <f>IFERROR(INDEX(marque,SMALL(IF((cat=$B$67)*(genre=$A$67)&lt;&gt;0,(cat=$B$67)*(genre=$A$67)*ROW($1:$102)),ROWS($1:5))),"")</f>
        <v/>
      </c>
      <c r="D71" s="19" t="e">
        <f>SUMIFS('[1]Situation de ventes'!$G$9:$G$14,'[1]Situation de ventes'!$E$9:$E$14,'[1]Journal des Opérations'!C71,'[1]Situation de ventes'!$C$9:$C$14,'[1]Journal des Opérations'!A71,'[1]Situation de ventes'!$K$9:$K$14,4)+SUMIFS('[1]Situation de ventes'!$G$9:$G$14,'[1]Situation de ventes'!$E$9:$E$14,'[1]Journal des Opérations'!C71,'[1]Situation de ventes'!$C$9:$C$14,'[1]Journal des Opérations'!A71,'[1]Situation de ventes'!$K$9:$K$14,5)</f>
        <v>#VALUE!</v>
      </c>
      <c r="E71" s="19" t="e">
        <f>SUMIFS('[1]Situation de ventes'!$I$9:$I$14,'[1]Situation de ventes'!$E$9:$E$14,'[1]Journal des Opérations'!$C71,'[1]Situation de ventes'!$C$9:$C$14,'[1]Journal des Opérations'!$A71,'[1]Situation de ventes'!$K$9:$K$14,4)+SUMIFS('[1]Situation de ventes'!$I$9:$I$14,'[1]Situation de ventes'!$E$9:$E$14,'[1]Journal des Opérations'!$C71,'[1]Situation de ventes'!$C$9:$C$14,'[1]Journal des Opérations'!$A71,'[1]Situation de ventes'!$K$9:$K$14,5)</f>
        <v>#VALUE!</v>
      </c>
      <c r="F71" s="19" t="e">
        <f>SUMIFS('[1]Situation de ventes'!$G$9:$G$14,'[1]Situation de ventes'!$E$9:$E$14,$C71,'[1]Situation de ventes'!$C$9:$C$14,'[1]Journal des Opérations'!$A71,'[1]Situation de ventes'!$K$9:$K$14,1)+SUMIFS('[1]Situation de ventes'!$G$9:$G$14,'[1]Situation de ventes'!$E$9:$E$14,$C71,'[1]Situation de ventes'!$C$9:$C$14,'[1]Journal des Opérations'!$A71,'[1]Situation de ventes'!$K$9:$K$14,2)+SUMIFS('[1]Situation de ventes'!$G$9:$G$14,'[1]Situation de ventes'!$E$9:$E$14,$C71,'[1]Situation de ventes'!$C$9:$C$14,'[1]Journal des Opérations'!$A71,'[1]Situation de ventes'!$K$9:$K$14,3)</f>
        <v>#VALUE!</v>
      </c>
      <c r="G71" s="19" t="e">
        <f>SUMIFS('[1]Situation de ventes'!$I$9:$I$14,'[1]Situation de ventes'!$E$9:$E$14,'[1]Journal des Opérations'!$C71,'[1]Situation de ventes'!$C$9:$C$14,'[1]Journal des Opérations'!$A71,'[1]Situation de ventes'!$K$9:$K$14,1)+SUMIFS('[1]Situation de ventes'!$I$9:$I$14,'[1]Situation de ventes'!$E$9:$E$14,'[1]Journal des Opérations'!$C71,'[1]Situation de ventes'!$C$9:$C$14,'[1]Journal des Opérations'!$A71,'[1]Situation de ventes'!$K$9:$K$14,2)+SUMIFS('[1]Situation de ventes'!$I$9:$I$14,'[1]Situation de ventes'!$E$9:$E$14,'[1]Journal des Opérations'!$C71,'[1]Situation de ventes'!$C$9:$C$14,'[1]Journal des Opérations'!$A71,'[1]Situation de ventes'!$K$9:$K$14,3)</f>
        <v>#VALUE!</v>
      </c>
      <c r="H71" s="19" t="e">
        <f t="shared" si="3"/>
        <v>#VALUE!</v>
      </c>
      <c r="I71" s="19" t="e">
        <f t="shared" si="3"/>
        <v>#VALUE!</v>
      </c>
    </row>
    <row r="72" spans="1:11" ht="17.25" thickTop="1" thickBot="1" x14ac:dyDescent="0.3">
      <c r="A72" s="19" t="s">
        <v>19</v>
      </c>
      <c r="B72" s="105"/>
      <c r="C72" s="1" t="str">
        <f>IFERROR(INDEX(marque,SMALL(IF((cat=$B$67)*(genre=$A$67)&lt;&gt;0,(cat=$B$67)*(genre=$A$67)*ROW($1:$102)),ROWS($1:6))),"")</f>
        <v/>
      </c>
      <c r="D72" s="19" t="e">
        <f>SUMIFS('[1]Situation de ventes'!$G$9:$G$14,'[1]Situation de ventes'!$E$9:$E$14,'[1]Journal des Opérations'!C72,'[1]Situation de ventes'!$C$9:$C$14,'[1]Journal des Opérations'!A72,'[1]Situation de ventes'!$K$9:$K$14,4)+SUMIFS('[1]Situation de ventes'!$G$9:$G$14,'[1]Situation de ventes'!$E$9:$E$14,'[1]Journal des Opérations'!C72,'[1]Situation de ventes'!$C$9:$C$14,'[1]Journal des Opérations'!A72,'[1]Situation de ventes'!$K$9:$K$14,5)</f>
        <v>#VALUE!</v>
      </c>
      <c r="E72" s="19" t="e">
        <f>SUMIFS('[1]Situation de ventes'!$I$9:$I$14,'[1]Situation de ventes'!$E$9:$E$14,'[1]Journal des Opérations'!$C72,'[1]Situation de ventes'!$C$9:$C$14,'[1]Journal des Opérations'!$A72,'[1]Situation de ventes'!$K$9:$K$14,4)+SUMIFS('[1]Situation de ventes'!$I$9:$I$14,'[1]Situation de ventes'!$E$9:$E$14,'[1]Journal des Opérations'!$C72,'[1]Situation de ventes'!$C$9:$C$14,'[1]Journal des Opérations'!$A72,'[1]Situation de ventes'!$K$9:$K$14,5)</f>
        <v>#VALUE!</v>
      </c>
      <c r="F72" s="19" t="e">
        <f>SUMIFS('[1]Situation de ventes'!$G$9:$G$14,'[1]Situation de ventes'!$E$9:$E$14,$C72,'[1]Situation de ventes'!$C$9:$C$14,'[1]Journal des Opérations'!$A72,'[1]Situation de ventes'!$K$9:$K$14,1)+SUMIFS('[1]Situation de ventes'!$G$9:$G$14,'[1]Situation de ventes'!$E$9:$E$14,$C72,'[1]Situation de ventes'!$C$9:$C$14,'[1]Journal des Opérations'!$A72,'[1]Situation de ventes'!$K$9:$K$14,2)+SUMIFS('[1]Situation de ventes'!$G$9:$G$14,'[1]Situation de ventes'!$E$9:$E$14,$C72,'[1]Situation de ventes'!$C$9:$C$14,'[1]Journal des Opérations'!$A72,'[1]Situation de ventes'!$K$9:$K$14,3)</f>
        <v>#VALUE!</v>
      </c>
      <c r="G72" s="19" t="e">
        <f>SUMIFS('[1]Situation de ventes'!$I$9:$I$14,'[1]Situation de ventes'!$E$9:$E$14,'[1]Journal des Opérations'!$C72,'[1]Situation de ventes'!$C$9:$C$14,'[1]Journal des Opérations'!$A72,'[1]Situation de ventes'!$K$9:$K$14,1)+SUMIFS('[1]Situation de ventes'!$I$9:$I$14,'[1]Situation de ventes'!$E$9:$E$14,'[1]Journal des Opérations'!$C72,'[1]Situation de ventes'!$C$9:$C$14,'[1]Journal des Opérations'!$A72,'[1]Situation de ventes'!$K$9:$K$14,2)+SUMIFS('[1]Situation de ventes'!$I$9:$I$14,'[1]Situation de ventes'!$E$9:$E$14,'[1]Journal des Opérations'!$C72,'[1]Situation de ventes'!$C$9:$C$14,'[1]Journal des Opérations'!$A72,'[1]Situation de ventes'!$K$9:$K$14,3)</f>
        <v>#VALUE!</v>
      </c>
      <c r="H72" s="19" t="e">
        <f t="shared" si="3"/>
        <v>#VALUE!</v>
      </c>
      <c r="I72" s="19" t="e">
        <f t="shared" si="3"/>
        <v>#VALUE!</v>
      </c>
    </row>
    <row r="73" spans="1:11" ht="17.25" thickTop="1" thickBot="1" x14ac:dyDescent="0.3">
      <c r="A73" s="19" t="s">
        <v>19</v>
      </c>
      <c r="B73" s="105"/>
      <c r="C73" s="1" t="str">
        <f>IFERROR(INDEX(marque,SMALL(IF((cat=$B$67)*(genre=$A$67)&lt;&gt;0,(cat=$B$67)*(genre=$A$67)*ROW($1:$102)),ROWS($1:7))),"")</f>
        <v/>
      </c>
      <c r="D73" s="19" t="e">
        <f>SUMIFS('[1]Situation de ventes'!$G$9:$G$14,'[1]Situation de ventes'!$E$9:$E$14,'[1]Journal des Opérations'!C73,'[1]Situation de ventes'!$C$9:$C$14,'[1]Journal des Opérations'!A73,'[1]Situation de ventes'!$K$9:$K$14,4)+SUMIFS('[1]Situation de ventes'!$G$9:$G$14,'[1]Situation de ventes'!$E$9:$E$14,'[1]Journal des Opérations'!C73,'[1]Situation de ventes'!$C$9:$C$14,'[1]Journal des Opérations'!A73,'[1]Situation de ventes'!$K$9:$K$14,5)</f>
        <v>#VALUE!</v>
      </c>
      <c r="E73" s="19" t="e">
        <f>SUMIFS('[1]Situation de ventes'!$I$9:$I$14,'[1]Situation de ventes'!$E$9:$E$14,'[1]Journal des Opérations'!$C73,'[1]Situation de ventes'!$C$9:$C$14,'[1]Journal des Opérations'!$A73,'[1]Situation de ventes'!$K$9:$K$14,4)+SUMIFS('[1]Situation de ventes'!$I$9:$I$14,'[1]Situation de ventes'!$E$9:$E$14,'[1]Journal des Opérations'!$C73,'[1]Situation de ventes'!$C$9:$C$14,'[1]Journal des Opérations'!$A73,'[1]Situation de ventes'!$K$9:$K$14,5)</f>
        <v>#VALUE!</v>
      </c>
      <c r="F73" s="19" t="e">
        <f>SUMIFS('[1]Situation de ventes'!$G$9:$G$14,'[1]Situation de ventes'!$E$9:$E$14,$C73,'[1]Situation de ventes'!$C$9:$C$14,'[1]Journal des Opérations'!$A73,'[1]Situation de ventes'!$K$9:$K$14,1)+SUMIFS('[1]Situation de ventes'!$G$9:$G$14,'[1]Situation de ventes'!$E$9:$E$14,$C73,'[1]Situation de ventes'!$C$9:$C$14,'[1]Journal des Opérations'!$A73,'[1]Situation de ventes'!$K$9:$K$14,2)+SUMIFS('[1]Situation de ventes'!$G$9:$G$14,'[1]Situation de ventes'!$E$9:$E$14,$C73,'[1]Situation de ventes'!$C$9:$C$14,'[1]Journal des Opérations'!$A73,'[1]Situation de ventes'!$K$9:$K$14,3)</f>
        <v>#VALUE!</v>
      </c>
      <c r="G73" s="19" t="e">
        <f>SUMIFS('[1]Situation de ventes'!$I$9:$I$14,'[1]Situation de ventes'!$E$9:$E$14,'[1]Journal des Opérations'!$C73,'[1]Situation de ventes'!$C$9:$C$14,'[1]Journal des Opérations'!$A73,'[1]Situation de ventes'!$K$9:$K$14,1)+SUMIFS('[1]Situation de ventes'!$I$9:$I$14,'[1]Situation de ventes'!$E$9:$E$14,'[1]Journal des Opérations'!$C73,'[1]Situation de ventes'!$C$9:$C$14,'[1]Journal des Opérations'!$A73,'[1]Situation de ventes'!$K$9:$K$14,2)+SUMIFS('[1]Situation de ventes'!$I$9:$I$14,'[1]Situation de ventes'!$E$9:$E$14,'[1]Journal des Opérations'!$C73,'[1]Situation de ventes'!$C$9:$C$14,'[1]Journal des Opérations'!$A73,'[1]Situation de ventes'!$K$9:$K$14,3)</f>
        <v>#VALUE!</v>
      </c>
      <c r="H73" s="19" t="e">
        <f t="shared" si="3"/>
        <v>#VALUE!</v>
      </c>
      <c r="I73" s="19" t="e">
        <f t="shared" si="3"/>
        <v>#VALUE!</v>
      </c>
    </row>
    <row r="74" spans="1:11" ht="17.25" thickTop="1" thickBot="1" x14ac:dyDescent="0.3">
      <c r="A74" s="19" t="s">
        <v>19</v>
      </c>
      <c r="B74" s="105"/>
      <c r="C74" s="1" t="str">
        <f>IFERROR(INDEX(marque,SMALL(IF((cat=$B$67)*(genre=$A$67)&lt;&gt;0,(cat=$B$67)*(genre=$A$67)*ROW($1:$102)),ROWS($1:8))),"")</f>
        <v/>
      </c>
      <c r="D74" s="19" t="e">
        <f>SUMIFS('[1]Situation de ventes'!$G$9:$G$14,'[1]Situation de ventes'!$E$9:$E$14,'[1]Journal des Opérations'!C74,'[1]Situation de ventes'!$C$9:$C$14,'[1]Journal des Opérations'!A74,'[1]Situation de ventes'!$K$9:$K$14,4)+SUMIFS('[1]Situation de ventes'!$G$9:$G$14,'[1]Situation de ventes'!$E$9:$E$14,'[1]Journal des Opérations'!C74,'[1]Situation de ventes'!$C$9:$C$14,'[1]Journal des Opérations'!A74,'[1]Situation de ventes'!$K$9:$K$14,5)</f>
        <v>#VALUE!</v>
      </c>
      <c r="E74" s="19" t="e">
        <f>SUMIFS('[1]Situation de ventes'!$I$9:$I$14,'[1]Situation de ventes'!$E$9:$E$14,'[1]Journal des Opérations'!$C74,'[1]Situation de ventes'!$C$9:$C$14,'[1]Journal des Opérations'!$A74,'[1]Situation de ventes'!$K$9:$K$14,4)+SUMIFS('[1]Situation de ventes'!$I$9:$I$14,'[1]Situation de ventes'!$E$9:$E$14,'[1]Journal des Opérations'!$C74,'[1]Situation de ventes'!$C$9:$C$14,'[1]Journal des Opérations'!$A74,'[1]Situation de ventes'!$K$9:$K$14,5)</f>
        <v>#VALUE!</v>
      </c>
      <c r="F74" s="19" t="e">
        <f>SUMIFS('[1]Situation de ventes'!$G$9:$G$14,'[1]Situation de ventes'!$E$9:$E$14,$C74,'[1]Situation de ventes'!$C$9:$C$14,'[1]Journal des Opérations'!$A74,'[1]Situation de ventes'!$K$9:$K$14,1)+SUMIFS('[1]Situation de ventes'!$G$9:$G$14,'[1]Situation de ventes'!$E$9:$E$14,$C74,'[1]Situation de ventes'!$C$9:$C$14,'[1]Journal des Opérations'!$A74,'[1]Situation de ventes'!$K$9:$K$14,2)+SUMIFS('[1]Situation de ventes'!$G$9:$G$14,'[1]Situation de ventes'!$E$9:$E$14,$C74,'[1]Situation de ventes'!$C$9:$C$14,'[1]Journal des Opérations'!$A74,'[1]Situation de ventes'!$K$9:$K$14,3)</f>
        <v>#VALUE!</v>
      </c>
      <c r="G74" s="19" t="e">
        <f>SUMIFS('[1]Situation de ventes'!$I$9:$I$14,'[1]Situation de ventes'!$E$9:$E$14,'[1]Journal des Opérations'!$C74,'[1]Situation de ventes'!$C$9:$C$14,'[1]Journal des Opérations'!$A74,'[1]Situation de ventes'!$K$9:$K$14,1)+SUMIFS('[1]Situation de ventes'!$I$9:$I$14,'[1]Situation de ventes'!$E$9:$E$14,'[1]Journal des Opérations'!$C74,'[1]Situation de ventes'!$C$9:$C$14,'[1]Journal des Opérations'!$A74,'[1]Situation de ventes'!$K$9:$K$14,2)+SUMIFS('[1]Situation de ventes'!$I$9:$I$14,'[1]Situation de ventes'!$E$9:$E$14,'[1]Journal des Opérations'!$C74,'[1]Situation de ventes'!$C$9:$C$14,'[1]Journal des Opérations'!$A74,'[1]Situation de ventes'!$K$9:$K$14,3)</f>
        <v>#VALUE!</v>
      </c>
      <c r="H74" s="19" t="e">
        <f t="shared" si="3"/>
        <v>#VALUE!</v>
      </c>
      <c r="I74" s="19" t="e">
        <f t="shared" si="3"/>
        <v>#VALUE!</v>
      </c>
    </row>
    <row r="75" spans="1:11" ht="17.25" thickTop="1" thickBot="1" x14ac:dyDescent="0.3">
      <c r="A75" s="19" t="s">
        <v>19</v>
      </c>
      <c r="B75" s="105"/>
      <c r="C75" s="1" t="str">
        <f>IFERROR(INDEX(marque,SMALL(IF((cat=$B$67)*(genre=$A$67)&lt;&gt;0,(cat=$B$67)*(genre=$A$67)*ROW($1:$102)),ROWS($1:9))),"")</f>
        <v/>
      </c>
      <c r="D75" s="19" t="e">
        <f>SUMIFS('[1]Situation de ventes'!$G$9:$G$14,'[1]Situation de ventes'!$E$9:$E$14,'[1]Journal des Opérations'!C75,'[1]Situation de ventes'!$C$9:$C$14,'[1]Journal des Opérations'!A75,'[1]Situation de ventes'!$K$9:$K$14,4)+SUMIFS('[1]Situation de ventes'!$G$9:$G$14,'[1]Situation de ventes'!$E$9:$E$14,'[1]Journal des Opérations'!C75,'[1]Situation de ventes'!$C$9:$C$14,'[1]Journal des Opérations'!A75,'[1]Situation de ventes'!$K$9:$K$14,5)</f>
        <v>#VALUE!</v>
      </c>
      <c r="E75" s="19" t="e">
        <f>SUMIFS('[1]Situation de ventes'!$I$9:$I$14,'[1]Situation de ventes'!$E$9:$E$14,'[1]Journal des Opérations'!$C75,'[1]Situation de ventes'!$C$9:$C$14,'[1]Journal des Opérations'!$A75,'[1]Situation de ventes'!$K$9:$K$14,4)+SUMIFS('[1]Situation de ventes'!$I$9:$I$14,'[1]Situation de ventes'!$E$9:$E$14,'[1]Journal des Opérations'!$C75,'[1]Situation de ventes'!$C$9:$C$14,'[1]Journal des Opérations'!$A75,'[1]Situation de ventes'!$K$9:$K$14,5)</f>
        <v>#VALUE!</v>
      </c>
      <c r="F75" s="19" t="e">
        <f>SUMIFS('[1]Situation de ventes'!$G$9:$G$14,'[1]Situation de ventes'!$E$9:$E$14,$C75,'[1]Situation de ventes'!$C$9:$C$14,'[1]Journal des Opérations'!$A75,'[1]Situation de ventes'!$K$9:$K$14,1)+SUMIFS('[1]Situation de ventes'!$G$9:$G$14,'[1]Situation de ventes'!$E$9:$E$14,$C75,'[1]Situation de ventes'!$C$9:$C$14,'[1]Journal des Opérations'!$A75,'[1]Situation de ventes'!$K$9:$K$14,2)+SUMIFS('[1]Situation de ventes'!$G$9:$G$14,'[1]Situation de ventes'!$E$9:$E$14,$C75,'[1]Situation de ventes'!$C$9:$C$14,'[1]Journal des Opérations'!$A75,'[1]Situation de ventes'!$K$9:$K$14,3)</f>
        <v>#VALUE!</v>
      </c>
      <c r="G75" s="19" t="e">
        <f>SUMIFS('[1]Situation de ventes'!$I$9:$I$14,'[1]Situation de ventes'!$E$9:$E$14,'[1]Journal des Opérations'!$C75,'[1]Situation de ventes'!$C$9:$C$14,'[1]Journal des Opérations'!$A75,'[1]Situation de ventes'!$K$9:$K$14,1)+SUMIFS('[1]Situation de ventes'!$I$9:$I$14,'[1]Situation de ventes'!$E$9:$E$14,'[1]Journal des Opérations'!$C75,'[1]Situation de ventes'!$C$9:$C$14,'[1]Journal des Opérations'!$A75,'[1]Situation de ventes'!$K$9:$K$14,2)+SUMIFS('[1]Situation de ventes'!$I$9:$I$14,'[1]Situation de ventes'!$E$9:$E$14,'[1]Journal des Opérations'!$C75,'[1]Situation de ventes'!$C$9:$C$14,'[1]Journal des Opérations'!$A75,'[1]Situation de ventes'!$K$9:$K$14,3)</f>
        <v>#VALUE!</v>
      </c>
      <c r="H75" s="19" t="e">
        <f t="shared" si="3"/>
        <v>#VALUE!</v>
      </c>
      <c r="I75" s="19" t="e">
        <f t="shared" si="3"/>
        <v>#VALUE!</v>
      </c>
    </row>
    <row r="76" spans="1:11" ht="17.25" thickTop="1" thickBot="1" x14ac:dyDescent="0.3">
      <c r="A76" s="19" t="s">
        <v>19</v>
      </c>
      <c r="B76" s="105"/>
      <c r="C76" s="1" t="str">
        <f>IFERROR(INDEX(marque,SMALL(IF((cat=$B$67)*(genre=$A$67)&lt;&gt;0,(cat=$B$67)*(genre=$A$67)*ROW($1:$102)),ROWS($1:10))),"")</f>
        <v/>
      </c>
      <c r="D76" s="19" t="e">
        <f>SUMIFS('[1]Situation de ventes'!$G$9:$G$14,'[1]Situation de ventes'!$E$9:$E$14,'[1]Journal des Opérations'!C76,'[1]Situation de ventes'!$C$9:$C$14,'[1]Journal des Opérations'!A76,'[1]Situation de ventes'!$K$9:$K$14,4)+SUMIFS('[1]Situation de ventes'!$G$9:$G$14,'[1]Situation de ventes'!$E$9:$E$14,'[1]Journal des Opérations'!C76,'[1]Situation de ventes'!$C$9:$C$14,'[1]Journal des Opérations'!A76,'[1]Situation de ventes'!$K$9:$K$14,5)</f>
        <v>#VALUE!</v>
      </c>
      <c r="E76" s="19" t="e">
        <f>SUMIFS('[1]Situation de ventes'!$I$9:$I$14,'[1]Situation de ventes'!$E$9:$E$14,'[1]Journal des Opérations'!$C76,'[1]Situation de ventes'!$C$9:$C$14,'[1]Journal des Opérations'!$A76,'[1]Situation de ventes'!$K$9:$K$14,4)+SUMIFS('[1]Situation de ventes'!$I$9:$I$14,'[1]Situation de ventes'!$E$9:$E$14,'[1]Journal des Opérations'!$C76,'[1]Situation de ventes'!$C$9:$C$14,'[1]Journal des Opérations'!$A76,'[1]Situation de ventes'!$K$9:$K$14,5)</f>
        <v>#VALUE!</v>
      </c>
      <c r="F76" s="19" t="e">
        <f>SUMIFS('[1]Situation de ventes'!$G$9:$G$14,'[1]Situation de ventes'!$E$9:$E$14,$C76,'[1]Situation de ventes'!$C$9:$C$14,'[1]Journal des Opérations'!$A76,'[1]Situation de ventes'!$K$9:$K$14,1)+SUMIFS('[1]Situation de ventes'!$G$9:$G$14,'[1]Situation de ventes'!$E$9:$E$14,$C76,'[1]Situation de ventes'!$C$9:$C$14,'[1]Journal des Opérations'!$A76,'[1]Situation de ventes'!$K$9:$K$14,2)+SUMIFS('[1]Situation de ventes'!$G$9:$G$14,'[1]Situation de ventes'!$E$9:$E$14,$C76,'[1]Situation de ventes'!$C$9:$C$14,'[1]Journal des Opérations'!$A76,'[1]Situation de ventes'!$K$9:$K$14,3)</f>
        <v>#VALUE!</v>
      </c>
      <c r="G76" s="19" t="e">
        <f>SUMIFS('[1]Situation de ventes'!$I$9:$I$14,'[1]Situation de ventes'!$E$9:$E$14,'[1]Journal des Opérations'!$C76,'[1]Situation de ventes'!$C$9:$C$14,'[1]Journal des Opérations'!$A76,'[1]Situation de ventes'!$K$9:$K$14,1)+SUMIFS('[1]Situation de ventes'!$I$9:$I$14,'[1]Situation de ventes'!$E$9:$E$14,'[1]Journal des Opérations'!$C76,'[1]Situation de ventes'!$C$9:$C$14,'[1]Journal des Opérations'!$A76,'[1]Situation de ventes'!$K$9:$K$14,2)+SUMIFS('[1]Situation de ventes'!$I$9:$I$14,'[1]Situation de ventes'!$E$9:$E$14,'[1]Journal des Opérations'!$C76,'[1]Situation de ventes'!$C$9:$C$14,'[1]Journal des Opérations'!$A76,'[1]Situation de ventes'!$K$9:$K$14,3)</f>
        <v>#VALUE!</v>
      </c>
      <c r="H76" s="19" t="e">
        <f t="shared" si="3"/>
        <v>#VALUE!</v>
      </c>
      <c r="I76" s="19" t="e">
        <f t="shared" si="3"/>
        <v>#VALUE!</v>
      </c>
    </row>
    <row r="77" spans="1:11" ht="17.25" thickTop="1" thickBot="1" x14ac:dyDescent="0.3">
      <c r="A77" s="19" t="s">
        <v>19</v>
      </c>
      <c r="B77" s="105"/>
      <c r="C77" s="1" t="str">
        <f>IFERROR(INDEX(marque,SMALL(IF((cat=$B$67)*(genre=$A$67)&lt;&gt;0,(cat=$B$67)*(genre=$A$67)*ROW($1:$102)),ROWS($1:11))),"")</f>
        <v/>
      </c>
      <c r="D77" s="19" t="e">
        <f>SUMIFS('[1]Situation de ventes'!$G$9:$G$14,'[1]Situation de ventes'!$E$9:$E$14,'[1]Journal des Opérations'!C77,'[1]Situation de ventes'!$C$9:$C$14,'[1]Journal des Opérations'!A77,'[1]Situation de ventes'!$K$9:$K$14,4)+SUMIFS('[1]Situation de ventes'!$G$9:$G$14,'[1]Situation de ventes'!$E$9:$E$14,'[1]Journal des Opérations'!C77,'[1]Situation de ventes'!$C$9:$C$14,'[1]Journal des Opérations'!A77,'[1]Situation de ventes'!$K$9:$K$14,5)</f>
        <v>#VALUE!</v>
      </c>
      <c r="E77" s="19" t="e">
        <f>SUMIFS('[1]Situation de ventes'!$I$9:$I$14,'[1]Situation de ventes'!$E$9:$E$14,'[1]Journal des Opérations'!$C77,'[1]Situation de ventes'!$C$9:$C$14,'[1]Journal des Opérations'!$A77,'[1]Situation de ventes'!$K$9:$K$14,4)+SUMIFS('[1]Situation de ventes'!$I$9:$I$14,'[1]Situation de ventes'!$E$9:$E$14,'[1]Journal des Opérations'!$C77,'[1]Situation de ventes'!$C$9:$C$14,'[1]Journal des Opérations'!$A77,'[1]Situation de ventes'!$K$9:$K$14,5)</f>
        <v>#VALUE!</v>
      </c>
      <c r="F77" s="19" t="e">
        <f>SUMIFS('[1]Situation de ventes'!$G$9:$G$14,'[1]Situation de ventes'!$E$9:$E$14,$C77,'[1]Situation de ventes'!$C$9:$C$14,'[1]Journal des Opérations'!$A77,'[1]Situation de ventes'!$K$9:$K$14,1)+SUMIFS('[1]Situation de ventes'!$G$9:$G$14,'[1]Situation de ventes'!$E$9:$E$14,$C77,'[1]Situation de ventes'!$C$9:$C$14,'[1]Journal des Opérations'!$A77,'[1]Situation de ventes'!$K$9:$K$14,2)+SUMIFS('[1]Situation de ventes'!$G$9:$G$14,'[1]Situation de ventes'!$E$9:$E$14,$C77,'[1]Situation de ventes'!$C$9:$C$14,'[1]Journal des Opérations'!$A77,'[1]Situation de ventes'!$K$9:$K$14,3)</f>
        <v>#VALUE!</v>
      </c>
      <c r="G77" s="19" t="e">
        <f>SUMIFS('[1]Situation de ventes'!$I$9:$I$14,'[1]Situation de ventes'!$E$9:$E$14,'[1]Journal des Opérations'!$C77,'[1]Situation de ventes'!$C$9:$C$14,'[1]Journal des Opérations'!$A77,'[1]Situation de ventes'!$K$9:$K$14,1)+SUMIFS('[1]Situation de ventes'!$I$9:$I$14,'[1]Situation de ventes'!$E$9:$E$14,'[1]Journal des Opérations'!$C77,'[1]Situation de ventes'!$C$9:$C$14,'[1]Journal des Opérations'!$A77,'[1]Situation de ventes'!$K$9:$K$14,2)+SUMIFS('[1]Situation de ventes'!$I$9:$I$14,'[1]Situation de ventes'!$E$9:$E$14,'[1]Journal des Opérations'!$C77,'[1]Situation de ventes'!$C$9:$C$14,'[1]Journal des Opérations'!$A77,'[1]Situation de ventes'!$K$9:$K$14,3)</f>
        <v>#VALUE!</v>
      </c>
      <c r="H77" s="19" t="e">
        <f t="shared" si="3"/>
        <v>#VALUE!</v>
      </c>
      <c r="I77" s="19" t="e">
        <f t="shared" si="3"/>
        <v>#VALUE!</v>
      </c>
    </row>
    <row r="78" spans="1:11" ht="17.25" thickTop="1" thickBot="1" x14ac:dyDescent="0.3">
      <c r="A78" s="19" t="s">
        <v>19</v>
      </c>
      <c r="B78" s="105"/>
      <c r="C78" s="1" t="str">
        <f>IFERROR(INDEX(marque,SMALL(IF((cat=$B$67)*(genre=$A$67)&lt;&gt;0,(cat=$B$67)*(genre=$A$67)*ROW($1:$102)),ROWS($1:12))),"")</f>
        <v/>
      </c>
      <c r="D78" s="19" t="e">
        <f>SUMIFS('[1]Situation de ventes'!$G$9:$G$14,'[1]Situation de ventes'!$E$9:$E$14,'[1]Journal des Opérations'!C78,'[1]Situation de ventes'!$C$9:$C$14,'[1]Journal des Opérations'!A78,'[1]Situation de ventes'!$K$9:$K$14,4)+SUMIFS('[1]Situation de ventes'!$G$9:$G$14,'[1]Situation de ventes'!$E$9:$E$14,'[1]Journal des Opérations'!C78,'[1]Situation de ventes'!$C$9:$C$14,'[1]Journal des Opérations'!A78,'[1]Situation de ventes'!$K$9:$K$14,5)</f>
        <v>#VALUE!</v>
      </c>
      <c r="E78" s="19" t="e">
        <f>SUMIFS('[1]Situation de ventes'!$I$9:$I$14,'[1]Situation de ventes'!$E$9:$E$14,'[1]Journal des Opérations'!$C78,'[1]Situation de ventes'!$C$9:$C$14,'[1]Journal des Opérations'!$A78,'[1]Situation de ventes'!$K$9:$K$14,4)+SUMIFS('[1]Situation de ventes'!$I$9:$I$14,'[1]Situation de ventes'!$E$9:$E$14,'[1]Journal des Opérations'!$C78,'[1]Situation de ventes'!$C$9:$C$14,'[1]Journal des Opérations'!$A78,'[1]Situation de ventes'!$K$9:$K$14,5)</f>
        <v>#VALUE!</v>
      </c>
      <c r="F78" s="19" t="e">
        <f>SUMIFS('[1]Situation de ventes'!$G$9:$G$14,'[1]Situation de ventes'!$E$9:$E$14,$C78,'[1]Situation de ventes'!$C$9:$C$14,'[1]Journal des Opérations'!$A78,'[1]Situation de ventes'!$K$9:$K$14,1)+SUMIFS('[1]Situation de ventes'!$G$9:$G$14,'[1]Situation de ventes'!$E$9:$E$14,$C78,'[1]Situation de ventes'!$C$9:$C$14,'[1]Journal des Opérations'!$A78,'[1]Situation de ventes'!$K$9:$K$14,2)+SUMIFS('[1]Situation de ventes'!$G$9:$G$14,'[1]Situation de ventes'!$E$9:$E$14,$C78,'[1]Situation de ventes'!$C$9:$C$14,'[1]Journal des Opérations'!$A78,'[1]Situation de ventes'!$K$9:$K$14,3)</f>
        <v>#VALUE!</v>
      </c>
      <c r="G78" s="19" t="e">
        <f>SUMIFS('[1]Situation de ventes'!$I$9:$I$14,'[1]Situation de ventes'!$E$9:$E$14,'[1]Journal des Opérations'!$C78,'[1]Situation de ventes'!$C$9:$C$14,'[1]Journal des Opérations'!$A78,'[1]Situation de ventes'!$K$9:$K$14,1)+SUMIFS('[1]Situation de ventes'!$I$9:$I$14,'[1]Situation de ventes'!$E$9:$E$14,'[1]Journal des Opérations'!$C78,'[1]Situation de ventes'!$C$9:$C$14,'[1]Journal des Opérations'!$A78,'[1]Situation de ventes'!$K$9:$K$14,2)+SUMIFS('[1]Situation de ventes'!$I$9:$I$14,'[1]Situation de ventes'!$E$9:$E$14,'[1]Journal des Opérations'!$C78,'[1]Situation de ventes'!$C$9:$C$14,'[1]Journal des Opérations'!$A78,'[1]Situation de ventes'!$K$9:$K$14,3)</f>
        <v>#VALUE!</v>
      </c>
      <c r="H78" s="19" t="e">
        <f t="shared" si="3"/>
        <v>#VALUE!</v>
      </c>
      <c r="I78" s="19" t="e">
        <f t="shared" si="3"/>
        <v>#VALUE!</v>
      </c>
    </row>
    <row r="79" spans="1:11" ht="17.25" thickTop="1" thickBot="1" x14ac:dyDescent="0.3">
      <c r="A79" s="20" t="s">
        <v>19</v>
      </c>
      <c r="B79" s="105"/>
      <c r="C79" s="1" t="str">
        <f>IFERROR(INDEX(marque,SMALL(IF((cat=$B$67)*(genre=$A$67)&lt;&gt;0,(cat=$B$67)*(genre=$A$67)*ROW($1:$102)),ROWS($1:13))),"")</f>
        <v/>
      </c>
      <c r="D79" s="20" t="e">
        <f>SUMIFS('[1]Situation de ventes'!$G$9:$G$14,'[1]Situation de ventes'!$E$9:$E$14,'[1]Journal des Opérations'!C79,'[1]Situation de ventes'!$C$9:$C$14,'[1]Journal des Opérations'!A79,'[1]Situation de ventes'!$K$9:$K$14,4)+SUMIFS('[1]Situation de ventes'!$G$9:$G$14,'[1]Situation de ventes'!$E$9:$E$14,'[1]Journal des Opérations'!C79,'[1]Situation de ventes'!$C$9:$C$14,'[1]Journal des Opérations'!A79,'[1]Situation de ventes'!$K$9:$K$14,5)</f>
        <v>#VALUE!</v>
      </c>
      <c r="E79" s="20" t="e">
        <f>SUMIFS('[1]Situation de ventes'!$I$9:$I$14,'[1]Situation de ventes'!$E$9:$E$14,'[1]Journal des Opérations'!$C79,'[1]Situation de ventes'!$C$9:$C$14,'[1]Journal des Opérations'!$A79,'[1]Situation de ventes'!$K$9:$K$14,4)+SUMIFS('[1]Situation de ventes'!$I$9:$I$14,'[1]Situation de ventes'!$E$9:$E$14,'[1]Journal des Opérations'!$C79,'[1]Situation de ventes'!$C$9:$C$14,'[1]Journal des Opérations'!$A79,'[1]Situation de ventes'!$K$9:$K$14,5)</f>
        <v>#VALUE!</v>
      </c>
      <c r="F79" s="20" t="e">
        <f>SUMIFS('[1]Situation de ventes'!$G$9:$G$14,'[1]Situation de ventes'!$E$9:$E$14,$C79,'[1]Situation de ventes'!$C$9:$C$14,'[1]Journal des Opérations'!$A79,'[1]Situation de ventes'!$K$9:$K$14,1)+SUMIFS('[1]Situation de ventes'!$G$9:$G$14,'[1]Situation de ventes'!$E$9:$E$14,$C79,'[1]Situation de ventes'!$C$9:$C$14,'[1]Journal des Opérations'!$A79,'[1]Situation de ventes'!$K$9:$K$14,2)+SUMIFS('[1]Situation de ventes'!$G$9:$G$14,'[1]Situation de ventes'!$E$9:$E$14,$C79,'[1]Situation de ventes'!$C$9:$C$14,'[1]Journal des Opérations'!$A79,'[1]Situation de ventes'!$K$9:$K$14,3)</f>
        <v>#VALUE!</v>
      </c>
      <c r="G79" s="20" t="e">
        <f>SUMIFS('[1]Situation de ventes'!$I$9:$I$14,'[1]Situation de ventes'!$E$9:$E$14,'[1]Journal des Opérations'!$C79,'[1]Situation de ventes'!$C$9:$C$14,'[1]Journal des Opérations'!$A79,'[1]Situation de ventes'!$K$9:$K$14,1)+SUMIFS('[1]Situation de ventes'!$I$9:$I$14,'[1]Situation de ventes'!$E$9:$E$14,'[1]Journal des Opérations'!$C79,'[1]Situation de ventes'!$C$9:$C$14,'[1]Journal des Opérations'!$A79,'[1]Situation de ventes'!$K$9:$K$14,2)+SUMIFS('[1]Situation de ventes'!$I$9:$I$14,'[1]Situation de ventes'!$E$9:$E$14,'[1]Journal des Opérations'!$C79,'[1]Situation de ventes'!$C$9:$C$14,'[1]Journal des Opérations'!$A79,'[1]Situation de ventes'!$K$9:$K$14,3)</f>
        <v>#VALUE!</v>
      </c>
      <c r="H79" s="20" t="e">
        <f t="shared" si="3"/>
        <v>#VALUE!</v>
      </c>
      <c r="I79" s="20" t="e">
        <f t="shared" si="3"/>
        <v>#VALUE!</v>
      </c>
    </row>
    <row r="80" spans="1:11" ht="16.5" thickTop="1" thickBot="1" x14ac:dyDescent="0.3">
      <c r="A80" s="106" t="s">
        <v>39</v>
      </c>
      <c r="B80" s="107"/>
      <c r="C80" s="108"/>
      <c r="D80" s="21" t="e">
        <f>SUM($D$81:$D$84)</f>
        <v>#VALUE!</v>
      </c>
      <c r="E80" s="21" t="e">
        <f>SUM($E$81:$E$84)</f>
        <v>#VALUE!</v>
      </c>
      <c r="F80" s="21" t="e">
        <f>SUM($F$81:$F$84)</f>
        <v>#VALUE!</v>
      </c>
      <c r="G80" s="21" t="e">
        <f>SUM($G$81:$G$84)</f>
        <v>#VALUE!</v>
      </c>
      <c r="H80" s="21" t="e">
        <f>SUM($H$81:$H$84)</f>
        <v>#VALUE!</v>
      </c>
      <c r="I80" s="21" t="e">
        <f>SUM($I$81:$I$84)</f>
        <v>#VALUE!</v>
      </c>
    </row>
    <row r="81" spans="1:9" ht="17.25" thickTop="1" thickBot="1" x14ac:dyDescent="0.3">
      <c r="A81" s="22" t="s">
        <v>40</v>
      </c>
      <c r="B81" s="105" t="s">
        <v>24</v>
      </c>
      <c r="C81" s="1" t="str">
        <f>IFERROR(INDEX(marque,SMALL(IF((cat=$B$81)*(genre=$A$81)&lt;&gt;0,(cat=$B$81)*(genre=$A$81)*ROW($1:$102)),ROWS($1:1))),"")</f>
        <v>DIESEL</v>
      </c>
      <c r="D81" s="22" t="e">
        <f>SUMIFS('[1]Situation de ventes'!$G$9:$G$14,'[1]Situation de ventes'!$E$9:$E$14,'[1]Journal des Opérations'!C81,'[1]Situation de ventes'!$C$9:$C$14,'[1]Journal des Opérations'!A81,'[1]Situation de ventes'!$K$9:$K$14,4)+SUMIFS('[1]Situation de ventes'!$G$9:$G$14,'[1]Situation de ventes'!$E$9:$E$14,'[1]Journal des Opérations'!C81,'[1]Situation de ventes'!$C$9:$C$14,'[1]Journal des Opérations'!A81,'[1]Situation de ventes'!$K$9:$K$14,5)</f>
        <v>#VALUE!</v>
      </c>
      <c r="E81" s="22" t="e">
        <f>SUMIFS('[1]Situation de ventes'!$I$9:$I$14,'[1]Situation de ventes'!$E$9:$E$14,'[1]Journal des Opérations'!$C81,'[1]Situation de ventes'!$C$9:$C$14,'[1]Journal des Opérations'!$A81,'[1]Situation de ventes'!$K$9:$K$14,4)+SUMIFS('[1]Situation de ventes'!$I$9:$I$14,'[1]Situation de ventes'!$E$9:$E$14,'[1]Journal des Opérations'!$C81,'[1]Situation de ventes'!$C$9:$C$14,'[1]Journal des Opérations'!$A81,'[1]Situation de ventes'!$K$9:$K$14,5)</f>
        <v>#VALUE!</v>
      </c>
      <c r="F81" s="22" t="e">
        <f>SUMIFS('[1]Situation de ventes'!$G$9:$G$14,'[1]Situation de ventes'!$E$9:$E$14,$C81,'[1]Situation de ventes'!$C$9:$C$14,'[1]Journal des Opérations'!$A81,'[1]Situation de ventes'!$K$9:$K$14,1)+SUMIFS('[1]Situation de ventes'!$G$9:$G$14,'[1]Situation de ventes'!$E$9:$E$14,$C81,'[1]Situation de ventes'!$C$9:$C$14,'[1]Journal des Opérations'!$A81,'[1]Situation de ventes'!$K$9:$K$14,2)+SUMIFS('[1]Situation de ventes'!$G$9:$G$14,'[1]Situation de ventes'!$E$9:$E$14,$C81,'[1]Situation de ventes'!$C$9:$C$14,'[1]Journal des Opérations'!$A81,'[1]Situation de ventes'!$K$9:$K$14,3)</f>
        <v>#VALUE!</v>
      </c>
      <c r="G81" s="22" t="e">
        <f>SUMIFS('[1]Situation de ventes'!$I$9:$I$14,'[1]Situation de ventes'!$E$9:$E$14,'[1]Journal des Opérations'!$C81,'[1]Situation de ventes'!$C$9:$C$14,'[1]Journal des Opérations'!$A81,'[1]Situation de ventes'!$K$9:$K$14,1)+SUMIFS('[1]Situation de ventes'!$I$9:$I$14,'[1]Situation de ventes'!$E$9:$E$14,'[1]Journal des Opérations'!$C81,'[1]Situation de ventes'!$C$9:$C$14,'[1]Journal des Opérations'!$A81,'[1]Situation de ventes'!$K$9:$K$14,2)+SUMIFS('[1]Situation de ventes'!$I$9:$I$14,'[1]Situation de ventes'!$E$9:$E$14,'[1]Journal des Opérations'!$C81,'[1]Situation de ventes'!$C$9:$C$14,'[1]Journal des Opérations'!$A81,'[1]Situation de ventes'!$K$9:$K$14,3)</f>
        <v>#VALUE!</v>
      </c>
      <c r="H81" s="22" t="e">
        <f t="shared" si="3"/>
        <v>#VALUE!</v>
      </c>
      <c r="I81" s="22" t="e">
        <f t="shared" si="3"/>
        <v>#VALUE!</v>
      </c>
    </row>
    <row r="82" spans="1:9" ht="17.25" thickTop="1" thickBot="1" x14ac:dyDescent="0.3">
      <c r="A82" s="19" t="s">
        <v>40</v>
      </c>
      <c r="B82" s="105"/>
      <c r="C82" s="1" t="str">
        <f>IFERROR(INDEX(marque,SMALL(IF((cat=$B$81)*(genre=$A$81)&lt;&gt;0,(cat=$B$81)*(genre=$A$81)*ROW($1:$102)),ROWS($1:2))),"")</f>
        <v/>
      </c>
      <c r="D82" s="19" t="e">
        <f>SUMIFS('[1]Situation de ventes'!$G$9:$G$14,'[1]Situation de ventes'!$E$9:$E$14,'[1]Journal des Opérations'!C82,'[1]Situation de ventes'!$C$9:$C$14,'[1]Journal des Opérations'!A82,'[1]Situation de ventes'!$K$9:$K$14,4)+SUMIFS('[1]Situation de ventes'!$G$9:$G$14,'[1]Situation de ventes'!$E$9:$E$14,'[1]Journal des Opérations'!C82,'[1]Situation de ventes'!$C$9:$C$14,'[1]Journal des Opérations'!A82,'[1]Situation de ventes'!$K$9:$K$14,5)</f>
        <v>#VALUE!</v>
      </c>
      <c r="E82" s="19" t="e">
        <f>SUMIFS('[1]Situation de ventes'!$I$9:$I$14,'[1]Situation de ventes'!$E$9:$E$14,'[1]Journal des Opérations'!$C82,'[1]Situation de ventes'!$C$9:$C$14,'[1]Journal des Opérations'!$A82,'[1]Situation de ventes'!$K$9:$K$14,4)+SUMIFS('[1]Situation de ventes'!$I$9:$I$14,'[1]Situation de ventes'!$E$9:$E$14,'[1]Journal des Opérations'!$C82,'[1]Situation de ventes'!$C$9:$C$14,'[1]Journal des Opérations'!$A82,'[1]Situation de ventes'!$K$9:$K$14,5)</f>
        <v>#VALUE!</v>
      </c>
      <c r="F82" s="19" t="e">
        <f>SUMIFS('[1]Situation de ventes'!$G$9:$G$14,'[1]Situation de ventes'!$E$9:$E$14,$C82,'[1]Situation de ventes'!$C$9:$C$14,'[1]Journal des Opérations'!$A82,'[1]Situation de ventes'!$K$9:$K$14,1)+SUMIFS('[1]Situation de ventes'!$G$9:$G$14,'[1]Situation de ventes'!$E$9:$E$14,$C82,'[1]Situation de ventes'!$C$9:$C$14,'[1]Journal des Opérations'!$A82,'[1]Situation de ventes'!$K$9:$K$14,2)+SUMIFS('[1]Situation de ventes'!$G$9:$G$14,'[1]Situation de ventes'!$E$9:$E$14,$C82,'[1]Situation de ventes'!$C$9:$C$14,'[1]Journal des Opérations'!$A82,'[1]Situation de ventes'!$K$9:$K$14,3)</f>
        <v>#VALUE!</v>
      </c>
      <c r="G82" s="19" t="e">
        <f>SUMIFS('[1]Situation de ventes'!$I$9:$I$14,'[1]Situation de ventes'!$E$9:$E$14,'[1]Journal des Opérations'!$C82,'[1]Situation de ventes'!$C$9:$C$14,'[1]Journal des Opérations'!$A82,'[1]Situation de ventes'!$K$9:$K$14,1)+SUMIFS('[1]Situation de ventes'!$I$9:$I$14,'[1]Situation de ventes'!$E$9:$E$14,'[1]Journal des Opérations'!$C82,'[1]Situation de ventes'!$C$9:$C$14,'[1]Journal des Opérations'!$A82,'[1]Situation de ventes'!$K$9:$K$14,2)+SUMIFS('[1]Situation de ventes'!$I$9:$I$14,'[1]Situation de ventes'!$E$9:$E$14,'[1]Journal des Opérations'!$C82,'[1]Situation de ventes'!$C$9:$C$14,'[1]Journal des Opérations'!$A82,'[1]Situation de ventes'!$K$9:$K$14,3)</f>
        <v>#VALUE!</v>
      </c>
      <c r="H82" s="19" t="e">
        <f t="shared" si="3"/>
        <v>#VALUE!</v>
      </c>
      <c r="I82" s="19" t="e">
        <f t="shared" si="3"/>
        <v>#VALUE!</v>
      </c>
    </row>
    <row r="83" spans="1:9" ht="17.25" thickTop="1" thickBot="1" x14ac:dyDescent="0.3">
      <c r="A83" s="19" t="s">
        <v>40</v>
      </c>
      <c r="B83" s="105"/>
      <c r="C83" s="1" t="str">
        <f>IFERROR(INDEX(marque,SMALL(IF((cat=$B$81)*(genre=$A$81)&lt;&gt;0,(cat=$B$81)*(genre=$A$81)*ROW($1:$102)),ROWS($1:3))),"")</f>
        <v/>
      </c>
      <c r="D83" s="19" t="e">
        <f>SUMIFS('[1]Situation de ventes'!$G$9:$G$14,'[1]Situation de ventes'!$E$9:$E$14,'[1]Journal des Opérations'!C83,'[1]Situation de ventes'!$C$9:$C$14,'[1]Journal des Opérations'!A83,'[1]Situation de ventes'!$K$9:$K$14,4)+SUMIFS('[1]Situation de ventes'!$G$9:$G$14,'[1]Situation de ventes'!$E$9:$E$14,'[1]Journal des Opérations'!C83,'[1]Situation de ventes'!$C$9:$C$14,'[1]Journal des Opérations'!A83,'[1]Situation de ventes'!$K$9:$K$14,5)</f>
        <v>#VALUE!</v>
      </c>
      <c r="E83" s="19" t="e">
        <f>SUMIFS('[1]Situation de ventes'!$I$9:$I$14,'[1]Situation de ventes'!$E$9:$E$14,'[1]Journal des Opérations'!$C83,'[1]Situation de ventes'!$C$9:$C$14,'[1]Journal des Opérations'!$A83,'[1]Situation de ventes'!$K$9:$K$14,4)+SUMIFS('[1]Situation de ventes'!$I$9:$I$14,'[1]Situation de ventes'!$E$9:$E$14,'[1]Journal des Opérations'!$C83,'[1]Situation de ventes'!$C$9:$C$14,'[1]Journal des Opérations'!$A83,'[1]Situation de ventes'!$K$9:$K$14,5)</f>
        <v>#VALUE!</v>
      </c>
      <c r="F83" s="19" t="e">
        <f>SUMIFS('[1]Situation de ventes'!$G$9:$G$14,'[1]Situation de ventes'!$E$9:$E$14,$C83,'[1]Situation de ventes'!$C$9:$C$14,'[1]Journal des Opérations'!$A83,'[1]Situation de ventes'!$K$9:$K$14,1)+SUMIFS('[1]Situation de ventes'!$G$9:$G$14,'[1]Situation de ventes'!$E$9:$E$14,$C83,'[1]Situation de ventes'!$C$9:$C$14,'[1]Journal des Opérations'!$A83,'[1]Situation de ventes'!$K$9:$K$14,2)+SUMIFS('[1]Situation de ventes'!$G$9:$G$14,'[1]Situation de ventes'!$E$9:$E$14,$C83,'[1]Situation de ventes'!$C$9:$C$14,'[1]Journal des Opérations'!$A83,'[1]Situation de ventes'!$K$9:$K$14,3)</f>
        <v>#VALUE!</v>
      </c>
      <c r="G83" s="19" t="e">
        <f>SUMIFS('[1]Situation de ventes'!$I$9:$I$14,'[1]Situation de ventes'!$E$9:$E$14,'[1]Journal des Opérations'!$C83,'[1]Situation de ventes'!$C$9:$C$14,'[1]Journal des Opérations'!$A83,'[1]Situation de ventes'!$K$9:$K$14,1)+SUMIFS('[1]Situation de ventes'!$I$9:$I$14,'[1]Situation de ventes'!$E$9:$E$14,'[1]Journal des Opérations'!$C83,'[1]Situation de ventes'!$C$9:$C$14,'[1]Journal des Opérations'!$A83,'[1]Situation de ventes'!$K$9:$K$14,2)+SUMIFS('[1]Situation de ventes'!$I$9:$I$14,'[1]Situation de ventes'!$E$9:$E$14,'[1]Journal des Opérations'!$C83,'[1]Situation de ventes'!$C$9:$C$14,'[1]Journal des Opérations'!$A83,'[1]Situation de ventes'!$K$9:$K$14,3)</f>
        <v>#VALUE!</v>
      </c>
      <c r="H83" s="19" t="e">
        <f t="shared" si="3"/>
        <v>#VALUE!</v>
      </c>
      <c r="I83" s="19" t="e">
        <f t="shared" si="3"/>
        <v>#VALUE!</v>
      </c>
    </row>
    <row r="84" spans="1:9" ht="17.25" thickTop="1" thickBot="1" x14ac:dyDescent="0.3">
      <c r="A84" s="20" t="s">
        <v>40</v>
      </c>
      <c r="B84" s="105"/>
      <c r="C84" s="1" t="str">
        <f>IFERROR(INDEX(marque,SMALL(IF((cat=$B$81)*(genre=$A$81)&lt;&gt;0,(cat=$B$81)*(genre=$A$81)*ROW($1:$102)),ROWS($1:4))),"")</f>
        <v/>
      </c>
      <c r="D84" s="20" t="e">
        <f>SUMIFS('[1]Situation de ventes'!$G$9:$G$14,'[1]Situation de ventes'!$E$9:$E$14,'[1]Journal des Opérations'!C84,'[1]Situation de ventes'!$C$9:$C$14,'[1]Journal des Opérations'!A84,'[1]Situation de ventes'!$K$9:$K$14,4)+SUMIFS('[1]Situation de ventes'!$G$9:$G$14,'[1]Situation de ventes'!$E$9:$E$14,'[1]Journal des Opérations'!C84,'[1]Situation de ventes'!$C$9:$C$14,'[1]Journal des Opérations'!A84,'[1]Situation de ventes'!$K$9:$K$14,5)</f>
        <v>#VALUE!</v>
      </c>
      <c r="E84" s="20" t="e">
        <f>SUMIFS('[1]Situation de ventes'!$I$9:$I$14,'[1]Situation de ventes'!$E$9:$E$14,'[1]Journal des Opérations'!$C84,'[1]Situation de ventes'!$C$9:$C$14,'[1]Journal des Opérations'!$A84,'[1]Situation de ventes'!$K$9:$K$14,4)+SUMIFS('[1]Situation de ventes'!$I$9:$I$14,'[1]Situation de ventes'!$E$9:$E$14,'[1]Journal des Opérations'!$C84,'[1]Situation de ventes'!$C$9:$C$14,'[1]Journal des Opérations'!$A84,'[1]Situation de ventes'!$K$9:$K$14,5)</f>
        <v>#VALUE!</v>
      </c>
      <c r="F84" s="20" t="e">
        <f>SUMIFS('[1]Situation de ventes'!$G$9:$G$14,'[1]Situation de ventes'!$E$9:$E$14,$C84,'[1]Situation de ventes'!$C$9:$C$14,'[1]Journal des Opérations'!$A84,'[1]Situation de ventes'!$K$9:$K$14,1)+SUMIFS('[1]Situation de ventes'!$G$9:$G$14,'[1]Situation de ventes'!$E$9:$E$14,$C84,'[1]Situation de ventes'!$C$9:$C$14,'[1]Journal des Opérations'!$A84,'[1]Situation de ventes'!$K$9:$K$14,2)+SUMIFS('[1]Situation de ventes'!$G$9:$G$14,'[1]Situation de ventes'!$E$9:$E$14,$C84,'[1]Situation de ventes'!$C$9:$C$14,'[1]Journal des Opérations'!$A84,'[1]Situation de ventes'!$K$9:$K$14,3)</f>
        <v>#VALUE!</v>
      </c>
      <c r="G84" s="20" t="e">
        <f>SUMIFS('[1]Situation de ventes'!$I$9:$I$14,'[1]Situation de ventes'!$E$9:$E$14,'[1]Journal des Opérations'!$C84,'[1]Situation de ventes'!$C$9:$C$14,'[1]Journal des Opérations'!$A84,'[1]Situation de ventes'!$K$9:$K$14,1)+SUMIFS('[1]Situation de ventes'!$I$9:$I$14,'[1]Situation de ventes'!$E$9:$E$14,'[1]Journal des Opérations'!$C84,'[1]Situation de ventes'!$C$9:$C$14,'[1]Journal des Opérations'!$A84,'[1]Situation de ventes'!$K$9:$K$14,2)+SUMIFS('[1]Situation de ventes'!$I$9:$I$14,'[1]Situation de ventes'!$E$9:$E$14,'[1]Journal des Opérations'!$C84,'[1]Situation de ventes'!$C$9:$C$14,'[1]Journal des Opérations'!$A84,'[1]Situation de ventes'!$K$9:$K$14,3)</f>
        <v>#VALUE!</v>
      </c>
      <c r="H84" s="20" t="e">
        <f t="shared" si="3"/>
        <v>#VALUE!</v>
      </c>
      <c r="I84" s="20" t="e">
        <f t="shared" si="3"/>
        <v>#VALUE!</v>
      </c>
    </row>
    <row r="85" spans="1:9" ht="16.5" thickTop="1" thickBot="1" x14ac:dyDescent="0.3">
      <c r="A85" s="110" t="s">
        <v>45</v>
      </c>
      <c r="B85" s="111"/>
      <c r="C85" s="112"/>
      <c r="D85" s="13" t="e">
        <f>SUM($D$86,$D$100)</f>
        <v>#VALUE!</v>
      </c>
      <c r="E85" s="13" t="e">
        <f>SUM($E$86,$E$100)</f>
        <v>#VALUE!</v>
      </c>
      <c r="F85" s="13" t="e">
        <f>SUM($F$86,$F$100)</f>
        <v>#VALUE!</v>
      </c>
      <c r="G85" s="13" t="e">
        <f>SUM($G$86,$G$100)</f>
        <v>#VALUE!</v>
      </c>
      <c r="H85" s="13" t="e">
        <f>SUM($H$86,$H$100)</f>
        <v>#VALUE!</v>
      </c>
      <c r="I85" s="13" t="e">
        <f>SUM($I$86,$I$100)</f>
        <v>#VALUE!</v>
      </c>
    </row>
    <row r="86" spans="1:9" ht="16.5" thickTop="1" thickBot="1" x14ac:dyDescent="0.3">
      <c r="A86" s="106" t="s">
        <v>46</v>
      </c>
      <c r="B86" s="107"/>
      <c r="C86" s="108"/>
      <c r="D86" s="21" t="e">
        <f>SUM($D$87:$D$99)</f>
        <v>#VALUE!</v>
      </c>
      <c r="E86" s="21" t="e">
        <f>SUM($E$87:$E$99)</f>
        <v>#VALUE!</v>
      </c>
      <c r="F86" s="21" t="e">
        <f>SUM($F$87:$F$99)</f>
        <v>#VALUE!</v>
      </c>
      <c r="G86" s="21" t="e">
        <f>SUM($G$87:$G$99)</f>
        <v>#VALUE!</v>
      </c>
      <c r="H86" s="21" t="e">
        <f>SUM($H$87:$H$99)</f>
        <v>#VALUE!</v>
      </c>
      <c r="I86" s="21" t="e">
        <f>SUM($I$87:$I$99)</f>
        <v>#VALUE!</v>
      </c>
    </row>
    <row r="87" spans="1:9" ht="17.25" thickTop="1" thickBot="1" x14ac:dyDescent="0.3">
      <c r="A87" s="24" t="s">
        <v>16</v>
      </c>
      <c r="B87" s="105" t="s">
        <v>47</v>
      </c>
      <c r="C87" s="1" t="str">
        <f>IFERROR(INDEX(marque,SMALL(IF((cat=$B$87)*(genre=$A$87)&lt;&gt;0,(cat=$B$87)*(genre=$A$87)*ROW($1:$102)),ROWS($1:1))),"")</f>
        <v>LOLLIPOPS</v>
      </c>
      <c r="D87" s="24" t="e">
        <f>SUMIFS('[1]Situation de ventes'!$G$9:$G$14,'[1]Situation de ventes'!$E$9:$E$14,'[1]Journal des Opérations'!C87,'[1]Situation de ventes'!$C$9:$C$14,'[1]Journal des Opérations'!A87,'[1]Situation de ventes'!$K$9:$K$14,4)+SUMIFS('[1]Situation de ventes'!$G$9:$G$14,'[1]Situation de ventes'!$E$9:$E$14,'[1]Journal des Opérations'!C87,'[1]Situation de ventes'!$C$9:$C$14,'[1]Journal des Opérations'!A87,'[1]Situation de ventes'!$K$9:$K$14,5)</f>
        <v>#VALUE!</v>
      </c>
      <c r="E87" s="24" t="e">
        <f>SUMIFS('[1]Situation de ventes'!$I$9:$I$14,'[1]Situation de ventes'!$E$9:$E$14,'[1]Journal des Opérations'!$C87,'[1]Situation de ventes'!$C$9:$C$14,'[1]Journal des Opérations'!$A87,'[1]Situation de ventes'!$K$9:$K$14,4)+SUMIFS('[1]Situation de ventes'!$I$9:$I$14,'[1]Situation de ventes'!$E$9:$E$14,'[1]Journal des Opérations'!$C87,'[1]Situation de ventes'!$C$9:$C$14,'[1]Journal des Opérations'!$A87,'[1]Situation de ventes'!$K$9:$K$14,5)</f>
        <v>#VALUE!</v>
      </c>
      <c r="F87" s="24" t="e">
        <f>SUMIFS('[1]Situation de ventes'!$G$9:$G$14,'[1]Situation de ventes'!$E$9:$E$14,$C87,'[1]Situation de ventes'!$C$9:$C$14,'[1]Journal des Opérations'!$A87,'[1]Situation de ventes'!$K$9:$K$14,1)+SUMIFS('[1]Situation de ventes'!$G$9:$G$14,'[1]Situation de ventes'!$E$9:$E$14,$C87,'[1]Situation de ventes'!$C$9:$C$14,'[1]Journal des Opérations'!$A87,'[1]Situation de ventes'!$K$9:$K$14,2)+SUMIFS('[1]Situation de ventes'!$G$9:$G$14,'[1]Situation de ventes'!$E$9:$E$14,$C87,'[1]Situation de ventes'!$C$9:$C$14,'[1]Journal des Opérations'!$A87,'[1]Situation de ventes'!$K$9:$K$14,3)</f>
        <v>#VALUE!</v>
      </c>
      <c r="G87" s="24" t="e">
        <f>SUMIFS('[1]Situation de ventes'!$I$9:$I$14,'[1]Situation de ventes'!$E$9:$E$14,'[1]Journal des Opérations'!$C87,'[1]Situation de ventes'!$C$9:$C$14,'[1]Journal des Opérations'!$A87,'[1]Situation de ventes'!$K$9:$K$14,1)+SUMIFS('[1]Situation de ventes'!$I$9:$I$14,'[1]Situation de ventes'!$E$9:$E$14,'[1]Journal des Opérations'!$C87,'[1]Situation de ventes'!$C$9:$C$14,'[1]Journal des Opérations'!$A87,'[1]Situation de ventes'!$K$9:$K$14,2)+SUMIFS('[1]Situation de ventes'!$I$9:$I$14,'[1]Situation de ventes'!$E$9:$E$14,'[1]Journal des Opérations'!$C87,'[1]Situation de ventes'!$C$9:$C$14,'[1]Journal des Opérations'!$A87,'[1]Situation de ventes'!$K$9:$K$14,3)</f>
        <v>#VALUE!</v>
      </c>
      <c r="H87" s="24" t="e">
        <f t="shared" si="3"/>
        <v>#VALUE!</v>
      </c>
      <c r="I87" s="24" t="e">
        <f t="shared" si="3"/>
        <v>#VALUE!</v>
      </c>
    </row>
    <row r="88" spans="1:9" ht="17.25" thickTop="1" thickBot="1" x14ac:dyDescent="0.3">
      <c r="A88" s="25" t="s">
        <v>16</v>
      </c>
      <c r="B88" s="105"/>
      <c r="C88" s="1" t="str">
        <f>IFERROR(INDEX(marque,SMALL(IF((cat=$B$87)*(genre=$A$87)&lt;&gt;0,(cat=$B$87)*(genre=$A$81)*ROW($1:$102)),ROWS($1:2))),"")</f>
        <v/>
      </c>
      <c r="D88" s="25" t="e">
        <f>SUMIFS('[1]Situation de ventes'!$G$9:$G$14,'[1]Situation de ventes'!$E$9:$E$14,'[1]Journal des Opérations'!C88,'[1]Situation de ventes'!$C$9:$C$14,'[1]Journal des Opérations'!A88,'[1]Situation de ventes'!$K$9:$K$14,4)+SUMIFS('[1]Situation de ventes'!$G$9:$G$14,'[1]Situation de ventes'!$E$9:$E$14,'[1]Journal des Opérations'!C88,'[1]Situation de ventes'!$C$9:$C$14,'[1]Journal des Opérations'!A88,'[1]Situation de ventes'!$K$9:$K$14,5)</f>
        <v>#VALUE!</v>
      </c>
      <c r="E88" s="25" t="e">
        <f>SUMIFS('[1]Situation de ventes'!$I$9:$I$14,'[1]Situation de ventes'!$E$9:$E$14,'[1]Journal des Opérations'!$C88,'[1]Situation de ventes'!$C$9:$C$14,'[1]Journal des Opérations'!$A88,'[1]Situation de ventes'!$K$9:$K$14,4)+SUMIFS('[1]Situation de ventes'!$I$9:$I$14,'[1]Situation de ventes'!$E$9:$E$14,'[1]Journal des Opérations'!$C88,'[1]Situation de ventes'!$C$9:$C$14,'[1]Journal des Opérations'!$A88,'[1]Situation de ventes'!$K$9:$K$14,5)</f>
        <v>#VALUE!</v>
      </c>
      <c r="F88" s="25" t="e">
        <f>SUMIFS('[1]Situation de ventes'!$G$9:$G$14,'[1]Situation de ventes'!$E$9:$E$14,$C88,'[1]Situation de ventes'!$C$9:$C$14,'[1]Journal des Opérations'!$A88,'[1]Situation de ventes'!$K$9:$K$14,1)+SUMIFS('[1]Situation de ventes'!$G$9:$G$14,'[1]Situation de ventes'!$E$9:$E$14,$C88,'[1]Situation de ventes'!$C$9:$C$14,'[1]Journal des Opérations'!$A88,'[1]Situation de ventes'!$K$9:$K$14,2)+SUMIFS('[1]Situation de ventes'!$G$9:$G$14,'[1]Situation de ventes'!$E$9:$E$14,$C88,'[1]Situation de ventes'!$C$9:$C$14,'[1]Journal des Opérations'!$A88,'[1]Situation de ventes'!$K$9:$K$14,3)</f>
        <v>#VALUE!</v>
      </c>
      <c r="G88" s="25" t="e">
        <f>SUMIFS('[1]Situation de ventes'!$I$9:$I$14,'[1]Situation de ventes'!$E$9:$E$14,'[1]Journal des Opérations'!$C88,'[1]Situation de ventes'!$C$9:$C$14,'[1]Journal des Opérations'!$A88,'[1]Situation de ventes'!$K$9:$K$14,1)+SUMIFS('[1]Situation de ventes'!$I$9:$I$14,'[1]Situation de ventes'!$E$9:$E$14,'[1]Journal des Opérations'!$C88,'[1]Situation de ventes'!$C$9:$C$14,'[1]Journal des Opérations'!$A88,'[1]Situation de ventes'!$K$9:$K$14,2)+SUMIFS('[1]Situation de ventes'!$I$9:$I$14,'[1]Situation de ventes'!$E$9:$E$14,'[1]Journal des Opérations'!$C88,'[1]Situation de ventes'!$C$9:$C$14,'[1]Journal des Opérations'!$A88,'[1]Situation de ventes'!$K$9:$K$14,3)</f>
        <v>#VALUE!</v>
      </c>
      <c r="H88" s="25" t="e">
        <f t="shared" si="3"/>
        <v>#VALUE!</v>
      </c>
      <c r="I88" s="25" t="e">
        <f t="shared" si="3"/>
        <v>#VALUE!</v>
      </c>
    </row>
    <row r="89" spans="1:9" ht="17.25" thickTop="1" thickBot="1" x14ac:dyDescent="0.3">
      <c r="A89" s="25" t="s">
        <v>16</v>
      </c>
      <c r="B89" s="105"/>
      <c r="C89" s="1" t="str">
        <f>IFERROR(INDEX(marque,SMALL(IF((cat=$B$87)*(genre=$A$87)&lt;&gt;0,(cat=$B$87)*(genre=$A$81)*ROW($1:$102)),ROWS($1:3))),"")</f>
        <v/>
      </c>
      <c r="D89" s="25" t="e">
        <f>SUMIFS('[1]Situation de ventes'!$G$9:$G$14,'[1]Situation de ventes'!$E$9:$E$14,'[1]Journal des Opérations'!C89,'[1]Situation de ventes'!$C$9:$C$14,'[1]Journal des Opérations'!A89,'[1]Situation de ventes'!$K$9:$K$14,4)+SUMIFS('[1]Situation de ventes'!$G$9:$G$14,'[1]Situation de ventes'!$E$9:$E$14,'[1]Journal des Opérations'!C89,'[1]Situation de ventes'!$C$9:$C$14,'[1]Journal des Opérations'!A89,'[1]Situation de ventes'!$K$9:$K$14,5)</f>
        <v>#VALUE!</v>
      </c>
      <c r="E89" s="25" t="e">
        <f>SUMIFS('[1]Situation de ventes'!$I$9:$I$14,'[1]Situation de ventes'!$E$9:$E$14,'[1]Journal des Opérations'!$C89,'[1]Situation de ventes'!$C$9:$C$14,'[1]Journal des Opérations'!$A89,'[1]Situation de ventes'!$K$9:$K$14,4)+SUMIFS('[1]Situation de ventes'!$I$9:$I$14,'[1]Situation de ventes'!$E$9:$E$14,'[1]Journal des Opérations'!$C89,'[1]Situation de ventes'!$C$9:$C$14,'[1]Journal des Opérations'!$A89,'[1]Situation de ventes'!$K$9:$K$14,5)</f>
        <v>#VALUE!</v>
      </c>
      <c r="F89" s="25" t="e">
        <f>SUMIFS('[1]Situation de ventes'!$G$9:$G$14,'[1]Situation de ventes'!$E$9:$E$14,$C89,'[1]Situation de ventes'!$C$9:$C$14,'[1]Journal des Opérations'!$A89,'[1]Situation de ventes'!$K$9:$K$14,1)+SUMIFS('[1]Situation de ventes'!$G$9:$G$14,'[1]Situation de ventes'!$E$9:$E$14,$C89,'[1]Situation de ventes'!$C$9:$C$14,'[1]Journal des Opérations'!$A89,'[1]Situation de ventes'!$K$9:$K$14,2)+SUMIFS('[1]Situation de ventes'!$G$9:$G$14,'[1]Situation de ventes'!$E$9:$E$14,$C89,'[1]Situation de ventes'!$C$9:$C$14,'[1]Journal des Opérations'!$A89,'[1]Situation de ventes'!$K$9:$K$14,3)</f>
        <v>#VALUE!</v>
      </c>
      <c r="G89" s="25" t="e">
        <f>SUMIFS('[1]Situation de ventes'!$I$9:$I$14,'[1]Situation de ventes'!$E$9:$E$14,'[1]Journal des Opérations'!$C89,'[1]Situation de ventes'!$C$9:$C$14,'[1]Journal des Opérations'!$A89,'[1]Situation de ventes'!$K$9:$K$14,1)+SUMIFS('[1]Situation de ventes'!$I$9:$I$14,'[1]Situation de ventes'!$E$9:$E$14,'[1]Journal des Opérations'!$C89,'[1]Situation de ventes'!$C$9:$C$14,'[1]Journal des Opérations'!$A89,'[1]Situation de ventes'!$K$9:$K$14,2)+SUMIFS('[1]Situation de ventes'!$I$9:$I$14,'[1]Situation de ventes'!$E$9:$E$14,'[1]Journal des Opérations'!$C89,'[1]Situation de ventes'!$C$9:$C$14,'[1]Journal des Opérations'!$A89,'[1]Situation de ventes'!$K$9:$K$14,3)</f>
        <v>#VALUE!</v>
      </c>
      <c r="H89" s="25" t="e">
        <f t="shared" si="3"/>
        <v>#VALUE!</v>
      </c>
      <c r="I89" s="25" t="e">
        <f t="shared" si="3"/>
        <v>#VALUE!</v>
      </c>
    </row>
    <row r="90" spans="1:9" ht="17.25" thickTop="1" thickBot="1" x14ac:dyDescent="0.3">
      <c r="A90" s="25" t="s">
        <v>16</v>
      </c>
      <c r="B90" s="105"/>
      <c r="C90" s="1" t="str">
        <f>IFERROR(INDEX(marque,SMALL(IF((cat=$B$87)*(genre=$A$87)&lt;&gt;0,(cat=$B$87)*(genre=$A$81)*ROW($1:$102)),ROWS($1:4))),"")</f>
        <v/>
      </c>
      <c r="D90" s="25" t="e">
        <f>SUMIFS('[1]Situation de ventes'!$G$9:$G$14,'[1]Situation de ventes'!$E$9:$E$14,'[1]Journal des Opérations'!C90,'[1]Situation de ventes'!$C$9:$C$14,'[1]Journal des Opérations'!A90,'[1]Situation de ventes'!$K$9:$K$14,4)+SUMIFS('[1]Situation de ventes'!$G$9:$G$14,'[1]Situation de ventes'!$E$9:$E$14,'[1]Journal des Opérations'!C90,'[1]Situation de ventes'!$C$9:$C$14,'[1]Journal des Opérations'!A90,'[1]Situation de ventes'!$K$9:$K$14,5)</f>
        <v>#VALUE!</v>
      </c>
      <c r="E90" s="25" t="e">
        <f>SUMIFS('[1]Situation de ventes'!$I$9:$I$14,'[1]Situation de ventes'!$E$9:$E$14,'[1]Journal des Opérations'!$C90,'[1]Situation de ventes'!$C$9:$C$14,'[1]Journal des Opérations'!$A90,'[1]Situation de ventes'!$K$9:$K$14,4)+SUMIFS('[1]Situation de ventes'!$I$9:$I$14,'[1]Situation de ventes'!$E$9:$E$14,'[1]Journal des Opérations'!$C90,'[1]Situation de ventes'!$C$9:$C$14,'[1]Journal des Opérations'!$A90,'[1]Situation de ventes'!$K$9:$K$14,5)</f>
        <v>#VALUE!</v>
      </c>
      <c r="F90" s="25" t="e">
        <f>SUMIFS('[1]Situation de ventes'!$G$9:$G$14,'[1]Situation de ventes'!$E$9:$E$14,$C90,'[1]Situation de ventes'!$C$9:$C$14,'[1]Journal des Opérations'!$A90,'[1]Situation de ventes'!$K$9:$K$14,1)+SUMIFS('[1]Situation de ventes'!$G$9:$G$14,'[1]Situation de ventes'!$E$9:$E$14,$C90,'[1]Situation de ventes'!$C$9:$C$14,'[1]Journal des Opérations'!$A90,'[1]Situation de ventes'!$K$9:$K$14,2)+SUMIFS('[1]Situation de ventes'!$G$9:$G$14,'[1]Situation de ventes'!$E$9:$E$14,$C90,'[1]Situation de ventes'!$C$9:$C$14,'[1]Journal des Opérations'!$A90,'[1]Situation de ventes'!$K$9:$K$14,3)</f>
        <v>#VALUE!</v>
      </c>
      <c r="G90" s="25" t="e">
        <f>SUMIFS('[1]Situation de ventes'!$I$9:$I$14,'[1]Situation de ventes'!$E$9:$E$14,'[1]Journal des Opérations'!$C90,'[1]Situation de ventes'!$C$9:$C$14,'[1]Journal des Opérations'!$A90,'[1]Situation de ventes'!$K$9:$K$14,1)+SUMIFS('[1]Situation de ventes'!$I$9:$I$14,'[1]Situation de ventes'!$E$9:$E$14,'[1]Journal des Opérations'!$C90,'[1]Situation de ventes'!$C$9:$C$14,'[1]Journal des Opérations'!$A90,'[1]Situation de ventes'!$K$9:$K$14,2)+SUMIFS('[1]Situation de ventes'!$I$9:$I$14,'[1]Situation de ventes'!$E$9:$E$14,'[1]Journal des Opérations'!$C90,'[1]Situation de ventes'!$C$9:$C$14,'[1]Journal des Opérations'!$A90,'[1]Situation de ventes'!$K$9:$K$14,3)</f>
        <v>#VALUE!</v>
      </c>
      <c r="H90" s="25" t="e">
        <f t="shared" si="3"/>
        <v>#VALUE!</v>
      </c>
      <c r="I90" s="25" t="e">
        <f t="shared" si="3"/>
        <v>#VALUE!</v>
      </c>
    </row>
    <row r="91" spans="1:9" ht="17.25" thickTop="1" thickBot="1" x14ac:dyDescent="0.3">
      <c r="A91" s="25" t="s">
        <v>16</v>
      </c>
      <c r="B91" s="105"/>
      <c r="C91" s="1" t="str">
        <f>IFERROR(INDEX(marque,SMALL(IF((cat=$B$87)*(genre=$A$87)&lt;&gt;0,(cat=$B$87)*(genre=$A$81)*ROW($1:$102)),ROWS($1:5))),"")</f>
        <v/>
      </c>
      <c r="D91" s="25" t="e">
        <f>SUMIFS('[1]Situation de ventes'!$G$9:$G$14,'[1]Situation de ventes'!$E$9:$E$14,'[1]Journal des Opérations'!C91,'[1]Situation de ventes'!$C$9:$C$14,'[1]Journal des Opérations'!A91,'[1]Situation de ventes'!$K$9:$K$14,4)+SUMIFS('[1]Situation de ventes'!$G$9:$G$14,'[1]Situation de ventes'!$E$9:$E$14,'[1]Journal des Opérations'!C91,'[1]Situation de ventes'!$C$9:$C$14,'[1]Journal des Opérations'!A91,'[1]Situation de ventes'!$K$9:$K$14,5)</f>
        <v>#VALUE!</v>
      </c>
      <c r="E91" s="25" t="e">
        <f>SUMIFS('[1]Situation de ventes'!$I$9:$I$14,'[1]Situation de ventes'!$E$9:$E$14,'[1]Journal des Opérations'!$C91,'[1]Situation de ventes'!$C$9:$C$14,'[1]Journal des Opérations'!$A91,'[1]Situation de ventes'!$K$9:$K$14,4)+SUMIFS('[1]Situation de ventes'!$I$9:$I$14,'[1]Situation de ventes'!$E$9:$E$14,'[1]Journal des Opérations'!$C91,'[1]Situation de ventes'!$C$9:$C$14,'[1]Journal des Opérations'!$A91,'[1]Situation de ventes'!$K$9:$K$14,5)</f>
        <v>#VALUE!</v>
      </c>
      <c r="F91" s="25" t="e">
        <f>SUMIFS('[1]Situation de ventes'!$G$9:$G$14,'[1]Situation de ventes'!$E$9:$E$14,$C91,'[1]Situation de ventes'!$C$9:$C$14,'[1]Journal des Opérations'!$A91,'[1]Situation de ventes'!$K$9:$K$14,1)+SUMIFS('[1]Situation de ventes'!$G$9:$G$14,'[1]Situation de ventes'!$E$9:$E$14,$C91,'[1]Situation de ventes'!$C$9:$C$14,'[1]Journal des Opérations'!$A91,'[1]Situation de ventes'!$K$9:$K$14,2)+SUMIFS('[1]Situation de ventes'!$G$9:$G$14,'[1]Situation de ventes'!$E$9:$E$14,$C91,'[1]Situation de ventes'!$C$9:$C$14,'[1]Journal des Opérations'!$A91,'[1]Situation de ventes'!$K$9:$K$14,3)</f>
        <v>#VALUE!</v>
      </c>
      <c r="G91" s="25" t="e">
        <f>SUMIFS('[1]Situation de ventes'!$I$9:$I$14,'[1]Situation de ventes'!$E$9:$E$14,'[1]Journal des Opérations'!$C91,'[1]Situation de ventes'!$C$9:$C$14,'[1]Journal des Opérations'!$A91,'[1]Situation de ventes'!$K$9:$K$14,1)+SUMIFS('[1]Situation de ventes'!$I$9:$I$14,'[1]Situation de ventes'!$E$9:$E$14,'[1]Journal des Opérations'!$C91,'[1]Situation de ventes'!$C$9:$C$14,'[1]Journal des Opérations'!$A91,'[1]Situation de ventes'!$K$9:$K$14,2)+SUMIFS('[1]Situation de ventes'!$I$9:$I$14,'[1]Situation de ventes'!$E$9:$E$14,'[1]Journal des Opérations'!$C91,'[1]Situation de ventes'!$C$9:$C$14,'[1]Journal des Opérations'!$A91,'[1]Situation de ventes'!$K$9:$K$14,3)</f>
        <v>#VALUE!</v>
      </c>
      <c r="H91" s="25" t="e">
        <f t="shared" si="3"/>
        <v>#VALUE!</v>
      </c>
      <c r="I91" s="25" t="e">
        <f t="shared" si="3"/>
        <v>#VALUE!</v>
      </c>
    </row>
    <row r="92" spans="1:9" ht="17.25" thickTop="1" thickBot="1" x14ac:dyDescent="0.3">
      <c r="A92" s="25" t="s">
        <v>16</v>
      </c>
      <c r="B92" s="105"/>
      <c r="C92" s="1" t="str">
        <f>IFERROR(INDEX(marque,SMALL(IF((cat=$B$87)*(genre=$A$87)&lt;&gt;0,(cat=$B$87)*(genre=$A$81)*ROW($1:$102)),ROWS($1:6))),"")</f>
        <v/>
      </c>
      <c r="D92" s="25" t="e">
        <f>SUMIFS('[1]Situation de ventes'!$G$9:$G$14,'[1]Situation de ventes'!$E$9:$E$14,'[1]Journal des Opérations'!C92,'[1]Situation de ventes'!$C$9:$C$14,'[1]Journal des Opérations'!A92,'[1]Situation de ventes'!$K$9:$K$14,4)+SUMIFS('[1]Situation de ventes'!$G$9:$G$14,'[1]Situation de ventes'!$E$9:$E$14,'[1]Journal des Opérations'!C92,'[1]Situation de ventes'!$C$9:$C$14,'[1]Journal des Opérations'!A92,'[1]Situation de ventes'!$K$9:$K$14,5)</f>
        <v>#VALUE!</v>
      </c>
      <c r="E92" s="25" t="e">
        <f>SUMIFS('[1]Situation de ventes'!$I$9:$I$14,'[1]Situation de ventes'!$E$9:$E$14,'[1]Journal des Opérations'!$C92,'[1]Situation de ventes'!$C$9:$C$14,'[1]Journal des Opérations'!$A92,'[1]Situation de ventes'!$K$9:$K$14,4)+SUMIFS('[1]Situation de ventes'!$I$9:$I$14,'[1]Situation de ventes'!$E$9:$E$14,'[1]Journal des Opérations'!$C92,'[1]Situation de ventes'!$C$9:$C$14,'[1]Journal des Opérations'!$A92,'[1]Situation de ventes'!$K$9:$K$14,5)</f>
        <v>#VALUE!</v>
      </c>
      <c r="F92" s="25" t="e">
        <f>SUMIFS('[1]Situation de ventes'!$G$9:$G$14,'[1]Situation de ventes'!$E$9:$E$14,$C92,'[1]Situation de ventes'!$C$9:$C$14,'[1]Journal des Opérations'!$A92,'[1]Situation de ventes'!$K$9:$K$14,1)+SUMIFS('[1]Situation de ventes'!$G$9:$G$14,'[1]Situation de ventes'!$E$9:$E$14,$C92,'[1]Situation de ventes'!$C$9:$C$14,'[1]Journal des Opérations'!$A92,'[1]Situation de ventes'!$K$9:$K$14,2)+SUMIFS('[1]Situation de ventes'!$G$9:$G$14,'[1]Situation de ventes'!$E$9:$E$14,$C92,'[1]Situation de ventes'!$C$9:$C$14,'[1]Journal des Opérations'!$A92,'[1]Situation de ventes'!$K$9:$K$14,3)</f>
        <v>#VALUE!</v>
      </c>
      <c r="G92" s="25" t="e">
        <f>SUMIFS('[1]Situation de ventes'!$I$9:$I$14,'[1]Situation de ventes'!$E$9:$E$14,'[1]Journal des Opérations'!$C92,'[1]Situation de ventes'!$C$9:$C$14,'[1]Journal des Opérations'!$A92,'[1]Situation de ventes'!$K$9:$K$14,1)+SUMIFS('[1]Situation de ventes'!$I$9:$I$14,'[1]Situation de ventes'!$E$9:$E$14,'[1]Journal des Opérations'!$C92,'[1]Situation de ventes'!$C$9:$C$14,'[1]Journal des Opérations'!$A92,'[1]Situation de ventes'!$K$9:$K$14,2)+SUMIFS('[1]Situation de ventes'!$I$9:$I$14,'[1]Situation de ventes'!$E$9:$E$14,'[1]Journal des Opérations'!$C92,'[1]Situation de ventes'!$C$9:$C$14,'[1]Journal des Opérations'!$A92,'[1]Situation de ventes'!$K$9:$K$14,3)</f>
        <v>#VALUE!</v>
      </c>
      <c r="H92" s="25" t="e">
        <f t="shared" si="3"/>
        <v>#VALUE!</v>
      </c>
      <c r="I92" s="25" t="e">
        <f t="shared" si="3"/>
        <v>#VALUE!</v>
      </c>
    </row>
    <row r="93" spans="1:9" ht="17.25" thickTop="1" thickBot="1" x14ac:dyDescent="0.3">
      <c r="A93" s="25" t="s">
        <v>16</v>
      </c>
      <c r="B93" s="105"/>
      <c r="C93" s="1" t="str">
        <f>IFERROR(INDEX(marque,SMALL(IF((cat=$B$87)*(genre=$A$87)&lt;&gt;0,(cat=$B$87)*(genre=$A$81)*ROW($1:$102)),ROWS($1:7))),"")</f>
        <v/>
      </c>
      <c r="D93" s="25" t="e">
        <f>SUMIFS('[1]Situation de ventes'!$G$9:$G$14,'[1]Situation de ventes'!$E$9:$E$14,'[1]Journal des Opérations'!C93,'[1]Situation de ventes'!$C$9:$C$14,'[1]Journal des Opérations'!A93,'[1]Situation de ventes'!$K$9:$K$14,4)+SUMIFS('[1]Situation de ventes'!$G$9:$G$14,'[1]Situation de ventes'!$E$9:$E$14,'[1]Journal des Opérations'!C93,'[1]Situation de ventes'!$C$9:$C$14,'[1]Journal des Opérations'!A93,'[1]Situation de ventes'!$K$9:$K$14,5)</f>
        <v>#VALUE!</v>
      </c>
      <c r="E93" s="25" t="e">
        <f>SUMIFS('[1]Situation de ventes'!$I$9:$I$14,'[1]Situation de ventes'!$E$9:$E$14,'[1]Journal des Opérations'!$C93,'[1]Situation de ventes'!$C$9:$C$14,'[1]Journal des Opérations'!$A93,'[1]Situation de ventes'!$K$9:$K$14,4)+SUMIFS('[1]Situation de ventes'!$I$9:$I$14,'[1]Situation de ventes'!$E$9:$E$14,'[1]Journal des Opérations'!$C93,'[1]Situation de ventes'!$C$9:$C$14,'[1]Journal des Opérations'!$A93,'[1]Situation de ventes'!$K$9:$K$14,5)</f>
        <v>#VALUE!</v>
      </c>
      <c r="F93" s="25" t="e">
        <f>SUMIFS('[1]Situation de ventes'!$G$9:$G$14,'[1]Situation de ventes'!$E$9:$E$14,$C93,'[1]Situation de ventes'!$C$9:$C$14,'[1]Journal des Opérations'!$A93,'[1]Situation de ventes'!$K$9:$K$14,1)+SUMIFS('[1]Situation de ventes'!$G$9:$G$14,'[1]Situation de ventes'!$E$9:$E$14,$C93,'[1]Situation de ventes'!$C$9:$C$14,'[1]Journal des Opérations'!$A93,'[1]Situation de ventes'!$K$9:$K$14,2)+SUMIFS('[1]Situation de ventes'!$G$9:$G$14,'[1]Situation de ventes'!$E$9:$E$14,$C93,'[1]Situation de ventes'!$C$9:$C$14,'[1]Journal des Opérations'!$A93,'[1]Situation de ventes'!$K$9:$K$14,3)</f>
        <v>#VALUE!</v>
      </c>
      <c r="G93" s="25" t="e">
        <f>SUMIFS('[1]Situation de ventes'!$I$9:$I$14,'[1]Situation de ventes'!$E$9:$E$14,'[1]Journal des Opérations'!$C93,'[1]Situation de ventes'!$C$9:$C$14,'[1]Journal des Opérations'!$A93,'[1]Situation de ventes'!$K$9:$K$14,1)+SUMIFS('[1]Situation de ventes'!$I$9:$I$14,'[1]Situation de ventes'!$E$9:$E$14,'[1]Journal des Opérations'!$C93,'[1]Situation de ventes'!$C$9:$C$14,'[1]Journal des Opérations'!$A93,'[1]Situation de ventes'!$K$9:$K$14,2)+SUMIFS('[1]Situation de ventes'!$I$9:$I$14,'[1]Situation de ventes'!$E$9:$E$14,'[1]Journal des Opérations'!$C93,'[1]Situation de ventes'!$C$9:$C$14,'[1]Journal des Opérations'!$A93,'[1]Situation de ventes'!$K$9:$K$14,3)</f>
        <v>#VALUE!</v>
      </c>
      <c r="H93" s="25" t="e">
        <f t="shared" si="3"/>
        <v>#VALUE!</v>
      </c>
      <c r="I93" s="25" t="e">
        <f t="shared" si="3"/>
        <v>#VALUE!</v>
      </c>
    </row>
    <row r="94" spans="1:9" ht="17.25" thickTop="1" thickBot="1" x14ac:dyDescent="0.3">
      <c r="A94" s="25" t="s">
        <v>16</v>
      </c>
      <c r="B94" s="105"/>
      <c r="C94" s="1" t="str">
        <f>IFERROR(INDEX(marque,SMALL(IF((cat=$B$87)*(genre=$A$87)&lt;&gt;0,(cat=$B$87)*(genre=$A$81)*ROW($1:$102)),ROWS($1:8))),"")</f>
        <v/>
      </c>
      <c r="D94" s="25" t="e">
        <f>SUMIFS('[1]Situation de ventes'!$G$9:$G$14,'[1]Situation de ventes'!$E$9:$E$14,'[1]Journal des Opérations'!C94,'[1]Situation de ventes'!$C$9:$C$14,'[1]Journal des Opérations'!A94,'[1]Situation de ventes'!$K$9:$K$14,4)+SUMIFS('[1]Situation de ventes'!$G$9:$G$14,'[1]Situation de ventes'!$E$9:$E$14,'[1]Journal des Opérations'!C94,'[1]Situation de ventes'!$C$9:$C$14,'[1]Journal des Opérations'!A94,'[1]Situation de ventes'!$K$9:$K$14,5)</f>
        <v>#VALUE!</v>
      </c>
      <c r="E94" s="25" t="e">
        <f>SUMIFS('[1]Situation de ventes'!$I$9:$I$14,'[1]Situation de ventes'!$E$9:$E$14,'[1]Journal des Opérations'!$C94,'[1]Situation de ventes'!$C$9:$C$14,'[1]Journal des Opérations'!$A94,'[1]Situation de ventes'!$K$9:$K$14,4)+SUMIFS('[1]Situation de ventes'!$I$9:$I$14,'[1]Situation de ventes'!$E$9:$E$14,'[1]Journal des Opérations'!$C94,'[1]Situation de ventes'!$C$9:$C$14,'[1]Journal des Opérations'!$A94,'[1]Situation de ventes'!$K$9:$K$14,5)</f>
        <v>#VALUE!</v>
      </c>
      <c r="F94" s="25" t="e">
        <f>SUMIFS('[1]Situation de ventes'!$G$9:$G$14,'[1]Situation de ventes'!$E$9:$E$14,$C94,'[1]Situation de ventes'!$C$9:$C$14,'[1]Journal des Opérations'!$A94,'[1]Situation de ventes'!$K$9:$K$14,1)+SUMIFS('[1]Situation de ventes'!$G$9:$G$14,'[1]Situation de ventes'!$E$9:$E$14,$C94,'[1]Situation de ventes'!$C$9:$C$14,'[1]Journal des Opérations'!$A94,'[1]Situation de ventes'!$K$9:$K$14,2)+SUMIFS('[1]Situation de ventes'!$G$9:$G$14,'[1]Situation de ventes'!$E$9:$E$14,$C94,'[1]Situation de ventes'!$C$9:$C$14,'[1]Journal des Opérations'!$A94,'[1]Situation de ventes'!$K$9:$K$14,3)</f>
        <v>#VALUE!</v>
      </c>
      <c r="G94" s="25" t="e">
        <f>SUMIFS('[1]Situation de ventes'!$I$9:$I$14,'[1]Situation de ventes'!$E$9:$E$14,'[1]Journal des Opérations'!$C94,'[1]Situation de ventes'!$C$9:$C$14,'[1]Journal des Opérations'!$A94,'[1]Situation de ventes'!$K$9:$K$14,1)+SUMIFS('[1]Situation de ventes'!$I$9:$I$14,'[1]Situation de ventes'!$E$9:$E$14,'[1]Journal des Opérations'!$C94,'[1]Situation de ventes'!$C$9:$C$14,'[1]Journal des Opérations'!$A94,'[1]Situation de ventes'!$K$9:$K$14,2)+SUMIFS('[1]Situation de ventes'!$I$9:$I$14,'[1]Situation de ventes'!$E$9:$E$14,'[1]Journal des Opérations'!$C94,'[1]Situation de ventes'!$C$9:$C$14,'[1]Journal des Opérations'!$A94,'[1]Situation de ventes'!$K$9:$K$14,3)</f>
        <v>#VALUE!</v>
      </c>
      <c r="H94" s="25" t="e">
        <f t="shared" si="3"/>
        <v>#VALUE!</v>
      </c>
      <c r="I94" s="25" t="e">
        <f t="shared" si="3"/>
        <v>#VALUE!</v>
      </c>
    </row>
    <row r="95" spans="1:9" ht="17.25" thickTop="1" thickBot="1" x14ac:dyDescent="0.3">
      <c r="A95" s="25" t="s">
        <v>16</v>
      </c>
      <c r="B95" s="105"/>
      <c r="C95" s="1" t="str">
        <f>IFERROR(INDEX(marque,SMALL(IF((cat=$B$87)*(genre=$A$87)&lt;&gt;0,(cat=$B$87)*(genre=$A$81)*ROW($1:$102)),ROWS($1:9))),"")</f>
        <v/>
      </c>
      <c r="D95" s="25" t="e">
        <f>SUMIFS('[1]Situation de ventes'!$G$9:$G$14,'[1]Situation de ventes'!$E$9:$E$14,'[1]Journal des Opérations'!C95,'[1]Situation de ventes'!$C$9:$C$14,'[1]Journal des Opérations'!A95,'[1]Situation de ventes'!$K$9:$K$14,4)+SUMIFS('[1]Situation de ventes'!$G$9:$G$14,'[1]Situation de ventes'!$E$9:$E$14,'[1]Journal des Opérations'!C95,'[1]Situation de ventes'!$C$9:$C$14,'[1]Journal des Opérations'!A95,'[1]Situation de ventes'!$K$9:$K$14,5)</f>
        <v>#VALUE!</v>
      </c>
      <c r="E95" s="25" t="e">
        <f>SUMIFS('[1]Situation de ventes'!$I$9:$I$14,'[1]Situation de ventes'!$E$9:$E$14,'[1]Journal des Opérations'!$C95,'[1]Situation de ventes'!$C$9:$C$14,'[1]Journal des Opérations'!$A95,'[1]Situation de ventes'!$K$9:$K$14,4)+SUMIFS('[1]Situation de ventes'!$I$9:$I$14,'[1]Situation de ventes'!$E$9:$E$14,'[1]Journal des Opérations'!$C95,'[1]Situation de ventes'!$C$9:$C$14,'[1]Journal des Opérations'!$A95,'[1]Situation de ventes'!$K$9:$K$14,5)</f>
        <v>#VALUE!</v>
      </c>
      <c r="F95" s="25" t="e">
        <f>SUMIFS('[1]Situation de ventes'!$G$9:$G$14,'[1]Situation de ventes'!$E$9:$E$14,$C95,'[1]Situation de ventes'!$C$9:$C$14,'[1]Journal des Opérations'!$A95,'[1]Situation de ventes'!$K$9:$K$14,1)+SUMIFS('[1]Situation de ventes'!$G$9:$G$14,'[1]Situation de ventes'!$E$9:$E$14,$C95,'[1]Situation de ventes'!$C$9:$C$14,'[1]Journal des Opérations'!$A95,'[1]Situation de ventes'!$K$9:$K$14,2)+SUMIFS('[1]Situation de ventes'!$G$9:$G$14,'[1]Situation de ventes'!$E$9:$E$14,$C95,'[1]Situation de ventes'!$C$9:$C$14,'[1]Journal des Opérations'!$A95,'[1]Situation de ventes'!$K$9:$K$14,3)</f>
        <v>#VALUE!</v>
      </c>
      <c r="G95" s="25" t="e">
        <f>SUMIFS('[1]Situation de ventes'!$I$9:$I$14,'[1]Situation de ventes'!$E$9:$E$14,'[1]Journal des Opérations'!$C95,'[1]Situation de ventes'!$C$9:$C$14,'[1]Journal des Opérations'!$A95,'[1]Situation de ventes'!$K$9:$K$14,1)+SUMIFS('[1]Situation de ventes'!$I$9:$I$14,'[1]Situation de ventes'!$E$9:$E$14,'[1]Journal des Opérations'!$C95,'[1]Situation de ventes'!$C$9:$C$14,'[1]Journal des Opérations'!$A95,'[1]Situation de ventes'!$K$9:$K$14,2)+SUMIFS('[1]Situation de ventes'!$I$9:$I$14,'[1]Situation de ventes'!$E$9:$E$14,'[1]Journal des Opérations'!$C95,'[1]Situation de ventes'!$C$9:$C$14,'[1]Journal des Opérations'!$A95,'[1]Situation de ventes'!$K$9:$K$14,3)</f>
        <v>#VALUE!</v>
      </c>
      <c r="H95" s="25" t="e">
        <f t="shared" si="3"/>
        <v>#VALUE!</v>
      </c>
      <c r="I95" s="25" t="e">
        <f t="shared" si="3"/>
        <v>#VALUE!</v>
      </c>
    </row>
    <row r="96" spans="1:9" ht="17.25" thickTop="1" thickBot="1" x14ac:dyDescent="0.3">
      <c r="A96" s="25" t="s">
        <v>16</v>
      </c>
      <c r="B96" s="105"/>
      <c r="C96" s="1" t="str">
        <f>IFERROR(INDEX(marque,SMALL(IF((cat=$B$87)*(genre=$A$87)&lt;&gt;0,(cat=$B$87)*(genre=$A$81)*ROW($1:$102)),ROWS($1:10))),"")</f>
        <v/>
      </c>
      <c r="D96" s="25" t="e">
        <f>SUMIFS('[1]Situation de ventes'!$G$9:$G$14,'[1]Situation de ventes'!$E$9:$E$14,'[1]Journal des Opérations'!C96,'[1]Situation de ventes'!$C$9:$C$14,'[1]Journal des Opérations'!A96,'[1]Situation de ventes'!$K$9:$K$14,4)+SUMIFS('[1]Situation de ventes'!$G$9:$G$14,'[1]Situation de ventes'!$E$9:$E$14,'[1]Journal des Opérations'!C96,'[1]Situation de ventes'!$C$9:$C$14,'[1]Journal des Opérations'!A96,'[1]Situation de ventes'!$K$9:$K$14,5)</f>
        <v>#VALUE!</v>
      </c>
      <c r="E96" s="25" t="e">
        <f>SUMIFS('[1]Situation de ventes'!$I$9:$I$14,'[1]Situation de ventes'!$E$9:$E$14,'[1]Journal des Opérations'!$C96,'[1]Situation de ventes'!$C$9:$C$14,'[1]Journal des Opérations'!$A96,'[1]Situation de ventes'!$K$9:$K$14,4)+SUMIFS('[1]Situation de ventes'!$I$9:$I$14,'[1]Situation de ventes'!$E$9:$E$14,'[1]Journal des Opérations'!$C96,'[1]Situation de ventes'!$C$9:$C$14,'[1]Journal des Opérations'!$A96,'[1]Situation de ventes'!$K$9:$K$14,5)</f>
        <v>#VALUE!</v>
      </c>
      <c r="F96" s="25" t="e">
        <f>SUMIFS('[1]Situation de ventes'!$G$9:$G$14,'[1]Situation de ventes'!$E$9:$E$14,$C96,'[1]Situation de ventes'!$C$9:$C$14,'[1]Journal des Opérations'!$A96,'[1]Situation de ventes'!$K$9:$K$14,1)+SUMIFS('[1]Situation de ventes'!$G$9:$G$14,'[1]Situation de ventes'!$E$9:$E$14,$C96,'[1]Situation de ventes'!$C$9:$C$14,'[1]Journal des Opérations'!$A96,'[1]Situation de ventes'!$K$9:$K$14,2)+SUMIFS('[1]Situation de ventes'!$G$9:$G$14,'[1]Situation de ventes'!$E$9:$E$14,$C96,'[1]Situation de ventes'!$C$9:$C$14,'[1]Journal des Opérations'!$A96,'[1]Situation de ventes'!$K$9:$K$14,3)</f>
        <v>#VALUE!</v>
      </c>
      <c r="G96" s="25" t="e">
        <f>SUMIFS('[1]Situation de ventes'!$I$9:$I$14,'[1]Situation de ventes'!$E$9:$E$14,'[1]Journal des Opérations'!$C96,'[1]Situation de ventes'!$C$9:$C$14,'[1]Journal des Opérations'!$A96,'[1]Situation de ventes'!$K$9:$K$14,1)+SUMIFS('[1]Situation de ventes'!$I$9:$I$14,'[1]Situation de ventes'!$E$9:$E$14,'[1]Journal des Opérations'!$C96,'[1]Situation de ventes'!$C$9:$C$14,'[1]Journal des Opérations'!$A96,'[1]Situation de ventes'!$K$9:$K$14,2)+SUMIFS('[1]Situation de ventes'!$I$9:$I$14,'[1]Situation de ventes'!$E$9:$E$14,'[1]Journal des Opérations'!$C96,'[1]Situation de ventes'!$C$9:$C$14,'[1]Journal des Opérations'!$A96,'[1]Situation de ventes'!$K$9:$K$14,3)</f>
        <v>#VALUE!</v>
      </c>
      <c r="H96" s="25" t="e">
        <f t="shared" si="3"/>
        <v>#VALUE!</v>
      </c>
      <c r="I96" s="25" t="e">
        <f t="shared" si="3"/>
        <v>#VALUE!</v>
      </c>
    </row>
    <row r="97" spans="1:9" ht="17.25" thickTop="1" thickBot="1" x14ac:dyDescent="0.3">
      <c r="A97" s="25" t="s">
        <v>16</v>
      </c>
      <c r="B97" s="105"/>
      <c r="C97" s="1" t="str">
        <f>IFERROR(INDEX(marque,SMALL(IF((cat=$B$87)*(genre=$A$87)&lt;&gt;0,(cat=$B$87)*(genre=$A$81)*ROW($1:$102)),ROWS($1:11))),"")</f>
        <v/>
      </c>
      <c r="D97" s="25" t="e">
        <f>SUMIFS('[1]Situation de ventes'!$G$9:$G$14,'[1]Situation de ventes'!$E$9:$E$14,'[1]Journal des Opérations'!C97,'[1]Situation de ventes'!$C$9:$C$14,'[1]Journal des Opérations'!A97,'[1]Situation de ventes'!$K$9:$K$14,4)+SUMIFS('[1]Situation de ventes'!$G$9:$G$14,'[1]Situation de ventes'!$E$9:$E$14,'[1]Journal des Opérations'!C97,'[1]Situation de ventes'!$C$9:$C$14,'[1]Journal des Opérations'!A97,'[1]Situation de ventes'!$K$9:$K$14,5)</f>
        <v>#VALUE!</v>
      </c>
      <c r="E97" s="25" t="e">
        <f>SUMIFS('[1]Situation de ventes'!$I$9:$I$14,'[1]Situation de ventes'!$E$9:$E$14,'[1]Journal des Opérations'!$C97,'[1]Situation de ventes'!$C$9:$C$14,'[1]Journal des Opérations'!$A97,'[1]Situation de ventes'!$K$9:$K$14,4)+SUMIFS('[1]Situation de ventes'!$I$9:$I$14,'[1]Situation de ventes'!$E$9:$E$14,'[1]Journal des Opérations'!$C97,'[1]Situation de ventes'!$C$9:$C$14,'[1]Journal des Opérations'!$A97,'[1]Situation de ventes'!$K$9:$K$14,5)</f>
        <v>#VALUE!</v>
      </c>
      <c r="F97" s="25" t="e">
        <f>SUMIFS('[1]Situation de ventes'!$G$9:$G$14,'[1]Situation de ventes'!$E$9:$E$14,$C97,'[1]Situation de ventes'!$C$9:$C$14,'[1]Journal des Opérations'!$A97,'[1]Situation de ventes'!$K$9:$K$14,1)+SUMIFS('[1]Situation de ventes'!$G$9:$G$14,'[1]Situation de ventes'!$E$9:$E$14,$C97,'[1]Situation de ventes'!$C$9:$C$14,'[1]Journal des Opérations'!$A97,'[1]Situation de ventes'!$K$9:$K$14,2)+SUMIFS('[1]Situation de ventes'!$G$9:$G$14,'[1]Situation de ventes'!$E$9:$E$14,$C97,'[1]Situation de ventes'!$C$9:$C$14,'[1]Journal des Opérations'!$A97,'[1]Situation de ventes'!$K$9:$K$14,3)</f>
        <v>#VALUE!</v>
      </c>
      <c r="G97" s="25" t="e">
        <f>SUMIFS('[1]Situation de ventes'!$I$9:$I$14,'[1]Situation de ventes'!$E$9:$E$14,'[1]Journal des Opérations'!$C97,'[1]Situation de ventes'!$C$9:$C$14,'[1]Journal des Opérations'!$A97,'[1]Situation de ventes'!$K$9:$K$14,1)+SUMIFS('[1]Situation de ventes'!$I$9:$I$14,'[1]Situation de ventes'!$E$9:$E$14,'[1]Journal des Opérations'!$C97,'[1]Situation de ventes'!$C$9:$C$14,'[1]Journal des Opérations'!$A97,'[1]Situation de ventes'!$K$9:$K$14,2)+SUMIFS('[1]Situation de ventes'!$I$9:$I$14,'[1]Situation de ventes'!$E$9:$E$14,'[1]Journal des Opérations'!$C97,'[1]Situation de ventes'!$C$9:$C$14,'[1]Journal des Opérations'!$A97,'[1]Situation de ventes'!$K$9:$K$14,3)</f>
        <v>#VALUE!</v>
      </c>
      <c r="H97" s="25" t="e">
        <f t="shared" si="3"/>
        <v>#VALUE!</v>
      </c>
      <c r="I97" s="25" t="e">
        <f t="shared" si="3"/>
        <v>#VALUE!</v>
      </c>
    </row>
    <row r="98" spans="1:9" ht="17.25" thickTop="1" thickBot="1" x14ac:dyDescent="0.3">
      <c r="A98" s="25" t="s">
        <v>16</v>
      </c>
      <c r="B98" s="105"/>
      <c r="C98" s="1" t="str">
        <f>IFERROR(INDEX(marque,SMALL(IF((cat=$B$87)*(genre=$A$87)&lt;&gt;0,(cat=$B$87)*(genre=$A$81)*ROW($1:$102)),ROWS($1:12))),"")</f>
        <v/>
      </c>
      <c r="D98" s="25" t="e">
        <f>SUMIFS('[1]Situation de ventes'!$G$9:$G$14,'[1]Situation de ventes'!$E$9:$E$14,'[1]Journal des Opérations'!C98,'[1]Situation de ventes'!$C$9:$C$14,'[1]Journal des Opérations'!A98,'[1]Situation de ventes'!$K$9:$K$14,4)+SUMIFS('[1]Situation de ventes'!$G$9:$G$14,'[1]Situation de ventes'!$E$9:$E$14,'[1]Journal des Opérations'!C98,'[1]Situation de ventes'!$C$9:$C$14,'[1]Journal des Opérations'!A98,'[1]Situation de ventes'!$K$9:$K$14,5)</f>
        <v>#VALUE!</v>
      </c>
      <c r="E98" s="25" t="e">
        <f>SUMIFS('[1]Situation de ventes'!$I$9:$I$14,'[1]Situation de ventes'!$E$9:$E$14,'[1]Journal des Opérations'!$C98,'[1]Situation de ventes'!$C$9:$C$14,'[1]Journal des Opérations'!$A98,'[1]Situation de ventes'!$K$9:$K$14,4)+SUMIFS('[1]Situation de ventes'!$I$9:$I$14,'[1]Situation de ventes'!$E$9:$E$14,'[1]Journal des Opérations'!$C98,'[1]Situation de ventes'!$C$9:$C$14,'[1]Journal des Opérations'!$A98,'[1]Situation de ventes'!$K$9:$K$14,5)</f>
        <v>#VALUE!</v>
      </c>
      <c r="F98" s="25" t="e">
        <f>SUMIFS('[1]Situation de ventes'!$G$9:$G$14,'[1]Situation de ventes'!$E$9:$E$14,$C98,'[1]Situation de ventes'!$C$9:$C$14,'[1]Journal des Opérations'!$A98,'[1]Situation de ventes'!$K$9:$K$14,1)+SUMIFS('[1]Situation de ventes'!$G$9:$G$14,'[1]Situation de ventes'!$E$9:$E$14,$C98,'[1]Situation de ventes'!$C$9:$C$14,'[1]Journal des Opérations'!$A98,'[1]Situation de ventes'!$K$9:$K$14,2)+SUMIFS('[1]Situation de ventes'!$G$9:$G$14,'[1]Situation de ventes'!$E$9:$E$14,$C98,'[1]Situation de ventes'!$C$9:$C$14,'[1]Journal des Opérations'!$A98,'[1]Situation de ventes'!$K$9:$K$14,3)</f>
        <v>#VALUE!</v>
      </c>
      <c r="G98" s="25" t="e">
        <f>SUMIFS('[1]Situation de ventes'!$I$9:$I$14,'[1]Situation de ventes'!$E$9:$E$14,'[1]Journal des Opérations'!$C98,'[1]Situation de ventes'!$C$9:$C$14,'[1]Journal des Opérations'!$A98,'[1]Situation de ventes'!$K$9:$K$14,1)+SUMIFS('[1]Situation de ventes'!$I$9:$I$14,'[1]Situation de ventes'!$E$9:$E$14,'[1]Journal des Opérations'!$C98,'[1]Situation de ventes'!$C$9:$C$14,'[1]Journal des Opérations'!$A98,'[1]Situation de ventes'!$K$9:$K$14,2)+SUMIFS('[1]Situation de ventes'!$I$9:$I$14,'[1]Situation de ventes'!$E$9:$E$14,'[1]Journal des Opérations'!$C98,'[1]Situation de ventes'!$C$9:$C$14,'[1]Journal des Opérations'!$A98,'[1]Situation de ventes'!$K$9:$K$14,3)</f>
        <v>#VALUE!</v>
      </c>
      <c r="H98" s="25" t="e">
        <f t="shared" si="3"/>
        <v>#VALUE!</v>
      </c>
      <c r="I98" s="25" t="e">
        <f t="shared" si="3"/>
        <v>#VALUE!</v>
      </c>
    </row>
    <row r="99" spans="1:9" ht="17.25" thickTop="1" thickBot="1" x14ac:dyDescent="0.3">
      <c r="A99" s="26" t="s">
        <v>16</v>
      </c>
      <c r="B99" s="105"/>
      <c r="C99" s="1" t="str">
        <f>IFERROR(INDEX(marque,SMALL(IF((cat=$B$87)*(genre=$A$87)&lt;&gt;0,(cat=$B$87)*(genre=$A$81)*ROW($1:$102)),ROWS($1:13))),"")</f>
        <v/>
      </c>
      <c r="D99" s="26" t="e">
        <f>SUMIFS('[1]Situation de ventes'!$G$9:$G$14,'[1]Situation de ventes'!$E$9:$E$14,'[1]Journal des Opérations'!C99,'[1]Situation de ventes'!$C$9:$C$14,'[1]Journal des Opérations'!A99,'[1]Situation de ventes'!$K$9:$K$14,4)+SUMIFS('[1]Situation de ventes'!$G$9:$G$14,'[1]Situation de ventes'!$E$9:$E$14,'[1]Journal des Opérations'!C99,'[1]Situation de ventes'!$C$9:$C$14,'[1]Journal des Opérations'!A99,'[1]Situation de ventes'!$K$9:$K$14,5)</f>
        <v>#VALUE!</v>
      </c>
      <c r="E99" s="26" t="e">
        <f>SUMIFS('[1]Situation de ventes'!$I$9:$I$14,'[1]Situation de ventes'!$E$9:$E$14,'[1]Journal des Opérations'!$C99,'[1]Situation de ventes'!$C$9:$C$14,'[1]Journal des Opérations'!$A99,'[1]Situation de ventes'!$K$9:$K$14,4)+SUMIFS('[1]Situation de ventes'!$I$9:$I$14,'[1]Situation de ventes'!$E$9:$E$14,'[1]Journal des Opérations'!$C99,'[1]Situation de ventes'!$C$9:$C$14,'[1]Journal des Opérations'!$A99,'[1]Situation de ventes'!$K$9:$K$14,5)</f>
        <v>#VALUE!</v>
      </c>
      <c r="F99" s="26" t="e">
        <f>SUMIFS('[1]Situation de ventes'!$G$9:$G$14,'[1]Situation de ventes'!$E$9:$E$14,$C99,'[1]Situation de ventes'!$C$9:$C$14,'[1]Journal des Opérations'!$A99,'[1]Situation de ventes'!$K$9:$K$14,1)+SUMIFS('[1]Situation de ventes'!$G$9:$G$14,'[1]Situation de ventes'!$E$9:$E$14,$C99,'[1]Situation de ventes'!$C$9:$C$14,'[1]Journal des Opérations'!$A99,'[1]Situation de ventes'!$K$9:$K$14,2)+SUMIFS('[1]Situation de ventes'!$G$9:$G$14,'[1]Situation de ventes'!$E$9:$E$14,$C99,'[1]Situation de ventes'!$C$9:$C$14,'[1]Journal des Opérations'!$A99,'[1]Situation de ventes'!$K$9:$K$14,3)</f>
        <v>#VALUE!</v>
      </c>
      <c r="G99" s="26" t="e">
        <f>SUMIFS('[1]Situation de ventes'!$I$9:$I$14,'[1]Situation de ventes'!$E$9:$E$14,'[1]Journal des Opérations'!$C99,'[1]Situation de ventes'!$C$9:$C$14,'[1]Journal des Opérations'!$A99,'[1]Situation de ventes'!$K$9:$K$14,1)+SUMIFS('[1]Situation de ventes'!$I$9:$I$14,'[1]Situation de ventes'!$E$9:$E$14,'[1]Journal des Opérations'!$C99,'[1]Situation de ventes'!$C$9:$C$14,'[1]Journal des Opérations'!$A99,'[1]Situation de ventes'!$K$9:$K$14,2)+SUMIFS('[1]Situation de ventes'!$I$9:$I$14,'[1]Situation de ventes'!$E$9:$E$14,'[1]Journal des Opérations'!$C99,'[1]Situation de ventes'!$C$9:$C$14,'[1]Journal des Opérations'!$A99,'[1]Situation de ventes'!$K$9:$K$14,3)</f>
        <v>#VALUE!</v>
      </c>
      <c r="H99" s="26" t="e">
        <f t="shared" si="3"/>
        <v>#VALUE!</v>
      </c>
      <c r="I99" s="26" t="e">
        <f t="shared" si="3"/>
        <v>#VALUE!</v>
      </c>
    </row>
    <row r="100" spans="1:9" ht="16.5" thickTop="1" thickBot="1" x14ac:dyDescent="0.3">
      <c r="A100" s="106" t="s">
        <v>60</v>
      </c>
      <c r="B100" s="107"/>
      <c r="C100" s="108"/>
      <c r="D100" s="21" t="e">
        <f>SUM($D$101:$D$113)</f>
        <v>#VALUE!</v>
      </c>
      <c r="E100" s="21" t="e">
        <f>SUM($E$101:$E$113)</f>
        <v>#VALUE!</v>
      </c>
      <c r="F100" s="21" t="e">
        <f>SUM($F$101:$F$113)</f>
        <v>#VALUE!</v>
      </c>
      <c r="G100" s="21" t="e">
        <f>SUM($G$101:$G$113)</f>
        <v>#VALUE!</v>
      </c>
      <c r="H100" s="21" t="e">
        <f>SUM($H$101:$H$113)</f>
        <v>#VALUE!</v>
      </c>
      <c r="I100" s="21" t="e">
        <f>SUM($I$101:$I$113)</f>
        <v>#VALUE!</v>
      </c>
    </row>
    <row r="101" spans="1:9" ht="17.25" thickTop="1" thickBot="1" x14ac:dyDescent="0.3">
      <c r="A101" s="22" t="s">
        <v>19</v>
      </c>
      <c r="B101" s="105" t="s">
        <v>47</v>
      </c>
      <c r="C101" s="1" t="str">
        <f>IFERROR(INDEX(marque,SMALL(IF((cat=$B101)*(genre=$A101)&lt;&gt;0,(cat=$B101)*(genre=$A101)*ROW($1:$102)),ROWS($1:1))),"")</f>
        <v>MICHAEL KORS</v>
      </c>
      <c r="D101" s="22" t="e">
        <f>SUMIFS('[1]Situation de ventes'!$G$9:$G$14,'[1]Situation de ventes'!$E$9:$E$14,'[1]Journal des Opérations'!C101,'[1]Situation de ventes'!$C$9:$C$14,'[1]Journal des Opérations'!A101,'[1]Situation de ventes'!$K$9:$K$14,4)+SUMIFS('[1]Situation de ventes'!$G$9:$G$14,'[1]Situation de ventes'!$E$9:$E$14,'[1]Journal des Opérations'!C101,'[1]Situation de ventes'!$C$9:$C$14,'[1]Journal des Opérations'!A101,'[1]Situation de ventes'!$K$9:$K$14,5)</f>
        <v>#VALUE!</v>
      </c>
      <c r="E101" s="22" t="e">
        <f>SUMIFS('[1]Situation de ventes'!$I$9:$I$14,'[1]Situation de ventes'!$E$9:$E$14,'[1]Journal des Opérations'!$C101,'[1]Situation de ventes'!$C$9:$C$14,'[1]Journal des Opérations'!$A101,'[1]Situation de ventes'!$K$9:$K$14,4)+SUMIFS('[1]Situation de ventes'!$I$9:$I$14,'[1]Situation de ventes'!$E$9:$E$14,'[1]Journal des Opérations'!$C101,'[1]Situation de ventes'!$C$9:$C$14,'[1]Journal des Opérations'!$A101,'[1]Situation de ventes'!$K$9:$K$14,5)</f>
        <v>#VALUE!</v>
      </c>
      <c r="F101" s="22" t="e">
        <f>SUMIFS('[1]Situation de ventes'!$G$9:$G$14,'[1]Situation de ventes'!$E$9:$E$14,$C101,'[1]Situation de ventes'!$C$9:$C$14,'[1]Journal des Opérations'!$A101,'[1]Situation de ventes'!$K$9:$K$14,1)+SUMIFS('[1]Situation de ventes'!$G$9:$G$14,'[1]Situation de ventes'!$E$9:$E$14,$C101,'[1]Situation de ventes'!$C$9:$C$14,'[1]Journal des Opérations'!$A101,'[1]Situation de ventes'!$K$9:$K$14,2)+SUMIFS('[1]Situation de ventes'!$G$9:$G$14,'[1]Situation de ventes'!$E$9:$E$14,$C101,'[1]Situation de ventes'!$C$9:$C$14,'[1]Journal des Opérations'!$A101,'[1]Situation de ventes'!$K$9:$K$14,3)</f>
        <v>#VALUE!</v>
      </c>
      <c r="G101" s="22" t="e">
        <f>SUMIFS('[1]Situation de ventes'!$I$9:$I$14,'[1]Situation de ventes'!$E$9:$E$14,'[1]Journal des Opérations'!$C101,'[1]Situation de ventes'!$C$9:$C$14,'[1]Journal des Opérations'!$A101,'[1]Situation de ventes'!$K$9:$K$14,1)+SUMIFS('[1]Situation de ventes'!$I$9:$I$14,'[1]Situation de ventes'!$E$9:$E$14,'[1]Journal des Opérations'!$C101,'[1]Situation de ventes'!$C$9:$C$14,'[1]Journal des Opérations'!$A101,'[1]Situation de ventes'!$K$9:$K$14,2)+SUMIFS('[1]Situation de ventes'!$I$9:$I$14,'[1]Situation de ventes'!$E$9:$E$14,'[1]Journal des Opérations'!$C101,'[1]Situation de ventes'!$C$9:$C$14,'[1]Journal des Opérations'!$A101,'[1]Situation de ventes'!$K$9:$K$14,3)</f>
        <v>#VALUE!</v>
      </c>
      <c r="H101" s="22" t="e">
        <f t="shared" si="3"/>
        <v>#VALUE!</v>
      </c>
      <c r="I101" s="22" t="e">
        <f t="shared" si="3"/>
        <v>#VALUE!</v>
      </c>
    </row>
    <row r="102" spans="1:9" ht="17.25" thickTop="1" thickBot="1" x14ac:dyDescent="0.3">
      <c r="A102" s="19" t="s">
        <v>19</v>
      </c>
      <c r="B102" s="105"/>
      <c r="C102" s="1" t="str">
        <f>IFERROR(INDEX(marque,SMALL(IF((cat=$B102)*(genre=$A102)&lt;&gt;0,(cat=$B102)*(genre=$A102)*ROW($1:$102)),ROWS($1:2))),"")</f>
        <v/>
      </c>
      <c r="D102" s="19" t="e">
        <f>SUMIFS('[1]Situation de ventes'!$G$9:$G$14,'[1]Situation de ventes'!$E$9:$E$14,'[1]Journal des Opérations'!C102,'[1]Situation de ventes'!$C$9:$C$14,'[1]Journal des Opérations'!A102,'[1]Situation de ventes'!$K$9:$K$14,4)+SUMIFS('[1]Situation de ventes'!$G$9:$G$14,'[1]Situation de ventes'!$E$9:$E$14,'[1]Journal des Opérations'!C102,'[1]Situation de ventes'!$C$9:$C$14,'[1]Journal des Opérations'!A102,'[1]Situation de ventes'!$K$9:$K$14,5)</f>
        <v>#VALUE!</v>
      </c>
      <c r="E102" s="19" t="e">
        <f>SUMIFS('[1]Situation de ventes'!$I$9:$I$14,'[1]Situation de ventes'!$E$9:$E$14,'[1]Journal des Opérations'!$C102,'[1]Situation de ventes'!$C$9:$C$14,'[1]Journal des Opérations'!$A102,'[1]Situation de ventes'!$K$9:$K$14,4)+SUMIFS('[1]Situation de ventes'!$I$9:$I$14,'[1]Situation de ventes'!$E$9:$E$14,'[1]Journal des Opérations'!$C102,'[1]Situation de ventes'!$C$9:$C$14,'[1]Journal des Opérations'!$A102,'[1]Situation de ventes'!$K$9:$K$14,5)</f>
        <v>#VALUE!</v>
      </c>
      <c r="F102" s="19" t="e">
        <f>SUMIFS('[1]Situation de ventes'!$G$9:$G$14,'[1]Situation de ventes'!$E$9:$E$14,$C102,'[1]Situation de ventes'!$C$9:$C$14,'[1]Journal des Opérations'!$A102,'[1]Situation de ventes'!$K$9:$K$14,1)+SUMIFS('[1]Situation de ventes'!$G$9:$G$14,'[1]Situation de ventes'!$E$9:$E$14,$C102,'[1]Situation de ventes'!$C$9:$C$14,'[1]Journal des Opérations'!$A102,'[1]Situation de ventes'!$K$9:$K$14,2)+SUMIFS('[1]Situation de ventes'!$G$9:$G$14,'[1]Situation de ventes'!$E$9:$E$14,$C102,'[1]Situation de ventes'!$C$9:$C$14,'[1]Journal des Opérations'!$A102,'[1]Situation de ventes'!$K$9:$K$14,3)</f>
        <v>#VALUE!</v>
      </c>
      <c r="G102" s="19" t="e">
        <f>SUMIFS('[1]Situation de ventes'!$I$9:$I$14,'[1]Situation de ventes'!$E$9:$E$14,'[1]Journal des Opérations'!$C102,'[1]Situation de ventes'!$C$9:$C$14,'[1]Journal des Opérations'!$A102,'[1]Situation de ventes'!$K$9:$K$14,1)+SUMIFS('[1]Situation de ventes'!$I$9:$I$14,'[1]Situation de ventes'!$E$9:$E$14,'[1]Journal des Opérations'!$C102,'[1]Situation de ventes'!$C$9:$C$14,'[1]Journal des Opérations'!$A102,'[1]Situation de ventes'!$K$9:$K$14,2)+SUMIFS('[1]Situation de ventes'!$I$9:$I$14,'[1]Situation de ventes'!$E$9:$E$14,'[1]Journal des Opérations'!$C102,'[1]Situation de ventes'!$C$9:$C$14,'[1]Journal des Opérations'!$A102,'[1]Situation de ventes'!$K$9:$K$14,3)</f>
        <v>#VALUE!</v>
      </c>
      <c r="H102" s="19" t="e">
        <f t="shared" si="3"/>
        <v>#VALUE!</v>
      </c>
      <c r="I102" s="19" t="e">
        <f t="shared" si="3"/>
        <v>#VALUE!</v>
      </c>
    </row>
    <row r="103" spans="1:9" ht="17.25" thickTop="1" thickBot="1" x14ac:dyDescent="0.3">
      <c r="A103" s="19" t="s">
        <v>19</v>
      </c>
      <c r="B103" s="105"/>
      <c r="C103" s="1" t="str">
        <f>IFERROR(INDEX(marque,SMALL(IF((cat=$B103)*(genre=$A103)&lt;&gt;0,(cat=$B103)*(genre=$A103)*ROW($1:$102)),ROWS($1:3))),"")</f>
        <v/>
      </c>
      <c r="D103" s="19" t="e">
        <f>SUMIFS('[1]Situation de ventes'!$G$9:$G$14,'[1]Situation de ventes'!$E$9:$E$14,'[1]Journal des Opérations'!C103,'[1]Situation de ventes'!$C$9:$C$14,'[1]Journal des Opérations'!A103,'[1]Situation de ventes'!$K$9:$K$14,4)+SUMIFS('[1]Situation de ventes'!$G$9:$G$14,'[1]Situation de ventes'!$E$9:$E$14,'[1]Journal des Opérations'!C103,'[1]Situation de ventes'!$C$9:$C$14,'[1]Journal des Opérations'!A103,'[1]Situation de ventes'!$K$9:$K$14,5)</f>
        <v>#VALUE!</v>
      </c>
      <c r="E103" s="19" t="e">
        <f>SUMIFS('[1]Situation de ventes'!$I$9:$I$14,'[1]Situation de ventes'!$E$9:$E$14,'[1]Journal des Opérations'!$C103,'[1]Situation de ventes'!$C$9:$C$14,'[1]Journal des Opérations'!$A103,'[1]Situation de ventes'!$K$9:$K$14,4)+SUMIFS('[1]Situation de ventes'!$I$9:$I$14,'[1]Situation de ventes'!$E$9:$E$14,'[1]Journal des Opérations'!$C103,'[1]Situation de ventes'!$C$9:$C$14,'[1]Journal des Opérations'!$A103,'[1]Situation de ventes'!$K$9:$K$14,5)</f>
        <v>#VALUE!</v>
      </c>
      <c r="F103" s="19" t="e">
        <f>SUMIFS('[1]Situation de ventes'!$G$9:$G$14,'[1]Situation de ventes'!$E$9:$E$14,$C103,'[1]Situation de ventes'!$C$9:$C$14,'[1]Journal des Opérations'!$A103,'[1]Situation de ventes'!$K$9:$K$14,1)+SUMIFS('[1]Situation de ventes'!$G$9:$G$14,'[1]Situation de ventes'!$E$9:$E$14,$C103,'[1]Situation de ventes'!$C$9:$C$14,'[1]Journal des Opérations'!$A103,'[1]Situation de ventes'!$K$9:$K$14,2)+SUMIFS('[1]Situation de ventes'!$G$9:$G$14,'[1]Situation de ventes'!$E$9:$E$14,$C103,'[1]Situation de ventes'!$C$9:$C$14,'[1]Journal des Opérations'!$A103,'[1]Situation de ventes'!$K$9:$K$14,3)</f>
        <v>#VALUE!</v>
      </c>
      <c r="G103" s="19" t="e">
        <f>SUMIFS('[1]Situation de ventes'!$I$9:$I$14,'[1]Situation de ventes'!$E$9:$E$14,'[1]Journal des Opérations'!$C103,'[1]Situation de ventes'!$C$9:$C$14,'[1]Journal des Opérations'!$A103,'[1]Situation de ventes'!$K$9:$K$14,1)+SUMIFS('[1]Situation de ventes'!$I$9:$I$14,'[1]Situation de ventes'!$E$9:$E$14,'[1]Journal des Opérations'!$C103,'[1]Situation de ventes'!$C$9:$C$14,'[1]Journal des Opérations'!$A103,'[1]Situation de ventes'!$K$9:$K$14,2)+SUMIFS('[1]Situation de ventes'!$I$9:$I$14,'[1]Situation de ventes'!$E$9:$E$14,'[1]Journal des Opérations'!$C103,'[1]Situation de ventes'!$C$9:$C$14,'[1]Journal des Opérations'!$A103,'[1]Situation de ventes'!$K$9:$K$14,3)</f>
        <v>#VALUE!</v>
      </c>
      <c r="H103" s="19" t="e">
        <f t="shared" si="3"/>
        <v>#VALUE!</v>
      </c>
      <c r="I103" s="19" t="e">
        <f t="shared" si="3"/>
        <v>#VALUE!</v>
      </c>
    </row>
    <row r="104" spans="1:9" ht="17.25" thickTop="1" thickBot="1" x14ac:dyDescent="0.3">
      <c r="A104" s="19" t="s">
        <v>19</v>
      </c>
      <c r="B104" s="105"/>
      <c r="C104" s="1" t="str">
        <f>IFERROR(INDEX(marque,SMALL(IF((cat=$B104)*(genre=$A104)&lt;&gt;0,(cat=$B104)*(genre=$A104)*ROW($1:$102)),ROWS($1:4))),"")</f>
        <v/>
      </c>
      <c r="D104" s="19" t="e">
        <f>SUMIFS('[1]Situation de ventes'!$G$9:$G$14,'[1]Situation de ventes'!$E$9:$E$14,'[1]Journal des Opérations'!C104,'[1]Situation de ventes'!$C$9:$C$14,'[1]Journal des Opérations'!A104,'[1]Situation de ventes'!$K$9:$K$14,4)+SUMIFS('[1]Situation de ventes'!$G$9:$G$14,'[1]Situation de ventes'!$E$9:$E$14,'[1]Journal des Opérations'!C104,'[1]Situation de ventes'!$C$9:$C$14,'[1]Journal des Opérations'!A104,'[1]Situation de ventes'!$K$9:$K$14,5)</f>
        <v>#VALUE!</v>
      </c>
      <c r="E104" s="19" t="e">
        <f>SUMIFS('[1]Situation de ventes'!$I$9:$I$14,'[1]Situation de ventes'!$E$9:$E$14,'[1]Journal des Opérations'!$C104,'[1]Situation de ventes'!$C$9:$C$14,'[1]Journal des Opérations'!$A104,'[1]Situation de ventes'!$K$9:$K$14,4)+SUMIFS('[1]Situation de ventes'!$I$9:$I$14,'[1]Situation de ventes'!$E$9:$E$14,'[1]Journal des Opérations'!$C104,'[1]Situation de ventes'!$C$9:$C$14,'[1]Journal des Opérations'!$A104,'[1]Situation de ventes'!$K$9:$K$14,5)</f>
        <v>#VALUE!</v>
      </c>
      <c r="F104" s="19" t="e">
        <f>SUMIFS('[1]Situation de ventes'!$G$9:$G$14,'[1]Situation de ventes'!$E$9:$E$14,$C104,'[1]Situation de ventes'!$C$9:$C$14,'[1]Journal des Opérations'!$A104,'[1]Situation de ventes'!$K$9:$K$14,1)+SUMIFS('[1]Situation de ventes'!$G$9:$G$14,'[1]Situation de ventes'!$E$9:$E$14,$C104,'[1]Situation de ventes'!$C$9:$C$14,'[1]Journal des Opérations'!$A104,'[1]Situation de ventes'!$K$9:$K$14,2)+SUMIFS('[1]Situation de ventes'!$G$9:$G$14,'[1]Situation de ventes'!$E$9:$E$14,$C104,'[1]Situation de ventes'!$C$9:$C$14,'[1]Journal des Opérations'!$A104,'[1]Situation de ventes'!$K$9:$K$14,3)</f>
        <v>#VALUE!</v>
      </c>
      <c r="G104" s="19" t="e">
        <f>SUMIFS('[1]Situation de ventes'!$I$9:$I$14,'[1]Situation de ventes'!$E$9:$E$14,'[1]Journal des Opérations'!$C104,'[1]Situation de ventes'!$C$9:$C$14,'[1]Journal des Opérations'!$A104,'[1]Situation de ventes'!$K$9:$K$14,1)+SUMIFS('[1]Situation de ventes'!$I$9:$I$14,'[1]Situation de ventes'!$E$9:$E$14,'[1]Journal des Opérations'!$C104,'[1]Situation de ventes'!$C$9:$C$14,'[1]Journal des Opérations'!$A104,'[1]Situation de ventes'!$K$9:$K$14,2)+SUMIFS('[1]Situation de ventes'!$I$9:$I$14,'[1]Situation de ventes'!$E$9:$E$14,'[1]Journal des Opérations'!$C104,'[1]Situation de ventes'!$C$9:$C$14,'[1]Journal des Opérations'!$A104,'[1]Situation de ventes'!$K$9:$K$14,3)</f>
        <v>#VALUE!</v>
      </c>
      <c r="H104" s="19" t="e">
        <f t="shared" si="3"/>
        <v>#VALUE!</v>
      </c>
      <c r="I104" s="19" t="e">
        <f t="shared" si="3"/>
        <v>#VALUE!</v>
      </c>
    </row>
    <row r="105" spans="1:9" ht="17.25" thickTop="1" thickBot="1" x14ac:dyDescent="0.3">
      <c r="A105" s="19" t="s">
        <v>19</v>
      </c>
      <c r="B105" s="105"/>
      <c r="C105" s="1" t="str">
        <f>IFERROR(INDEX(marque,SMALL(IF((cat=$B105)*(genre=$A105)&lt;&gt;0,(cat=$B105)*(genre=$A105)*ROW($1:$102)),ROWS($1:5))),"")</f>
        <v/>
      </c>
      <c r="D105" s="19" t="e">
        <f>SUMIFS('[1]Situation de ventes'!$G$9:$G$14,'[1]Situation de ventes'!$E$9:$E$14,'[1]Journal des Opérations'!C105,'[1]Situation de ventes'!$C$9:$C$14,'[1]Journal des Opérations'!A105,'[1]Situation de ventes'!$K$9:$K$14,4)+SUMIFS('[1]Situation de ventes'!$G$9:$G$14,'[1]Situation de ventes'!$E$9:$E$14,'[1]Journal des Opérations'!C105,'[1]Situation de ventes'!$C$9:$C$14,'[1]Journal des Opérations'!A105,'[1]Situation de ventes'!$K$9:$K$14,5)</f>
        <v>#VALUE!</v>
      </c>
      <c r="E105" s="19" t="e">
        <f>SUMIFS('[1]Situation de ventes'!$I$9:$I$14,'[1]Situation de ventes'!$E$9:$E$14,'[1]Journal des Opérations'!$C105,'[1]Situation de ventes'!$C$9:$C$14,'[1]Journal des Opérations'!$A105,'[1]Situation de ventes'!$K$9:$K$14,4)+SUMIFS('[1]Situation de ventes'!$I$9:$I$14,'[1]Situation de ventes'!$E$9:$E$14,'[1]Journal des Opérations'!$C105,'[1]Situation de ventes'!$C$9:$C$14,'[1]Journal des Opérations'!$A105,'[1]Situation de ventes'!$K$9:$K$14,5)</f>
        <v>#VALUE!</v>
      </c>
      <c r="F105" s="19" t="e">
        <f>SUMIFS('[1]Situation de ventes'!$G$9:$G$14,'[1]Situation de ventes'!$E$9:$E$14,$C105,'[1]Situation de ventes'!$C$9:$C$14,'[1]Journal des Opérations'!$A105,'[1]Situation de ventes'!$K$9:$K$14,1)+SUMIFS('[1]Situation de ventes'!$G$9:$G$14,'[1]Situation de ventes'!$E$9:$E$14,$C105,'[1]Situation de ventes'!$C$9:$C$14,'[1]Journal des Opérations'!$A105,'[1]Situation de ventes'!$K$9:$K$14,2)+SUMIFS('[1]Situation de ventes'!$G$9:$G$14,'[1]Situation de ventes'!$E$9:$E$14,$C105,'[1]Situation de ventes'!$C$9:$C$14,'[1]Journal des Opérations'!$A105,'[1]Situation de ventes'!$K$9:$K$14,3)</f>
        <v>#VALUE!</v>
      </c>
      <c r="G105" s="19" t="e">
        <f>SUMIFS('[1]Situation de ventes'!$I$9:$I$14,'[1]Situation de ventes'!$E$9:$E$14,'[1]Journal des Opérations'!$C105,'[1]Situation de ventes'!$C$9:$C$14,'[1]Journal des Opérations'!$A105,'[1]Situation de ventes'!$K$9:$K$14,1)+SUMIFS('[1]Situation de ventes'!$I$9:$I$14,'[1]Situation de ventes'!$E$9:$E$14,'[1]Journal des Opérations'!$C105,'[1]Situation de ventes'!$C$9:$C$14,'[1]Journal des Opérations'!$A105,'[1]Situation de ventes'!$K$9:$K$14,2)+SUMIFS('[1]Situation de ventes'!$I$9:$I$14,'[1]Situation de ventes'!$E$9:$E$14,'[1]Journal des Opérations'!$C105,'[1]Situation de ventes'!$C$9:$C$14,'[1]Journal des Opérations'!$A105,'[1]Situation de ventes'!$K$9:$K$14,3)</f>
        <v>#VALUE!</v>
      </c>
      <c r="H105" s="19" t="e">
        <f t="shared" si="3"/>
        <v>#VALUE!</v>
      </c>
      <c r="I105" s="19" t="e">
        <f t="shared" si="3"/>
        <v>#VALUE!</v>
      </c>
    </row>
    <row r="106" spans="1:9" ht="17.25" thickTop="1" thickBot="1" x14ac:dyDescent="0.3">
      <c r="A106" s="19" t="s">
        <v>19</v>
      </c>
      <c r="B106" s="105"/>
      <c r="C106" s="1" t="str">
        <f>IFERROR(INDEX(marque,SMALL(IF((cat=$B106)*(genre=$A106)&lt;&gt;0,(cat=$B106)*(genre=$A106)*ROW($1:$102)),ROWS($1:6))),"")</f>
        <v/>
      </c>
      <c r="D106" s="19" t="e">
        <f>SUMIFS('[1]Situation de ventes'!$G$9:$G$14,'[1]Situation de ventes'!$E$9:$E$14,'[1]Journal des Opérations'!C106,'[1]Situation de ventes'!$C$9:$C$14,'[1]Journal des Opérations'!A106,'[1]Situation de ventes'!$K$9:$K$14,4)+SUMIFS('[1]Situation de ventes'!$G$9:$G$14,'[1]Situation de ventes'!$E$9:$E$14,'[1]Journal des Opérations'!C106,'[1]Situation de ventes'!$C$9:$C$14,'[1]Journal des Opérations'!A106,'[1]Situation de ventes'!$K$9:$K$14,5)</f>
        <v>#VALUE!</v>
      </c>
      <c r="E106" s="19" t="e">
        <f>SUMIFS('[1]Situation de ventes'!$I$9:$I$14,'[1]Situation de ventes'!$E$9:$E$14,'[1]Journal des Opérations'!$C106,'[1]Situation de ventes'!$C$9:$C$14,'[1]Journal des Opérations'!$A106,'[1]Situation de ventes'!$K$9:$K$14,4)+SUMIFS('[1]Situation de ventes'!$I$9:$I$14,'[1]Situation de ventes'!$E$9:$E$14,'[1]Journal des Opérations'!$C106,'[1]Situation de ventes'!$C$9:$C$14,'[1]Journal des Opérations'!$A106,'[1]Situation de ventes'!$K$9:$K$14,5)</f>
        <v>#VALUE!</v>
      </c>
      <c r="F106" s="19" t="e">
        <f>SUMIFS('[1]Situation de ventes'!$G$9:$G$14,'[1]Situation de ventes'!$E$9:$E$14,$C106,'[1]Situation de ventes'!$C$9:$C$14,'[1]Journal des Opérations'!$A106,'[1]Situation de ventes'!$K$9:$K$14,1)+SUMIFS('[1]Situation de ventes'!$G$9:$G$14,'[1]Situation de ventes'!$E$9:$E$14,$C106,'[1]Situation de ventes'!$C$9:$C$14,'[1]Journal des Opérations'!$A106,'[1]Situation de ventes'!$K$9:$K$14,2)+SUMIFS('[1]Situation de ventes'!$G$9:$G$14,'[1]Situation de ventes'!$E$9:$E$14,$C106,'[1]Situation de ventes'!$C$9:$C$14,'[1]Journal des Opérations'!$A106,'[1]Situation de ventes'!$K$9:$K$14,3)</f>
        <v>#VALUE!</v>
      </c>
      <c r="G106" s="19" t="e">
        <f>SUMIFS('[1]Situation de ventes'!$I$9:$I$14,'[1]Situation de ventes'!$E$9:$E$14,'[1]Journal des Opérations'!$C106,'[1]Situation de ventes'!$C$9:$C$14,'[1]Journal des Opérations'!$A106,'[1]Situation de ventes'!$K$9:$K$14,1)+SUMIFS('[1]Situation de ventes'!$I$9:$I$14,'[1]Situation de ventes'!$E$9:$E$14,'[1]Journal des Opérations'!$C106,'[1]Situation de ventes'!$C$9:$C$14,'[1]Journal des Opérations'!$A106,'[1]Situation de ventes'!$K$9:$K$14,2)+SUMIFS('[1]Situation de ventes'!$I$9:$I$14,'[1]Situation de ventes'!$E$9:$E$14,'[1]Journal des Opérations'!$C106,'[1]Situation de ventes'!$C$9:$C$14,'[1]Journal des Opérations'!$A106,'[1]Situation de ventes'!$K$9:$K$14,3)</f>
        <v>#VALUE!</v>
      </c>
      <c r="H106" s="19" t="e">
        <f t="shared" si="3"/>
        <v>#VALUE!</v>
      </c>
      <c r="I106" s="19" t="e">
        <f t="shared" si="3"/>
        <v>#VALUE!</v>
      </c>
    </row>
    <row r="107" spans="1:9" ht="17.25" thickTop="1" thickBot="1" x14ac:dyDescent="0.3">
      <c r="A107" s="19" t="s">
        <v>19</v>
      </c>
      <c r="B107" s="105"/>
      <c r="C107" s="1" t="str">
        <f>IFERROR(INDEX(marque,SMALL(IF((cat=$B107)*(genre=$A107)&lt;&gt;0,(cat=$B107)*(genre=$A107)*ROW($1:$102)),ROWS($1:7))),"")</f>
        <v/>
      </c>
      <c r="D107" s="19" t="e">
        <f>SUMIFS('[1]Situation de ventes'!$G$9:$G$14,'[1]Situation de ventes'!$E$9:$E$14,'[1]Journal des Opérations'!C107,'[1]Situation de ventes'!$C$9:$C$14,'[1]Journal des Opérations'!A107,'[1]Situation de ventes'!$K$9:$K$14,4)+SUMIFS('[1]Situation de ventes'!$G$9:$G$14,'[1]Situation de ventes'!$E$9:$E$14,'[1]Journal des Opérations'!C107,'[1]Situation de ventes'!$C$9:$C$14,'[1]Journal des Opérations'!A107,'[1]Situation de ventes'!$K$9:$K$14,5)</f>
        <v>#VALUE!</v>
      </c>
      <c r="E107" s="19" t="e">
        <f>SUMIFS('[1]Situation de ventes'!$I$9:$I$14,'[1]Situation de ventes'!$E$9:$E$14,'[1]Journal des Opérations'!$C107,'[1]Situation de ventes'!$C$9:$C$14,'[1]Journal des Opérations'!$A107,'[1]Situation de ventes'!$K$9:$K$14,4)+SUMIFS('[1]Situation de ventes'!$I$9:$I$14,'[1]Situation de ventes'!$E$9:$E$14,'[1]Journal des Opérations'!$C107,'[1]Situation de ventes'!$C$9:$C$14,'[1]Journal des Opérations'!$A107,'[1]Situation de ventes'!$K$9:$K$14,5)</f>
        <v>#VALUE!</v>
      </c>
      <c r="F107" s="19" t="e">
        <f>SUMIFS('[1]Situation de ventes'!$G$9:$G$14,'[1]Situation de ventes'!$E$9:$E$14,$C107,'[1]Situation de ventes'!$C$9:$C$14,'[1]Journal des Opérations'!$A107,'[1]Situation de ventes'!$K$9:$K$14,1)+SUMIFS('[1]Situation de ventes'!$G$9:$G$14,'[1]Situation de ventes'!$E$9:$E$14,$C107,'[1]Situation de ventes'!$C$9:$C$14,'[1]Journal des Opérations'!$A107,'[1]Situation de ventes'!$K$9:$K$14,2)+SUMIFS('[1]Situation de ventes'!$G$9:$G$14,'[1]Situation de ventes'!$E$9:$E$14,$C107,'[1]Situation de ventes'!$C$9:$C$14,'[1]Journal des Opérations'!$A107,'[1]Situation de ventes'!$K$9:$K$14,3)</f>
        <v>#VALUE!</v>
      </c>
      <c r="G107" s="19" t="e">
        <f>SUMIFS('[1]Situation de ventes'!$I$9:$I$14,'[1]Situation de ventes'!$E$9:$E$14,'[1]Journal des Opérations'!$C107,'[1]Situation de ventes'!$C$9:$C$14,'[1]Journal des Opérations'!$A107,'[1]Situation de ventes'!$K$9:$K$14,1)+SUMIFS('[1]Situation de ventes'!$I$9:$I$14,'[1]Situation de ventes'!$E$9:$E$14,'[1]Journal des Opérations'!$C107,'[1]Situation de ventes'!$C$9:$C$14,'[1]Journal des Opérations'!$A107,'[1]Situation de ventes'!$K$9:$K$14,2)+SUMIFS('[1]Situation de ventes'!$I$9:$I$14,'[1]Situation de ventes'!$E$9:$E$14,'[1]Journal des Opérations'!$C107,'[1]Situation de ventes'!$C$9:$C$14,'[1]Journal des Opérations'!$A107,'[1]Situation de ventes'!$K$9:$K$14,3)</f>
        <v>#VALUE!</v>
      </c>
      <c r="H107" s="19" t="e">
        <f t="shared" si="3"/>
        <v>#VALUE!</v>
      </c>
      <c r="I107" s="19" t="e">
        <f t="shared" si="3"/>
        <v>#VALUE!</v>
      </c>
    </row>
    <row r="108" spans="1:9" ht="17.25" thickTop="1" thickBot="1" x14ac:dyDescent="0.3">
      <c r="A108" s="19" t="s">
        <v>19</v>
      </c>
      <c r="B108" s="105"/>
      <c r="C108" s="1" t="str">
        <f>IFERROR(INDEX(marque,SMALL(IF((cat=$B108)*(genre=$A108)&lt;&gt;0,(cat=$B108)*(genre=$A108)*ROW($1:$102)),ROWS($1:8))),"")</f>
        <v/>
      </c>
      <c r="D108" s="19" t="e">
        <f>SUMIFS('[1]Situation de ventes'!$G$9:$G$14,'[1]Situation de ventes'!$E$9:$E$14,'[1]Journal des Opérations'!C108,'[1]Situation de ventes'!$C$9:$C$14,'[1]Journal des Opérations'!A108,'[1]Situation de ventes'!$K$9:$K$14,4)+SUMIFS('[1]Situation de ventes'!$G$9:$G$14,'[1]Situation de ventes'!$E$9:$E$14,'[1]Journal des Opérations'!C108,'[1]Situation de ventes'!$C$9:$C$14,'[1]Journal des Opérations'!A108,'[1]Situation de ventes'!$K$9:$K$14,5)</f>
        <v>#VALUE!</v>
      </c>
      <c r="E108" s="19" t="e">
        <f>SUMIFS('[1]Situation de ventes'!$I$9:$I$14,'[1]Situation de ventes'!$E$9:$E$14,'[1]Journal des Opérations'!$C108,'[1]Situation de ventes'!$C$9:$C$14,'[1]Journal des Opérations'!$A108,'[1]Situation de ventes'!$K$9:$K$14,4)+SUMIFS('[1]Situation de ventes'!$I$9:$I$14,'[1]Situation de ventes'!$E$9:$E$14,'[1]Journal des Opérations'!$C108,'[1]Situation de ventes'!$C$9:$C$14,'[1]Journal des Opérations'!$A108,'[1]Situation de ventes'!$K$9:$K$14,5)</f>
        <v>#VALUE!</v>
      </c>
      <c r="F108" s="19" t="e">
        <f>SUMIFS('[1]Situation de ventes'!$G$9:$G$14,'[1]Situation de ventes'!$E$9:$E$14,$C108,'[1]Situation de ventes'!$C$9:$C$14,'[1]Journal des Opérations'!$A108,'[1]Situation de ventes'!$K$9:$K$14,1)+SUMIFS('[1]Situation de ventes'!$G$9:$G$14,'[1]Situation de ventes'!$E$9:$E$14,$C108,'[1]Situation de ventes'!$C$9:$C$14,'[1]Journal des Opérations'!$A108,'[1]Situation de ventes'!$K$9:$K$14,2)+SUMIFS('[1]Situation de ventes'!$G$9:$G$14,'[1]Situation de ventes'!$E$9:$E$14,$C108,'[1]Situation de ventes'!$C$9:$C$14,'[1]Journal des Opérations'!$A108,'[1]Situation de ventes'!$K$9:$K$14,3)</f>
        <v>#VALUE!</v>
      </c>
      <c r="G108" s="19" t="e">
        <f>SUMIFS('[1]Situation de ventes'!$I$9:$I$14,'[1]Situation de ventes'!$E$9:$E$14,'[1]Journal des Opérations'!$C108,'[1]Situation de ventes'!$C$9:$C$14,'[1]Journal des Opérations'!$A108,'[1]Situation de ventes'!$K$9:$K$14,1)+SUMIFS('[1]Situation de ventes'!$I$9:$I$14,'[1]Situation de ventes'!$E$9:$E$14,'[1]Journal des Opérations'!$C108,'[1]Situation de ventes'!$C$9:$C$14,'[1]Journal des Opérations'!$A108,'[1]Situation de ventes'!$K$9:$K$14,2)+SUMIFS('[1]Situation de ventes'!$I$9:$I$14,'[1]Situation de ventes'!$E$9:$E$14,'[1]Journal des Opérations'!$C108,'[1]Situation de ventes'!$C$9:$C$14,'[1]Journal des Opérations'!$A108,'[1]Situation de ventes'!$K$9:$K$14,3)</f>
        <v>#VALUE!</v>
      </c>
      <c r="H108" s="19" t="e">
        <f t="shared" si="3"/>
        <v>#VALUE!</v>
      </c>
      <c r="I108" s="19" t="e">
        <f t="shared" si="3"/>
        <v>#VALUE!</v>
      </c>
    </row>
    <row r="109" spans="1:9" ht="17.25" thickTop="1" thickBot="1" x14ac:dyDescent="0.3">
      <c r="A109" s="19" t="s">
        <v>19</v>
      </c>
      <c r="B109" s="105"/>
      <c r="C109" s="1" t="str">
        <f>IFERROR(INDEX(marque,SMALL(IF((cat=$B109)*(genre=$A109)&lt;&gt;0,(cat=$B109)*(genre=$A109)*ROW($1:$102)),ROWS($1:9))),"")</f>
        <v/>
      </c>
      <c r="D109" s="19" t="e">
        <f>SUMIFS('[1]Situation de ventes'!$G$9:$G$14,'[1]Situation de ventes'!$E$9:$E$14,'[1]Journal des Opérations'!C109,'[1]Situation de ventes'!$C$9:$C$14,'[1]Journal des Opérations'!A109,'[1]Situation de ventes'!$K$9:$K$14,4)+SUMIFS('[1]Situation de ventes'!$G$9:$G$14,'[1]Situation de ventes'!$E$9:$E$14,'[1]Journal des Opérations'!C109,'[1]Situation de ventes'!$C$9:$C$14,'[1]Journal des Opérations'!A109,'[1]Situation de ventes'!$K$9:$K$14,5)</f>
        <v>#VALUE!</v>
      </c>
      <c r="E109" s="19" t="e">
        <f>SUMIFS('[1]Situation de ventes'!$I$9:$I$14,'[1]Situation de ventes'!$E$9:$E$14,'[1]Journal des Opérations'!$C109,'[1]Situation de ventes'!$C$9:$C$14,'[1]Journal des Opérations'!$A109,'[1]Situation de ventes'!$K$9:$K$14,4)+SUMIFS('[1]Situation de ventes'!$I$9:$I$14,'[1]Situation de ventes'!$E$9:$E$14,'[1]Journal des Opérations'!$C109,'[1]Situation de ventes'!$C$9:$C$14,'[1]Journal des Opérations'!$A109,'[1]Situation de ventes'!$K$9:$K$14,5)</f>
        <v>#VALUE!</v>
      </c>
      <c r="F109" s="19" t="e">
        <f>SUMIFS('[1]Situation de ventes'!$G$9:$G$14,'[1]Situation de ventes'!$E$9:$E$14,$C109,'[1]Situation de ventes'!$C$9:$C$14,'[1]Journal des Opérations'!$A109,'[1]Situation de ventes'!$K$9:$K$14,1)+SUMIFS('[1]Situation de ventes'!$G$9:$G$14,'[1]Situation de ventes'!$E$9:$E$14,$C109,'[1]Situation de ventes'!$C$9:$C$14,'[1]Journal des Opérations'!$A109,'[1]Situation de ventes'!$K$9:$K$14,2)+SUMIFS('[1]Situation de ventes'!$G$9:$G$14,'[1]Situation de ventes'!$E$9:$E$14,$C109,'[1]Situation de ventes'!$C$9:$C$14,'[1]Journal des Opérations'!$A109,'[1]Situation de ventes'!$K$9:$K$14,3)</f>
        <v>#VALUE!</v>
      </c>
      <c r="G109" s="19" t="e">
        <f>SUMIFS('[1]Situation de ventes'!$I$9:$I$14,'[1]Situation de ventes'!$E$9:$E$14,'[1]Journal des Opérations'!$C109,'[1]Situation de ventes'!$C$9:$C$14,'[1]Journal des Opérations'!$A109,'[1]Situation de ventes'!$K$9:$K$14,1)+SUMIFS('[1]Situation de ventes'!$I$9:$I$14,'[1]Situation de ventes'!$E$9:$E$14,'[1]Journal des Opérations'!$C109,'[1]Situation de ventes'!$C$9:$C$14,'[1]Journal des Opérations'!$A109,'[1]Situation de ventes'!$K$9:$K$14,2)+SUMIFS('[1]Situation de ventes'!$I$9:$I$14,'[1]Situation de ventes'!$E$9:$E$14,'[1]Journal des Opérations'!$C109,'[1]Situation de ventes'!$C$9:$C$14,'[1]Journal des Opérations'!$A109,'[1]Situation de ventes'!$K$9:$K$14,3)</f>
        <v>#VALUE!</v>
      </c>
      <c r="H109" s="19" t="e">
        <f t="shared" si="3"/>
        <v>#VALUE!</v>
      </c>
      <c r="I109" s="19" t="e">
        <f t="shared" si="3"/>
        <v>#VALUE!</v>
      </c>
    </row>
    <row r="110" spans="1:9" ht="17.25" thickTop="1" thickBot="1" x14ac:dyDescent="0.3">
      <c r="A110" s="19" t="s">
        <v>19</v>
      </c>
      <c r="B110" s="105"/>
      <c r="C110" s="1" t="str">
        <f>IFERROR(INDEX(marque,SMALL(IF((cat=$B110)*(genre=$A110)&lt;&gt;0,(cat=$B110)*(genre=$A110)*ROW($1:$102)),ROWS($1:10))),"")</f>
        <v/>
      </c>
      <c r="D110" s="19" t="e">
        <f>SUMIFS('[1]Situation de ventes'!$G$9:$G$14,'[1]Situation de ventes'!$E$9:$E$14,'[1]Journal des Opérations'!C110,'[1]Situation de ventes'!$C$9:$C$14,'[1]Journal des Opérations'!A110,'[1]Situation de ventes'!$K$9:$K$14,4)+SUMIFS('[1]Situation de ventes'!$G$9:$G$14,'[1]Situation de ventes'!$E$9:$E$14,'[1]Journal des Opérations'!C110,'[1]Situation de ventes'!$C$9:$C$14,'[1]Journal des Opérations'!A110,'[1]Situation de ventes'!$K$9:$K$14,5)</f>
        <v>#VALUE!</v>
      </c>
      <c r="E110" s="19" t="e">
        <f>SUMIFS('[1]Situation de ventes'!$I$9:$I$14,'[1]Situation de ventes'!$E$9:$E$14,'[1]Journal des Opérations'!$C110,'[1]Situation de ventes'!$C$9:$C$14,'[1]Journal des Opérations'!$A110,'[1]Situation de ventes'!$K$9:$K$14,4)+SUMIFS('[1]Situation de ventes'!$I$9:$I$14,'[1]Situation de ventes'!$E$9:$E$14,'[1]Journal des Opérations'!$C110,'[1]Situation de ventes'!$C$9:$C$14,'[1]Journal des Opérations'!$A110,'[1]Situation de ventes'!$K$9:$K$14,5)</f>
        <v>#VALUE!</v>
      </c>
      <c r="F110" s="19" t="e">
        <f>SUMIFS('[1]Situation de ventes'!$G$9:$G$14,'[1]Situation de ventes'!$E$9:$E$14,$C110,'[1]Situation de ventes'!$C$9:$C$14,'[1]Journal des Opérations'!$A110,'[1]Situation de ventes'!$K$9:$K$14,1)+SUMIFS('[1]Situation de ventes'!$G$9:$G$14,'[1]Situation de ventes'!$E$9:$E$14,$C110,'[1]Situation de ventes'!$C$9:$C$14,'[1]Journal des Opérations'!$A110,'[1]Situation de ventes'!$K$9:$K$14,2)+SUMIFS('[1]Situation de ventes'!$G$9:$G$14,'[1]Situation de ventes'!$E$9:$E$14,$C110,'[1]Situation de ventes'!$C$9:$C$14,'[1]Journal des Opérations'!$A110,'[1]Situation de ventes'!$K$9:$K$14,3)</f>
        <v>#VALUE!</v>
      </c>
      <c r="G110" s="19" t="e">
        <f>SUMIFS('[1]Situation de ventes'!$I$9:$I$14,'[1]Situation de ventes'!$E$9:$E$14,'[1]Journal des Opérations'!$C110,'[1]Situation de ventes'!$C$9:$C$14,'[1]Journal des Opérations'!$A110,'[1]Situation de ventes'!$K$9:$K$14,1)+SUMIFS('[1]Situation de ventes'!$I$9:$I$14,'[1]Situation de ventes'!$E$9:$E$14,'[1]Journal des Opérations'!$C110,'[1]Situation de ventes'!$C$9:$C$14,'[1]Journal des Opérations'!$A110,'[1]Situation de ventes'!$K$9:$K$14,2)+SUMIFS('[1]Situation de ventes'!$I$9:$I$14,'[1]Situation de ventes'!$E$9:$E$14,'[1]Journal des Opérations'!$C110,'[1]Situation de ventes'!$C$9:$C$14,'[1]Journal des Opérations'!$A110,'[1]Situation de ventes'!$K$9:$K$14,3)</f>
        <v>#VALUE!</v>
      </c>
      <c r="H110" s="19" t="e">
        <f t="shared" si="3"/>
        <v>#VALUE!</v>
      </c>
      <c r="I110" s="19" t="e">
        <f t="shared" si="3"/>
        <v>#VALUE!</v>
      </c>
    </row>
    <row r="111" spans="1:9" ht="17.25" thickTop="1" thickBot="1" x14ac:dyDescent="0.3">
      <c r="A111" s="19" t="s">
        <v>19</v>
      </c>
      <c r="B111" s="105"/>
      <c r="C111" s="1" t="str">
        <f>IFERROR(INDEX(marque,SMALL(IF((cat=$B111)*(genre=$A111)&lt;&gt;0,(cat=$B111)*(genre=$A111)*ROW($1:$102)),ROWS($1:11))),"")</f>
        <v/>
      </c>
      <c r="D111" s="19" t="e">
        <f>SUMIFS('[1]Situation de ventes'!$G$9:$G$14,'[1]Situation de ventes'!$E$9:$E$14,'[1]Journal des Opérations'!C111,'[1]Situation de ventes'!$C$9:$C$14,'[1]Journal des Opérations'!A111,'[1]Situation de ventes'!$K$9:$K$14,4)+SUMIFS('[1]Situation de ventes'!$G$9:$G$14,'[1]Situation de ventes'!$E$9:$E$14,'[1]Journal des Opérations'!C111,'[1]Situation de ventes'!$C$9:$C$14,'[1]Journal des Opérations'!A111,'[1]Situation de ventes'!$K$9:$K$14,5)</f>
        <v>#VALUE!</v>
      </c>
      <c r="E111" s="19" t="e">
        <f>SUMIFS('[1]Situation de ventes'!$I$9:$I$14,'[1]Situation de ventes'!$E$9:$E$14,'[1]Journal des Opérations'!$C111,'[1]Situation de ventes'!$C$9:$C$14,'[1]Journal des Opérations'!$A111,'[1]Situation de ventes'!$K$9:$K$14,4)+SUMIFS('[1]Situation de ventes'!$I$9:$I$14,'[1]Situation de ventes'!$E$9:$E$14,'[1]Journal des Opérations'!$C111,'[1]Situation de ventes'!$C$9:$C$14,'[1]Journal des Opérations'!$A111,'[1]Situation de ventes'!$K$9:$K$14,5)</f>
        <v>#VALUE!</v>
      </c>
      <c r="F111" s="19" t="e">
        <f>SUMIFS('[1]Situation de ventes'!$G$9:$G$14,'[1]Situation de ventes'!$E$9:$E$14,$C111,'[1]Situation de ventes'!$C$9:$C$14,'[1]Journal des Opérations'!$A111,'[1]Situation de ventes'!$K$9:$K$14,1)+SUMIFS('[1]Situation de ventes'!$G$9:$G$14,'[1]Situation de ventes'!$E$9:$E$14,$C111,'[1]Situation de ventes'!$C$9:$C$14,'[1]Journal des Opérations'!$A111,'[1]Situation de ventes'!$K$9:$K$14,2)+SUMIFS('[1]Situation de ventes'!$G$9:$G$14,'[1]Situation de ventes'!$E$9:$E$14,$C111,'[1]Situation de ventes'!$C$9:$C$14,'[1]Journal des Opérations'!$A111,'[1]Situation de ventes'!$K$9:$K$14,3)</f>
        <v>#VALUE!</v>
      </c>
      <c r="G111" s="19" t="e">
        <f>SUMIFS('[1]Situation de ventes'!$I$9:$I$14,'[1]Situation de ventes'!$E$9:$E$14,'[1]Journal des Opérations'!$C111,'[1]Situation de ventes'!$C$9:$C$14,'[1]Journal des Opérations'!$A111,'[1]Situation de ventes'!$K$9:$K$14,1)+SUMIFS('[1]Situation de ventes'!$I$9:$I$14,'[1]Situation de ventes'!$E$9:$E$14,'[1]Journal des Opérations'!$C111,'[1]Situation de ventes'!$C$9:$C$14,'[1]Journal des Opérations'!$A111,'[1]Situation de ventes'!$K$9:$K$14,2)+SUMIFS('[1]Situation de ventes'!$I$9:$I$14,'[1]Situation de ventes'!$E$9:$E$14,'[1]Journal des Opérations'!$C111,'[1]Situation de ventes'!$C$9:$C$14,'[1]Journal des Opérations'!$A111,'[1]Situation de ventes'!$K$9:$K$14,3)</f>
        <v>#VALUE!</v>
      </c>
      <c r="H111" s="19" t="e">
        <f t="shared" si="3"/>
        <v>#VALUE!</v>
      </c>
      <c r="I111" s="19" t="e">
        <f t="shared" si="3"/>
        <v>#VALUE!</v>
      </c>
    </row>
    <row r="112" spans="1:9" ht="17.25" thickTop="1" thickBot="1" x14ac:dyDescent="0.3">
      <c r="A112" s="19" t="s">
        <v>19</v>
      </c>
      <c r="B112" s="105"/>
      <c r="C112" s="1" t="str">
        <f>IFERROR(INDEX(marque,SMALL(IF((cat=$B112)*(genre=$A112)&lt;&gt;0,(cat=$B112)*(genre=$A112)*ROW($1:$102)),ROWS($1:12))),"")</f>
        <v/>
      </c>
      <c r="D112" s="19" t="e">
        <f>SUMIFS('[1]Situation de ventes'!$G$9:$G$14,'[1]Situation de ventes'!$E$9:$E$14,'[1]Journal des Opérations'!C112,'[1]Situation de ventes'!$C$9:$C$14,'[1]Journal des Opérations'!A112,'[1]Situation de ventes'!$K$9:$K$14,4)+SUMIFS('[1]Situation de ventes'!$G$9:$G$14,'[1]Situation de ventes'!$E$9:$E$14,'[1]Journal des Opérations'!C112,'[1]Situation de ventes'!$C$9:$C$14,'[1]Journal des Opérations'!A112,'[1]Situation de ventes'!$K$9:$K$14,5)</f>
        <v>#VALUE!</v>
      </c>
      <c r="E112" s="19" t="e">
        <f>SUMIFS('[1]Situation de ventes'!$I$9:$I$14,'[1]Situation de ventes'!$E$9:$E$14,'[1]Journal des Opérations'!$C112,'[1]Situation de ventes'!$C$9:$C$14,'[1]Journal des Opérations'!$A112,'[1]Situation de ventes'!$K$9:$K$14,4)+SUMIFS('[1]Situation de ventes'!$I$9:$I$14,'[1]Situation de ventes'!$E$9:$E$14,'[1]Journal des Opérations'!$C112,'[1]Situation de ventes'!$C$9:$C$14,'[1]Journal des Opérations'!$A112,'[1]Situation de ventes'!$K$9:$K$14,5)</f>
        <v>#VALUE!</v>
      </c>
      <c r="F112" s="19" t="e">
        <f>SUMIFS('[1]Situation de ventes'!$G$9:$G$14,'[1]Situation de ventes'!$E$9:$E$14,$C112,'[1]Situation de ventes'!$C$9:$C$14,'[1]Journal des Opérations'!$A112,'[1]Situation de ventes'!$K$9:$K$14,1)+SUMIFS('[1]Situation de ventes'!$G$9:$G$14,'[1]Situation de ventes'!$E$9:$E$14,$C112,'[1]Situation de ventes'!$C$9:$C$14,'[1]Journal des Opérations'!$A112,'[1]Situation de ventes'!$K$9:$K$14,2)+SUMIFS('[1]Situation de ventes'!$G$9:$G$14,'[1]Situation de ventes'!$E$9:$E$14,$C112,'[1]Situation de ventes'!$C$9:$C$14,'[1]Journal des Opérations'!$A112,'[1]Situation de ventes'!$K$9:$K$14,3)</f>
        <v>#VALUE!</v>
      </c>
      <c r="G112" s="19" t="e">
        <f>SUMIFS('[1]Situation de ventes'!$I$9:$I$14,'[1]Situation de ventes'!$E$9:$E$14,'[1]Journal des Opérations'!$C112,'[1]Situation de ventes'!$C$9:$C$14,'[1]Journal des Opérations'!$A112,'[1]Situation de ventes'!$K$9:$K$14,1)+SUMIFS('[1]Situation de ventes'!$I$9:$I$14,'[1]Situation de ventes'!$E$9:$E$14,'[1]Journal des Opérations'!$C112,'[1]Situation de ventes'!$C$9:$C$14,'[1]Journal des Opérations'!$A112,'[1]Situation de ventes'!$K$9:$K$14,2)+SUMIFS('[1]Situation de ventes'!$I$9:$I$14,'[1]Situation de ventes'!$E$9:$E$14,'[1]Journal des Opérations'!$C112,'[1]Situation de ventes'!$C$9:$C$14,'[1]Journal des Opérations'!$A112,'[1]Situation de ventes'!$K$9:$K$14,3)</f>
        <v>#VALUE!</v>
      </c>
      <c r="H112" s="19" t="e">
        <f t="shared" si="3"/>
        <v>#VALUE!</v>
      </c>
      <c r="I112" s="19" t="e">
        <f t="shared" si="3"/>
        <v>#VALUE!</v>
      </c>
    </row>
    <row r="113" spans="1:9" ht="17.25" thickTop="1" thickBot="1" x14ac:dyDescent="0.3">
      <c r="A113" s="26" t="s">
        <v>19</v>
      </c>
      <c r="B113" s="105"/>
      <c r="C113" s="1" t="str">
        <f>IFERROR(INDEX(marque,SMALL(IF((cat=$B113)*(genre=$A113)&lt;&gt;0,(cat=$B113)*(genre=$A113)*ROW($1:$102)),ROWS($1:13))),"")</f>
        <v/>
      </c>
      <c r="D113" s="26" t="e">
        <f>SUMIFS('[1]Situation de ventes'!$G$9:$G$14,'[1]Situation de ventes'!$E$9:$E$14,'[1]Journal des Opérations'!C113,'[1]Situation de ventes'!$C$9:$C$14,'[1]Journal des Opérations'!A113,'[1]Situation de ventes'!$K$9:$K$14,4)+SUMIFS('[1]Situation de ventes'!$G$9:$G$14,'[1]Situation de ventes'!$E$9:$E$14,'[1]Journal des Opérations'!C113,'[1]Situation de ventes'!$C$9:$C$14,'[1]Journal des Opérations'!A113,'[1]Situation de ventes'!$K$9:$K$14,5)</f>
        <v>#VALUE!</v>
      </c>
      <c r="E113" s="26" t="e">
        <f>SUMIFS('[1]Situation de ventes'!$I$9:$I$14,'[1]Situation de ventes'!$E$9:$E$14,'[1]Journal des Opérations'!$C113,'[1]Situation de ventes'!$C$9:$C$14,'[1]Journal des Opérations'!$A113,'[1]Situation de ventes'!$K$9:$K$14,4)+SUMIFS('[1]Situation de ventes'!$I$9:$I$14,'[1]Situation de ventes'!$E$9:$E$14,'[1]Journal des Opérations'!$C113,'[1]Situation de ventes'!$C$9:$C$14,'[1]Journal des Opérations'!$A113,'[1]Situation de ventes'!$K$9:$K$14,5)</f>
        <v>#VALUE!</v>
      </c>
      <c r="F113" s="26" t="e">
        <f>SUMIFS('[1]Situation de ventes'!$G$9:$G$14,'[1]Situation de ventes'!$E$9:$E$14,$C113,'[1]Situation de ventes'!$C$9:$C$14,'[1]Journal des Opérations'!$A113,'[1]Situation de ventes'!$K$9:$K$14,1)+SUMIFS('[1]Situation de ventes'!$G$9:$G$14,'[1]Situation de ventes'!$E$9:$E$14,$C113,'[1]Situation de ventes'!$C$9:$C$14,'[1]Journal des Opérations'!$A113,'[1]Situation de ventes'!$K$9:$K$14,2)+SUMIFS('[1]Situation de ventes'!$G$9:$G$14,'[1]Situation de ventes'!$E$9:$E$14,$C113,'[1]Situation de ventes'!$C$9:$C$14,'[1]Journal des Opérations'!$A113,'[1]Situation de ventes'!$K$9:$K$14,3)</f>
        <v>#VALUE!</v>
      </c>
      <c r="G113" s="26" t="e">
        <f>SUMIFS('[1]Situation de ventes'!$I$9:$I$14,'[1]Situation de ventes'!$E$9:$E$14,'[1]Journal des Opérations'!$C113,'[1]Situation de ventes'!$C$9:$C$14,'[1]Journal des Opérations'!$A113,'[1]Situation de ventes'!$K$9:$K$14,1)+SUMIFS('[1]Situation de ventes'!$I$9:$I$14,'[1]Situation de ventes'!$E$9:$E$14,'[1]Journal des Opérations'!$C113,'[1]Situation de ventes'!$C$9:$C$14,'[1]Journal des Opérations'!$A113,'[1]Situation de ventes'!$K$9:$K$14,2)+SUMIFS('[1]Situation de ventes'!$I$9:$I$14,'[1]Situation de ventes'!$E$9:$E$14,'[1]Journal des Opérations'!$C113,'[1]Situation de ventes'!$C$9:$C$14,'[1]Journal des Opérations'!$A113,'[1]Situation de ventes'!$K$9:$K$14,3)</f>
        <v>#VALUE!</v>
      </c>
      <c r="H113" s="26" t="e">
        <f t="shared" si="3"/>
        <v>#VALUE!</v>
      </c>
      <c r="I113" s="26" t="e">
        <f t="shared" si="3"/>
        <v>#VALUE!</v>
      </c>
    </row>
    <row r="114" spans="1:9" ht="16.5" thickTop="1" thickBot="1" x14ac:dyDescent="0.3">
      <c r="A114" s="27" t="s">
        <v>68</v>
      </c>
      <c r="B114" s="28"/>
      <c r="C114" s="28"/>
      <c r="D114" s="29"/>
      <c r="E114" s="30"/>
      <c r="F114" s="29"/>
      <c r="G114" s="30"/>
      <c r="H114" s="29" t="s">
        <v>5</v>
      </c>
      <c r="I114" s="30" t="s">
        <v>6</v>
      </c>
    </row>
    <row r="115" spans="1:9" ht="17.25" thickTop="1" thickBot="1" x14ac:dyDescent="0.3">
      <c r="A115" s="31" t="s">
        <v>69</v>
      </c>
      <c r="B115" s="32"/>
      <c r="C115" s="33"/>
      <c r="D115" s="34"/>
      <c r="E115" s="34"/>
      <c r="F115" s="35"/>
      <c r="G115" s="36"/>
      <c r="H115" s="37">
        <f>'[1]Mouvement de Fonds'!F27</f>
        <v>0</v>
      </c>
      <c r="I115" s="38">
        <f>'[1]Mouvement de Fonds'!G27</f>
        <v>0</v>
      </c>
    </row>
    <row r="116" spans="1:9" ht="17.25" thickTop="1" thickBot="1" x14ac:dyDescent="0.3">
      <c r="A116" s="39" t="s">
        <v>70</v>
      </c>
      <c r="B116" s="40"/>
      <c r="C116" s="40"/>
      <c r="D116" s="41"/>
      <c r="E116" s="42"/>
      <c r="F116" s="41"/>
      <c r="G116" s="42"/>
      <c r="H116" s="41"/>
      <c r="I116" s="42"/>
    </row>
    <row r="117" spans="1:9" ht="17.25" thickTop="1" thickBot="1" x14ac:dyDescent="0.3">
      <c r="A117" s="31" t="s">
        <v>2</v>
      </c>
      <c r="B117" s="32"/>
      <c r="C117" s="33"/>
      <c r="D117" s="34"/>
      <c r="E117" s="34"/>
      <c r="F117" s="35"/>
      <c r="G117" s="36"/>
      <c r="H117" s="37"/>
      <c r="I117" s="38" t="e">
        <f>I12+I14-I115</f>
        <v>#VALUE!</v>
      </c>
    </row>
    <row r="118" spans="1:9" ht="16.5" thickTop="1" thickBot="1" x14ac:dyDescent="0.3">
      <c r="A118" s="43" t="s">
        <v>71</v>
      </c>
      <c r="B118" s="44"/>
      <c r="C118" s="44"/>
      <c r="D118" s="45"/>
      <c r="E118" s="45"/>
      <c r="F118" s="45"/>
      <c r="G118" s="45"/>
      <c r="H118" s="45"/>
      <c r="I118" s="45" t="e">
        <f>I117-[1]Billetage!E29</f>
        <v>#VALUE!</v>
      </c>
    </row>
    <row r="119" spans="1:9" ht="16.5" thickTop="1" thickBot="1" x14ac:dyDescent="0.3">
      <c r="A119" s="43"/>
      <c r="B119" s="44"/>
      <c r="C119" s="44"/>
      <c r="D119" s="45"/>
      <c r="E119" s="45"/>
      <c r="F119" s="45"/>
      <c r="G119" s="45"/>
      <c r="H119" s="45"/>
      <c r="I119" s="45"/>
    </row>
    <row r="120" spans="1:9" ht="15.75" thickTop="1" x14ac:dyDescent="0.25"/>
  </sheetData>
  <mergeCells count="34">
    <mergeCell ref="A11:C11"/>
    <mergeCell ref="A1:I1"/>
    <mergeCell ref="D3:E3"/>
    <mergeCell ref="A8:C8"/>
    <mergeCell ref="A9:C9"/>
    <mergeCell ref="A10:C10"/>
    <mergeCell ref="A41:C41"/>
    <mergeCell ref="A12:C12"/>
    <mergeCell ref="A13:C13"/>
    <mergeCell ref="D13:E13"/>
    <mergeCell ref="F13:G13"/>
    <mergeCell ref="A15:C15"/>
    <mergeCell ref="A16:C16"/>
    <mergeCell ref="A17:A26"/>
    <mergeCell ref="B17:B26"/>
    <mergeCell ref="A27:C27"/>
    <mergeCell ref="A28:A40"/>
    <mergeCell ref="B28:B40"/>
    <mergeCell ref="B87:B99"/>
    <mergeCell ref="A100:C100"/>
    <mergeCell ref="B101:B113"/>
    <mergeCell ref="K6:L7"/>
    <mergeCell ref="A66:C66"/>
    <mergeCell ref="B67:B79"/>
    <mergeCell ref="A80:C80"/>
    <mergeCell ref="B81:B84"/>
    <mergeCell ref="A85:C85"/>
    <mergeCell ref="A86:C86"/>
    <mergeCell ref="A42:A52"/>
    <mergeCell ref="B42:B52"/>
    <mergeCell ref="A53:C53"/>
    <mergeCell ref="A54:C54"/>
    <mergeCell ref="A55:A65"/>
    <mergeCell ref="B55:B65"/>
  </mergeCells>
  <hyperlinks>
    <hyperlink ref="I3" location="Menu!A1" display="MENU"/>
  </hyperlinks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 filterMode="1">
    <tabColor theme="8" tint="-0.249977111117893"/>
  </sheetPr>
  <dimension ref="A1:AU1106"/>
  <sheetViews>
    <sheetView topLeftCell="A30" workbookViewId="0">
      <selection activeCell="D46" sqref="D46:D58"/>
    </sheetView>
  </sheetViews>
  <sheetFormatPr baseColWidth="10" defaultRowHeight="15" x14ac:dyDescent="0.25"/>
  <cols>
    <col min="1" max="1" width="24.85546875" style="95" customWidth="1"/>
    <col min="2" max="2" width="14.42578125" style="46" customWidth="1"/>
    <col min="3" max="3" width="11.140625" style="46" bestFit="1" customWidth="1"/>
    <col min="4" max="4" width="19.28515625" style="46" customWidth="1"/>
    <col min="5" max="5" width="26.5703125" style="46" customWidth="1"/>
    <col min="6" max="6" width="19.42578125" style="96" bestFit="1" customWidth="1"/>
    <col min="7" max="7" width="13.28515625" style="96" customWidth="1"/>
    <col min="8" max="8" width="26.28515625" style="97" bestFit="1" customWidth="1"/>
    <col min="9" max="9" width="17.140625" style="98" customWidth="1"/>
    <col min="10" max="10" width="14.7109375" style="2" hidden="1" customWidth="1"/>
    <col min="11" max="47" width="11.42578125" style="2"/>
    <col min="48" max="16384" width="11.42578125" style="46"/>
  </cols>
  <sheetData>
    <row r="1" spans="1:47" ht="20.25" thickBot="1" x14ac:dyDescent="0.3">
      <c r="A1" s="138" t="s">
        <v>234</v>
      </c>
      <c r="B1" s="139"/>
      <c r="C1" s="139"/>
      <c r="D1" s="139"/>
      <c r="E1" s="139"/>
      <c r="F1" s="139"/>
      <c r="G1" s="139"/>
      <c r="H1" s="139"/>
      <c r="I1" s="140"/>
    </row>
    <row r="2" spans="1:47" ht="15.75" thickBot="1" x14ac:dyDescent="0.3">
      <c r="A2" s="47"/>
      <c r="B2" s="2"/>
      <c r="C2" s="2"/>
      <c r="D2" s="2"/>
      <c r="E2" s="2"/>
      <c r="F2" s="48"/>
      <c r="G2" s="48"/>
      <c r="H2" s="49"/>
      <c r="I2" s="50"/>
    </row>
    <row r="3" spans="1:47" ht="16.5" thickBot="1" x14ac:dyDescent="0.3">
      <c r="A3" s="51"/>
      <c r="B3" s="52"/>
      <c r="C3" s="52"/>
      <c r="D3" s="130"/>
      <c r="E3" s="131"/>
      <c r="F3" s="53"/>
      <c r="G3" s="48"/>
      <c r="H3" s="49"/>
      <c r="I3" s="54" t="s">
        <v>0</v>
      </c>
    </row>
    <row r="4" spans="1:47" x14ac:dyDescent="0.25">
      <c r="A4" s="55"/>
      <c r="B4" s="4"/>
      <c r="C4" s="4"/>
      <c r="D4" s="4"/>
      <c r="E4" s="4"/>
      <c r="F4" s="56"/>
      <c r="G4" s="48"/>
      <c r="H4" s="49"/>
      <c r="I4" s="57"/>
    </row>
    <row r="5" spans="1:47" x14ac:dyDescent="0.25">
      <c r="A5" s="51"/>
      <c r="B5" s="52"/>
      <c r="C5" s="52"/>
      <c r="D5" s="6"/>
      <c r="E5" s="7"/>
      <c r="F5" s="53"/>
      <c r="G5" s="48"/>
      <c r="H5" s="49"/>
      <c r="I5" s="58"/>
    </row>
    <row r="6" spans="1:47" x14ac:dyDescent="0.25">
      <c r="A6" s="47"/>
      <c r="B6" s="2"/>
      <c r="C6" s="2"/>
      <c r="D6" s="2"/>
      <c r="E6" s="2"/>
      <c r="F6" s="48"/>
      <c r="G6" s="48"/>
      <c r="H6" s="49"/>
      <c r="I6" s="50"/>
    </row>
    <row r="7" spans="1:47" ht="18" customHeight="1" x14ac:dyDescent="0.25">
      <c r="A7" s="59" t="s">
        <v>72</v>
      </c>
      <c r="B7" s="2"/>
      <c r="C7" s="2"/>
      <c r="D7" s="2"/>
      <c r="E7" s="2"/>
      <c r="F7" s="48"/>
      <c r="G7" s="48"/>
      <c r="H7" s="49"/>
      <c r="I7" s="50"/>
    </row>
    <row r="8" spans="1:47" s="67" customFormat="1" ht="31.5" x14ac:dyDescent="0.25">
      <c r="A8" s="60" t="s">
        <v>73</v>
      </c>
      <c r="B8" s="61" t="s">
        <v>74</v>
      </c>
      <c r="C8" s="61" t="s">
        <v>75</v>
      </c>
      <c r="D8" s="62" t="s">
        <v>76</v>
      </c>
      <c r="E8" s="62" t="s">
        <v>77</v>
      </c>
      <c r="F8" s="63" t="s">
        <v>78</v>
      </c>
      <c r="G8" s="63" t="s">
        <v>79</v>
      </c>
      <c r="H8" s="64" t="s">
        <v>80</v>
      </c>
      <c r="I8" s="65" t="s">
        <v>81</v>
      </c>
      <c r="J8" s="65" t="s">
        <v>81</v>
      </c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/>
      <c r="AK8" s="66"/>
      <c r="AL8" s="66"/>
      <c r="AM8" s="66"/>
      <c r="AN8" s="66"/>
      <c r="AO8" s="66"/>
      <c r="AP8" s="66"/>
    </row>
    <row r="9" spans="1:47" ht="15.75" hidden="1" x14ac:dyDescent="0.25">
      <c r="A9" s="68" t="s">
        <v>82</v>
      </c>
      <c r="B9" s="68" t="s">
        <v>83</v>
      </c>
      <c r="C9" s="68" t="s">
        <v>21</v>
      </c>
      <c r="D9" s="68" t="s">
        <v>84</v>
      </c>
      <c r="E9" s="68" t="s">
        <v>85</v>
      </c>
      <c r="F9" s="69">
        <v>0</v>
      </c>
      <c r="G9" s="69">
        <v>4</v>
      </c>
      <c r="H9" s="70">
        <v>70000</v>
      </c>
      <c r="I9" s="71" t="s">
        <v>86</v>
      </c>
      <c r="J9" s="69" t="str">
        <f>RIGHT($A9,2)</f>
        <v>04</v>
      </c>
      <c r="AQ9" s="46"/>
      <c r="AR9" s="46"/>
      <c r="AS9" s="46"/>
      <c r="AT9" s="46"/>
      <c r="AU9" s="46"/>
    </row>
    <row r="10" spans="1:47" ht="15.75" hidden="1" x14ac:dyDescent="0.25">
      <c r="A10" s="72" t="s">
        <v>87</v>
      </c>
      <c r="B10" s="72" t="s">
        <v>83</v>
      </c>
      <c r="C10" s="72" t="s">
        <v>16</v>
      </c>
      <c r="D10" s="72" t="s">
        <v>88</v>
      </c>
      <c r="E10" s="72" t="s">
        <v>89</v>
      </c>
      <c r="F10" s="73">
        <v>32</v>
      </c>
      <c r="G10" s="73">
        <v>15</v>
      </c>
      <c r="H10" s="74">
        <v>30000</v>
      </c>
      <c r="I10" s="75" t="s">
        <v>90</v>
      </c>
      <c r="J10" s="73" t="str">
        <f t="shared" ref="J10:J73" si="0">RIGHT($A10,2)</f>
        <v>01</v>
      </c>
      <c r="AQ10" s="46"/>
      <c r="AR10" s="46"/>
      <c r="AS10" s="46"/>
      <c r="AT10" s="46"/>
      <c r="AU10" s="46"/>
    </row>
    <row r="11" spans="1:47" ht="15.75" hidden="1" x14ac:dyDescent="0.25">
      <c r="A11" s="72" t="s">
        <v>91</v>
      </c>
      <c r="B11" s="72" t="s">
        <v>83</v>
      </c>
      <c r="C11" s="72" t="s">
        <v>16</v>
      </c>
      <c r="D11" s="72" t="s">
        <v>92</v>
      </c>
      <c r="E11" s="72" t="s">
        <v>93</v>
      </c>
      <c r="F11" s="73">
        <v>36</v>
      </c>
      <c r="G11" s="73">
        <v>8</v>
      </c>
      <c r="H11" s="74">
        <v>90000</v>
      </c>
      <c r="I11" s="76" t="s">
        <v>94</v>
      </c>
      <c r="J11" s="73" t="str">
        <f t="shared" si="0"/>
        <v>05</v>
      </c>
      <c r="AQ11" s="46"/>
      <c r="AR11" s="46"/>
      <c r="AS11" s="46"/>
      <c r="AT11" s="46"/>
      <c r="AU11" s="46"/>
    </row>
    <row r="12" spans="1:47" ht="15.75" hidden="1" x14ac:dyDescent="0.25">
      <c r="A12" s="72" t="s">
        <v>95</v>
      </c>
      <c r="B12" s="72" t="s">
        <v>83</v>
      </c>
      <c r="C12" s="72" t="s">
        <v>16</v>
      </c>
      <c r="D12" s="72" t="s">
        <v>88</v>
      </c>
      <c r="E12" s="72" t="s">
        <v>96</v>
      </c>
      <c r="F12" s="73">
        <v>30</v>
      </c>
      <c r="G12" s="73">
        <v>15</v>
      </c>
      <c r="H12" s="74">
        <v>70000</v>
      </c>
      <c r="I12" s="75" t="s">
        <v>86</v>
      </c>
      <c r="J12" s="73" t="str">
        <f t="shared" si="0"/>
        <v>04</v>
      </c>
      <c r="AQ12" s="46"/>
      <c r="AR12" s="46"/>
      <c r="AS12" s="46"/>
      <c r="AT12" s="46"/>
      <c r="AU12" s="46"/>
    </row>
    <row r="13" spans="1:47" ht="15.75" hidden="1" x14ac:dyDescent="0.25">
      <c r="A13" s="68" t="s">
        <v>97</v>
      </c>
      <c r="B13" s="68" t="s">
        <v>83</v>
      </c>
      <c r="C13" s="68" t="s">
        <v>16</v>
      </c>
      <c r="D13" s="68" t="s">
        <v>98</v>
      </c>
      <c r="E13" s="68" t="s">
        <v>99</v>
      </c>
      <c r="F13" s="69" t="s">
        <v>100</v>
      </c>
      <c r="G13" s="69">
        <v>15</v>
      </c>
      <c r="H13" s="70">
        <v>70000</v>
      </c>
      <c r="I13" s="71" t="s">
        <v>86</v>
      </c>
      <c r="J13" s="69" t="str">
        <f t="shared" si="0"/>
        <v>04</v>
      </c>
      <c r="AQ13" s="46"/>
      <c r="AR13" s="46"/>
      <c r="AS13" s="46"/>
      <c r="AT13" s="46"/>
      <c r="AU13" s="46"/>
    </row>
    <row r="14" spans="1:47" ht="15.75" hidden="1" x14ac:dyDescent="0.25">
      <c r="A14" s="72" t="s">
        <v>101</v>
      </c>
      <c r="B14" s="72" t="s">
        <v>83</v>
      </c>
      <c r="C14" s="72" t="s">
        <v>16</v>
      </c>
      <c r="D14" s="72" t="s">
        <v>92</v>
      </c>
      <c r="E14" s="72" t="s">
        <v>102</v>
      </c>
      <c r="F14" s="73" t="s">
        <v>103</v>
      </c>
      <c r="G14" s="73">
        <v>10</v>
      </c>
      <c r="H14" s="74">
        <v>70000</v>
      </c>
      <c r="I14" s="75" t="s">
        <v>86</v>
      </c>
      <c r="J14" s="73" t="str">
        <f t="shared" si="0"/>
        <v>04</v>
      </c>
      <c r="AQ14" s="46"/>
      <c r="AR14" s="46"/>
      <c r="AS14" s="46"/>
      <c r="AT14" s="46"/>
      <c r="AU14" s="46"/>
    </row>
    <row r="15" spans="1:47" ht="15.75" hidden="1" x14ac:dyDescent="0.25">
      <c r="A15" s="68" t="s">
        <v>104</v>
      </c>
      <c r="B15" s="68" t="s">
        <v>83</v>
      </c>
      <c r="C15" s="68" t="s">
        <v>16</v>
      </c>
      <c r="D15" s="68" t="s">
        <v>105</v>
      </c>
      <c r="E15" s="68" t="s">
        <v>106</v>
      </c>
      <c r="F15" s="69">
        <v>28</v>
      </c>
      <c r="G15" s="69">
        <v>40</v>
      </c>
      <c r="H15" s="70">
        <v>70000</v>
      </c>
      <c r="I15" s="71" t="s">
        <v>86</v>
      </c>
      <c r="J15" s="69" t="str">
        <f t="shared" si="0"/>
        <v>04</v>
      </c>
      <c r="AQ15" s="46"/>
      <c r="AR15" s="46"/>
      <c r="AS15" s="46"/>
      <c r="AT15" s="46"/>
      <c r="AU15" s="46"/>
    </row>
    <row r="16" spans="1:47" ht="15.75" hidden="1" x14ac:dyDescent="0.25">
      <c r="A16" s="68" t="s">
        <v>107</v>
      </c>
      <c r="B16" s="68" t="s">
        <v>83</v>
      </c>
      <c r="C16" s="68" t="s">
        <v>16</v>
      </c>
      <c r="D16" s="68" t="s">
        <v>108</v>
      </c>
      <c r="E16" s="68" t="s">
        <v>109</v>
      </c>
      <c r="F16" s="69">
        <v>26</v>
      </c>
      <c r="G16" s="69">
        <v>50</v>
      </c>
      <c r="H16" s="70">
        <v>90000</v>
      </c>
      <c r="I16" s="71" t="s">
        <v>94</v>
      </c>
      <c r="J16" s="69" t="str">
        <f t="shared" si="0"/>
        <v>05</v>
      </c>
      <c r="AQ16" s="46"/>
      <c r="AR16" s="46"/>
      <c r="AS16" s="46"/>
      <c r="AT16" s="46"/>
      <c r="AU16" s="46"/>
    </row>
    <row r="17" spans="1:47" ht="15.75" hidden="1" x14ac:dyDescent="0.25">
      <c r="A17" s="68" t="s">
        <v>110</v>
      </c>
      <c r="B17" s="68" t="s">
        <v>83</v>
      </c>
      <c r="C17" s="68" t="s">
        <v>16</v>
      </c>
      <c r="D17" s="68" t="s">
        <v>111</v>
      </c>
      <c r="E17" s="68" t="s">
        <v>112</v>
      </c>
      <c r="F17" s="69">
        <v>26</v>
      </c>
      <c r="G17" s="69">
        <v>14</v>
      </c>
      <c r="H17" s="70">
        <v>40000</v>
      </c>
      <c r="I17" s="71" t="s">
        <v>113</v>
      </c>
      <c r="J17" s="69" t="str">
        <f t="shared" si="0"/>
        <v>02</v>
      </c>
      <c r="AQ17" s="46"/>
      <c r="AR17" s="46"/>
      <c r="AS17" s="46"/>
      <c r="AT17" s="46"/>
      <c r="AU17" s="46"/>
    </row>
    <row r="18" spans="1:47" ht="15.75" hidden="1" x14ac:dyDescent="0.25">
      <c r="A18" s="72" t="s">
        <v>114</v>
      </c>
      <c r="B18" s="72" t="s">
        <v>83</v>
      </c>
      <c r="C18" s="72" t="s">
        <v>16</v>
      </c>
      <c r="D18" s="72" t="s">
        <v>115</v>
      </c>
      <c r="E18" s="72" t="s">
        <v>116</v>
      </c>
      <c r="F18" s="73" t="s">
        <v>117</v>
      </c>
      <c r="G18" s="73">
        <v>10</v>
      </c>
      <c r="H18" s="74">
        <v>50000</v>
      </c>
      <c r="I18" s="75" t="s">
        <v>118</v>
      </c>
      <c r="J18" s="73" t="str">
        <f t="shared" si="0"/>
        <v>03</v>
      </c>
      <c r="AQ18" s="46"/>
      <c r="AR18" s="46"/>
      <c r="AS18" s="46"/>
      <c r="AT18" s="46"/>
      <c r="AU18" s="46"/>
    </row>
    <row r="19" spans="1:47" ht="15.75" hidden="1" x14ac:dyDescent="0.25">
      <c r="A19" s="77" t="s">
        <v>119</v>
      </c>
      <c r="B19" s="77" t="s">
        <v>120</v>
      </c>
      <c r="C19" s="77" t="s">
        <v>16</v>
      </c>
      <c r="D19" s="77" t="s">
        <v>121</v>
      </c>
      <c r="E19" s="77" t="s">
        <v>34</v>
      </c>
      <c r="F19" s="78">
        <v>36</v>
      </c>
      <c r="G19" s="78">
        <v>20</v>
      </c>
      <c r="H19" s="79">
        <v>50000</v>
      </c>
      <c r="I19" s="80" t="s">
        <v>118</v>
      </c>
      <c r="J19" s="78" t="str">
        <f t="shared" si="0"/>
        <v>03</v>
      </c>
      <c r="AQ19" s="46"/>
      <c r="AR19" s="46"/>
      <c r="AS19" s="46"/>
      <c r="AT19" s="46"/>
      <c r="AU19" s="46"/>
    </row>
    <row r="20" spans="1:47" ht="15.75" hidden="1" x14ac:dyDescent="0.25">
      <c r="A20" s="81" t="s">
        <v>122</v>
      </c>
      <c r="B20" s="81" t="s">
        <v>120</v>
      </c>
      <c r="C20" s="81" t="s">
        <v>16</v>
      </c>
      <c r="D20" s="81" t="s">
        <v>88</v>
      </c>
      <c r="E20" s="81" t="s">
        <v>123</v>
      </c>
      <c r="F20" s="82">
        <v>32</v>
      </c>
      <c r="G20" s="82">
        <v>15</v>
      </c>
      <c r="H20" s="83">
        <v>50000</v>
      </c>
      <c r="I20" s="84" t="s">
        <v>118</v>
      </c>
      <c r="J20" s="82" t="str">
        <f t="shared" si="0"/>
        <v>03</v>
      </c>
      <c r="AQ20" s="46"/>
      <c r="AR20" s="46"/>
      <c r="AS20" s="46"/>
      <c r="AT20" s="46"/>
      <c r="AU20" s="46"/>
    </row>
    <row r="21" spans="1:47" ht="15.75" hidden="1" x14ac:dyDescent="0.25">
      <c r="A21" s="77" t="s">
        <v>124</v>
      </c>
      <c r="B21" s="77" t="s">
        <v>120</v>
      </c>
      <c r="C21" s="77" t="s">
        <v>16</v>
      </c>
      <c r="D21" s="77" t="s">
        <v>92</v>
      </c>
      <c r="E21" s="77" t="s">
        <v>30</v>
      </c>
      <c r="F21" s="78">
        <v>37</v>
      </c>
      <c r="G21" s="78">
        <v>20</v>
      </c>
      <c r="H21" s="79">
        <v>70000</v>
      </c>
      <c r="I21" s="80" t="s">
        <v>86</v>
      </c>
      <c r="J21" s="78" t="str">
        <f t="shared" si="0"/>
        <v>04</v>
      </c>
      <c r="AQ21" s="46"/>
      <c r="AR21" s="46"/>
      <c r="AS21" s="46"/>
      <c r="AT21" s="46"/>
      <c r="AU21" s="46"/>
    </row>
    <row r="22" spans="1:47" ht="15.75" hidden="1" x14ac:dyDescent="0.25">
      <c r="A22" s="81" t="s">
        <v>125</v>
      </c>
      <c r="B22" s="81" t="s">
        <v>120</v>
      </c>
      <c r="C22" s="81" t="s">
        <v>16</v>
      </c>
      <c r="D22" s="81" t="s">
        <v>88</v>
      </c>
      <c r="E22" s="81" t="s">
        <v>126</v>
      </c>
      <c r="F22" s="82">
        <v>12</v>
      </c>
      <c r="G22" s="82">
        <v>12</v>
      </c>
      <c r="H22" s="83">
        <v>40000</v>
      </c>
      <c r="I22" s="84" t="s">
        <v>113</v>
      </c>
      <c r="J22" s="82" t="str">
        <f t="shared" si="0"/>
        <v>02</v>
      </c>
      <c r="AQ22" s="46"/>
      <c r="AR22" s="46"/>
      <c r="AS22" s="46"/>
      <c r="AT22" s="46"/>
      <c r="AU22" s="46"/>
    </row>
    <row r="23" spans="1:47" ht="15.75" hidden="1" x14ac:dyDescent="0.25">
      <c r="A23" s="77" t="s">
        <v>127</v>
      </c>
      <c r="B23" s="77" t="s">
        <v>120</v>
      </c>
      <c r="C23" s="77" t="s">
        <v>16</v>
      </c>
      <c r="D23" s="77" t="s">
        <v>98</v>
      </c>
      <c r="E23" s="77" t="s">
        <v>128</v>
      </c>
      <c r="F23" s="78">
        <v>32</v>
      </c>
      <c r="G23" s="78">
        <v>10</v>
      </c>
      <c r="H23" s="79">
        <v>70000</v>
      </c>
      <c r="I23" s="80" t="s">
        <v>86</v>
      </c>
      <c r="J23" s="78" t="str">
        <f t="shared" si="0"/>
        <v>04</v>
      </c>
      <c r="AQ23" s="46"/>
      <c r="AR23" s="46"/>
      <c r="AS23" s="46"/>
      <c r="AT23" s="46"/>
      <c r="AU23" s="46"/>
    </row>
    <row r="24" spans="1:47" ht="15.75" hidden="1" x14ac:dyDescent="0.25">
      <c r="A24" s="77" t="s">
        <v>129</v>
      </c>
      <c r="B24" s="77" t="s">
        <v>120</v>
      </c>
      <c r="C24" s="77" t="s">
        <v>16</v>
      </c>
      <c r="D24" s="77" t="s">
        <v>92</v>
      </c>
      <c r="E24" s="77" t="s">
        <v>130</v>
      </c>
      <c r="F24" s="78">
        <v>32</v>
      </c>
      <c r="G24" s="78">
        <v>10</v>
      </c>
      <c r="H24" s="79">
        <v>40000</v>
      </c>
      <c r="I24" s="80" t="s">
        <v>113</v>
      </c>
      <c r="J24" s="78" t="str">
        <f t="shared" si="0"/>
        <v>02</v>
      </c>
      <c r="AQ24" s="46"/>
      <c r="AR24" s="46"/>
      <c r="AS24" s="46"/>
      <c r="AT24" s="46"/>
      <c r="AU24" s="46"/>
    </row>
    <row r="25" spans="1:47" ht="15.75" hidden="1" x14ac:dyDescent="0.25">
      <c r="A25" s="77" t="s">
        <v>131</v>
      </c>
      <c r="B25" s="77" t="s">
        <v>120</v>
      </c>
      <c r="C25" s="77" t="s">
        <v>16</v>
      </c>
      <c r="D25" s="77" t="s">
        <v>105</v>
      </c>
      <c r="E25" s="77" t="s">
        <v>132</v>
      </c>
      <c r="F25" s="78">
        <v>32</v>
      </c>
      <c r="G25" s="78">
        <v>10</v>
      </c>
      <c r="H25" s="79">
        <v>30000</v>
      </c>
      <c r="I25" s="80" t="s">
        <v>90</v>
      </c>
      <c r="J25" s="78" t="str">
        <f t="shared" si="0"/>
        <v>01</v>
      </c>
      <c r="AQ25" s="46"/>
      <c r="AR25" s="46"/>
      <c r="AS25" s="46"/>
      <c r="AT25" s="46"/>
      <c r="AU25" s="46"/>
    </row>
    <row r="26" spans="1:47" ht="15.75" hidden="1" x14ac:dyDescent="0.25">
      <c r="A26" s="77" t="s">
        <v>133</v>
      </c>
      <c r="B26" s="77" t="s">
        <v>120</v>
      </c>
      <c r="C26" s="77" t="s">
        <v>16</v>
      </c>
      <c r="D26" s="77" t="s">
        <v>108</v>
      </c>
      <c r="E26" s="77" t="s">
        <v>31</v>
      </c>
      <c r="F26" s="78">
        <v>32</v>
      </c>
      <c r="G26" s="78">
        <v>10</v>
      </c>
      <c r="H26" s="79">
        <v>70000</v>
      </c>
      <c r="I26" s="80" t="s">
        <v>86</v>
      </c>
      <c r="J26" s="78" t="str">
        <f t="shared" si="0"/>
        <v>04</v>
      </c>
      <c r="AQ26" s="46"/>
      <c r="AR26" s="46"/>
      <c r="AS26" s="46"/>
      <c r="AT26" s="46"/>
      <c r="AU26" s="46"/>
    </row>
    <row r="27" spans="1:47" ht="15.75" hidden="1" x14ac:dyDescent="0.25">
      <c r="A27" s="77" t="s">
        <v>134</v>
      </c>
      <c r="B27" s="77" t="s">
        <v>120</v>
      </c>
      <c r="C27" s="77" t="s">
        <v>16</v>
      </c>
      <c r="D27" s="77" t="s">
        <v>111</v>
      </c>
      <c r="E27" s="77" t="s">
        <v>38</v>
      </c>
      <c r="F27" s="78">
        <v>32</v>
      </c>
      <c r="G27" s="78">
        <v>10</v>
      </c>
      <c r="H27" s="79">
        <v>90000</v>
      </c>
      <c r="I27" s="80" t="s">
        <v>94</v>
      </c>
      <c r="J27" s="78" t="str">
        <f t="shared" si="0"/>
        <v>05</v>
      </c>
      <c r="AQ27" s="46"/>
      <c r="AR27" s="46"/>
      <c r="AS27" s="46"/>
      <c r="AT27" s="46"/>
      <c r="AU27" s="46"/>
    </row>
    <row r="28" spans="1:47" ht="15.75" hidden="1" x14ac:dyDescent="0.25">
      <c r="A28" s="81" t="s">
        <v>135</v>
      </c>
      <c r="B28" s="81" t="s">
        <v>120</v>
      </c>
      <c r="C28" s="81" t="s">
        <v>16</v>
      </c>
      <c r="D28" s="81" t="s">
        <v>115</v>
      </c>
      <c r="E28" s="81" t="s">
        <v>136</v>
      </c>
      <c r="F28" s="82">
        <v>38</v>
      </c>
      <c r="G28" s="82">
        <v>5</v>
      </c>
      <c r="H28" s="83">
        <v>30000</v>
      </c>
      <c r="I28" s="84" t="s">
        <v>90</v>
      </c>
      <c r="J28" s="82" t="str">
        <f t="shared" si="0"/>
        <v>01</v>
      </c>
      <c r="AQ28" s="46"/>
      <c r="AR28" s="46"/>
      <c r="AS28" s="46"/>
      <c r="AT28" s="46"/>
      <c r="AU28" s="46"/>
    </row>
    <row r="29" spans="1:47" ht="15.75" hidden="1" x14ac:dyDescent="0.25">
      <c r="A29" s="81" t="s">
        <v>137</v>
      </c>
      <c r="B29" s="81" t="s">
        <v>120</v>
      </c>
      <c r="C29" s="81" t="s">
        <v>16</v>
      </c>
      <c r="D29" s="81" t="s">
        <v>121</v>
      </c>
      <c r="E29" s="81" t="s">
        <v>138</v>
      </c>
      <c r="F29" s="82">
        <v>38</v>
      </c>
      <c r="G29" s="82">
        <v>5</v>
      </c>
      <c r="H29" s="83">
        <v>30000</v>
      </c>
      <c r="I29" s="84" t="s">
        <v>90</v>
      </c>
      <c r="J29" s="82" t="str">
        <f t="shared" si="0"/>
        <v>01</v>
      </c>
      <c r="AQ29" s="46"/>
      <c r="AR29" s="46"/>
      <c r="AS29" s="46"/>
      <c r="AT29" s="46"/>
      <c r="AU29" s="46"/>
    </row>
    <row r="30" spans="1:47" s="2" customFormat="1" ht="15.75" x14ac:dyDescent="0.25">
      <c r="A30" s="85" t="s">
        <v>139</v>
      </c>
      <c r="B30" s="85" t="s">
        <v>140</v>
      </c>
      <c r="C30" s="85" t="s">
        <v>16</v>
      </c>
      <c r="D30" s="85" t="s">
        <v>88</v>
      </c>
      <c r="E30" s="85" t="s">
        <v>141</v>
      </c>
      <c r="F30" s="86"/>
      <c r="G30" s="86">
        <v>5</v>
      </c>
      <c r="H30" s="87">
        <v>40000</v>
      </c>
      <c r="I30" s="88" t="s">
        <v>113</v>
      </c>
      <c r="J30" s="86" t="str">
        <f t="shared" si="0"/>
        <v>02</v>
      </c>
    </row>
    <row r="31" spans="1:47" ht="15.75" x14ac:dyDescent="0.25">
      <c r="A31" s="81" t="s">
        <v>142</v>
      </c>
      <c r="B31" s="81" t="s">
        <v>140</v>
      </c>
      <c r="C31" s="81" t="s">
        <v>16</v>
      </c>
      <c r="D31" s="81" t="s">
        <v>92</v>
      </c>
      <c r="E31" s="81" t="s">
        <v>143</v>
      </c>
      <c r="F31" s="82"/>
      <c r="G31" s="82">
        <v>5</v>
      </c>
      <c r="H31" s="83">
        <v>90000</v>
      </c>
      <c r="I31" s="84" t="s">
        <v>94</v>
      </c>
      <c r="J31" s="82" t="str">
        <f t="shared" si="0"/>
        <v>05</v>
      </c>
      <c r="AQ31" s="46"/>
      <c r="AR31" s="46"/>
      <c r="AS31" s="46"/>
      <c r="AT31" s="46"/>
      <c r="AU31" s="46"/>
    </row>
    <row r="32" spans="1:47" ht="15.75" x14ac:dyDescent="0.25">
      <c r="A32" s="81" t="s">
        <v>144</v>
      </c>
      <c r="B32" s="81" t="s">
        <v>140</v>
      </c>
      <c r="C32" s="81" t="s">
        <v>16</v>
      </c>
      <c r="D32" s="81" t="s">
        <v>88</v>
      </c>
      <c r="E32" s="81" t="s">
        <v>48</v>
      </c>
      <c r="F32" s="82"/>
      <c r="G32" s="82">
        <v>5</v>
      </c>
      <c r="H32" s="83">
        <v>90000</v>
      </c>
      <c r="I32" s="84" t="s">
        <v>94</v>
      </c>
      <c r="J32" s="82" t="str">
        <f t="shared" si="0"/>
        <v>05</v>
      </c>
      <c r="AQ32" s="46"/>
      <c r="AR32" s="46"/>
      <c r="AS32" s="46"/>
      <c r="AT32" s="46"/>
      <c r="AU32" s="46"/>
    </row>
    <row r="33" spans="1:47" ht="15.75" x14ac:dyDescent="0.25">
      <c r="A33" s="77" t="s">
        <v>145</v>
      </c>
      <c r="B33" s="77" t="s">
        <v>140</v>
      </c>
      <c r="C33" s="77" t="s">
        <v>16</v>
      </c>
      <c r="D33" s="77" t="s">
        <v>98</v>
      </c>
      <c r="E33" s="77" t="s">
        <v>49</v>
      </c>
      <c r="F33" s="78"/>
      <c r="G33" s="78">
        <v>10</v>
      </c>
      <c r="H33" s="79">
        <v>90000</v>
      </c>
      <c r="I33" s="80" t="s">
        <v>94</v>
      </c>
      <c r="J33" s="78" t="str">
        <f t="shared" si="0"/>
        <v>05</v>
      </c>
      <c r="AQ33" s="46"/>
      <c r="AR33" s="46"/>
      <c r="AS33" s="46"/>
      <c r="AT33" s="46"/>
      <c r="AU33" s="46"/>
    </row>
    <row r="34" spans="1:47" ht="15.75" x14ac:dyDescent="0.25">
      <c r="A34" s="81" t="s">
        <v>146</v>
      </c>
      <c r="B34" s="81" t="s">
        <v>140</v>
      </c>
      <c r="C34" s="81" t="s">
        <v>16</v>
      </c>
      <c r="D34" s="81" t="s">
        <v>92</v>
      </c>
      <c r="E34" s="81" t="s">
        <v>50</v>
      </c>
      <c r="F34" s="82"/>
      <c r="G34" s="82">
        <v>30</v>
      </c>
      <c r="H34" s="83">
        <v>50000</v>
      </c>
      <c r="I34" s="84" t="s">
        <v>118</v>
      </c>
      <c r="J34" s="82" t="str">
        <f t="shared" si="0"/>
        <v>03</v>
      </c>
      <c r="AQ34" s="46"/>
      <c r="AR34" s="46"/>
      <c r="AS34" s="46"/>
      <c r="AT34" s="46"/>
      <c r="AU34" s="46"/>
    </row>
    <row r="35" spans="1:47" ht="15.75" x14ac:dyDescent="0.25">
      <c r="A35" s="81" t="s">
        <v>147</v>
      </c>
      <c r="B35" s="81" t="s">
        <v>140</v>
      </c>
      <c r="C35" s="81" t="s">
        <v>16</v>
      </c>
      <c r="D35" s="81" t="s">
        <v>105</v>
      </c>
      <c r="E35" s="81" t="s">
        <v>51</v>
      </c>
      <c r="F35" s="82"/>
      <c r="G35" s="82">
        <v>40</v>
      </c>
      <c r="H35" s="83">
        <v>50000</v>
      </c>
      <c r="I35" s="84" t="s">
        <v>118</v>
      </c>
      <c r="J35" s="82" t="str">
        <f t="shared" si="0"/>
        <v>03</v>
      </c>
      <c r="AQ35" s="46"/>
      <c r="AR35" s="46"/>
      <c r="AS35" s="46"/>
      <c r="AT35" s="46"/>
      <c r="AU35" s="46"/>
    </row>
    <row r="36" spans="1:47" ht="15.75" x14ac:dyDescent="0.25">
      <c r="A36" s="77" t="s">
        <v>148</v>
      </c>
      <c r="B36" s="77" t="s">
        <v>140</v>
      </c>
      <c r="C36" s="77" t="s">
        <v>16</v>
      </c>
      <c r="D36" s="77" t="s">
        <v>108</v>
      </c>
      <c r="E36" s="77" t="s">
        <v>52</v>
      </c>
      <c r="F36" s="78"/>
      <c r="G36" s="78">
        <v>15</v>
      </c>
      <c r="H36" s="79">
        <v>90000</v>
      </c>
      <c r="I36" s="80" t="s">
        <v>94</v>
      </c>
      <c r="J36" s="78" t="str">
        <f t="shared" si="0"/>
        <v>05</v>
      </c>
      <c r="AQ36" s="46"/>
      <c r="AR36" s="46"/>
      <c r="AS36" s="46"/>
      <c r="AT36" s="46"/>
      <c r="AU36" s="46"/>
    </row>
    <row r="37" spans="1:47" ht="15.75" x14ac:dyDescent="0.25">
      <c r="A37" s="81" t="s">
        <v>149</v>
      </c>
      <c r="B37" s="81" t="s">
        <v>140</v>
      </c>
      <c r="C37" s="81" t="s">
        <v>16</v>
      </c>
      <c r="D37" s="81" t="s">
        <v>111</v>
      </c>
      <c r="E37" s="81" t="s">
        <v>53</v>
      </c>
      <c r="F37" s="82"/>
      <c r="G37" s="82">
        <v>10</v>
      </c>
      <c r="H37" s="83">
        <v>40000</v>
      </c>
      <c r="I37" s="84" t="s">
        <v>113</v>
      </c>
      <c r="J37" s="82" t="str">
        <f t="shared" si="0"/>
        <v>02</v>
      </c>
      <c r="AQ37" s="46"/>
      <c r="AR37" s="46"/>
      <c r="AS37" s="46"/>
      <c r="AT37" s="46"/>
      <c r="AU37" s="46"/>
    </row>
    <row r="38" spans="1:47" ht="15.75" x14ac:dyDescent="0.25">
      <c r="A38" s="81" t="s">
        <v>150</v>
      </c>
      <c r="B38" s="81" t="s">
        <v>140</v>
      </c>
      <c r="C38" s="81" t="s">
        <v>16</v>
      </c>
      <c r="D38" s="81" t="s">
        <v>115</v>
      </c>
      <c r="E38" s="81" t="s">
        <v>54</v>
      </c>
      <c r="F38" s="82"/>
      <c r="G38" s="82">
        <v>35</v>
      </c>
      <c r="H38" s="83">
        <v>40000</v>
      </c>
      <c r="I38" s="84" t="s">
        <v>113</v>
      </c>
      <c r="J38" s="82" t="str">
        <f t="shared" si="0"/>
        <v>02</v>
      </c>
      <c r="AQ38" s="46"/>
      <c r="AR38" s="46"/>
      <c r="AS38" s="46"/>
      <c r="AT38" s="46"/>
      <c r="AU38" s="46"/>
    </row>
    <row r="39" spans="1:47" ht="15.75" x14ac:dyDescent="0.25">
      <c r="A39" s="77" t="s">
        <v>151</v>
      </c>
      <c r="B39" s="77" t="s">
        <v>140</v>
      </c>
      <c r="C39" s="77" t="s">
        <v>16</v>
      </c>
      <c r="D39" s="77" t="s">
        <v>121</v>
      </c>
      <c r="E39" s="77" t="s">
        <v>55</v>
      </c>
      <c r="F39" s="78"/>
      <c r="G39" s="78">
        <v>50</v>
      </c>
      <c r="H39" s="79">
        <v>90000</v>
      </c>
      <c r="I39" s="80" t="s">
        <v>94</v>
      </c>
      <c r="J39" s="78" t="str">
        <f t="shared" si="0"/>
        <v>05</v>
      </c>
      <c r="AQ39" s="46"/>
      <c r="AR39" s="46"/>
      <c r="AS39" s="46"/>
      <c r="AT39" s="46"/>
      <c r="AU39" s="46"/>
    </row>
    <row r="40" spans="1:47" ht="15.75" x14ac:dyDescent="0.25">
      <c r="A40" s="81" t="s">
        <v>152</v>
      </c>
      <c r="B40" s="81" t="s">
        <v>140</v>
      </c>
      <c r="C40" s="81" t="s">
        <v>16</v>
      </c>
      <c r="D40" s="81" t="s">
        <v>88</v>
      </c>
      <c r="E40" s="81" t="s">
        <v>56</v>
      </c>
      <c r="F40" s="82"/>
      <c r="G40" s="82">
        <v>4</v>
      </c>
      <c r="H40" s="83">
        <v>50000</v>
      </c>
      <c r="I40" s="84" t="s">
        <v>118</v>
      </c>
      <c r="J40" s="82" t="str">
        <f t="shared" si="0"/>
        <v>03</v>
      </c>
      <c r="AQ40" s="46"/>
      <c r="AR40" s="46"/>
      <c r="AS40" s="46"/>
      <c r="AT40" s="46"/>
      <c r="AU40" s="46"/>
    </row>
    <row r="41" spans="1:47" ht="15.75" x14ac:dyDescent="0.25">
      <c r="A41" s="77" t="s">
        <v>153</v>
      </c>
      <c r="B41" s="77" t="s">
        <v>140</v>
      </c>
      <c r="C41" s="77" t="s">
        <v>16</v>
      </c>
      <c r="D41" s="77" t="s">
        <v>92</v>
      </c>
      <c r="E41" s="77" t="s">
        <v>57</v>
      </c>
      <c r="F41" s="78"/>
      <c r="G41" s="78">
        <v>15</v>
      </c>
      <c r="H41" s="79">
        <v>70000</v>
      </c>
      <c r="I41" s="80" t="s">
        <v>86</v>
      </c>
      <c r="J41" s="78" t="str">
        <f t="shared" si="0"/>
        <v>04</v>
      </c>
      <c r="AQ41" s="46"/>
      <c r="AR41" s="46"/>
      <c r="AS41" s="46"/>
      <c r="AT41" s="46"/>
      <c r="AU41" s="46"/>
    </row>
    <row r="42" spans="1:47" ht="15.75" x14ac:dyDescent="0.25">
      <c r="A42" s="81" t="s">
        <v>154</v>
      </c>
      <c r="B42" s="81" t="s">
        <v>140</v>
      </c>
      <c r="C42" s="81" t="s">
        <v>16</v>
      </c>
      <c r="D42" s="81" t="s">
        <v>88</v>
      </c>
      <c r="E42" s="81" t="s">
        <v>58</v>
      </c>
      <c r="F42" s="82"/>
      <c r="G42" s="82">
        <v>40</v>
      </c>
      <c r="H42" s="83">
        <v>40000</v>
      </c>
      <c r="I42" s="84" t="s">
        <v>113</v>
      </c>
      <c r="J42" s="82" t="str">
        <f t="shared" si="0"/>
        <v>02</v>
      </c>
      <c r="AQ42" s="46"/>
      <c r="AR42" s="46"/>
      <c r="AS42" s="46"/>
      <c r="AT42" s="46"/>
      <c r="AU42" s="46"/>
    </row>
    <row r="43" spans="1:47" ht="15.75" x14ac:dyDescent="0.25">
      <c r="A43" s="77" t="s">
        <v>155</v>
      </c>
      <c r="B43" s="77" t="s">
        <v>140</v>
      </c>
      <c r="C43" s="77" t="s">
        <v>16</v>
      </c>
      <c r="D43" s="77" t="s">
        <v>98</v>
      </c>
      <c r="E43" s="77" t="s">
        <v>59</v>
      </c>
      <c r="F43" s="78"/>
      <c r="G43" s="78">
        <v>15</v>
      </c>
      <c r="H43" s="79">
        <v>70000</v>
      </c>
      <c r="I43" s="80" t="s">
        <v>86</v>
      </c>
      <c r="J43" s="78" t="str">
        <f t="shared" si="0"/>
        <v>04</v>
      </c>
      <c r="AQ43" s="46"/>
      <c r="AR43" s="46"/>
      <c r="AS43" s="46"/>
      <c r="AT43" s="46"/>
      <c r="AU43" s="46"/>
    </row>
    <row r="44" spans="1:47" ht="15.75" x14ac:dyDescent="0.25">
      <c r="A44" s="77" t="s">
        <v>156</v>
      </c>
      <c r="B44" s="77" t="s">
        <v>140</v>
      </c>
      <c r="C44" s="77" t="s">
        <v>16</v>
      </c>
      <c r="D44" s="77" t="s">
        <v>92</v>
      </c>
      <c r="E44" s="77" t="s">
        <v>157</v>
      </c>
      <c r="F44" s="78"/>
      <c r="G44" s="78">
        <v>10</v>
      </c>
      <c r="H44" s="79">
        <v>40000</v>
      </c>
      <c r="I44" s="80" t="s">
        <v>113</v>
      </c>
      <c r="J44" s="78" t="str">
        <f t="shared" si="0"/>
        <v>02</v>
      </c>
      <c r="AQ44" s="46"/>
      <c r="AR44" s="46"/>
      <c r="AS44" s="46"/>
      <c r="AT44" s="46"/>
      <c r="AU44" s="46"/>
    </row>
    <row r="45" spans="1:47" ht="15.75" x14ac:dyDescent="0.25">
      <c r="A45" s="77" t="s">
        <v>158</v>
      </c>
      <c r="B45" s="77" t="s">
        <v>140</v>
      </c>
      <c r="C45" s="77" t="s">
        <v>16</v>
      </c>
      <c r="D45" s="77" t="s">
        <v>105</v>
      </c>
      <c r="E45" s="77" t="s">
        <v>159</v>
      </c>
      <c r="F45" s="78"/>
      <c r="G45" s="78">
        <v>35</v>
      </c>
      <c r="H45" s="79">
        <v>30000</v>
      </c>
      <c r="I45" s="80" t="s">
        <v>90</v>
      </c>
      <c r="J45" s="78" t="str">
        <f t="shared" si="0"/>
        <v>01</v>
      </c>
      <c r="AQ45" s="46"/>
      <c r="AR45" s="46"/>
      <c r="AS45" s="46"/>
      <c r="AT45" s="46"/>
      <c r="AU45" s="46"/>
    </row>
    <row r="46" spans="1:47" ht="15.75" hidden="1" x14ac:dyDescent="0.25">
      <c r="A46" s="68" t="s">
        <v>160</v>
      </c>
      <c r="B46" s="68" t="s">
        <v>83</v>
      </c>
      <c r="C46" s="68" t="s">
        <v>19</v>
      </c>
      <c r="D46" s="68" t="s">
        <v>108</v>
      </c>
      <c r="E46" s="68" t="s">
        <v>161</v>
      </c>
      <c r="F46" s="69" t="s">
        <v>117</v>
      </c>
      <c r="G46" s="69">
        <v>50</v>
      </c>
      <c r="H46" s="70">
        <v>70000</v>
      </c>
      <c r="I46" s="71" t="s">
        <v>86</v>
      </c>
      <c r="J46" s="69" t="str">
        <f t="shared" si="0"/>
        <v>04</v>
      </c>
      <c r="AQ46" s="46"/>
      <c r="AR46" s="46"/>
      <c r="AS46" s="46"/>
      <c r="AT46" s="46"/>
      <c r="AU46" s="46"/>
    </row>
    <row r="47" spans="1:47" ht="15.75" hidden="1" x14ac:dyDescent="0.25">
      <c r="A47" s="68" t="s">
        <v>162</v>
      </c>
      <c r="B47" s="68" t="s">
        <v>83</v>
      </c>
      <c r="C47" s="68" t="s">
        <v>19</v>
      </c>
      <c r="D47" s="68" t="s">
        <v>111</v>
      </c>
      <c r="E47" s="68" t="s">
        <v>163</v>
      </c>
      <c r="F47" s="69" t="s">
        <v>100</v>
      </c>
      <c r="G47" s="69">
        <v>4</v>
      </c>
      <c r="H47" s="70">
        <v>90000</v>
      </c>
      <c r="I47" s="71" t="s">
        <v>94</v>
      </c>
      <c r="J47" s="69" t="str">
        <f t="shared" si="0"/>
        <v>05</v>
      </c>
      <c r="AQ47" s="46"/>
      <c r="AR47" s="46"/>
      <c r="AS47" s="46"/>
      <c r="AT47" s="46"/>
      <c r="AU47" s="46"/>
    </row>
    <row r="48" spans="1:47" ht="15.75" hidden="1" x14ac:dyDescent="0.25">
      <c r="A48" s="72" t="s">
        <v>164</v>
      </c>
      <c r="B48" s="72" t="s">
        <v>83</v>
      </c>
      <c r="C48" s="72" t="s">
        <v>19</v>
      </c>
      <c r="D48" s="72" t="s">
        <v>115</v>
      </c>
      <c r="E48" s="72" t="s">
        <v>165</v>
      </c>
      <c r="F48" s="73" t="s">
        <v>117</v>
      </c>
      <c r="G48" s="73">
        <v>4</v>
      </c>
      <c r="H48" s="74">
        <v>30000</v>
      </c>
      <c r="I48" s="75" t="s">
        <v>90</v>
      </c>
      <c r="J48" s="73" t="str">
        <f t="shared" si="0"/>
        <v>01</v>
      </c>
      <c r="AQ48" s="46"/>
      <c r="AR48" s="46"/>
      <c r="AS48" s="46"/>
      <c r="AT48" s="46"/>
      <c r="AU48" s="46"/>
    </row>
    <row r="49" spans="1:47" ht="15.75" hidden="1" x14ac:dyDescent="0.25">
      <c r="A49" s="72" t="s">
        <v>166</v>
      </c>
      <c r="B49" s="72" t="s">
        <v>83</v>
      </c>
      <c r="C49" s="72" t="s">
        <v>19</v>
      </c>
      <c r="D49" s="72" t="s">
        <v>121</v>
      </c>
      <c r="E49" s="72" t="s">
        <v>167</v>
      </c>
      <c r="F49" s="73">
        <v>32</v>
      </c>
      <c r="G49" s="73">
        <v>15</v>
      </c>
      <c r="H49" s="74">
        <v>30000</v>
      </c>
      <c r="I49" s="75" t="s">
        <v>90</v>
      </c>
      <c r="J49" s="73" t="str">
        <f t="shared" si="0"/>
        <v>01</v>
      </c>
      <c r="AQ49" s="46"/>
      <c r="AR49" s="46"/>
      <c r="AS49" s="46"/>
      <c r="AT49" s="46"/>
      <c r="AU49" s="46"/>
    </row>
    <row r="50" spans="1:47" s="2" customFormat="1" ht="15.75" hidden="1" x14ac:dyDescent="0.25">
      <c r="A50" s="89" t="s">
        <v>168</v>
      </c>
      <c r="B50" s="89" t="s">
        <v>83</v>
      </c>
      <c r="C50" s="89" t="s">
        <v>19</v>
      </c>
      <c r="D50" s="89" t="s">
        <v>88</v>
      </c>
      <c r="E50" s="89" t="s">
        <v>169</v>
      </c>
      <c r="F50" s="90">
        <v>36</v>
      </c>
      <c r="G50" s="90">
        <v>8</v>
      </c>
      <c r="H50" s="91">
        <v>40000</v>
      </c>
      <c r="I50" s="92" t="s">
        <v>113</v>
      </c>
      <c r="J50" s="90" t="str">
        <f t="shared" si="0"/>
        <v>02</v>
      </c>
    </row>
    <row r="51" spans="1:47" ht="15.75" hidden="1" x14ac:dyDescent="0.25">
      <c r="A51" s="72" t="s">
        <v>170</v>
      </c>
      <c r="B51" s="72" t="s">
        <v>83</v>
      </c>
      <c r="C51" s="72" t="s">
        <v>19</v>
      </c>
      <c r="D51" s="72" t="s">
        <v>92</v>
      </c>
      <c r="E51" s="72" t="s">
        <v>171</v>
      </c>
      <c r="F51" s="73">
        <v>30</v>
      </c>
      <c r="G51" s="73">
        <v>30</v>
      </c>
      <c r="H51" s="74">
        <v>90000</v>
      </c>
      <c r="I51" s="75" t="s">
        <v>94</v>
      </c>
      <c r="J51" s="73" t="str">
        <f t="shared" si="0"/>
        <v>05</v>
      </c>
      <c r="AQ51" s="46"/>
      <c r="AR51" s="46"/>
      <c r="AS51" s="46"/>
      <c r="AT51" s="46"/>
      <c r="AU51" s="46"/>
    </row>
    <row r="52" spans="1:47" ht="15.75" hidden="1" x14ac:dyDescent="0.25">
      <c r="A52" s="72" t="s">
        <v>172</v>
      </c>
      <c r="B52" s="72" t="s">
        <v>83</v>
      </c>
      <c r="C52" s="72" t="s">
        <v>19</v>
      </c>
      <c r="D52" s="72" t="s">
        <v>88</v>
      </c>
      <c r="E52" s="72" t="s">
        <v>173</v>
      </c>
      <c r="F52" s="73" t="s">
        <v>100</v>
      </c>
      <c r="G52" s="73">
        <v>15</v>
      </c>
      <c r="H52" s="74">
        <v>90000</v>
      </c>
      <c r="I52" s="75" t="s">
        <v>94</v>
      </c>
      <c r="J52" s="73" t="str">
        <f t="shared" si="0"/>
        <v>05</v>
      </c>
      <c r="AQ52" s="46"/>
      <c r="AR52" s="46"/>
      <c r="AS52" s="46"/>
      <c r="AT52" s="46"/>
      <c r="AU52" s="46"/>
    </row>
    <row r="53" spans="1:47" ht="15.75" hidden="1" x14ac:dyDescent="0.25">
      <c r="A53" s="68" t="s">
        <v>174</v>
      </c>
      <c r="B53" s="68" t="s">
        <v>83</v>
      </c>
      <c r="C53" s="68" t="s">
        <v>19</v>
      </c>
      <c r="D53" s="68" t="s">
        <v>98</v>
      </c>
      <c r="E53" s="68" t="s">
        <v>175</v>
      </c>
      <c r="F53" s="69" t="s">
        <v>103</v>
      </c>
      <c r="G53" s="69">
        <v>10</v>
      </c>
      <c r="H53" s="70">
        <v>90000</v>
      </c>
      <c r="I53" s="71" t="s">
        <v>94</v>
      </c>
      <c r="J53" s="69" t="str">
        <f t="shared" si="0"/>
        <v>05</v>
      </c>
      <c r="AQ53" s="46"/>
      <c r="AR53" s="46"/>
      <c r="AS53" s="46"/>
      <c r="AT53" s="46"/>
      <c r="AU53" s="46"/>
    </row>
    <row r="54" spans="1:47" ht="15.75" hidden="1" x14ac:dyDescent="0.25">
      <c r="A54" s="72" t="s">
        <v>176</v>
      </c>
      <c r="B54" s="72" t="s">
        <v>83</v>
      </c>
      <c r="C54" s="72" t="s">
        <v>19</v>
      </c>
      <c r="D54" s="72" t="s">
        <v>92</v>
      </c>
      <c r="E54" s="72" t="s">
        <v>177</v>
      </c>
      <c r="F54" s="73" t="s">
        <v>117</v>
      </c>
      <c r="G54" s="73">
        <v>40</v>
      </c>
      <c r="H54" s="74">
        <v>50000</v>
      </c>
      <c r="I54" s="75" t="s">
        <v>118</v>
      </c>
      <c r="J54" s="73" t="str">
        <f t="shared" si="0"/>
        <v>03</v>
      </c>
      <c r="AQ54" s="46"/>
      <c r="AR54" s="46"/>
      <c r="AS54" s="46"/>
      <c r="AT54" s="46"/>
      <c r="AU54" s="46"/>
    </row>
    <row r="55" spans="1:47" ht="15.75" hidden="1" x14ac:dyDescent="0.25">
      <c r="A55" s="72" t="s">
        <v>178</v>
      </c>
      <c r="B55" s="72" t="s">
        <v>83</v>
      </c>
      <c r="C55" s="72" t="s">
        <v>19</v>
      </c>
      <c r="D55" s="72" t="s">
        <v>105</v>
      </c>
      <c r="E55" s="72" t="s">
        <v>179</v>
      </c>
      <c r="F55" s="73">
        <v>42</v>
      </c>
      <c r="G55" s="73">
        <v>50</v>
      </c>
      <c r="H55" s="74">
        <v>50000</v>
      </c>
      <c r="I55" s="75" t="s">
        <v>118</v>
      </c>
      <c r="J55" s="73" t="str">
        <f t="shared" si="0"/>
        <v>03</v>
      </c>
      <c r="AQ55" s="46"/>
      <c r="AR55" s="46"/>
      <c r="AS55" s="46"/>
      <c r="AT55" s="46"/>
      <c r="AU55" s="46"/>
    </row>
    <row r="56" spans="1:47" ht="15.75" hidden="1" x14ac:dyDescent="0.25">
      <c r="A56" s="68" t="s">
        <v>180</v>
      </c>
      <c r="B56" s="68" t="s">
        <v>83</v>
      </c>
      <c r="C56" s="68" t="s">
        <v>19</v>
      </c>
      <c r="D56" s="68" t="s">
        <v>108</v>
      </c>
      <c r="E56" s="68" t="s">
        <v>181</v>
      </c>
      <c r="F56" s="69">
        <v>40</v>
      </c>
      <c r="G56" s="69">
        <v>14</v>
      </c>
      <c r="H56" s="70">
        <v>90000</v>
      </c>
      <c r="I56" s="71" t="s">
        <v>94</v>
      </c>
      <c r="J56" s="69" t="str">
        <f t="shared" si="0"/>
        <v>05</v>
      </c>
      <c r="AQ56" s="46"/>
      <c r="AR56" s="46"/>
      <c r="AS56" s="46"/>
      <c r="AT56" s="46"/>
      <c r="AU56" s="46"/>
    </row>
    <row r="57" spans="1:47" ht="15.75" hidden="1" x14ac:dyDescent="0.25">
      <c r="A57" s="72" t="s">
        <v>182</v>
      </c>
      <c r="B57" s="72" t="s">
        <v>83</v>
      </c>
      <c r="C57" s="72" t="s">
        <v>19</v>
      </c>
      <c r="D57" s="72" t="s">
        <v>111</v>
      </c>
      <c r="E57" s="72" t="s">
        <v>183</v>
      </c>
      <c r="F57" s="73">
        <v>38</v>
      </c>
      <c r="G57" s="73">
        <v>15</v>
      </c>
      <c r="H57" s="74">
        <v>40000</v>
      </c>
      <c r="I57" s="75" t="s">
        <v>113</v>
      </c>
      <c r="J57" s="73" t="str">
        <f t="shared" si="0"/>
        <v>02</v>
      </c>
      <c r="AQ57" s="46"/>
      <c r="AR57" s="46"/>
      <c r="AS57" s="46"/>
      <c r="AT57" s="46"/>
      <c r="AU57" s="46"/>
    </row>
    <row r="58" spans="1:47" ht="15.75" hidden="1" x14ac:dyDescent="0.25">
      <c r="A58" s="72" t="s">
        <v>184</v>
      </c>
      <c r="B58" s="72" t="s">
        <v>83</v>
      </c>
      <c r="C58" s="72" t="s">
        <v>19</v>
      </c>
      <c r="D58" s="72" t="s">
        <v>115</v>
      </c>
      <c r="E58" s="72" t="s">
        <v>185</v>
      </c>
      <c r="F58" s="73">
        <v>40</v>
      </c>
      <c r="G58" s="73">
        <v>20</v>
      </c>
      <c r="H58" s="74">
        <v>40000</v>
      </c>
      <c r="I58" s="75" t="s">
        <v>113</v>
      </c>
      <c r="J58" s="73" t="str">
        <f t="shared" si="0"/>
        <v>02</v>
      </c>
      <c r="AQ58" s="46"/>
      <c r="AR58" s="46"/>
      <c r="AS58" s="46"/>
      <c r="AT58" s="46"/>
      <c r="AU58" s="46"/>
    </row>
    <row r="59" spans="1:47" s="1" customFormat="1" ht="15.75" hidden="1" x14ac:dyDescent="0.25">
      <c r="A59" s="68" t="s">
        <v>186</v>
      </c>
      <c r="B59" s="68" t="s">
        <v>120</v>
      </c>
      <c r="C59" s="68" t="s">
        <v>19</v>
      </c>
      <c r="D59" s="68" t="s">
        <v>121</v>
      </c>
      <c r="E59" s="68" t="s">
        <v>26</v>
      </c>
      <c r="F59" s="69">
        <v>42</v>
      </c>
      <c r="G59" s="69">
        <v>8</v>
      </c>
      <c r="H59" s="70">
        <v>40000</v>
      </c>
      <c r="I59" s="71" t="s">
        <v>113</v>
      </c>
      <c r="J59" s="69" t="str">
        <f t="shared" si="0"/>
        <v>02</v>
      </c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</row>
    <row r="60" spans="1:47" s="1" customFormat="1" ht="15.75" hidden="1" x14ac:dyDescent="0.25">
      <c r="A60" s="72" t="s">
        <v>187</v>
      </c>
      <c r="B60" s="72" t="s">
        <v>120</v>
      </c>
      <c r="C60" s="72" t="s">
        <v>19</v>
      </c>
      <c r="D60" s="72" t="s">
        <v>88</v>
      </c>
      <c r="E60" s="72" t="s">
        <v>27</v>
      </c>
      <c r="F60" s="73">
        <v>42</v>
      </c>
      <c r="G60" s="73">
        <v>5</v>
      </c>
      <c r="H60" s="74">
        <v>40000</v>
      </c>
      <c r="I60" s="75" t="s">
        <v>113</v>
      </c>
      <c r="J60" s="73" t="str">
        <f t="shared" si="0"/>
        <v>02</v>
      </c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</row>
    <row r="61" spans="1:47" s="1" customFormat="1" ht="15.75" hidden="1" x14ac:dyDescent="0.25">
      <c r="A61" s="72" t="s">
        <v>188</v>
      </c>
      <c r="B61" s="72" t="s">
        <v>120</v>
      </c>
      <c r="C61" s="72" t="s">
        <v>19</v>
      </c>
      <c r="D61" s="72" t="s">
        <v>92</v>
      </c>
      <c r="E61" s="72" t="s">
        <v>28</v>
      </c>
      <c r="F61" s="73">
        <v>45</v>
      </c>
      <c r="G61" s="73">
        <v>50</v>
      </c>
      <c r="H61" s="74">
        <v>90000</v>
      </c>
      <c r="I61" s="75" t="s">
        <v>94</v>
      </c>
      <c r="J61" s="73" t="str">
        <f t="shared" si="0"/>
        <v>05</v>
      </c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</row>
    <row r="62" spans="1:47" s="1" customFormat="1" ht="15.75" hidden="1" x14ac:dyDescent="0.25">
      <c r="A62" s="72" t="s">
        <v>189</v>
      </c>
      <c r="B62" s="72" t="s">
        <v>120</v>
      </c>
      <c r="C62" s="72" t="s">
        <v>19</v>
      </c>
      <c r="D62" s="72" t="s">
        <v>88</v>
      </c>
      <c r="E62" s="72" t="s">
        <v>29</v>
      </c>
      <c r="F62" s="73">
        <v>40</v>
      </c>
      <c r="G62" s="73">
        <v>14</v>
      </c>
      <c r="H62" s="74">
        <v>50000</v>
      </c>
      <c r="I62" s="75" t="s">
        <v>118</v>
      </c>
      <c r="J62" s="73" t="str">
        <f t="shared" si="0"/>
        <v>03</v>
      </c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</row>
    <row r="63" spans="1:47" s="1" customFormat="1" ht="15.75" hidden="1" x14ac:dyDescent="0.25">
      <c r="A63" s="68" t="s">
        <v>190</v>
      </c>
      <c r="B63" s="68" t="s">
        <v>120</v>
      </c>
      <c r="C63" s="68" t="s">
        <v>19</v>
      </c>
      <c r="D63" s="68" t="s">
        <v>98</v>
      </c>
      <c r="E63" s="68" t="s">
        <v>30</v>
      </c>
      <c r="F63" s="69">
        <v>42</v>
      </c>
      <c r="G63" s="69">
        <v>15</v>
      </c>
      <c r="H63" s="70">
        <v>70000</v>
      </c>
      <c r="I63" s="71" t="s">
        <v>86</v>
      </c>
      <c r="J63" s="69" t="str">
        <f t="shared" si="0"/>
        <v>04</v>
      </c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</row>
    <row r="64" spans="1:47" s="1" customFormat="1" ht="15.75" hidden="1" x14ac:dyDescent="0.25">
      <c r="A64" s="72" t="s">
        <v>191</v>
      </c>
      <c r="B64" s="72" t="s">
        <v>120</v>
      </c>
      <c r="C64" s="72" t="s">
        <v>19</v>
      </c>
      <c r="D64" s="72" t="s">
        <v>92</v>
      </c>
      <c r="E64" s="72" t="s">
        <v>31</v>
      </c>
      <c r="F64" s="73">
        <v>38</v>
      </c>
      <c r="G64" s="73">
        <v>20</v>
      </c>
      <c r="H64" s="74">
        <v>40000</v>
      </c>
      <c r="I64" s="75" t="s">
        <v>113</v>
      </c>
      <c r="J64" s="73" t="str">
        <f t="shared" si="0"/>
        <v>02</v>
      </c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</row>
    <row r="65" spans="1:47" s="1" customFormat="1" ht="15.75" hidden="1" x14ac:dyDescent="0.25">
      <c r="A65" s="68" t="s">
        <v>192</v>
      </c>
      <c r="B65" s="68" t="s">
        <v>120</v>
      </c>
      <c r="C65" s="68" t="s">
        <v>19</v>
      </c>
      <c r="D65" s="68" t="s">
        <v>105</v>
      </c>
      <c r="E65" s="68" t="s">
        <v>32</v>
      </c>
      <c r="F65" s="69">
        <v>42</v>
      </c>
      <c r="G65" s="69">
        <v>8</v>
      </c>
      <c r="H65" s="70">
        <v>70000</v>
      </c>
      <c r="I65" s="71" t="s">
        <v>86</v>
      </c>
      <c r="J65" s="69" t="str">
        <f t="shared" si="0"/>
        <v>04</v>
      </c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</row>
    <row r="66" spans="1:47" s="1" customFormat="1" ht="15.75" hidden="1" x14ac:dyDescent="0.25">
      <c r="A66" s="68" t="s">
        <v>193</v>
      </c>
      <c r="B66" s="68" t="s">
        <v>120</v>
      </c>
      <c r="C66" s="68" t="s">
        <v>19</v>
      </c>
      <c r="D66" s="68" t="s">
        <v>108</v>
      </c>
      <c r="E66" s="68" t="s">
        <v>33</v>
      </c>
      <c r="F66" s="69">
        <v>42</v>
      </c>
      <c r="G66" s="69">
        <v>5</v>
      </c>
      <c r="H66" s="70">
        <v>40000</v>
      </c>
      <c r="I66" s="71" t="s">
        <v>113</v>
      </c>
      <c r="J66" s="69" t="str">
        <f t="shared" si="0"/>
        <v>02</v>
      </c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</row>
    <row r="67" spans="1:47" s="1" customFormat="1" ht="15.75" hidden="1" x14ac:dyDescent="0.25">
      <c r="A67" s="68" t="s">
        <v>194</v>
      </c>
      <c r="B67" s="68" t="s">
        <v>120</v>
      </c>
      <c r="C67" s="68" t="s">
        <v>19</v>
      </c>
      <c r="D67" s="68" t="s">
        <v>111</v>
      </c>
      <c r="E67" s="68" t="s">
        <v>34</v>
      </c>
      <c r="F67" s="69">
        <v>45</v>
      </c>
      <c r="G67" s="69">
        <v>50</v>
      </c>
      <c r="H67" s="70">
        <v>30000</v>
      </c>
      <c r="I67" s="71" t="s">
        <v>90</v>
      </c>
      <c r="J67" s="69" t="str">
        <f t="shared" si="0"/>
        <v>01</v>
      </c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</row>
    <row r="68" spans="1:47" s="1" customFormat="1" ht="15.75" hidden="1" x14ac:dyDescent="0.25">
      <c r="A68" s="72" t="s">
        <v>195</v>
      </c>
      <c r="B68" s="72" t="s">
        <v>120</v>
      </c>
      <c r="C68" s="72" t="s">
        <v>19</v>
      </c>
      <c r="D68" s="72" t="s">
        <v>115</v>
      </c>
      <c r="E68" s="72" t="s">
        <v>35</v>
      </c>
      <c r="F68" s="73">
        <v>40</v>
      </c>
      <c r="G68" s="73">
        <v>14</v>
      </c>
      <c r="H68" s="74">
        <v>70000</v>
      </c>
      <c r="I68" s="75" t="s">
        <v>86</v>
      </c>
      <c r="J68" s="73" t="str">
        <f t="shared" si="0"/>
        <v>04</v>
      </c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</row>
    <row r="69" spans="1:47" s="1" customFormat="1" ht="15.75" hidden="1" x14ac:dyDescent="0.25">
      <c r="A69" s="77" t="s">
        <v>196</v>
      </c>
      <c r="B69" s="77" t="s">
        <v>120</v>
      </c>
      <c r="C69" s="77" t="s">
        <v>19</v>
      </c>
      <c r="D69" s="77" t="s">
        <v>121</v>
      </c>
      <c r="E69" s="77" t="s">
        <v>36</v>
      </c>
      <c r="F69" s="78">
        <v>42</v>
      </c>
      <c r="G69" s="78">
        <v>15</v>
      </c>
      <c r="H69" s="79">
        <v>90000</v>
      </c>
      <c r="I69" s="80" t="s">
        <v>94</v>
      </c>
      <c r="J69" s="78" t="str">
        <f t="shared" si="0"/>
        <v>05</v>
      </c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</row>
    <row r="70" spans="1:47" s="1" customFormat="1" ht="15.75" hidden="1" x14ac:dyDescent="0.25">
      <c r="A70" s="81" t="s">
        <v>197</v>
      </c>
      <c r="B70" s="81" t="s">
        <v>120</v>
      </c>
      <c r="C70" s="81" t="s">
        <v>19</v>
      </c>
      <c r="D70" s="81" t="s">
        <v>88</v>
      </c>
      <c r="E70" s="81" t="s">
        <v>37</v>
      </c>
      <c r="F70" s="82">
        <v>38</v>
      </c>
      <c r="G70" s="82">
        <v>20</v>
      </c>
      <c r="H70" s="83">
        <v>30000</v>
      </c>
      <c r="I70" s="84" t="s">
        <v>90</v>
      </c>
      <c r="J70" s="82" t="str">
        <f t="shared" si="0"/>
        <v>01</v>
      </c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</row>
    <row r="71" spans="1:47" s="1" customFormat="1" ht="15.75" hidden="1" x14ac:dyDescent="0.25">
      <c r="A71" s="77" t="s">
        <v>198</v>
      </c>
      <c r="B71" s="77" t="s">
        <v>120</v>
      </c>
      <c r="C71" s="77" t="s">
        <v>19</v>
      </c>
      <c r="D71" s="77" t="s">
        <v>92</v>
      </c>
      <c r="E71" s="77" t="s">
        <v>38</v>
      </c>
      <c r="F71" s="78">
        <v>42</v>
      </c>
      <c r="G71" s="78">
        <v>8</v>
      </c>
      <c r="H71" s="79">
        <v>30000</v>
      </c>
      <c r="I71" s="80" t="s">
        <v>90</v>
      </c>
      <c r="J71" s="78" t="str">
        <f t="shared" si="0"/>
        <v>01</v>
      </c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</row>
    <row r="72" spans="1:47" s="1" customFormat="1" ht="15.75" hidden="1" x14ac:dyDescent="0.25">
      <c r="A72" s="81" t="s">
        <v>199</v>
      </c>
      <c r="B72" s="81" t="s">
        <v>140</v>
      </c>
      <c r="C72" s="81" t="s">
        <v>19</v>
      </c>
      <c r="D72" s="81" t="s">
        <v>88</v>
      </c>
      <c r="E72" s="81" t="s">
        <v>61</v>
      </c>
      <c r="F72" s="82"/>
      <c r="G72" s="82">
        <v>5</v>
      </c>
      <c r="H72" s="83">
        <v>40000</v>
      </c>
      <c r="I72" s="84" t="s">
        <v>113</v>
      </c>
      <c r="J72" s="82" t="str">
        <f t="shared" si="0"/>
        <v>02</v>
      </c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</row>
    <row r="73" spans="1:47" s="1" customFormat="1" ht="15.75" hidden="1" x14ac:dyDescent="0.25">
      <c r="A73" s="81" t="s">
        <v>200</v>
      </c>
      <c r="B73" s="81" t="s">
        <v>140</v>
      </c>
      <c r="C73" s="81" t="s">
        <v>19</v>
      </c>
      <c r="D73" s="81" t="s">
        <v>98</v>
      </c>
      <c r="E73" s="81" t="s">
        <v>52</v>
      </c>
      <c r="F73" s="82"/>
      <c r="G73" s="82">
        <v>50</v>
      </c>
      <c r="H73" s="83">
        <v>90000</v>
      </c>
      <c r="I73" s="84" t="s">
        <v>94</v>
      </c>
      <c r="J73" s="82" t="str">
        <f t="shared" si="0"/>
        <v>05</v>
      </c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</row>
    <row r="74" spans="1:47" s="1" customFormat="1" ht="15.75" hidden="1" x14ac:dyDescent="0.25">
      <c r="A74" s="77" t="s">
        <v>201</v>
      </c>
      <c r="B74" s="77" t="s">
        <v>140</v>
      </c>
      <c r="C74" s="77" t="s">
        <v>19</v>
      </c>
      <c r="D74" s="77" t="s">
        <v>92</v>
      </c>
      <c r="E74" s="77" t="s">
        <v>62</v>
      </c>
      <c r="F74" s="78"/>
      <c r="G74" s="78">
        <v>14</v>
      </c>
      <c r="H74" s="79">
        <v>90000</v>
      </c>
      <c r="I74" s="80" t="s">
        <v>94</v>
      </c>
      <c r="J74" s="78" t="str">
        <f t="shared" ref="J74:J110" si="1">RIGHT($A74,2)</f>
        <v>05</v>
      </c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</row>
    <row r="75" spans="1:47" s="1" customFormat="1" ht="15.75" hidden="1" x14ac:dyDescent="0.25">
      <c r="A75" s="77" t="s">
        <v>202</v>
      </c>
      <c r="B75" s="77" t="s">
        <v>140</v>
      </c>
      <c r="C75" s="77" t="s">
        <v>19</v>
      </c>
      <c r="D75" s="77" t="s">
        <v>105</v>
      </c>
      <c r="E75" s="77" t="s">
        <v>63</v>
      </c>
      <c r="F75" s="78"/>
      <c r="G75" s="78">
        <v>15</v>
      </c>
      <c r="H75" s="79">
        <v>90000</v>
      </c>
      <c r="I75" s="80" t="s">
        <v>94</v>
      </c>
      <c r="J75" s="78" t="str">
        <f t="shared" si="1"/>
        <v>05</v>
      </c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</row>
    <row r="76" spans="1:47" s="1" customFormat="1" ht="15.75" hidden="1" x14ac:dyDescent="0.25">
      <c r="A76" s="77" t="s">
        <v>203</v>
      </c>
      <c r="B76" s="77" t="s">
        <v>140</v>
      </c>
      <c r="C76" s="77" t="s">
        <v>19</v>
      </c>
      <c r="D76" s="77" t="s">
        <v>108</v>
      </c>
      <c r="E76" s="77" t="s">
        <v>64</v>
      </c>
      <c r="F76" s="78"/>
      <c r="G76" s="78">
        <v>20</v>
      </c>
      <c r="H76" s="79">
        <v>50000</v>
      </c>
      <c r="I76" s="80" t="s">
        <v>118</v>
      </c>
      <c r="J76" s="78" t="str">
        <f t="shared" si="1"/>
        <v>03</v>
      </c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</row>
    <row r="77" spans="1:47" s="1" customFormat="1" ht="15.75" hidden="1" x14ac:dyDescent="0.25">
      <c r="A77" s="77" t="s">
        <v>204</v>
      </c>
      <c r="B77" s="77" t="s">
        <v>140</v>
      </c>
      <c r="C77" s="77" t="s">
        <v>19</v>
      </c>
      <c r="D77" s="77" t="s">
        <v>111</v>
      </c>
      <c r="E77" s="77" t="s">
        <v>56</v>
      </c>
      <c r="F77" s="78"/>
      <c r="G77" s="78">
        <v>8</v>
      </c>
      <c r="H77" s="79">
        <v>50000</v>
      </c>
      <c r="I77" s="80" t="s">
        <v>118</v>
      </c>
      <c r="J77" s="78" t="str">
        <f t="shared" si="1"/>
        <v>03</v>
      </c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</row>
    <row r="78" spans="1:47" s="1" customFormat="1" ht="15.75" hidden="1" x14ac:dyDescent="0.25">
      <c r="A78" s="81" t="s">
        <v>205</v>
      </c>
      <c r="B78" s="81" t="s">
        <v>140</v>
      </c>
      <c r="C78" s="81" t="s">
        <v>19</v>
      </c>
      <c r="D78" s="81" t="s">
        <v>115</v>
      </c>
      <c r="E78" s="81" t="s">
        <v>65</v>
      </c>
      <c r="F78" s="82"/>
      <c r="G78" s="82">
        <v>5</v>
      </c>
      <c r="H78" s="83">
        <v>90000</v>
      </c>
      <c r="I78" s="84" t="s">
        <v>94</v>
      </c>
      <c r="J78" s="82" t="str">
        <f t="shared" si="1"/>
        <v>05</v>
      </c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</row>
    <row r="79" spans="1:47" s="1" customFormat="1" ht="15.75" hidden="1" x14ac:dyDescent="0.25">
      <c r="A79" s="81" t="s">
        <v>206</v>
      </c>
      <c r="B79" s="81" t="s">
        <v>140</v>
      </c>
      <c r="C79" s="81" t="s">
        <v>19</v>
      </c>
      <c r="D79" s="81" t="s">
        <v>121</v>
      </c>
      <c r="E79" s="81" t="s">
        <v>64</v>
      </c>
      <c r="F79" s="82"/>
      <c r="G79" s="82">
        <v>50</v>
      </c>
      <c r="H79" s="83">
        <v>40000</v>
      </c>
      <c r="I79" s="84" t="s">
        <v>113</v>
      </c>
      <c r="J79" s="82" t="str">
        <f t="shared" si="1"/>
        <v>02</v>
      </c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</row>
    <row r="80" spans="1:47" s="1" customFormat="1" ht="15.75" hidden="1" x14ac:dyDescent="0.25">
      <c r="A80" s="85" t="s">
        <v>207</v>
      </c>
      <c r="B80" s="85" t="s">
        <v>140</v>
      </c>
      <c r="C80" s="85" t="s">
        <v>19</v>
      </c>
      <c r="D80" s="85" t="s">
        <v>88</v>
      </c>
      <c r="E80" s="85" t="s">
        <v>66</v>
      </c>
      <c r="F80" s="86"/>
      <c r="G80" s="86">
        <v>14</v>
      </c>
      <c r="H80" s="87">
        <v>40000</v>
      </c>
      <c r="I80" s="88" t="s">
        <v>113</v>
      </c>
      <c r="J80" s="86" t="str">
        <f t="shared" si="1"/>
        <v>02</v>
      </c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</row>
    <row r="81" spans="1:47" s="1" customFormat="1" ht="15.75" hidden="1" x14ac:dyDescent="0.25">
      <c r="A81" s="85" t="s">
        <v>208</v>
      </c>
      <c r="B81" s="85" t="s">
        <v>140</v>
      </c>
      <c r="C81" s="85" t="s">
        <v>19</v>
      </c>
      <c r="D81" s="85" t="s">
        <v>92</v>
      </c>
      <c r="E81" s="85" t="s">
        <v>67</v>
      </c>
      <c r="F81" s="86"/>
      <c r="G81" s="86">
        <v>15</v>
      </c>
      <c r="H81" s="87">
        <v>90000</v>
      </c>
      <c r="I81" s="88" t="s">
        <v>94</v>
      </c>
      <c r="J81" s="86" t="str">
        <f t="shared" si="1"/>
        <v>05</v>
      </c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</row>
    <row r="82" spans="1:47" s="1" customFormat="1" ht="15.75" hidden="1" x14ac:dyDescent="0.25">
      <c r="A82" s="81" t="s">
        <v>209</v>
      </c>
      <c r="B82" s="81" t="s">
        <v>140</v>
      </c>
      <c r="C82" s="81" t="s">
        <v>19</v>
      </c>
      <c r="D82" s="81" t="s">
        <v>88</v>
      </c>
      <c r="E82" s="81" t="s">
        <v>53</v>
      </c>
      <c r="F82" s="82"/>
      <c r="G82" s="82">
        <v>20</v>
      </c>
      <c r="H82" s="83">
        <v>40000</v>
      </c>
      <c r="I82" s="84" t="s">
        <v>113</v>
      </c>
      <c r="J82" s="82" t="str">
        <f t="shared" si="1"/>
        <v>02</v>
      </c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</row>
    <row r="83" spans="1:47" s="1" customFormat="1" ht="15.75" hidden="1" x14ac:dyDescent="0.25">
      <c r="A83" s="81" t="s">
        <v>207</v>
      </c>
      <c r="B83" s="81" t="s">
        <v>140</v>
      </c>
      <c r="C83" s="81" t="s">
        <v>19</v>
      </c>
      <c r="D83" s="81" t="s">
        <v>88</v>
      </c>
      <c r="E83" s="81" t="s">
        <v>66</v>
      </c>
      <c r="F83" s="82"/>
      <c r="G83" s="82">
        <v>14</v>
      </c>
      <c r="H83" s="83">
        <v>40000</v>
      </c>
      <c r="I83" s="84" t="s">
        <v>113</v>
      </c>
      <c r="J83" s="82" t="str">
        <f t="shared" si="1"/>
        <v>02</v>
      </c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</row>
    <row r="84" spans="1:47" s="1" customFormat="1" ht="15.75" hidden="1" x14ac:dyDescent="0.25">
      <c r="A84" s="77" t="s">
        <v>201</v>
      </c>
      <c r="B84" s="77" t="s">
        <v>140</v>
      </c>
      <c r="C84" s="77" t="s">
        <v>19</v>
      </c>
      <c r="D84" s="77" t="s">
        <v>92</v>
      </c>
      <c r="E84" s="77" t="s">
        <v>62</v>
      </c>
      <c r="F84" s="78"/>
      <c r="G84" s="78">
        <v>14</v>
      </c>
      <c r="H84" s="79">
        <v>90000</v>
      </c>
      <c r="I84" s="80" t="s">
        <v>94</v>
      </c>
      <c r="J84" s="78" t="str">
        <f t="shared" si="1"/>
        <v>05</v>
      </c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</row>
    <row r="85" spans="1:47" s="1" customFormat="1" ht="15.75" hidden="1" x14ac:dyDescent="0.25">
      <c r="A85" s="77" t="s">
        <v>202</v>
      </c>
      <c r="B85" s="77" t="s">
        <v>140</v>
      </c>
      <c r="C85" s="77" t="s">
        <v>19</v>
      </c>
      <c r="D85" s="77" t="s">
        <v>105</v>
      </c>
      <c r="E85" s="77" t="s">
        <v>63</v>
      </c>
      <c r="F85" s="78"/>
      <c r="G85" s="78">
        <v>15</v>
      </c>
      <c r="H85" s="79">
        <v>90000</v>
      </c>
      <c r="I85" s="80" t="s">
        <v>94</v>
      </c>
      <c r="J85" s="78" t="str">
        <f t="shared" si="1"/>
        <v>05</v>
      </c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</row>
    <row r="86" spans="1:47" s="1" customFormat="1" ht="15.75" hidden="1" x14ac:dyDescent="0.25">
      <c r="A86" s="77" t="s">
        <v>203</v>
      </c>
      <c r="B86" s="77" t="s">
        <v>140</v>
      </c>
      <c r="C86" s="77" t="s">
        <v>19</v>
      </c>
      <c r="D86" s="77" t="s">
        <v>108</v>
      </c>
      <c r="E86" s="77" t="s">
        <v>64</v>
      </c>
      <c r="F86" s="78"/>
      <c r="G86" s="78">
        <v>20</v>
      </c>
      <c r="H86" s="79">
        <v>50000</v>
      </c>
      <c r="I86" s="80" t="s">
        <v>118</v>
      </c>
      <c r="J86" s="78" t="str">
        <f t="shared" si="1"/>
        <v>03</v>
      </c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</row>
    <row r="87" spans="1:47" s="1" customFormat="1" ht="15.75" hidden="1" x14ac:dyDescent="0.25">
      <c r="A87" s="77" t="s">
        <v>204</v>
      </c>
      <c r="B87" s="77" t="s">
        <v>140</v>
      </c>
      <c r="C87" s="77" t="s">
        <v>19</v>
      </c>
      <c r="D87" s="77" t="s">
        <v>111</v>
      </c>
      <c r="E87" s="77" t="s">
        <v>56</v>
      </c>
      <c r="F87" s="78"/>
      <c r="G87" s="78">
        <v>8</v>
      </c>
      <c r="H87" s="79">
        <v>50000</v>
      </c>
      <c r="I87" s="80" t="s">
        <v>118</v>
      </c>
      <c r="J87" s="78" t="str">
        <f t="shared" si="1"/>
        <v>03</v>
      </c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</row>
    <row r="88" spans="1:47" s="1" customFormat="1" ht="15.75" hidden="1" x14ac:dyDescent="0.25">
      <c r="A88" s="81" t="s">
        <v>205</v>
      </c>
      <c r="B88" s="81" t="s">
        <v>140</v>
      </c>
      <c r="C88" s="81" t="s">
        <v>19</v>
      </c>
      <c r="D88" s="81" t="s">
        <v>115</v>
      </c>
      <c r="E88" s="81" t="s">
        <v>65</v>
      </c>
      <c r="F88" s="82"/>
      <c r="G88" s="82">
        <v>5</v>
      </c>
      <c r="H88" s="83">
        <v>90000</v>
      </c>
      <c r="I88" s="84" t="s">
        <v>94</v>
      </c>
      <c r="J88" s="82" t="str">
        <f t="shared" si="1"/>
        <v>05</v>
      </c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</row>
    <row r="89" spans="1:47" s="1" customFormat="1" ht="15.75" hidden="1" x14ac:dyDescent="0.25">
      <c r="A89" s="81" t="s">
        <v>206</v>
      </c>
      <c r="B89" s="81" t="s">
        <v>140</v>
      </c>
      <c r="C89" s="81" t="s">
        <v>19</v>
      </c>
      <c r="D89" s="81" t="s">
        <v>121</v>
      </c>
      <c r="E89" s="81" t="s">
        <v>64</v>
      </c>
      <c r="F89" s="82"/>
      <c r="G89" s="82">
        <v>50</v>
      </c>
      <c r="H89" s="83">
        <v>40000</v>
      </c>
      <c r="I89" s="84" t="s">
        <v>113</v>
      </c>
      <c r="J89" s="82" t="str">
        <f t="shared" si="1"/>
        <v>02</v>
      </c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</row>
    <row r="90" spans="1:47" s="1" customFormat="1" ht="15.75" hidden="1" x14ac:dyDescent="0.25">
      <c r="A90" s="85" t="s">
        <v>207</v>
      </c>
      <c r="B90" s="85" t="s">
        <v>140</v>
      </c>
      <c r="C90" s="85" t="s">
        <v>19</v>
      </c>
      <c r="D90" s="85" t="s">
        <v>88</v>
      </c>
      <c r="E90" s="85" t="s">
        <v>66</v>
      </c>
      <c r="F90" s="86"/>
      <c r="G90" s="86">
        <v>14</v>
      </c>
      <c r="H90" s="87">
        <v>40000</v>
      </c>
      <c r="I90" s="88" t="s">
        <v>113</v>
      </c>
      <c r="J90" s="86" t="str">
        <f t="shared" si="1"/>
        <v>02</v>
      </c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</row>
    <row r="91" spans="1:47" s="1" customFormat="1" ht="15.75" hidden="1" x14ac:dyDescent="0.25">
      <c r="A91" s="85" t="s">
        <v>208</v>
      </c>
      <c r="B91" s="85" t="s">
        <v>140</v>
      </c>
      <c r="C91" s="85" t="s">
        <v>19</v>
      </c>
      <c r="D91" s="85" t="s">
        <v>92</v>
      </c>
      <c r="E91" s="85" t="s">
        <v>67</v>
      </c>
      <c r="F91" s="86"/>
      <c r="G91" s="86">
        <v>15</v>
      </c>
      <c r="H91" s="87">
        <v>90000</v>
      </c>
      <c r="I91" s="88" t="s">
        <v>94</v>
      </c>
      <c r="J91" s="86" t="str">
        <f t="shared" si="1"/>
        <v>05</v>
      </c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</row>
    <row r="92" spans="1:47" s="1" customFormat="1" ht="15.75" hidden="1" x14ac:dyDescent="0.25">
      <c r="A92" s="81" t="s">
        <v>208</v>
      </c>
      <c r="B92" s="81" t="s">
        <v>140</v>
      </c>
      <c r="C92" s="81" t="s">
        <v>19</v>
      </c>
      <c r="D92" s="81" t="s">
        <v>92</v>
      </c>
      <c r="E92" s="81" t="s">
        <v>67</v>
      </c>
      <c r="F92" s="82"/>
      <c r="G92" s="82">
        <v>15</v>
      </c>
      <c r="H92" s="83">
        <v>90000</v>
      </c>
      <c r="I92" s="84" t="s">
        <v>94</v>
      </c>
      <c r="J92" s="82" t="str">
        <f t="shared" si="1"/>
        <v>05</v>
      </c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</row>
    <row r="93" spans="1:47" s="1" customFormat="1" ht="15.75" hidden="1" x14ac:dyDescent="0.25">
      <c r="A93" s="81" t="s">
        <v>209</v>
      </c>
      <c r="B93" s="81" t="s">
        <v>140</v>
      </c>
      <c r="C93" s="81" t="s">
        <v>19</v>
      </c>
      <c r="D93" s="81" t="s">
        <v>88</v>
      </c>
      <c r="E93" s="81" t="s">
        <v>53</v>
      </c>
      <c r="F93" s="82"/>
      <c r="G93" s="82">
        <v>20</v>
      </c>
      <c r="H93" s="83">
        <v>40000</v>
      </c>
      <c r="I93" s="84" t="s">
        <v>113</v>
      </c>
      <c r="J93" s="82" t="str">
        <f t="shared" si="1"/>
        <v>02</v>
      </c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</row>
    <row r="94" spans="1:47" s="1" customFormat="1" ht="15.75" hidden="1" x14ac:dyDescent="0.25">
      <c r="A94" s="77" t="s">
        <v>210</v>
      </c>
      <c r="B94" s="77" t="s">
        <v>140</v>
      </c>
      <c r="C94" s="77" t="s">
        <v>19</v>
      </c>
      <c r="D94" s="77" t="s">
        <v>98</v>
      </c>
      <c r="E94" s="77" t="s">
        <v>211</v>
      </c>
      <c r="F94" s="78"/>
      <c r="G94" s="78">
        <v>8</v>
      </c>
      <c r="H94" s="79">
        <v>40000</v>
      </c>
      <c r="I94" s="80" t="s">
        <v>113</v>
      </c>
      <c r="J94" s="78" t="str">
        <f t="shared" si="1"/>
        <v>02</v>
      </c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</row>
    <row r="95" spans="1:47" s="1" customFormat="1" ht="15.75" hidden="1" x14ac:dyDescent="0.25">
      <c r="A95" s="81" t="s">
        <v>212</v>
      </c>
      <c r="B95" s="81" t="s">
        <v>140</v>
      </c>
      <c r="C95" s="81" t="s">
        <v>19</v>
      </c>
      <c r="D95" s="81" t="s">
        <v>92</v>
      </c>
      <c r="E95" s="81" t="s">
        <v>57</v>
      </c>
      <c r="F95" s="82"/>
      <c r="G95" s="82">
        <v>5</v>
      </c>
      <c r="H95" s="83">
        <v>40000</v>
      </c>
      <c r="I95" s="84" t="s">
        <v>113</v>
      </c>
      <c r="J95" s="82" t="str">
        <f t="shared" si="1"/>
        <v>02</v>
      </c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</row>
    <row r="96" spans="1:47" s="1" customFormat="1" ht="15.75" hidden="1" x14ac:dyDescent="0.25">
      <c r="A96" s="81" t="s">
        <v>213</v>
      </c>
      <c r="B96" s="81" t="s">
        <v>83</v>
      </c>
      <c r="C96" s="81" t="s">
        <v>21</v>
      </c>
      <c r="D96" s="81" t="s">
        <v>92</v>
      </c>
      <c r="E96" s="81" t="s">
        <v>161</v>
      </c>
      <c r="F96" s="82">
        <v>12</v>
      </c>
      <c r="G96" s="82">
        <v>10</v>
      </c>
      <c r="H96" s="83">
        <v>50000</v>
      </c>
      <c r="I96" s="84" t="s">
        <v>118</v>
      </c>
      <c r="J96" s="82" t="str">
        <f t="shared" si="1"/>
        <v>03</v>
      </c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</row>
    <row r="97" spans="1:47" s="1" customFormat="1" ht="15.75" hidden="1" x14ac:dyDescent="0.25">
      <c r="A97" s="77" t="s">
        <v>214</v>
      </c>
      <c r="B97" s="77" t="s">
        <v>83</v>
      </c>
      <c r="C97" s="77" t="s">
        <v>21</v>
      </c>
      <c r="D97" s="77" t="s">
        <v>105</v>
      </c>
      <c r="E97" s="77" t="s">
        <v>89</v>
      </c>
      <c r="F97" s="78">
        <v>15</v>
      </c>
      <c r="G97" s="78">
        <v>8</v>
      </c>
      <c r="H97" s="79">
        <v>50000</v>
      </c>
      <c r="I97" s="80" t="s">
        <v>118</v>
      </c>
      <c r="J97" s="78" t="str">
        <f t="shared" si="1"/>
        <v>03</v>
      </c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</row>
    <row r="98" spans="1:47" s="1" customFormat="1" ht="15.75" hidden="1" x14ac:dyDescent="0.25">
      <c r="A98" s="81" t="s">
        <v>215</v>
      </c>
      <c r="B98" s="81" t="s">
        <v>83</v>
      </c>
      <c r="C98" s="81" t="s">
        <v>21</v>
      </c>
      <c r="D98" s="81" t="s">
        <v>108</v>
      </c>
      <c r="E98" s="81" t="s">
        <v>85</v>
      </c>
      <c r="F98" s="82">
        <v>14</v>
      </c>
      <c r="G98" s="82">
        <v>34</v>
      </c>
      <c r="H98" s="83">
        <v>90000</v>
      </c>
      <c r="I98" s="84" t="s">
        <v>94</v>
      </c>
      <c r="J98" s="82" t="str">
        <f t="shared" si="1"/>
        <v>05</v>
      </c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</row>
    <row r="99" spans="1:47" s="1" customFormat="1" ht="15.75" hidden="1" x14ac:dyDescent="0.25">
      <c r="A99" s="81" t="s">
        <v>216</v>
      </c>
      <c r="B99" s="81" t="s">
        <v>83</v>
      </c>
      <c r="C99" s="81" t="s">
        <v>21</v>
      </c>
      <c r="D99" s="81" t="s">
        <v>111</v>
      </c>
      <c r="E99" s="81" t="s">
        <v>217</v>
      </c>
      <c r="F99" s="82">
        <v>8</v>
      </c>
      <c r="G99" s="82">
        <v>8</v>
      </c>
      <c r="H99" s="83">
        <v>40000</v>
      </c>
      <c r="I99" s="84" t="s">
        <v>113</v>
      </c>
      <c r="J99" s="82" t="str">
        <f t="shared" si="1"/>
        <v>02</v>
      </c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</row>
    <row r="100" spans="1:47" s="1" customFormat="1" ht="15.75" hidden="1" x14ac:dyDescent="0.25">
      <c r="A100" s="77" t="s">
        <v>218</v>
      </c>
      <c r="B100" s="77" t="s">
        <v>83</v>
      </c>
      <c r="C100" s="77" t="s">
        <v>21</v>
      </c>
      <c r="D100" s="77" t="s">
        <v>115</v>
      </c>
      <c r="E100" s="77" t="s">
        <v>219</v>
      </c>
      <c r="F100" s="78">
        <v>10</v>
      </c>
      <c r="G100" s="78">
        <v>12</v>
      </c>
      <c r="H100" s="79">
        <v>40000</v>
      </c>
      <c r="I100" s="80" t="s">
        <v>113</v>
      </c>
      <c r="J100" s="78" t="str">
        <f t="shared" si="1"/>
        <v>02</v>
      </c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</row>
    <row r="101" spans="1:47" s="1" customFormat="1" ht="15.75" hidden="1" x14ac:dyDescent="0.25">
      <c r="A101" s="81" t="s">
        <v>220</v>
      </c>
      <c r="B101" s="81" t="s">
        <v>83</v>
      </c>
      <c r="C101" s="81" t="s">
        <v>21</v>
      </c>
      <c r="D101" s="81" t="s">
        <v>121</v>
      </c>
      <c r="E101" s="81" t="s">
        <v>109</v>
      </c>
      <c r="F101" s="82">
        <v>12</v>
      </c>
      <c r="G101" s="82">
        <v>15</v>
      </c>
      <c r="H101" s="83">
        <v>90000</v>
      </c>
      <c r="I101" s="84" t="s">
        <v>94</v>
      </c>
      <c r="J101" s="82" t="str">
        <f t="shared" si="1"/>
        <v>05</v>
      </c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</row>
    <row r="102" spans="1:47" s="1" customFormat="1" ht="15.75" hidden="1" x14ac:dyDescent="0.25">
      <c r="A102" s="77" t="s">
        <v>221</v>
      </c>
      <c r="B102" s="77" t="s">
        <v>83</v>
      </c>
      <c r="C102" s="77" t="s">
        <v>21</v>
      </c>
      <c r="D102" s="77" t="s">
        <v>88</v>
      </c>
      <c r="E102" s="77" t="s">
        <v>222</v>
      </c>
      <c r="F102" s="78">
        <v>10</v>
      </c>
      <c r="G102" s="78">
        <v>16</v>
      </c>
      <c r="H102" s="79">
        <v>40000</v>
      </c>
      <c r="I102" s="80" t="s">
        <v>113</v>
      </c>
      <c r="J102" s="78" t="str">
        <f t="shared" si="1"/>
        <v>02</v>
      </c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</row>
    <row r="103" spans="1:47" s="1" customFormat="1" ht="15.75" hidden="1" x14ac:dyDescent="0.25">
      <c r="A103" s="81" t="s">
        <v>223</v>
      </c>
      <c r="B103" s="81" t="s">
        <v>83</v>
      </c>
      <c r="C103" s="81" t="s">
        <v>21</v>
      </c>
      <c r="D103" s="81" t="s">
        <v>92</v>
      </c>
      <c r="E103" s="81" t="s">
        <v>96</v>
      </c>
      <c r="F103" s="82">
        <v>10</v>
      </c>
      <c r="G103" s="82">
        <v>9</v>
      </c>
      <c r="H103" s="83">
        <v>40000</v>
      </c>
      <c r="I103" s="84" t="s">
        <v>113</v>
      </c>
      <c r="J103" s="82" t="str">
        <f t="shared" si="1"/>
        <v>02</v>
      </c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</row>
    <row r="104" spans="1:47" s="1" customFormat="1" ht="15.75" hidden="1" x14ac:dyDescent="0.25">
      <c r="A104" s="68" t="s">
        <v>224</v>
      </c>
      <c r="B104" s="68" t="s">
        <v>83</v>
      </c>
      <c r="C104" s="68" t="s">
        <v>21</v>
      </c>
      <c r="D104" s="68" t="s">
        <v>88</v>
      </c>
      <c r="E104" s="68" t="s">
        <v>225</v>
      </c>
      <c r="F104" s="69">
        <v>9</v>
      </c>
      <c r="G104" s="69">
        <v>12</v>
      </c>
      <c r="H104" s="70">
        <v>40000</v>
      </c>
      <c r="I104" s="71" t="s">
        <v>113</v>
      </c>
      <c r="J104" s="69" t="str">
        <f t="shared" si="1"/>
        <v>02</v>
      </c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</row>
    <row r="105" spans="1:47" s="1" customFormat="1" ht="15.75" hidden="1" x14ac:dyDescent="0.25">
      <c r="A105" s="72" t="s">
        <v>226</v>
      </c>
      <c r="B105" s="72" t="s">
        <v>83</v>
      </c>
      <c r="C105" s="72" t="s">
        <v>21</v>
      </c>
      <c r="D105" s="72" t="s">
        <v>98</v>
      </c>
      <c r="E105" s="72" t="s">
        <v>227</v>
      </c>
      <c r="F105" s="73">
        <v>4</v>
      </c>
      <c r="G105" s="73">
        <v>5</v>
      </c>
      <c r="H105" s="74">
        <v>90000</v>
      </c>
      <c r="I105" s="75" t="s">
        <v>94</v>
      </c>
      <c r="J105" s="73" t="str">
        <f t="shared" si="1"/>
        <v>05</v>
      </c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</row>
    <row r="106" spans="1:47" s="1" customFormat="1" ht="15.75" hidden="1" x14ac:dyDescent="0.25">
      <c r="A106" s="72" t="s">
        <v>228</v>
      </c>
      <c r="B106" s="72" t="s">
        <v>83</v>
      </c>
      <c r="C106" s="72" t="s">
        <v>21</v>
      </c>
      <c r="D106" s="72" t="s">
        <v>92</v>
      </c>
      <c r="E106" s="72" t="s">
        <v>229</v>
      </c>
      <c r="F106" s="73">
        <v>5</v>
      </c>
      <c r="G106" s="73">
        <v>20</v>
      </c>
      <c r="H106" s="74">
        <v>40000</v>
      </c>
      <c r="I106" s="75" t="s">
        <v>113</v>
      </c>
      <c r="J106" s="73" t="str">
        <f t="shared" si="1"/>
        <v>02</v>
      </c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</row>
    <row r="107" spans="1:47" s="1" customFormat="1" ht="15.75" hidden="1" x14ac:dyDescent="0.25">
      <c r="A107" s="72" t="s">
        <v>230</v>
      </c>
      <c r="B107" s="72" t="s">
        <v>120</v>
      </c>
      <c r="C107" s="72" t="s">
        <v>21</v>
      </c>
      <c r="D107" s="72" t="s">
        <v>92</v>
      </c>
      <c r="E107" s="72" t="s">
        <v>41</v>
      </c>
      <c r="F107" s="73">
        <v>18</v>
      </c>
      <c r="G107" s="73">
        <v>10</v>
      </c>
      <c r="H107" s="74">
        <v>40000</v>
      </c>
      <c r="I107" s="75" t="s">
        <v>113</v>
      </c>
      <c r="J107" s="73" t="str">
        <f t="shared" si="1"/>
        <v>02</v>
      </c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</row>
    <row r="108" spans="1:47" s="1" customFormat="1" ht="15.75" hidden="1" x14ac:dyDescent="0.25">
      <c r="A108" s="68" t="s">
        <v>231</v>
      </c>
      <c r="B108" s="68" t="s">
        <v>120</v>
      </c>
      <c r="C108" s="68" t="s">
        <v>21</v>
      </c>
      <c r="D108" s="68" t="s">
        <v>88</v>
      </c>
      <c r="E108" s="68" t="s">
        <v>42</v>
      </c>
      <c r="F108" s="69">
        <v>22</v>
      </c>
      <c r="G108" s="69">
        <v>5</v>
      </c>
      <c r="H108" s="70">
        <v>40000</v>
      </c>
      <c r="I108" s="71" t="s">
        <v>113</v>
      </c>
      <c r="J108" s="69" t="str">
        <f t="shared" si="1"/>
        <v>02</v>
      </c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</row>
    <row r="109" spans="1:47" s="1" customFormat="1" ht="15.75" hidden="1" x14ac:dyDescent="0.25">
      <c r="A109" s="72" t="s">
        <v>232</v>
      </c>
      <c r="B109" s="72" t="s">
        <v>120</v>
      </c>
      <c r="C109" s="72" t="s">
        <v>21</v>
      </c>
      <c r="D109" s="72" t="s">
        <v>98</v>
      </c>
      <c r="E109" s="72" t="s">
        <v>43</v>
      </c>
      <c r="F109" s="73">
        <v>26</v>
      </c>
      <c r="G109" s="73">
        <v>7</v>
      </c>
      <c r="H109" s="74">
        <v>40000</v>
      </c>
      <c r="I109" s="75" t="s">
        <v>113</v>
      </c>
      <c r="J109" s="73" t="str">
        <f t="shared" si="1"/>
        <v>02</v>
      </c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</row>
    <row r="110" spans="1:47" s="1" customFormat="1" ht="15.75" hidden="1" x14ac:dyDescent="0.25">
      <c r="A110" s="68" t="s">
        <v>233</v>
      </c>
      <c r="B110" s="68" t="s">
        <v>120</v>
      </c>
      <c r="C110" s="68" t="s">
        <v>21</v>
      </c>
      <c r="D110" s="68" t="s">
        <v>92</v>
      </c>
      <c r="E110" s="68" t="s">
        <v>44</v>
      </c>
      <c r="F110" s="69">
        <v>24</v>
      </c>
      <c r="G110" s="69">
        <v>5</v>
      </c>
      <c r="H110" s="70">
        <v>50000</v>
      </c>
      <c r="I110" s="71" t="s">
        <v>118</v>
      </c>
      <c r="J110" s="69" t="str">
        <f t="shared" si="1"/>
        <v>03</v>
      </c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</row>
    <row r="111" spans="1:47" s="1" customFormat="1" x14ac:dyDescent="0.25">
      <c r="A111" s="47"/>
      <c r="B111" s="2"/>
      <c r="C111" s="2"/>
      <c r="D111" s="47"/>
      <c r="E111" s="2"/>
      <c r="F111" s="48"/>
      <c r="G111" s="93"/>
      <c r="H111" s="49"/>
      <c r="I111" s="94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</row>
    <row r="112" spans="1:47" s="1" customFormat="1" x14ac:dyDescent="0.25">
      <c r="A112" s="47"/>
      <c r="B112" s="2"/>
      <c r="C112" s="2"/>
      <c r="D112" s="47"/>
      <c r="E112" s="2"/>
      <c r="F112" s="48"/>
      <c r="G112" s="93"/>
      <c r="H112" s="49"/>
      <c r="I112" s="94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</row>
    <row r="113" spans="1:47" s="1" customFormat="1" x14ac:dyDescent="0.25">
      <c r="A113" s="47"/>
      <c r="B113" s="2"/>
      <c r="C113" s="2"/>
      <c r="D113" s="47"/>
      <c r="E113" s="2"/>
      <c r="F113" s="48"/>
      <c r="G113" s="93"/>
      <c r="H113" s="49"/>
      <c r="I113" s="94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</row>
    <row r="114" spans="1:47" s="1" customFormat="1" x14ac:dyDescent="0.25">
      <c r="A114" s="47"/>
      <c r="B114" s="2"/>
      <c r="C114" s="2"/>
      <c r="D114" s="47"/>
      <c r="E114" s="2"/>
      <c r="F114" s="48"/>
      <c r="G114" s="93"/>
      <c r="H114" s="49"/>
      <c r="I114" s="94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</row>
    <row r="115" spans="1:47" s="1" customFormat="1" x14ac:dyDescent="0.25">
      <c r="A115" s="47"/>
      <c r="B115" s="2"/>
      <c r="C115" s="2"/>
      <c r="D115" s="47"/>
      <c r="E115" s="2"/>
      <c r="F115" s="48"/>
      <c r="G115" s="93"/>
      <c r="H115" s="49"/>
      <c r="I115" s="94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</row>
    <row r="116" spans="1:47" s="1" customFormat="1" x14ac:dyDescent="0.25">
      <c r="A116" s="47"/>
      <c r="B116" s="2"/>
      <c r="C116" s="2"/>
      <c r="D116" s="47"/>
      <c r="E116" s="2"/>
      <c r="F116" s="48"/>
      <c r="G116" s="93"/>
      <c r="H116" s="49"/>
      <c r="I116" s="94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</row>
    <row r="117" spans="1:47" s="1" customFormat="1" x14ac:dyDescent="0.25">
      <c r="A117" s="47"/>
      <c r="B117" s="2"/>
      <c r="C117" s="2"/>
      <c r="D117" s="47"/>
      <c r="E117" s="2"/>
      <c r="F117" s="48"/>
      <c r="G117" s="93"/>
      <c r="H117" s="49"/>
      <c r="I117" s="94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</row>
    <row r="118" spans="1:47" s="1" customFormat="1" x14ac:dyDescent="0.25">
      <c r="A118" s="47"/>
      <c r="B118" s="2"/>
      <c r="C118" s="2"/>
      <c r="D118" s="47"/>
      <c r="E118" s="2"/>
      <c r="F118" s="48"/>
      <c r="G118" s="93"/>
      <c r="H118" s="49"/>
      <c r="I118" s="94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</row>
    <row r="119" spans="1:47" s="1" customFormat="1" x14ac:dyDescent="0.25">
      <c r="A119" s="47"/>
      <c r="B119" s="2"/>
      <c r="C119" s="2"/>
      <c r="D119" s="47"/>
      <c r="E119" s="2"/>
      <c r="F119" s="48"/>
      <c r="G119" s="93"/>
      <c r="H119" s="49"/>
      <c r="I119" s="94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</row>
    <row r="120" spans="1:47" s="1" customFormat="1" x14ac:dyDescent="0.25">
      <c r="A120" s="47"/>
      <c r="B120" s="2"/>
      <c r="C120" s="2"/>
      <c r="D120" s="47"/>
      <c r="E120" s="2"/>
      <c r="F120" s="48"/>
      <c r="G120" s="93"/>
      <c r="H120" s="49"/>
      <c r="I120" s="94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</row>
    <row r="121" spans="1:47" s="1" customFormat="1" x14ac:dyDescent="0.25">
      <c r="A121" s="47"/>
      <c r="B121" s="2"/>
      <c r="C121" s="2"/>
      <c r="D121" s="47"/>
      <c r="E121" s="2"/>
      <c r="F121" s="48"/>
      <c r="G121" s="93"/>
      <c r="H121" s="49"/>
      <c r="I121" s="94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</row>
    <row r="122" spans="1:47" s="1" customFormat="1" x14ac:dyDescent="0.25">
      <c r="A122" s="47"/>
      <c r="B122" s="2"/>
      <c r="C122" s="2"/>
      <c r="D122" s="47"/>
      <c r="E122" s="2"/>
      <c r="F122" s="48"/>
      <c r="G122" s="93"/>
      <c r="H122" s="49"/>
      <c r="I122" s="94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</row>
    <row r="123" spans="1:47" s="1" customFormat="1" x14ac:dyDescent="0.25">
      <c r="A123" s="47"/>
      <c r="B123" s="2"/>
      <c r="C123" s="2"/>
      <c r="D123" s="47"/>
      <c r="E123" s="2"/>
      <c r="F123" s="48"/>
      <c r="G123" s="93"/>
      <c r="H123" s="49"/>
      <c r="I123" s="94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</row>
    <row r="124" spans="1:47" s="1" customFormat="1" x14ac:dyDescent="0.25">
      <c r="A124" s="47"/>
      <c r="B124" s="2"/>
      <c r="C124" s="2"/>
      <c r="D124" s="47"/>
      <c r="E124" s="2"/>
      <c r="F124" s="48"/>
      <c r="G124" s="93"/>
      <c r="H124" s="49"/>
      <c r="I124" s="94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</row>
    <row r="125" spans="1:47" s="1" customFormat="1" x14ac:dyDescent="0.25">
      <c r="A125" s="47"/>
      <c r="B125" s="2"/>
      <c r="C125" s="2"/>
      <c r="D125" s="47"/>
      <c r="E125" s="2"/>
      <c r="F125" s="48"/>
      <c r="G125" s="93"/>
      <c r="H125" s="49"/>
      <c r="I125" s="94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</row>
    <row r="126" spans="1:47" s="1" customFormat="1" x14ac:dyDescent="0.25">
      <c r="A126" s="47"/>
      <c r="B126" s="2"/>
      <c r="C126" s="2"/>
      <c r="D126" s="47"/>
      <c r="E126" s="2"/>
      <c r="F126" s="48"/>
      <c r="G126" s="93"/>
      <c r="H126" s="49"/>
      <c r="I126" s="94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</row>
    <row r="127" spans="1:47" s="1" customFormat="1" x14ac:dyDescent="0.25">
      <c r="A127" s="47"/>
      <c r="B127" s="2"/>
      <c r="C127" s="2"/>
      <c r="D127" s="47"/>
      <c r="E127" s="2"/>
      <c r="F127" s="48"/>
      <c r="G127" s="93"/>
      <c r="H127" s="49"/>
      <c r="I127" s="94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</row>
    <row r="128" spans="1:47" s="1" customFormat="1" x14ac:dyDescent="0.25">
      <c r="A128" s="47"/>
      <c r="B128" s="2"/>
      <c r="C128" s="2"/>
      <c r="D128" s="47"/>
      <c r="E128" s="2"/>
      <c r="F128" s="48"/>
      <c r="G128" s="93"/>
      <c r="H128" s="49"/>
      <c r="I128" s="94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</row>
    <row r="129" spans="1:47" s="1" customFormat="1" x14ac:dyDescent="0.25">
      <c r="A129" s="47"/>
      <c r="B129" s="2"/>
      <c r="C129" s="2"/>
      <c r="D129" s="47"/>
      <c r="E129" s="2"/>
      <c r="F129" s="48"/>
      <c r="G129" s="93"/>
      <c r="H129" s="49"/>
      <c r="I129" s="94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</row>
    <row r="130" spans="1:47" s="1" customFormat="1" x14ac:dyDescent="0.25">
      <c r="A130" s="47"/>
      <c r="B130" s="2"/>
      <c r="C130" s="2"/>
      <c r="D130" s="47"/>
      <c r="E130" s="2"/>
      <c r="F130" s="48"/>
      <c r="G130" s="93"/>
      <c r="H130" s="49"/>
      <c r="I130" s="94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</row>
    <row r="131" spans="1:47" s="1" customFormat="1" x14ac:dyDescent="0.25">
      <c r="A131" s="47"/>
      <c r="B131" s="2"/>
      <c r="C131" s="2"/>
      <c r="D131" s="47"/>
      <c r="E131" s="2"/>
      <c r="F131" s="48"/>
      <c r="G131" s="93"/>
      <c r="H131" s="49"/>
      <c r="I131" s="94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</row>
    <row r="132" spans="1:47" s="1" customFormat="1" x14ac:dyDescent="0.25">
      <c r="A132" s="47"/>
      <c r="B132" s="2"/>
      <c r="C132" s="2"/>
      <c r="D132" s="47"/>
      <c r="E132" s="2"/>
      <c r="F132" s="48"/>
      <c r="G132" s="93"/>
      <c r="H132" s="49"/>
      <c r="I132" s="94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</row>
    <row r="133" spans="1:47" s="1" customFormat="1" x14ac:dyDescent="0.25">
      <c r="A133" s="47"/>
      <c r="B133" s="2"/>
      <c r="C133" s="2"/>
      <c r="D133" s="47"/>
      <c r="E133" s="2"/>
      <c r="F133" s="48"/>
      <c r="G133" s="93"/>
      <c r="H133" s="49"/>
      <c r="I133" s="50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</row>
    <row r="134" spans="1:47" s="1" customFormat="1" x14ac:dyDescent="0.25">
      <c r="A134" s="47"/>
      <c r="B134" s="2"/>
      <c r="C134" s="2"/>
      <c r="D134" s="47"/>
      <c r="E134" s="2"/>
      <c r="F134" s="48"/>
      <c r="G134" s="93"/>
      <c r="H134" s="49"/>
      <c r="I134" s="50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</row>
    <row r="135" spans="1:47" s="1" customFormat="1" x14ac:dyDescent="0.25">
      <c r="A135" s="47"/>
      <c r="B135" s="2"/>
      <c r="C135" s="2"/>
      <c r="D135" s="47"/>
      <c r="E135" s="2"/>
      <c r="F135" s="48"/>
      <c r="G135" s="93"/>
      <c r="H135" s="49"/>
      <c r="I135" s="50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</row>
    <row r="136" spans="1:47" s="1" customFormat="1" x14ac:dyDescent="0.25">
      <c r="A136" s="47"/>
      <c r="B136" s="2"/>
      <c r="C136" s="2"/>
      <c r="D136" s="47"/>
      <c r="E136" s="2"/>
      <c r="F136" s="48"/>
      <c r="G136" s="93"/>
      <c r="H136" s="49"/>
      <c r="I136" s="50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</row>
    <row r="137" spans="1:47" s="1" customFormat="1" x14ac:dyDescent="0.25">
      <c r="A137" s="47"/>
      <c r="B137" s="2"/>
      <c r="C137" s="2"/>
      <c r="D137" s="47"/>
      <c r="E137" s="2"/>
      <c r="F137" s="48"/>
      <c r="G137" s="93"/>
      <c r="H137" s="49"/>
      <c r="I137" s="50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</row>
    <row r="138" spans="1:47" s="1" customFormat="1" x14ac:dyDescent="0.25">
      <c r="A138" s="47"/>
      <c r="B138" s="2"/>
      <c r="C138" s="2"/>
      <c r="D138" s="47"/>
      <c r="E138" s="2"/>
      <c r="F138" s="48"/>
      <c r="G138" s="93"/>
      <c r="H138" s="49"/>
      <c r="I138" s="50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</row>
    <row r="139" spans="1:47" s="1" customFormat="1" x14ac:dyDescent="0.25">
      <c r="A139" s="47"/>
      <c r="B139" s="2"/>
      <c r="C139" s="2"/>
      <c r="D139" s="47"/>
      <c r="E139" s="2"/>
      <c r="F139" s="48"/>
      <c r="G139" s="93"/>
      <c r="H139" s="49"/>
      <c r="I139" s="50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</row>
    <row r="140" spans="1:47" s="1" customFormat="1" x14ac:dyDescent="0.25">
      <c r="A140" s="47"/>
      <c r="B140" s="2"/>
      <c r="C140" s="2"/>
      <c r="D140" s="47"/>
      <c r="E140" s="2"/>
      <c r="F140" s="48"/>
      <c r="G140" s="93"/>
      <c r="H140" s="49"/>
      <c r="I140" s="50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</row>
    <row r="141" spans="1:47" s="1" customFormat="1" x14ac:dyDescent="0.25">
      <c r="A141" s="47"/>
      <c r="B141" s="2"/>
      <c r="C141" s="2"/>
      <c r="D141" s="47"/>
      <c r="E141" s="2"/>
      <c r="F141" s="48"/>
      <c r="G141" s="93"/>
      <c r="H141" s="49"/>
      <c r="I141" s="50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</row>
    <row r="142" spans="1:47" s="1" customFormat="1" x14ac:dyDescent="0.25">
      <c r="A142" s="47"/>
      <c r="B142" s="2"/>
      <c r="C142" s="2"/>
      <c r="D142" s="47"/>
      <c r="E142" s="2"/>
      <c r="F142" s="48"/>
      <c r="G142" s="93"/>
      <c r="H142" s="49"/>
      <c r="I142" s="50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</row>
    <row r="143" spans="1:47" s="1" customFormat="1" x14ac:dyDescent="0.25">
      <c r="A143" s="47"/>
      <c r="B143" s="2"/>
      <c r="C143" s="2"/>
      <c r="D143" s="2"/>
      <c r="E143" s="2"/>
      <c r="F143" s="48"/>
      <c r="G143" s="48"/>
      <c r="H143" s="49"/>
      <c r="I143" s="50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</row>
    <row r="144" spans="1:47" s="1" customFormat="1" x14ac:dyDescent="0.25">
      <c r="A144" s="47"/>
      <c r="B144" s="2"/>
      <c r="C144" s="2"/>
      <c r="D144" s="2"/>
      <c r="E144" s="2"/>
      <c r="F144" s="48"/>
      <c r="G144" s="48"/>
      <c r="H144" s="49"/>
      <c r="I144" s="50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</row>
    <row r="145" spans="1:47" s="1" customFormat="1" x14ac:dyDescent="0.25">
      <c r="A145" s="47"/>
      <c r="B145" s="2"/>
      <c r="C145" s="2"/>
      <c r="D145" s="2"/>
      <c r="E145" s="2"/>
      <c r="F145" s="48"/>
      <c r="G145" s="48"/>
      <c r="H145" s="49"/>
      <c r="I145" s="50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</row>
    <row r="146" spans="1:47" s="1" customFormat="1" x14ac:dyDescent="0.25">
      <c r="A146" s="47"/>
      <c r="B146" s="2"/>
      <c r="C146" s="2"/>
      <c r="D146" s="2"/>
      <c r="E146" s="2"/>
      <c r="F146" s="48"/>
      <c r="G146" s="48"/>
      <c r="H146" s="49"/>
      <c r="I146" s="50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</row>
    <row r="147" spans="1:47" s="1" customFormat="1" x14ac:dyDescent="0.25">
      <c r="A147" s="47"/>
      <c r="B147" s="2"/>
      <c r="C147" s="2"/>
      <c r="D147" s="2"/>
      <c r="E147" s="2"/>
      <c r="F147" s="48"/>
      <c r="G147" s="48"/>
      <c r="H147" s="49"/>
      <c r="I147" s="50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</row>
    <row r="148" spans="1:47" s="1" customFormat="1" x14ac:dyDescent="0.25">
      <c r="A148" s="47"/>
      <c r="B148" s="2"/>
      <c r="C148" s="2"/>
      <c r="D148" s="2"/>
      <c r="E148" s="2"/>
      <c r="F148" s="48"/>
      <c r="G148" s="48"/>
      <c r="H148" s="49"/>
      <c r="I148" s="50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</row>
    <row r="149" spans="1:47" s="1" customFormat="1" x14ac:dyDescent="0.25">
      <c r="A149" s="47"/>
      <c r="B149" s="2"/>
      <c r="C149" s="2"/>
      <c r="D149" s="2"/>
      <c r="E149" s="2"/>
      <c r="F149" s="48"/>
      <c r="G149" s="48"/>
      <c r="H149" s="49"/>
      <c r="I149" s="50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</row>
    <row r="150" spans="1:47" s="1" customFormat="1" x14ac:dyDescent="0.25">
      <c r="A150" s="47"/>
      <c r="B150" s="2"/>
      <c r="C150" s="2"/>
      <c r="D150" s="2"/>
      <c r="E150" s="2"/>
      <c r="F150" s="48"/>
      <c r="G150" s="48"/>
      <c r="H150" s="49"/>
      <c r="I150" s="50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</row>
    <row r="151" spans="1:47" s="1" customFormat="1" x14ac:dyDescent="0.25">
      <c r="A151" s="47"/>
      <c r="B151" s="2"/>
      <c r="C151" s="2"/>
      <c r="D151" s="2"/>
      <c r="E151" s="2"/>
      <c r="F151" s="48"/>
      <c r="G151" s="48"/>
      <c r="H151" s="49"/>
      <c r="I151" s="50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</row>
    <row r="152" spans="1:47" s="1" customFormat="1" x14ac:dyDescent="0.25">
      <c r="A152" s="47"/>
      <c r="B152" s="2"/>
      <c r="C152" s="2"/>
      <c r="D152" s="2"/>
      <c r="E152" s="2"/>
      <c r="F152" s="48"/>
      <c r="G152" s="48"/>
      <c r="H152" s="49"/>
      <c r="I152" s="50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</row>
    <row r="153" spans="1:47" s="1" customFormat="1" x14ac:dyDescent="0.25">
      <c r="A153" s="47"/>
      <c r="B153" s="2"/>
      <c r="C153" s="2"/>
      <c r="D153" s="2"/>
      <c r="E153" s="2"/>
      <c r="F153" s="48"/>
      <c r="G153" s="48"/>
      <c r="H153" s="49"/>
      <c r="I153" s="50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</row>
    <row r="154" spans="1:47" s="1" customFormat="1" x14ac:dyDescent="0.25">
      <c r="A154" s="47"/>
      <c r="B154" s="2"/>
      <c r="C154" s="2"/>
      <c r="D154" s="2"/>
      <c r="E154" s="2"/>
      <c r="F154" s="48"/>
      <c r="G154" s="48"/>
      <c r="H154" s="49"/>
      <c r="I154" s="50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</row>
    <row r="155" spans="1:47" s="1" customFormat="1" x14ac:dyDescent="0.25">
      <c r="A155" s="47"/>
      <c r="B155" s="2"/>
      <c r="C155" s="2"/>
      <c r="D155" s="2"/>
      <c r="E155" s="2"/>
      <c r="F155" s="48"/>
      <c r="G155" s="48"/>
      <c r="H155" s="49"/>
      <c r="I155" s="50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</row>
    <row r="156" spans="1:47" s="1" customFormat="1" x14ac:dyDescent="0.25">
      <c r="A156" s="47"/>
      <c r="B156" s="2"/>
      <c r="C156" s="2"/>
      <c r="D156" s="2"/>
      <c r="E156" s="2"/>
      <c r="F156" s="48"/>
      <c r="G156" s="48"/>
      <c r="H156" s="49"/>
      <c r="I156" s="50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</row>
    <row r="157" spans="1:47" s="1" customFormat="1" x14ac:dyDescent="0.25">
      <c r="A157" s="47"/>
      <c r="B157" s="2"/>
      <c r="C157" s="2"/>
      <c r="D157" s="2"/>
      <c r="E157" s="2"/>
      <c r="F157" s="48"/>
      <c r="G157" s="48"/>
      <c r="H157" s="49"/>
      <c r="I157" s="50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</row>
    <row r="158" spans="1:47" s="1" customFormat="1" x14ac:dyDescent="0.25">
      <c r="A158" s="47"/>
      <c r="B158" s="2"/>
      <c r="C158" s="2"/>
      <c r="D158" s="2"/>
      <c r="E158" s="2"/>
      <c r="F158" s="48"/>
      <c r="G158" s="48"/>
      <c r="H158" s="49"/>
      <c r="I158" s="50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</row>
    <row r="159" spans="1:47" s="1" customFormat="1" x14ac:dyDescent="0.25">
      <c r="A159" s="47"/>
      <c r="B159" s="2"/>
      <c r="C159" s="2"/>
      <c r="D159" s="2"/>
      <c r="E159" s="2"/>
      <c r="F159" s="48"/>
      <c r="G159" s="48"/>
      <c r="H159" s="49"/>
      <c r="I159" s="50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</row>
    <row r="160" spans="1:47" s="1" customFormat="1" x14ac:dyDescent="0.25">
      <c r="A160" s="47"/>
      <c r="B160" s="2"/>
      <c r="C160" s="2"/>
      <c r="D160" s="2"/>
      <c r="E160" s="2"/>
      <c r="F160" s="48"/>
      <c r="G160" s="48"/>
      <c r="H160" s="49"/>
      <c r="I160" s="50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</row>
    <row r="161" spans="1:47" s="1" customFormat="1" x14ac:dyDescent="0.25">
      <c r="A161" s="47"/>
      <c r="B161" s="2"/>
      <c r="C161" s="2"/>
      <c r="D161" s="2"/>
      <c r="E161" s="2"/>
      <c r="F161" s="48"/>
      <c r="G161" s="48"/>
      <c r="H161" s="49"/>
      <c r="I161" s="50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</row>
    <row r="162" spans="1:47" s="1" customFormat="1" x14ac:dyDescent="0.25">
      <c r="A162" s="47"/>
      <c r="B162" s="2"/>
      <c r="C162" s="2"/>
      <c r="D162" s="2"/>
      <c r="E162" s="2"/>
      <c r="F162" s="48"/>
      <c r="G162" s="48"/>
      <c r="H162" s="49"/>
      <c r="I162" s="50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</row>
    <row r="163" spans="1:47" s="1" customFormat="1" x14ac:dyDescent="0.25">
      <c r="A163" s="47"/>
      <c r="B163" s="2"/>
      <c r="C163" s="2"/>
      <c r="D163" s="2"/>
      <c r="E163" s="2"/>
      <c r="F163" s="48"/>
      <c r="G163" s="48"/>
      <c r="H163" s="49"/>
      <c r="I163" s="50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</row>
    <row r="164" spans="1:47" s="1" customFormat="1" x14ac:dyDescent="0.25">
      <c r="A164" s="47"/>
      <c r="B164" s="2"/>
      <c r="C164" s="2"/>
      <c r="D164" s="2"/>
      <c r="E164" s="2"/>
      <c r="F164" s="48"/>
      <c r="G164" s="48"/>
      <c r="H164" s="49"/>
      <c r="I164" s="50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</row>
    <row r="165" spans="1:47" s="1" customFormat="1" x14ac:dyDescent="0.25">
      <c r="A165" s="47"/>
      <c r="B165" s="2"/>
      <c r="C165" s="2"/>
      <c r="D165" s="2"/>
      <c r="E165" s="2"/>
      <c r="F165" s="48"/>
      <c r="G165" s="48"/>
      <c r="H165" s="49"/>
      <c r="I165" s="50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</row>
    <row r="166" spans="1:47" s="1" customFormat="1" x14ac:dyDescent="0.25">
      <c r="A166" s="47"/>
      <c r="B166" s="2"/>
      <c r="C166" s="2"/>
      <c r="D166" s="2"/>
      <c r="E166" s="2"/>
      <c r="F166" s="48"/>
      <c r="G166" s="48"/>
      <c r="H166" s="49"/>
      <c r="I166" s="50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</row>
    <row r="167" spans="1:47" s="1" customFormat="1" x14ac:dyDescent="0.25">
      <c r="A167" s="47"/>
      <c r="B167" s="2"/>
      <c r="C167" s="2"/>
      <c r="D167" s="2"/>
      <c r="E167" s="2"/>
      <c r="F167" s="48"/>
      <c r="G167" s="48"/>
      <c r="H167" s="49"/>
      <c r="I167" s="50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</row>
    <row r="168" spans="1:47" s="1" customFormat="1" x14ac:dyDescent="0.25">
      <c r="A168" s="47"/>
      <c r="B168" s="2"/>
      <c r="C168" s="2"/>
      <c r="D168" s="2"/>
      <c r="E168" s="2"/>
      <c r="F168" s="48"/>
      <c r="G168" s="48"/>
      <c r="H168" s="49"/>
      <c r="I168" s="50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</row>
    <row r="169" spans="1:47" s="1" customFormat="1" x14ac:dyDescent="0.25">
      <c r="A169" s="47"/>
      <c r="B169" s="2"/>
      <c r="C169" s="2"/>
      <c r="D169" s="2"/>
      <c r="E169" s="2"/>
      <c r="F169" s="48"/>
      <c r="G169" s="48"/>
      <c r="H169" s="49"/>
      <c r="I169" s="50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</row>
    <row r="170" spans="1:47" s="1" customFormat="1" x14ac:dyDescent="0.25">
      <c r="A170" s="47"/>
      <c r="B170" s="2"/>
      <c r="C170" s="2"/>
      <c r="D170" s="2"/>
      <c r="E170" s="2"/>
      <c r="F170" s="48"/>
      <c r="G170" s="48"/>
      <c r="H170" s="49"/>
      <c r="I170" s="50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</row>
    <row r="171" spans="1:47" s="1" customFormat="1" x14ac:dyDescent="0.25">
      <c r="A171" s="47"/>
      <c r="B171" s="2"/>
      <c r="C171" s="2"/>
      <c r="D171" s="2"/>
      <c r="E171" s="2"/>
      <c r="F171" s="48"/>
      <c r="G171" s="48"/>
      <c r="H171" s="49"/>
      <c r="I171" s="50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</row>
    <row r="172" spans="1:47" s="1" customFormat="1" x14ac:dyDescent="0.25">
      <c r="A172" s="47"/>
      <c r="B172" s="2"/>
      <c r="C172" s="2"/>
      <c r="D172" s="2"/>
      <c r="E172" s="2"/>
      <c r="F172" s="48"/>
      <c r="G172" s="48"/>
      <c r="H172" s="49"/>
      <c r="I172" s="50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</row>
    <row r="173" spans="1:47" s="1" customFormat="1" x14ac:dyDescent="0.25">
      <c r="A173" s="47"/>
      <c r="B173" s="2"/>
      <c r="C173" s="2"/>
      <c r="D173" s="2"/>
      <c r="E173" s="2"/>
      <c r="F173" s="48"/>
      <c r="G173" s="48"/>
      <c r="H173" s="49"/>
      <c r="I173" s="50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</row>
    <row r="174" spans="1:47" s="1" customFormat="1" x14ac:dyDescent="0.25">
      <c r="A174" s="47"/>
      <c r="B174" s="2"/>
      <c r="C174" s="2"/>
      <c r="D174" s="2"/>
      <c r="E174" s="2"/>
      <c r="F174" s="48"/>
      <c r="G174" s="48"/>
      <c r="H174" s="49"/>
      <c r="I174" s="50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</row>
    <row r="175" spans="1:47" s="1" customFormat="1" x14ac:dyDescent="0.25">
      <c r="A175" s="47"/>
      <c r="B175" s="2"/>
      <c r="C175" s="2"/>
      <c r="D175" s="2"/>
      <c r="E175" s="2"/>
      <c r="F175" s="48"/>
      <c r="G175" s="48"/>
      <c r="H175" s="49"/>
      <c r="I175" s="50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</row>
    <row r="176" spans="1:47" s="1" customFormat="1" x14ac:dyDescent="0.25">
      <c r="A176" s="47"/>
      <c r="B176" s="2"/>
      <c r="C176" s="2"/>
      <c r="D176" s="2"/>
      <c r="E176" s="2"/>
      <c r="F176" s="48"/>
      <c r="G176" s="48"/>
      <c r="H176" s="49"/>
      <c r="I176" s="50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</row>
    <row r="177" spans="1:47" s="1" customFormat="1" x14ac:dyDescent="0.25">
      <c r="A177" s="47"/>
      <c r="B177" s="2"/>
      <c r="C177" s="2"/>
      <c r="D177" s="2"/>
      <c r="E177" s="2"/>
      <c r="F177" s="48"/>
      <c r="G177" s="48"/>
      <c r="H177" s="49"/>
      <c r="I177" s="50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</row>
    <row r="178" spans="1:47" s="1" customFormat="1" x14ac:dyDescent="0.25">
      <c r="A178" s="47"/>
      <c r="B178" s="2"/>
      <c r="C178" s="2"/>
      <c r="D178" s="2"/>
      <c r="E178" s="2"/>
      <c r="F178" s="48"/>
      <c r="G178" s="48"/>
      <c r="H178" s="49"/>
      <c r="I178" s="50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</row>
    <row r="179" spans="1:47" s="1" customFormat="1" x14ac:dyDescent="0.25">
      <c r="A179" s="47"/>
      <c r="B179" s="2"/>
      <c r="C179" s="2"/>
      <c r="D179" s="2"/>
      <c r="E179" s="2"/>
      <c r="F179" s="48"/>
      <c r="G179" s="48"/>
      <c r="H179" s="49"/>
      <c r="I179" s="50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</row>
    <row r="180" spans="1:47" s="1" customFormat="1" x14ac:dyDescent="0.25">
      <c r="A180" s="47"/>
      <c r="B180" s="2"/>
      <c r="C180" s="2"/>
      <c r="D180" s="2"/>
      <c r="E180" s="2"/>
      <c r="F180" s="48"/>
      <c r="G180" s="48"/>
      <c r="H180" s="49"/>
      <c r="I180" s="50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</row>
    <row r="181" spans="1:47" s="1" customFormat="1" x14ac:dyDescent="0.25">
      <c r="A181" s="47"/>
      <c r="B181" s="2"/>
      <c r="C181" s="2"/>
      <c r="D181" s="2"/>
      <c r="E181" s="2"/>
      <c r="F181" s="48"/>
      <c r="G181" s="48"/>
      <c r="H181" s="49"/>
      <c r="I181" s="50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</row>
    <row r="182" spans="1:47" s="1" customFormat="1" x14ac:dyDescent="0.25">
      <c r="A182" s="47"/>
      <c r="B182" s="2"/>
      <c r="C182" s="2"/>
      <c r="D182" s="2"/>
      <c r="E182" s="2"/>
      <c r="F182" s="48"/>
      <c r="G182" s="48"/>
      <c r="H182" s="49"/>
      <c r="I182" s="50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</row>
    <row r="183" spans="1:47" s="1" customFormat="1" x14ac:dyDescent="0.25">
      <c r="A183" s="47"/>
      <c r="B183" s="2"/>
      <c r="C183" s="2"/>
      <c r="D183" s="2"/>
      <c r="E183" s="2"/>
      <c r="F183" s="48"/>
      <c r="G183" s="48"/>
      <c r="H183" s="49"/>
      <c r="I183" s="50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</row>
    <row r="184" spans="1:47" s="1" customFormat="1" x14ac:dyDescent="0.25">
      <c r="A184" s="47"/>
      <c r="B184" s="2"/>
      <c r="C184" s="2"/>
      <c r="D184" s="2"/>
      <c r="E184" s="2"/>
      <c r="F184" s="48"/>
      <c r="G184" s="48"/>
      <c r="H184" s="49"/>
      <c r="I184" s="50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</row>
    <row r="185" spans="1:47" s="1" customFormat="1" x14ac:dyDescent="0.25">
      <c r="A185" s="47"/>
      <c r="B185" s="2"/>
      <c r="C185" s="2"/>
      <c r="D185" s="2"/>
      <c r="E185" s="2"/>
      <c r="F185" s="48"/>
      <c r="G185" s="48"/>
      <c r="H185" s="49"/>
      <c r="I185" s="50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</row>
    <row r="186" spans="1:47" s="1" customFormat="1" x14ac:dyDescent="0.25">
      <c r="A186" s="47"/>
      <c r="B186" s="2"/>
      <c r="C186" s="2"/>
      <c r="D186" s="2"/>
      <c r="E186" s="2"/>
      <c r="F186" s="48"/>
      <c r="G186" s="48"/>
      <c r="H186" s="49"/>
      <c r="I186" s="50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</row>
    <row r="187" spans="1:47" s="1" customFormat="1" x14ac:dyDescent="0.25">
      <c r="A187" s="47"/>
      <c r="B187" s="2"/>
      <c r="C187" s="2"/>
      <c r="D187" s="2"/>
      <c r="E187" s="2"/>
      <c r="F187" s="48"/>
      <c r="G187" s="48"/>
      <c r="H187" s="49"/>
      <c r="I187" s="50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</row>
    <row r="188" spans="1:47" s="1" customFormat="1" x14ac:dyDescent="0.25">
      <c r="A188" s="47"/>
      <c r="B188" s="2"/>
      <c r="C188" s="2"/>
      <c r="D188" s="2"/>
      <c r="E188" s="2"/>
      <c r="F188" s="48"/>
      <c r="G188" s="48"/>
      <c r="H188" s="49"/>
      <c r="I188" s="50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</row>
    <row r="189" spans="1:47" s="1" customFormat="1" x14ac:dyDescent="0.25">
      <c r="A189" s="47"/>
      <c r="B189" s="2"/>
      <c r="C189" s="2"/>
      <c r="D189" s="2"/>
      <c r="E189" s="2"/>
      <c r="F189" s="48"/>
      <c r="G189" s="48"/>
      <c r="H189" s="49"/>
      <c r="I189" s="50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</row>
    <row r="190" spans="1:47" s="1" customFormat="1" x14ac:dyDescent="0.25">
      <c r="A190" s="47"/>
      <c r="B190" s="2"/>
      <c r="C190" s="2"/>
      <c r="D190" s="2"/>
      <c r="E190" s="2"/>
      <c r="F190" s="48"/>
      <c r="G190" s="48"/>
      <c r="H190" s="49"/>
      <c r="I190" s="50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</row>
    <row r="191" spans="1:47" s="1" customFormat="1" x14ac:dyDescent="0.25">
      <c r="A191" s="47"/>
      <c r="B191" s="2"/>
      <c r="C191" s="2"/>
      <c r="D191" s="2"/>
      <c r="E191" s="2"/>
      <c r="F191" s="48"/>
      <c r="G191" s="48"/>
      <c r="H191" s="49"/>
      <c r="I191" s="50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</row>
    <row r="192" spans="1:47" s="1" customFormat="1" x14ac:dyDescent="0.25">
      <c r="A192" s="47"/>
      <c r="B192" s="2"/>
      <c r="C192" s="2"/>
      <c r="D192" s="2"/>
      <c r="E192" s="2"/>
      <c r="F192" s="48"/>
      <c r="G192" s="48"/>
      <c r="H192" s="49"/>
      <c r="I192" s="50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</row>
    <row r="193" spans="1:47" s="1" customFormat="1" x14ac:dyDescent="0.25">
      <c r="A193" s="47"/>
      <c r="B193" s="2"/>
      <c r="C193" s="2"/>
      <c r="D193" s="2"/>
      <c r="E193" s="2"/>
      <c r="F193" s="48"/>
      <c r="G193" s="48"/>
      <c r="H193" s="49"/>
      <c r="I193" s="50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</row>
    <row r="194" spans="1:47" s="1" customFormat="1" x14ac:dyDescent="0.25">
      <c r="A194" s="47"/>
      <c r="B194" s="2"/>
      <c r="C194" s="2"/>
      <c r="D194" s="2"/>
      <c r="E194" s="2"/>
      <c r="F194" s="48"/>
      <c r="G194" s="48"/>
      <c r="H194" s="49"/>
      <c r="I194" s="50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</row>
    <row r="195" spans="1:47" s="1" customFormat="1" x14ac:dyDescent="0.25">
      <c r="A195" s="47"/>
      <c r="B195" s="2"/>
      <c r="C195" s="2"/>
      <c r="D195" s="2"/>
      <c r="E195" s="2"/>
      <c r="F195" s="48"/>
      <c r="G195" s="48"/>
      <c r="H195" s="49"/>
      <c r="I195" s="50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</row>
    <row r="196" spans="1:47" s="1" customFormat="1" x14ac:dyDescent="0.25">
      <c r="A196" s="47"/>
      <c r="B196" s="2"/>
      <c r="C196" s="2"/>
      <c r="D196" s="2"/>
      <c r="E196" s="2"/>
      <c r="F196" s="48"/>
      <c r="G196" s="48"/>
      <c r="H196" s="49"/>
      <c r="I196" s="50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</row>
    <row r="197" spans="1:47" s="1" customFormat="1" x14ac:dyDescent="0.25">
      <c r="A197" s="47"/>
      <c r="B197" s="2"/>
      <c r="C197" s="2"/>
      <c r="D197" s="2"/>
      <c r="E197" s="2"/>
      <c r="F197" s="48"/>
      <c r="G197" s="48"/>
      <c r="H197" s="49"/>
      <c r="I197" s="50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</row>
    <row r="198" spans="1:47" s="1" customFormat="1" x14ac:dyDescent="0.25">
      <c r="A198" s="47"/>
      <c r="B198" s="2"/>
      <c r="C198" s="2"/>
      <c r="D198" s="2"/>
      <c r="E198" s="2"/>
      <c r="F198" s="48"/>
      <c r="G198" s="48"/>
      <c r="H198" s="49"/>
      <c r="I198" s="50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</row>
    <row r="199" spans="1:47" s="1" customFormat="1" x14ac:dyDescent="0.25">
      <c r="A199" s="47"/>
      <c r="B199" s="2"/>
      <c r="C199" s="2"/>
      <c r="D199" s="2"/>
      <c r="E199" s="2"/>
      <c r="F199" s="48"/>
      <c r="G199" s="48"/>
      <c r="H199" s="49"/>
      <c r="I199" s="50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</row>
    <row r="200" spans="1:47" s="1" customFormat="1" x14ac:dyDescent="0.25">
      <c r="A200" s="47"/>
      <c r="B200" s="2"/>
      <c r="C200" s="2"/>
      <c r="D200" s="2"/>
      <c r="E200" s="2"/>
      <c r="F200" s="48"/>
      <c r="G200" s="48"/>
      <c r="H200" s="49"/>
      <c r="I200" s="50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</row>
    <row r="201" spans="1:47" s="1" customFormat="1" x14ac:dyDescent="0.25">
      <c r="A201" s="47"/>
      <c r="B201" s="2"/>
      <c r="C201" s="2"/>
      <c r="D201" s="2"/>
      <c r="E201" s="2"/>
      <c r="F201" s="48"/>
      <c r="G201" s="48"/>
      <c r="H201" s="49"/>
      <c r="I201" s="50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</row>
    <row r="202" spans="1:47" s="1" customFormat="1" x14ac:dyDescent="0.25">
      <c r="A202" s="47"/>
      <c r="B202" s="2"/>
      <c r="C202" s="2"/>
      <c r="D202" s="2"/>
      <c r="E202" s="2"/>
      <c r="F202" s="48"/>
      <c r="G202" s="48"/>
      <c r="H202" s="49"/>
      <c r="I202" s="50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</row>
    <row r="203" spans="1:47" s="1" customFormat="1" x14ac:dyDescent="0.25">
      <c r="A203" s="47"/>
      <c r="B203" s="2"/>
      <c r="C203" s="2"/>
      <c r="D203" s="2"/>
      <c r="E203" s="2"/>
      <c r="F203" s="48"/>
      <c r="G203" s="48"/>
      <c r="H203" s="49"/>
      <c r="I203" s="50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</row>
    <row r="204" spans="1:47" s="1" customFormat="1" x14ac:dyDescent="0.25">
      <c r="A204" s="47"/>
      <c r="B204" s="2"/>
      <c r="C204" s="2"/>
      <c r="D204" s="2"/>
      <c r="E204" s="2"/>
      <c r="F204" s="48"/>
      <c r="G204" s="48"/>
      <c r="H204" s="49"/>
      <c r="I204" s="50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</row>
    <row r="205" spans="1:47" s="1" customFormat="1" x14ac:dyDescent="0.25">
      <c r="A205" s="47"/>
      <c r="B205" s="2"/>
      <c r="C205" s="2"/>
      <c r="D205" s="2"/>
      <c r="E205" s="2"/>
      <c r="F205" s="48"/>
      <c r="G205" s="48"/>
      <c r="H205" s="49"/>
      <c r="I205" s="50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</row>
    <row r="206" spans="1:47" s="1" customFormat="1" x14ac:dyDescent="0.25">
      <c r="A206" s="47"/>
      <c r="B206" s="2"/>
      <c r="C206" s="2"/>
      <c r="D206" s="2"/>
      <c r="E206" s="2"/>
      <c r="F206" s="48"/>
      <c r="G206" s="48"/>
      <c r="H206" s="49"/>
      <c r="I206" s="50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</row>
    <row r="207" spans="1:47" s="1" customFormat="1" x14ac:dyDescent="0.25">
      <c r="A207" s="47"/>
      <c r="B207" s="2"/>
      <c r="C207" s="2"/>
      <c r="D207" s="2"/>
      <c r="E207" s="2"/>
      <c r="F207" s="48"/>
      <c r="G207" s="48"/>
      <c r="H207" s="49"/>
      <c r="I207" s="50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</row>
    <row r="208" spans="1:47" s="1" customFormat="1" x14ac:dyDescent="0.25">
      <c r="A208" s="47"/>
      <c r="B208" s="2"/>
      <c r="C208" s="2"/>
      <c r="D208" s="2"/>
      <c r="E208" s="2"/>
      <c r="F208" s="48"/>
      <c r="G208" s="48"/>
      <c r="H208" s="49"/>
      <c r="I208" s="50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</row>
    <row r="209" spans="1:47" s="1" customFormat="1" x14ac:dyDescent="0.25">
      <c r="A209" s="47"/>
      <c r="B209" s="2"/>
      <c r="C209" s="2"/>
      <c r="D209" s="2"/>
      <c r="E209" s="2"/>
      <c r="F209" s="48"/>
      <c r="G209" s="48"/>
      <c r="H209" s="49"/>
      <c r="I209" s="50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</row>
    <row r="210" spans="1:47" s="1" customFormat="1" x14ac:dyDescent="0.25">
      <c r="A210" s="47"/>
      <c r="B210" s="2"/>
      <c r="C210" s="2"/>
      <c r="D210" s="2"/>
      <c r="E210" s="2"/>
      <c r="F210" s="48"/>
      <c r="G210" s="48"/>
      <c r="H210" s="49"/>
      <c r="I210" s="50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</row>
    <row r="211" spans="1:47" s="1" customFormat="1" x14ac:dyDescent="0.25">
      <c r="A211" s="47"/>
      <c r="B211" s="2"/>
      <c r="C211" s="2"/>
      <c r="D211" s="2"/>
      <c r="E211" s="2"/>
      <c r="F211" s="48"/>
      <c r="G211" s="48"/>
      <c r="H211" s="49"/>
      <c r="I211" s="50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</row>
    <row r="212" spans="1:47" s="1" customFormat="1" x14ac:dyDescent="0.25">
      <c r="A212" s="47"/>
      <c r="B212" s="2"/>
      <c r="C212" s="2"/>
      <c r="D212" s="2"/>
      <c r="E212" s="2"/>
      <c r="F212" s="48"/>
      <c r="G212" s="48"/>
      <c r="H212" s="49"/>
      <c r="I212" s="50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</row>
    <row r="213" spans="1:47" s="1" customFormat="1" x14ac:dyDescent="0.25">
      <c r="A213" s="47"/>
      <c r="B213" s="2"/>
      <c r="C213" s="2"/>
      <c r="D213" s="2"/>
      <c r="E213" s="2"/>
      <c r="F213" s="48"/>
      <c r="G213" s="48"/>
      <c r="H213" s="49"/>
      <c r="I213" s="50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</row>
    <row r="214" spans="1:47" s="1" customFormat="1" x14ac:dyDescent="0.25">
      <c r="A214" s="47"/>
      <c r="B214" s="2"/>
      <c r="C214" s="2"/>
      <c r="D214" s="2"/>
      <c r="E214" s="2"/>
      <c r="F214" s="48"/>
      <c r="G214" s="48"/>
      <c r="H214" s="49"/>
      <c r="I214" s="50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</row>
    <row r="215" spans="1:47" s="1" customFormat="1" x14ac:dyDescent="0.25">
      <c r="A215" s="47"/>
      <c r="B215" s="2"/>
      <c r="C215" s="2"/>
      <c r="D215" s="2"/>
      <c r="E215" s="2"/>
      <c r="F215" s="48"/>
      <c r="G215" s="48"/>
      <c r="H215" s="49"/>
      <c r="I215" s="50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</row>
    <row r="216" spans="1:47" s="1" customFormat="1" x14ac:dyDescent="0.25">
      <c r="A216" s="47"/>
      <c r="B216" s="2"/>
      <c r="C216" s="2"/>
      <c r="D216" s="2"/>
      <c r="E216" s="2"/>
      <c r="F216" s="48"/>
      <c r="G216" s="48"/>
      <c r="H216" s="49"/>
      <c r="I216" s="50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</row>
    <row r="217" spans="1:47" s="1" customFormat="1" x14ac:dyDescent="0.25">
      <c r="A217" s="47"/>
      <c r="B217" s="2"/>
      <c r="C217" s="2"/>
      <c r="D217" s="2"/>
      <c r="E217" s="2"/>
      <c r="F217" s="48"/>
      <c r="G217" s="48"/>
      <c r="H217" s="49"/>
      <c r="I217" s="50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</row>
    <row r="218" spans="1:47" s="1" customFormat="1" x14ac:dyDescent="0.25">
      <c r="A218" s="47"/>
      <c r="B218" s="2"/>
      <c r="C218" s="2"/>
      <c r="D218" s="2"/>
      <c r="E218" s="2"/>
      <c r="F218" s="48"/>
      <c r="G218" s="48"/>
      <c r="H218" s="49"/>
      <c r="I218" s="50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</row>
    <row r="219" spans="1:47" s="1" customFormat="1" x14ac:dyDescent="0.25">
      <c r="A219" s="47"/>
      <c r="B219" s="2"/>
      <c r="C219" s="2"/>
      <c r="D219" s="2"/>
      <c r="E219" s="2"/>
      <c r="F219" s="48"/>
      <c r="G219" s="48"/>
      <c r="H219" s="49"/>
      <c r="I219" s="50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</row>
    <row r="220" spans="1:47" s="1" customFormat="1" x14ac:dyDescent="0.25">
      <c r="A220" s="47"/>
      <c r="B220" s="2"/>
      <c r="C220" s="2"/>
      <c r="D220" s="2"/>
      <c r="E220" s="2"/>
      <c r="F220" s="48"/>
      <c r="G220" s="48"/>
      <c r="H220" s="49"/>
      <c r="I220" s="50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</row>
    <row r="221" spans="1:47" s="1" customFormat="1" x14ac:dyDescent="0.25">
      <c r="A221" s="47"/>
      <c r="B221" s="2"/>
      <c r="C221" s="2"/>
      <c r="D221" s="2"/>
      <c r="E221" s="2"/>
      <c r="F221" s="48"/>
      <c r="G221" s="48"/>
      <c r="H221" s="49"/>
      <c r="I221" s="50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</row>
    <row r="222" spans="1:47" s="1" customFormat="1" x14ac:dyDescent="0.25">
      <c r="A222" s="47"/>
      <c r="B222" s="2"/>
      <c r="C222" s="2"/>
      <c r="D222" s="2"/>
      <c r="E222" s="2"/>
      <c r="F222" s="48"/>
      <c r="G222" s="48"/>
      <c r="H222" s="49"/>
      <c r="I222" s="50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</row>
    <row r="223" spans="1:47" s="1" customFormat="1" x14ac:dyDescent="0.25">
      <c r="A223" s="47"/>
      <c r="B223" s="2"/>
      <c r="C223" s="2"/>
      <c r="D223" s="2"/>
      <c r="E223" s="2"/>
      <c r="F223" s="48"/>
      <c r="G223" s="48"/>
      <c r="H223" s="49"/>
      <c r="I223" s="50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</row>
    <row r="224" spans="1:47" s="1" customFormat="1" x14ac:dyDescent="0.25">
      <c r="A224" s="47"/>
      <c r="B224" s="2"/>
      <c r="C224" s="2"/>
      <c r="D224" s="2"/>
      <c r="E224" s="2"/>
      <c r="F224" s="48"/>
      <c r="G224" s="48"/>
      <c r="H224" s="49"/>
      <c r="I224" s="50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</row>
    <row r="225" spans="1:47" s="1" customFormat="1" x14ac:dyDescent="0.25">
      <c r="A225" s="47"/>
      <c r="B225" s="2"/>
      <c r="C225" s="2"/>
      <c r="D225" s="2"/>
      <c r="E225" s="2"/>
      <c r="F225" s="48"/>
      <c r="G225" s="48"/>
      <c r="H225" s="49"/>
      <c r="I225" s="50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</row>
    <row r="226" spans="1:47" s="1" customFormat="1" x14ac:dyDescent="0.25">
      <c r="A226" s="47"/>
      <c r="B226" s="2"/>
      <c r="C226" s="2"/>
      <c r="D226" s="2"/>
      <c r="E226" s="2"/>
      <c r="F226" s="48"/>
      <c r="G226" s="48"/>
      <c r="H226" s="49"/>
      <c r="I226" s="50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</row>
    <row r="227" spans="1:47" s="1" customFormat="1" x14ac:dyDescent="0.25">
      <c r="A227" s="47"/>
      <c r="B227" s="2"/>
      <c r="C227" s="2"/>
      <c r="D227" s="2"/>
      <c r="E227" s="2"/>
      <c r="F227" s="48"/>
      <c r="G227" s="48"/>
      <c r="H227" s="49"/>
      <c r="I227" s="50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</row>
    <row r="228" spans="1:47" s="1" customFormat="1" x14ac:dyDescent="0.25">
      <c r="A228" s="47"/>
      <c r="B228" s="2"/>
      <c r="C228" s="2"/>
      <c r="D228" s="2"/>
      <c r="E228" s="2"/>
      <c r="F228" s="48"/>
      <c r="G228" s="48"/>
      <c r="H228" s="49"/>
      <c r="I228" s="50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</row>
    <row r="229" spans="1:47" s="1" customFormat="1" x14ac:dyDescent="0.25">
      <c r="A229" s="47"/>
      <c r="B229" s="2"/>
      <c r="C229" s="2"/>
      <c r="D229" s="2"/>
      <c r="E229" s="2"/>
      <c r="F229" s="48"/>
      <c r="G229" s="48"/>
      <c r="H229" s="49"/>
      <c r="I229" s="50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</row>
    <row r="230" spans="1:47" s="1" customFormat="1" x14ac:dyDescent="0.25">
      <c r="A230" s="47"/>
      <c r="B230" s="2"/>
      <c r="C230" s="2"/>
      <c r="D230" s="2"/>
      <c r="E230" s="2"/>
      <c r="F230" s="48"/>
      <c r="G230" s="48"/>
      <c r="H230" s="49"/>
      <c r="I230" s="50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</row>
    <row r="231" spans="1:47" s="1" customFormat="1" x14ac:dyDescent="0.25">
      <c r="A231" s="47"/>
      <c r="B231" s="2"/>
      <c r="C231" s="2"/>
      <c r="D231" s="2"/>
      <c r="E231" s="2"/>
      <c r="F231" s="48"/>
      <c r="G231" s="48"/>
      <c r="H231" s="49"/>
      <c r="I231" s="50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</row>
    <row r="232" spans="1:47" s="1" customFormat="1" x14ac:dyDescent="0.25">
      <c r="A232" s="47"/>
      <c r="B232" s="2"/>
      <c r="C232" s="2"/>
      <c r="D232" s="2"/>
      <c r="E232" s="2"/>
      <c r="F232" s="48"/>
      <c r="G232" s="48"/>
      <c r="H232" s="49"/>
      <c r="I232" s="50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</row>
    <row r="233" spans="1:47" s="1" customFormat="1" x14ac:dyDescent="0.25">
      <c r="A233" s="47"/>
      <c r="B233" s="2"/>
      <c r="C233" s="2"/>
      <c r="D233" s="2"/>
      <c r="E233" s="2"/>
      <c r="F233" s="48"/>
      <c r="G233" s="48"/>
      <c r="H233" s="49"/>
      <c r="I233" s="50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</row>
    <row r="234" spans="1:47" s="1" customFormat="1" x14ac:dyDescent="0.25">
      <c r="A234" s="47"/>
      <c r="B234" s="2"/>
      <c r="C234" s="2"/>
      <c r="D234" s="2"/>
      <c r="E234" s="2"/>
      <c r="F234" s="48"/>
      <c r="G234" s="48"/>
      <c r="H234" s="49"/>
      <c r="I234" s="50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</row>
    <row r="235" spans="1:47" s="1" customFormat="1" x14ac:dyDescent="0.25">
      <c r="A235" s="47"/>
      <c r="B235" s="2"/>
      <c r="C235" s="2"/>
      <c r="D235" s="2"/>
      <c r="E235" s="2"/>
      <c r="F235" s="48"/>
      <c r="G235" s="48"/>
      <c r="H235" s="49"/>
      <c r="I235" s="50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</row>
    <row r="236" spans="1:47" s="1" customFormat="1" x14ac:dyDescent="0.25">
      <c r="A236" s="47"/>
      <c r="B236" s="2"/>
      <c r="C236" s="2"/>
      <c r="D236" s="2"/>
      <c r="E236" s="2"/>
      <c r="F236" s="48"/>
      <c r="G236" s="48"/>
      <c r="H236" s="49"/>
      <c r="I236" s="50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</row>
    <row r="237" spans="1:47" s="1" customFormat="1" x14ac:dyDescent="0.25">
      <c r="A237" s="47"/>
      <c r="B237" s="2"/>
      <c r="C237" s="2"/>
      <c r="D237" s="2"/>
      <c r="E237" s="2"/>
      <c r="F237" s="48"/>
      <c r="G237" s="48"/>
      <c r="H237" s="49"/>
      <c r="I237" s="50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</row>
    <row r="238" spans="1:47" s="1" customFormat="1" x14ac:dyDescent="0.25">
      <c r="A238" s="47"/>
      <c r="B238" s="2"/>
      <c r="C238" s="2"/>
      <c r="D238" s="2"/>
      <c r="E238" s="2"/>
      <c r="F238" s="48"/>
      <c r="G238" s="48"/>
      <c r="H238" s="49"/>
      <c r="I238" s="50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</row>
    <row r="239" spans="1:47" s="1" customFormat="1" x14ac:dyDescent="0.25">
      <c r="A239" s="47"/>
      <c r="B239" s="2"/>
      <c r="C239" s="2"/>
      <c r="D239" s="2"/>
      <c r="E239" s="2"/>
      <c r="F239" s="48"/>
      <c r="G239" s="48"/>
      <c r="H239" s="49"/>
      <c r="I239" s="50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</row>
    <row r="240" spans="1:47" s="1" customFormat="1" x14ac:dyDescent="0.25">
      <c r="A240" s="47"/>
      <c r="B240" s="2"/>
      <c r="C240" s="2"/>
      <c r="D240" s="2"/>
      <c r="E240" s="2"/>
      <c r="F240" s="48"/>
      <c r="G240" s="48"/>
      <c r="H240" s="49"/>
      <c r="I240" s="50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</row>
    <row r="241" spans="1:47" s="1" customFormat="1" x14ac:dyDescent="0.25">
      <c r="A241" s="47"/>
      <c r="B241" s="2"/>
      <c r="C241" s="2"/>
      <c r="D241" s="2"/>
      <c r="E241" s="2"/>
      <c r="F241" s="48"/>
      <c r="G241" s="48"/>
      <c r="H241" s="49"/>
      <c r="I241" s="50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</row>
    <row r="242" spans="1:47" s="1" customFormat="1" x14ac:dyDescent="0.25">
      <c r="A242" s="47"/>
      <c r="B242" s="2"/>
      <c r="C242" s="2"/>
      <c r="D242" s="2"/>
      <c r="E242" s="2"/>
      <c r="F242" s="48"/>
      <c r="G242" s="48"/>
      <c r="H242" s="49"/>
      <c r="I242" s="50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</row>
    <row r="243" spans="1:47" s="1" customFormat="1" x14ac:dyDescent="0.25">
      <c r="A243" s="47"/>
      <c r="B243" s="2"/>
      <c r="C243" s="2"/>
      <c r="D243" s="2"/>
      <c r="E243" s="2"/>
      <c r="F243" s="48"/>
      <c r="G243" s="48"/>
      <c r="H243" s="49"/>
      <c r="I243" s="50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</row>
    <row r="244" spans="1:47" s="1" customFormat="1" x14ac:dyDescent="0.25">
      <c r="A244" s="47"/>
      <c r="B244" s="2"/>
      <c r="C244" s="2"/>
      <c r="D244" s="2"/>
      <c r="E244" s="2"/>
      <c r="F244" s="48"/>
      <c r="G244" s="48"/>
      <c r="H244" s="49"/>
      <c r="I244" s="50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</row>
    <row r="245" spans="1:47" s="1" customFormat="1" x14ac:dyDescent="0.25">
      <c r="A245" s="47"/>
      <c r="B245" s="2"/>
      <c r="C245" s="2"/>
      <c r="D245" s="2"/>
      <c r="E245" s="2"/>
      <c r="F245" s="48"/>
      <c r="G245" s="48"/>
      <c r="H245" s="49"/>
      <c r="I245" s="50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</row>
    <row r="246" spans="1:47" s="1" customFormat="1" x14ac:dyDescent="0.25">
      <c r="A246" s="47"/>
      <c r="B246" s="2"/>
      <c r="C246" s="2"/>
      <c r="D246" s="2"/>
      <c r="E246" s="2"/>
      <c r="F246" s="48"/>
      <c r="G246" s="48"/>
      <c r="H246" s="49"/>
      <c r="I246" s="50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</row>
    <row r="247" spans="1:47" s="1" customFormat="1" x14ac:dyDescent="0.25">
      <c r="A247" s="47"/>
      <c r="B247" s="2"/>
      <c r="C247" s="2"/>
      <c r="D247" s="2"/>
      <c r="E247" s="2"/>
      <c r="F247" s="48"/>
      <c r="G247" s="48"/>
      <c r="H247" s="49"/>
      <c r="I247" s="50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</row>
    <row r="248" spans="1:47" s="1" customFormat="1" x14ac:dyDescent="0.25">
      <c r="A248" s="47"/>
      <c r="B248" s="2"/>
      <c r="C248" s="2"/>
      <c r="D248" s="2"/>
      <c r="E248" s="2"/>
      <c r="F248" s="48"/>
      <c r="G248" s="48"/>
      <c r="H248" s="49"/>
      <c r="I248" s="50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</row>
    <row r="249" spans="1:47" s="1" customFormat="1" x14ac:dyDescent="0.25">
      <c r="A249" s="47"/>
      <c r="B249" s="2"/>
      <c r="C249" s="2"/>
      <c r="D249" s="2"/>
      <c r="E249" s="2"/>
      <c r="F249" s="48"/>
      <c r="G249" s="48"/>
      <c r="H249" s="49"/>
      <c r="I249" s="50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</row>
    <row r="250" spans="1:47" s="1" customFormat="1" x14ac:dyDescent="0.25">
      <c r="A250" s="47"/>
      <c r="B250" s="2"/>
      <c r="C250" s="2"/>
      <c r="D250" s="2"/>
      <c r="E250" s="2"/>
      <c r="F250" s="48"/>
      <c r="G250" s="48"/>
      <c r="H250" s="49"/>
      <c r="I250" s="50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</row>
    <row r="251" spans="1:47" s="1" customFormat="1" x14ac:dyDescent="0.25">
      <c r="A251" s="47"/>
      <c r="B251" s="2"/>
      <c r="C251" s="2"/>
      <c r="D251" s="2"/>
      <c r="E251" s="2"/>
      <c r="F251" s="48"/>
      <c r="G251" s="48"/>
      <c r="H251" s="49"/>
      <c r="I251" s="50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</row>
    <row r="252" spans="1:47" s="1" customFormat="1" x14ac:dyDescent="0.25">
      <c r="A252" s="47"/>
      <c r="B252" s="2"/>
      <c r="C252" s="2"/>
      <c r="D252" s="2"/>
      <c r="E252" s="2"/>
      <c r="F252" s="48"/>
      <c r="G252" s="48"/>
      <c r="H252" s="49"/>
      <c r="I252" s="50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</row>
    <row r="253" spans="1:47" s="1" customFormat="1" x14ac:dyDescent="0.25">
      <c r="A253" s="47"/>
      <c r="B253" s="2"/>
      <c r="C253" s="2"/>
      <c r="D253" s="2"/>
      <c r="E253" s="2"/>
      <c r="F253" s="48"/>
      <c r="G253" s="48"/>
      <c r="H253" s="49"/>
      <c r="I253" s="50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</row>
    <row r="254" spans="1:47" s="1" customFormat="1" x14ac:dyDescent="0.25">
      <c r="A254" s="47"/>
      <c r="B254" s="2"/>
      <c r="C254" s="2"/>
      <c r="D254" s="2"/>
      <c r="E254" s="2"/>
      <c r="F254" s="48"/>
      <c r="G254" s="48"/>
      <c r="H254" s="49"/>
      <c r="I254" s="50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</row>
    <row r="255" spans="1:47" s="1" customFormat="1" x14ac:dyDescent="0.25">
      <c r="A255" s="47"/>
      <c r="B255" s="2"/>
      <c r="C255" s="2"/>
      <c r="D255" s="2"/>
      <c r="E255" s="2"/>
      <c r="F255" s="48"/>
      <c r="G255" s="48"/>
      <c r="H255" s="49"/>
      <c r="I255" s="50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</row>
    <row r="256" spans="1:47" s="1" customFormat="1" x14ac:dyDescent="0.25">
      <c r="A256" s="47"/>
      <c r="B256" s="2"/>
      <c r="C256" s="2"/>
      <c r="D256" s="2"/>
      <c r="E256" s="2"/>
      <c r="F256" s="48"/>
      <c r="G256" s="48"/>
      <c r="H256" s="49"/>
      <c r="I256" s="50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</row>
    <row r="257" spans="1:47" s="1" customFormat="1" x14ac:dyDescent="0.25">
      <c r="A257" s="47"/>
      <c r="B257" s="2"/>
      <c r="C257" s="2"/>
      <c r="D257" s="2"/>
      <c r="E257" s="2"/>
      <c r="F257" s="48"/>
      <c r="G257" s="48"/>
      <c r="H257" s="49"/>
      <c r="I257" s="50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</row>
    <row r="258" spans="1:47" s="1" customFormat="1" x14ac:dyDescent="0.25">
      <c r="A258" s="47"/>
      <c r="B258" s="2"/>
      <c r="C258" s="2"/>
      <c r="D258" s="2"/>
      <c r="E258" s="2"/>
      <c r="F258" s="48"/>
      <c r="G258" s="48"/>
      <c r="H258" s="49"/>
      <c r="I258" s="50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</row>
    <row r="259" spans="1:47" s="1" customFormat="1" x14ac:dyDescent="0.25">
      <c r="A259" s="47"/>
      <c r="B259" s="2"/>
      <c r="C259" s="2"/>
      <c r="D259" s="2"/>
      <c r="E259" s="2"/>
      <c r="F259" s="48"/>
      <c r="G259" s="48"/>
      <c r="H259" s="49"/>
      <c r="I259" s="50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</row>
    <row r="260" spans="1:47" s="1" customFormat="1" x14ac:dyDescent="0.25">
      <c r="A260" s="47"/>
      <c r="B260" s="2"/>
      <c r="C260" s="2"/>
      <c r="D260" s="2"/>
      <c r="E260" s="2"/>
      <c r="F260" s="48"/>
      <c r="G260" s="48"/>
      <c r="H260" s="49"/>
      <c r="I260" s="50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</row>
    <row r="261" spans="1:47" s="1" customFormat="1" x14ac:dyDescent="0.25">
      <c r="A261" s="47"/>
      <c r="B261" s="2"/>
      <c r="C261" s="2"/>
      <c r="D261" s="2"/>
      <c r="E261" s="2"/>
      <c r="F261" s="48"/>
      <c r="G261" s="48"/>
      <c r="H261" s="49"/>
      <c r="I261" s="50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</row>
    <row r="262" spans="1:47" s="1" customFormat="1" x14ac:dyDescent="0.25">
      <c r="A262" s="47"/>
      <c r="B262" s="2"/>
      <c r="C262" s="2"/>
      <c r="D262" s="2"/>
      <c r="E262" s="2"/>
      <c r="F262" s="48"/>
      <c r="G262" s="48"/>
      <c r="H262" s="49"/>
      <c r="I262" s="50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</row>
    <row r="263" spans="1:47" s="1" customFormat="1" x14ac:dyDescent="0.25">
      <c r="A263" s="47"/>
      <c r="B263" s="2"/>
      <c r="C263" s="2"/>
      <c r="D263" s="2"/>
      <c r="E263" s="2"/>
      <c r="F263" s="48"/>
      <c r="G263" s="48"/>
      <c r="H263" s="49"/>
      <c r="I263" s="50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</row>
    <row r="264" spans="1:47" s="1" customFormat="1" x14ac:dyDescent="0.25">
      <c r="A264" s="47"/>
      <c r="B264" s="2"/>
      <c r="C264" s="2"/>
      <c r="D264" s="2"/>
      <c r="E264" s="2"/>
      <c r="F264" s="48"/>
      <c r="G264" s="48"/>
      <c r="H264" s="49"/>
      <c r="I264" s="50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</row>
    <row r="265" spans="1:47" s="1" customFormat="1" x14ac:dyDescent="0.25">
      <c r="A265" s="47"/>
      <c r="B265" s="2"/>
      <c r="C265" s="2"/>
      <c r="D265" s="2"/>
      <c r="E265" s="2"/>
      <c r="F265" s="48"/>
      <c r="G265" s="48"/>
      <c r="H265" s="49"/>
      <c r="I265" s="50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</row>
    <row r="266" spans="1:47" s="1" customFormat="1" x14ac:dyDescent="0.25">
      <c r="A266" s="47"/>
      <c r="B266" s="2"/>
      <c r="C266" s="2"/>
      <c r="D266" s="2"/>
      <c r="E266" s="2"/>
      <c r="F266" s="48"/>
      <c r="G266" s="48"/>
      <c r="H266" s="49"/>
      <c r="I266" s="50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</row>
    <row r="267" spans="1:47" s="1" customFormat="1" x14ac:dyDescent="0.25">
      <c r="A267" s="47"/>
      <c r="B267" s="2"/>
      <c r="C267" s="2"/>
      <c r="D267" s="2"/>
      <c r="E267" s="2"/>
      <c r="F267" s="48"/>
      <c r="G267" s="48"/>
      <c r="H267" s="49"/>
      <c r="I267" s="50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</row>
    <row r="268" spans="1:47" s="1" customFormat="1" x14ac:dyDescent="0.25">
      <c r="A268" s="47"/>
      <c r="B268" s="2"/>
      <c r="C268" s="2"/>
      <c r="D268" s="2"/>
      <c r="E268" s="2"/>
      <c r="F268" s="48"/>
      <c r="G268" s="48"/>
      <c r="H268" s="49"/>
      <c r="I268" s="50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</row>
    <row r="269" spans="1:47" s="1" customFormat="1" x14ac:dyDescent="0.25">
      <c r="A269" s="47"/>
      <c r="B269" s="2"/>
      <c r="C269" s="2"/>
      <c r="D269" s="2"/>
      <c r="E269" s="2"/>
      <c r="F269" s="48"/>
      <c r="G269" s="48"/>
      <c r="H269" s="49"/>
      <c r="I269" s="50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</row>
    <row r="270" spans="1:47" s="1" customFormat="1" x14ac:dyDescent="0.25">
      <c r="A270" s="47"/>
      <c r="B270" s="2"/>
      <c r="C270" s="2"/>
      <c r="D270" s="2"/>
      <c r="E270" s="2"/>
      <c r="F270" s="48"/>
      <c r="G270" s="48"/>
      <c r="H270" s="49"/>
      <c r="I270" s="50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</row>
    <row r="271" spans="1:47" s="1" customFormat="1" x14ac:dyDescent="0.25">
      <c r="A271" s="47"/>
      <c r="B271" s="2"/>
      <c r="C271" s="2"/>
      <c r="D271" s="2"/>
      <c r="E271" s="2"/>
      <c r="F271" s="48"/>
      <c r="G271" s="48"/>
      <c r="H271" s="49"/>
      <c r="I271" s="50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</row>
    <row r="272" spans="1:47" s="1" customFormat="1" x14ac:dyDescent="0.25">
      <c r="A272" s="47"/>
      <c r="B272" s="2"/>
      <c r="C272" s="2"/>
      <c r="D272" s="2"/>
      <c r="E272" s="2"/>
      <c r="F272" s="48"/>
      <c r="G272" s="48"/>
      <c r="H272" s="49"/>
      <c r="I272" s="50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</row>
    <row r="273" spans="1:47" s="1" customFormat="1" x14ac:dyDescent="0.25">
      <c r="A273" s="47"/>
      <c r="B273" s="2"/>
      <c r="C273" s="2"/>
      <c r="D273" s="2"/>
      <c r="E273" s="2"/>
      <c r="F273" s="48"/>
      <c r="G273" s="48"/>
      <c r="H273" s="49"/>
      <c r="I273" s="50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</row>
    <row r="274" spans="1:47" s="1" customFormat="1" x14ac:dyDescent="0.25">
      <c r="A274" s="47"/>
      <c r="B274" s="2"/>
      <c r="C274" s="2"/>
      <c r="D274" s="2"/>
      <c r="E274" s="2"/>
      <c r="F274" s="48"/>
      <c r="G274" s="48"/>
      <c r="H274" s="49"/>
      <c r="I274" s="50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</row>
    <row r="275" spans="1:47" s="1" customFormat="1" x14ac:dyDescent="0.25">
      <c r="A275" s="47"/>
      <c r="B275" s="2"/>
      <c r="C275" s="2"/>
      <c r="D275" s="2"/>
      <c r="E275" s="2"/>
      <c r="F275" s="48"/>
      <c r="G275" s="48"/>
      <c r="H275" s="49"/>
      <c r="I275" s="50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</row>
    <row r="276" spans="1:47" s="1" customFormat="1" x14ac:dyDescent="0.25">
      <c r="A276" s="47"/>
      <c r="B276" s="2"/>
      <c r="C276" s="2"/>
      <c r="D276" s="2"/>
      <c r="E276" s="2"/>
      <c r="F276" s="48"/>
      <c r="G276" s="48"/>
      <c r="H276" s="49"/>
      <c r="I276" s="50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</row>
    <row r="277" spans="1:47" s="1" customFormat="1" x14ac:dyDescent="0.25">
      <c r="A277" s="47"/>
      <c r="B277" s="2"/>
      <c r="C277" s="2"/>
      <c r="D277" s="2"/>
      <c r="E277" s="2"/>
      <c r="F277" s="48"/>
      <c r="G277" s="48"/>
      <c r="H277" s="49"/>
      <c r="I277" s="50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</row>
    <row r="278" spans="1:47" s="1" customFormat="1" x14ac:dyDescent="0.25">
      <c r="A278" s="47"/>
      <c r="B278" s="2"/>
      <c r="C278" s="2"/>
      <c r="D278" s="2"/>
      <c r="E278" s="2"/>
      <c r="F278" s="48"/>
      <c r="G278" s="48"/>
      <c r="H278" s="49"/>
      <c r="I278" s="50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</row>
    <row r="279" spans="1:47" s="1" customFormat="1" x14ac:dyDescent="0.25">
      <c r="A279" s="47"/>
      <c r="B279" s="2"/>
      <c r="C279" s="2"/>
      <c r="D279" s="2"/>
      <c r="E279" s="2"/>
      <c r="F279" s="48"/>
      <c r="G279" s="48"/>
      <c r="H279" s="49"/>
      <c r="I279" s="50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</row>
    <row r="280" spans="1:47" s="1" customFormat="1" x14ac:dyDescent="0.25">
      <c r="A280" s="47"/>
      <c r="B280" s="2"/>
      <c r="C280" s="2"/>
      <c r="D280" s="2"/>
      <c r="E280" s="2"/>
      <c r="F280" s="48"/>
      <c r="G280" s="48"/>
      <c r="H280" s="49"/>
      <c r="I280" s="50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</row>
    <row r="281" spans="1:47" s="1" customFormat="1" x14ac:dyDescent="0.25">
      <c r="A281" s="47"/>
      <c r="B281" s="2"/>
      <c r="C281" s="2"/>
      <c r="D281" s="2"/>
      <c r="E281" s="2"/>
      <c r="F281" s="48"/>
      <c r="G281" s="48"/>
      <c r="H281" s="49"/>
      <c r="I281" s="50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</row>
    <row r="282" spans="1:47" s="1" customFormat="1" x14ac:dyDescent="0.25">
      <c r="A282" s="47"/>
      <c r="B282" s="2"/>
      <c r="C282" s="2"/>
      <c r="D282" s="2"/>
      <c r="E282" s="2"/>
      <c r="F282" s="48"/>
      <c r="G282" s="48"/>
      <c r="H282" s="49"/>
      <c r="I282" s="50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</row>
    <row r="283" spans="1:47" s="1" customFormat="1" x14ac:dyDescent="0.25">
      <c r="A283" s="47"/>
      <c r="B283" s="2"/>
      <c r="C283" s="2"/>
      <c r="D283" s="2"/>
      <c r="E283" s="2"/>
      <c r="F283" s="48"/>
      <c r="G283" s="48"/>
      <c r="H283" s="49"/>
      <c r="I283" s="50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</row>
    <row r="284" spans="1:47" s="1" customFormat="1" x14ac:dyDescent="0.25">
      <c r="A284" s="47"/>
      <c r="B284" s="2"/>
      <c r="C284" s="2"/>
      <c r="D284" s="2"/>
      <c r="E284" s="2"/>
      <c r="F284" s="48"/>
      <c r="G284" s="48"/>
      <c r="H284" s="49"/>
      <c r="I284" s="50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</row>
    <row r="285" spans="1:47" s="1" customFormat="1" x14ac:dyDescent="0.25">
      <c r="A285" s="47"/>
      <c r="B285" s="2"/>
      <c r="C285" s="2"/>
      <c r="D285" s="2"/>
      <c r="E285" s="2"/>
      <c r="F285" s="48"/>
      <c r="G285" s="48"/>
      <c r="H285" s="49"/>
      <c r="I285" s="50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</row>
    <row r="286" spans="1:47" s="1" customFormat="1" x14ac:dyDescent="0.25">
      <c r="A286" s="47"/>
      <c r="B286" s="2"/>
      <c r="C286" s="2"/>
      <c r="D286" s="2"/>
      <c r="E286" s="2"/>
      <c r="F286" s="48"/>
      <c r="G286" s="48"/>
      <c r="H286" s="49"/>
      <c r="I286" s="50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</row>
    <row r="287" spans="1:47" s="1" customFormat="1" x14ac:dyDescent="0.25">
      <c r="A287" s="47"/>
      <c r="B287" s="2"/>
      <c r="C287" s="2"/>
      <c r="D287" s="2"/>
      <c r="E287" s="2"/>
      <c r="F287" s="48"/>
      <c r="G287" s="48"/>
      <c r="H287" s="49"/>
      <c r="I287" s="50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</row>
    <row r="288" spans="1:47" s="1" customFormat="1" x14ac:dyDescent="0.25">
      <c r="A288" s="47"/>
      <c r="B288" s="2"/>
      <c r="C288" s="2"/>
      <c r="D288" s="2"/>
      <c r="E288" s="2"/>
      <c r="F288" s="48"/>
      <c r="G288" s="48"/>
      <c r="H288" s="49"/>
      <c r="I288" s="50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</row>
    <row r="289" spans="1:47" s="1" customFormat="1" x14ac:dyDescent="0.25">
      <c r="A289" s="47"/>
      <c r="B289" s="2"/>
      <c r="C289" s="2"/>
      <c r="D289" s="2"/>
      <c r="E289" s="2"/>
      <c r="F289" s="48"/>
      <c r="G289" s="48"/>
      <c r="H289" s="49"/>
      <c r="I289" s="50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</row>
    <row r="290" spans="1:47" s="1" customFormat="1" x14ac:dyDescent="0.25">
      <c r="A290" s="47"/>
      <c r="B290" s="2"/>
      <c r="C290" s="2"/>
      <c r="D290" s="2"/>
      <c r="E290" s="2"/>
      <c r="F290" s="48"/>
      <c r="G290" s="48"/>
      <c r="H290" s="49"/>
      <c r="I290" s="50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</row>
    <row r="291" spans="1:47" s="1" customFormat="1" x14ac:dyDescent="0.25">
      <c r="A291" s="47"/>
      <c r="B291" s="2"/>
      <c r="C291" s="2"/>
      <c r="D291" s="2"/>
      <c r="E291" s="2"/>
      <c r="F291" s="48"/>
      <c r="G291" s="48"/>
      <c r="H291" s="49"/>
      <c r="I291" s="50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</row>
    <row r="292" spans="1:47" s="1" customFormat="1" x14ac:dyDescent="0.25">
      <c r="A292" s="47"/>
      <c r="B292" s="2"/>
      <c r="C292" s="2"/>
      <c r="D292" s="2"/>
      <c r="E292" s="2"/>
      <c r="F292" s="48"/>
      <c r="G292" s="48"/>
      <c r="H292" s="49"/>
      <c r="I292" s="50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</row>
    <row r="293" spans="1:47" s="1" customFormat="1" x14ac:dyDescent="0.25">
      <c r="A293" s="47"/>
      <c r="B293" s="2"/>
      <c r="C293" s="2"/>
      <c r="D293" s="2"/>
      <c r="E293" s="2"/>
      <c r="F293" s="48"/>
      <c r="G293" s="48"/>
      <c r="H293" s="49"/>
      <c r="I293" s="50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</row>
    <row r="294" spans="1:47" s="1" customFormat="1" x14ac:dyDescent="0.25">
      <c r="A294" s="47"/>
      <c r="B294" s="2"/>
      <c r="C294" s="2"/>
      <c r="D294" s="2"/>
      <c r="E294" s="2"/>
      <c r="F294" s="48"/>
      <c r="G294" s="48"/>
      <c r="H294" s="49"/>
      <c r="I294" s="50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</row>
    <row r="295" spans="1:47" s="1" customFormat="1" x14ac:dyDescent="0.25">
      <c r="A295" s="47"/>
      <c r="B295" s="2"/>
      <c r="C295" s="2"/>
      <c r="D295" s="2"/>
      <c r="E295" s="2"/>
      <c r="F295" s="48"/>
      <c r="G295" s="48"/>
      <c r="H295" s="49"/>
      <c r="I295" s="50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</row>
    <row r="296" spans="1:47" s="1" customFormat="1" x14ac:dyDescent="0.25">
      <c r="A296" s="47"/>
      <c r="B296" s="2"/>
      <c r="C296" s="2"/>
      <c r="D296" s="2"/>
      <c r="E296" s="2"/>
      <c r="F296" s="48"/>
      <c r="G296" s="48"/>
      <c r="H296" s="49"/>
      <c r="I296" s="50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</row>
    <row r="297" spans="1:47" s="1" customFormat="1" x14ac:dyDescent="0.25">
      <c r="A297" s="47"/>
      <c r="B297" s="2"/>
      <c r="C297" s="2"/>
      <c r="D297" s="2"/>
      <c r="E297" s="2"/>
      <c r="F297" s="48"/>
      <c r="G297" s="48"/>
      <c r="H297" s="49"/>
      <c r="I297" s="50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</row>
    <row r="298" spans="1:47" s="1" customFormat="1" x14ac:dyDescent="0.25">
      <c r="A298" s="47"/>
      <c r="B298" s="2"/>
      <c r="C298" s="2"/>
      <c r="D298" s="2"/>
      <c r="E298" s="2"/>
      <c r="F298" s="48"/>
      <c r="G298" s="48"/>
      <c r="H298" s="49"/>
      <c r="I298" s="50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</row>
    <row r="299" spans="1:47" s="1" customFormat="1" x14ac:dyDescent="0.25">
      <c r="A299" s="47"/>
      <c r="B299" s="2"/>
      <c r="C299" s="2"/>
      <c r="D299" s="2"/>
      <c r="E299" s="2"/>
      <c r="F299" s="48"/>
      <c r="G299" s="48"/>
      <c r="H299" s="49"/>
      <c r="I299" s="50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</row>
    <row r="300" spans="1:47" s="1" customFormat="1" x14ac:dyDescent="0.25">
      <c r="A300" s="47"/>
      <c r="B300" s="2"/>
      <c r="C300" s="2"/>
      <c r="D300" s="2"/>
      <c r="E300" s="2"/>
      <c r="F300" s="48"/>
      <c r="G300" s="48"/>
      <c r="H300" s="49"/>
      <c r="I300" s="50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</row>
    <row r="301" spans="1:47" s="1" customFormat="1" x14ac:dyDescent="0.25">
      <c r="A301" s="47"/>
      <c r="B301" s="2"/>
      <c r="C301" s="2"/>
      <c r="D301" s="2"/>
      <c r="E301" s="2"/>
      <c r="F301" s="48"/>
      <c r="G301" s="48"/>
      <c r="H301" s="49"/>
      <c r="I301" s="50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</row>
    <row r="302" spans="1:47" s="1" customFormat="1" x14ac:dyDescent="0.25">
      <c r="A302" s="47"/>
      <c r="B302" s="2"/>
      <c r="C302" s="2"/>
      <c r="D302" s="2"/>
      <c r="E302" s="2"/>
      <c r="F302" s="48"/>
      <c r="G302" s="48"/>
      <c r="H302" s="49"/>
      <c r="I302" s="50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</row>
    <row r="303" spans="1:47" s="1" customFormat="1" x14ac:dyDescent="0.25">
      <c r="A303" s="47"/>
      <c r="B303" s="2"/>
      <c r="C303" s="2"/>
      <c r="D303" s="2"/>
      <c r="E303" s="2"/>
      <c r="F303" s="48"/>
      <c r="G303" s="48"/>
      <c r="H303" s="49"/>
      <c r="I303" s="50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</row>
    <row r="304" spans="1:47" s="1" customFormat="1" x14ac:dyDescent="0.25">
      <c r="A304" s="47"/>
      <c r="B304" s="2"/>
      <c r="C304" s="2"/>
      <c r="D304" s="2"/>
      <c r="E304" s="2"/>
      <c r="F304" s="48"/>
      <c r="G304" s="48"/>
      <c r="H304" s="49"/>
      <c r="I304" s="50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</row>
    <row r="305" spans="1:47" s="1" customFormat="1" x14ac:dyDescent="0.25">
      <c r="A305" s="47"/>
      <c r="B305" s="2"/>
      <c r="C305" s="2"/>
      <c r="D305" s="2"/>
      <c r="E305" s="2"/>
      <c r="F305" s="48"/>
      <c r="G305" s="48"/>
      <c r="H305" s="49"/>
      <c r="I305" s="50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</row>
    <row r="306" spans="1:47" s="1" customFormat="1" x14ac:dyDescent="0.25">
      <c r="A306" s="47"/>
      <c r="B306" s="2"/>
      <c r="C306" s="2"/>
      <c r="D306" s="2"/>
      <c r="E306" s="2"/>
      <c r="F306" s="48"/>
      <c r="G306" s="48"/>
      <c r="H306" s="49"/>
      <c r="I306" s="50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</row>
    <row r="307" spans="1:47" s="1" customFormat="1" x14ac:dyDescent="0.25">
      <c r="A307" s="47"/>
      <c r="B307" s="2"/>
      <c r="C307" s="2"/>
      <c r="D307" s="2"/>
      <c r="E307" s="2"/>
      <c r="F307" s="48"/>
      <c r="G307" s="48"/>
      <c r="H307" s="49"/>
      <c r="I307" s="50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</row>
    <row r="308" spans="1:47" s="1" customFormat="1" x14ac:dyDescent="0.25">
      <c r="A308" s="47"/>
      <c r="B308" s="2"/>
      <c r="C308" s="2"/>
      <c r="D308" s="2"/>
      <c r="E308" s="2"/>
      <c r="F308" s="48"/>
      <c r="G308" s="48"/>
      <c r="H308" s="49"/>
      <c r="I308" s="50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</row>
    <row r="309" spans="1:47" s="1" customFormat="1" x14ac:dyDescent="0.25">
      <c r="A309" s="47"/>
      <c r="B309" s="2"/>
      <c r="C309" s="2"/>
      <c r="D309" s="2"/>
      <c r="E309" s="2"/>
      <c r="F309" s="48"/>
      <c r="G309" s="48"/>
      <c r="H309" s="49"/>
      <c r="I309" s="50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</row>
    <row r="310" spans="1:47" s="1" customFormat="1" x14ac:dyDescent="0.25">
      <c r="A310" s="47"/>
      <c r="B310" s="2"/>
      <c r="C310" s="2"/>
      <c r="D310" s="2"/>
      <c r="E310" s="2"/>
      <c r="F310" s="48"/>
      <c r="G310" s="48"/>
      <c r="H310" s="49"/>
      <c r="I310" s="50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</row>
    <row r="311" spans="1:47" s="1" customFormat="1" x14ac:dyDescent="0.25">
      <c r="A311" s="47"/>
      <c r="B311" s="2"/>
      <c r="C311" s="2"/>
      <c r="D311" s="2"/>
      <c r="E311" s="2"/>
      <c r="F311" s="48"/>
      <c r="G311" s="48"/>
      <c r="H311" s="49"/>
      <c r="I311" s="50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</row>
    <row r="312" spans="1:47" s="1" customFormat="1" x14ac:dyDescent="0.25">
      <c r="A312" s="47"/>
      <c r="B312" s="2"/>
      <c r="C312" s="2"/>
      <c r="D312" s="2"/>
      <c r="E312" s="2"/>
      <c r="F312" s="48"/>
      <c r="G312" s="48"/>
      <c r="H312" s="49"/>
      <c r="I312" s="50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</row>
    <row r="313" spans="1:47" s="1" customFormat="1" x14ac:dyDescent="0.25">
      <c r="A313" s="47"/>
      <c r="B313" s="2"/>
      <c r="C313" s="2"/>
      <c r="D313" s="2"/>
      <c r="E313" s="2"/>
      <c r="F313" s="48"/>
      <c r="G313" s="48"/>
      <c r="H313" s="49"/>
      <c r="I313" s="50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</row>
    <row r="314" spans="1:47" s="1" customFormat="1" x14ac:dyDescent="0.25">
      <c r="A314" s="47"/>
      <c r="B314" s="2"/>
      <c r="C314" s="2"/>
      <c r="D314" s="2"/>
      <c r="E314" s="2"/>
      <c r="F314" s="48"/>
      <c r="G314" s="48"/>
      <c r="H314" s="49"/>
      <c r="I314" s="50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</row>
    <row r="315" spans="1:47" s="1" customFormat="1" x14ac:dyDescent="0.25">
      <c r="A315" s="47"/>
      <c r="B315" s="2"/>
      <c r="C315" s="2"/>
      <c r="D315" s="2"/>
      <c r="E315" s="2"/>
      <c r="F315" s="48"/>
      <c r="G315" s="48"/>
      <c r="H315" s="49"/>
      <c r="I315" s="50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</row>
    <row r="316" spans="1:47" s="1" customFormat="1" x14ac:dyDescent="0.25">
      <c r="A316" s="47"/>
      <c r="B316" s="2"/>
      <c r="C316" s="2"/>
      <c r="D316" s="2"/>
      <c r="E316" s="2"/>
      <c r="F316" s="48"/>
      <c r="G316" s="48"/>
      <c r="H316" s="49"/>
      <c r="I316" s="50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</row>
    <row r="317" spans="1:47" s="1" customFormat="1" x14ac:dyDescent="0.25">
      <c r="A317" s="47"/>
      <c r="B317" s="2"/>
      <c r="C317" s="2"/>
      <c r="D317" s="2"/>
      <c r="E317" s="2"/>
      <c r="F317" s="48"/>
      <c r="G317" s="48"/>
      <c r="H317" s="49"/>
      <c r="I317" s="50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</row>
    <row r="318" spans="1:47" s="1" customFormat="1" x14ac:dyDescent="0.25">
      <c r="A318" s="47"/>
      <c r="B318" s="2"/>
      <c r="C318" s="2"/>
      <c r="D318" s="2"/>
      <c r="E318" s="2"/>
      <c r="F318" s="48"/>
      <c r="G318" s="48"/>
      <c r="H318" s="49"/>
      <c r="I318" s="50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</row>
    <row r="319" spans="1:47" s="1" customFormat="1" x14ac:dyDescent="0.25">
      <c r="A319" s="47"/>
      <c r="B319" s="2"/>
      <c r="C319" s="2"/>
      <c r="D319" s="2"/>
      <c r="E319" s="2"/>
      <c r="F319" s="48"/>
      <c r="G319" s="48"/>
      <c r="H319" s="49"/>
      <c r="I319" s="50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</row>
    <row r="320" spans="1:47" s="1" customFormat="1" x14ac:dyDescent="0.25">
      <c r="A320" s="47"/>
      <c r="B320" s="2"/>
      <c r="C320" s="2"/>
      <c r="D320" s="2"/>
      <c r="E320" s="2"/>
      <c r="F320" s="48"/>
      <c r="G320" s="48"/>
      <c r="H320" s="49"/>
      <c r="I320" s="50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</row>
    <row r="321" spans="1:47" s="1" customFormat="1" x14ac:dyDescent="0.25">
      <c r="A321" s="47"/>
      <c r="B321" s="2"/>
      <c r="C321" s="2"/>
      <c r="D321" s="2"/>
      <c r="E321" s="2"/>
      <c r="F321" s="48"/>
      <c r="G321" s="48"/>
      <c r="H321" s="49"/>
      <c r="I321" s="50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</row>
    <row r="322" spans="1:47" s="1" customFormat="1" x14ac:dyDescent="0.25">
      <c r="A322" s="47"/>
      <c r="B322" s="2"/>
      <c r="C322" s="2"/>
      <c r="D322" s="2"/>
      <c r="E322" s="2"/>
      <c r="F322" s="48"/>
      <c r="G322" s="48"/>
      <c r="H322" s="49"/>
      <c r="I322" s="50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</row>
    <row r="323" spans="1:47" s="1" customFormat="1" x14ac:dyDescent="0.25">
      <c r="A323" s="47"/>
      <c r="B323" s="2"/>
      <c r="C323" s="2"/>
      <c r="D323" s="2"/>
      <c r="E323" s="2"/>
      <c r="F323" s="48"/>
      <c r="G323" s="48"/>
      <c r="H323" s="49"/>
      <c r="I323" s="50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</row>
    <row r="324" spans="1:47" s="1" customFormat="1" x14ac:dyDescent="0.25">
      <c r="A324" s="47"/>
      <c r="B324" s="2"/>
      <c r="C324" s="2"/>
      <c r="D324" s="2"/>
      <c r="E324" s="2"/>
      <c r="F324" s="48"/>
      <c r="G324" s="48"/>
      <c r="H324" s="49"/>
      <c r="I324" s="50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</row>
    <row r="325" spans="1:47" s="1" customFormat="1" x14ac:dyDescent="0.25">
      <c r="A325" s="47"/>
      <c r="B325" s="2"/>
      <c r="C325" s="2"/>
      <c r="D325" s="2"/>
      <c r="E325" s="2"/>
      <c r="F325" s="48"/>
      <c r="G325" s="48"/>
      <c r="H325" s="49"/>
      <c r="I325" s="50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</row>
    <row r="326" spans="1:47" s="1" customFormat="1" x14ac:dyDescent="0.25">
      <c r="A326" s="47"/>
      <c r="B326" s="2"/>
      <c r="C326" s="2"/>
      <c r="D326" s="2"/>
      <c r="E326" s="2"/>
      <c r="F326" s="48"/>
      <c r="G326" s="48"/>
      <c r="H326" s="49"/>
      <c r="I326" s="50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</row>
    <row r="327" spans="1:47" s="1" customFormat="1" x14ac:dyDescent="0.25">
      <c r="A327" s="47"/>
      <c r="B327" s="2"/>
      <c r="C327" s="2"/>
      <c r="D327" s="2"/>
      <c r="E327" s="2"/>
      <c r="F327" s="48"/>
      <c r="G327" s="48"/>
      <c r="H327" s="49"/>
      <c r="I327" s="50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</row>
    <row r="328" spans="1:47" s="1" customFormat="1" x14ac:dyDescent="0.25">
      <c r="A328" s="47"/>
      <c r="B328" s="2"/>
      <c r="C328" s="2"/>
      <c r="D328" s="2"/>
      <c r="E328" s="2"/>
      <c r="F328" s="48"/>
      <c r="G328" s="48"/>
      <c r="H328" s="49"/>
      <c r="I328" s="50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</row>
    <row r="329" spans="1:47" s="1" customFormat="1" x14ac:dyDescent="0.25">
      <c r="A329" s="47"/>
      <c r="B329" s="2"/>
      <c r="C329" s="2"/>
      <c r="D329" s="2"/>
      <c r="E329" s="2"/>
      <c r="F329" s="48"/>
      <c r="G329" s="48"/>
      <c r="H329" s="49"/>
      <c r="I329" s="50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</row>
    <row r="330" spans="1:47" s="1" customFormat="1" x14ac:dyDescent="0.25">
      <c r="A330" s="47"/>
      <c r="B330" s="2"/>
      <c r="C330" s="2"/>
      <c r="D330" s="2"/>
      <c r="E330" s="2"/>
      <c r="F330" s="48"/>
      <c r="G330" s="48"/>
      <c r="H330" s="49"/>
      <c r="I330" s="50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</row>
    <row r="331" spans="1:47" s="1" customFormat="1" x14ac:dyDescent="0.25">
      <c r="A331" s="47"/>
      <c r="B331" s="2"/>
      <c r="C331" s="2"/>
      <c r="D331" s="2"/>
      <c r="E331" s="2"/>
      <c r="F331" s="48"/>
      <c r="G331" s="48"/>
      <c r="H331" s="49"/>
      <c r="I331" s="50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</row>
    <row r="332" spans="1:47" s="1" customFormat="1" x14ac:dyDescent="0.25">
      <c r="A332" s="47"/>
      <c r="B332" s="2"/>
      <c r="C332" s="2"/>
      <c r="D332" s="2"/>
      <c r="E332" s="2"/>
      <c r="F332" s="48"/>
      <c r="G332" s="48"/>
      <c r="H332" s="49"/>
      <c r="I332" s="50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</row>
    <row r="333" spans="1:47" s="1" customFormat="1" x14ac:dyDescent="0.25">
      <c r="A333" s="47"/>
      <c r="B333" s="2"/>
      <c r="C333" s="2"/>
      <c r="D333" s="2"/>
      <c r="E333" s="2"/>
      <c r="F333" s="48"/>
      <c r="G333" s="48"/>
      <c r="H333" s="49"/>
      <c r="I333" s="50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</row>
    <row r="334" spans="1:47" s="1" customFormat="1" x14ac:dyDescent="0.25">
      <c r="A334" s="47"/>
      <c r="B334" s="2"/>
      <c r="C334" s="2"/>
      <c r="D334" s="2"/>
      <c r="E334" s="2"/>
      <c r="F334" s="48"/>
      <c r="G334" s="48"/>
      <c r="H334" s="49"/>
      <c r="I334" s="50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</row>
    <row r="335" spans="1:47" s="1" customFormat="1" x14ac:dyDescent="0.25">
      <c r="A335" s="47"/>
      <c r="B335" s="2"/>
      <c r="C335" s="2"/>
      <c r="D335" s="2"/>
      <c r="E335" s="2"/>
      <c r="F335" s="48"/>
      <c r="G335" s="48"/>
      <c r="H335" s="49"/>
      <c r="I335" s="50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</row>
    <row r="336" spans="1:47" s="1" customFormat="1" x14ac:dyDescent="0.25">
      <c r="A336" s="47"/>
      <c r="B336" s="2"/>
      <c r="C336" s="2"/>
      <c r="D336" s="2"/>
      <c r="E336" s="2"/>
      <c r="F336" s="48"/>
      <c r="G336" s="48"/>
      <c r="H336" s="49"/>
      <c r="I336" s="50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</row>
    <row r="337" spans="1:47" s="1" customFormat="1" x14ac:dyDescent="0.25">
      <c r="A337" s="47"/>
      <c r="B337" s="2"/>
      <c r="C337" s="2"/>
      <c r="D337" s="2"/>
      <c r="E337" s="2"/>
      <c r="F337" s="48"/>
      <c r="G337" s="48"/>
      <c r="H337" s="49"/>
      <c r="I337" s="50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</row>
    <row r="338" spans="1:47" s="1" customFormat="1" x14ac:dyDescent="0.25">
      <c r="A338" s="47"/>
      <c r="B338" s="2"/>
      <c r="C338" s="2"/>
      <c r="D338" s="2"/>
      <c r="E338" s="2"/>
      <c r="F338" s="48"/>
      <c r="G338" s="48"/>
      <c r="H338" s="49"/>
      <c r="I338" s="50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</row>
    <row r="339" spans="1:47" s="1" customFormat="1" x14ac:dyDescent="0.25">
      <c r="A339" s="47"/>
      <c r="B339" s="2"/>
      <c r="C339" s="2"/>
      <c r="D339" s="2"/>
      <c r="E339" s="2"/>
      <c r="F339" s="48"/>
      <c r="G339" s="48"/>
      <c r="H339" s="49"/>
      <c r="I339" s="50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</row>
    <row r="340" spans="1:47" s="1" customFormat="1" x14ac:dyDescent="0.25">
      <c r="A340" s="47"/>
      <c r="B340" s="2"/>
      <c r="C340" s="2"/>
      <c r="D340" s="2"/>
      <c r="E340" s="2"/>
      <c r="F340" s="48"/>
      <c r="G340" s="48"/>
      <c r="H340" s="49"/>
      <c r="I340" s="50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</row>
    <row r="341" spans="1:47" s="1" customFormat="1" x14ac:dyDescent="0.25">
      <c r="A341" s="47"/>
      <c r="B341" s="2"/>
      <c r="C341" s="2"/>
      <c r="D341" s="2"/>
      <c r="E341" s="2"/>
      <c r="F341" s="48"/>
      <c r="G341" s="48"/>
      <c r="H341" s="49"/>
      <c r="I341" s="50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</row>
    <row r="342" spans="1:47" s="1" customFormat="1" x14ac:dyDescent="0.25">
      <c r="A342" s="47"/>
      <c r="B342" s="2"/>
      <c r="C342" s="2"/>
      <c r="D342" s="2"/>
      <c r="E342" s="2"/>
      <c r="F342" s="48"/>
      <c r="G342" s="48"/>
      <c r="H342" s="49"/>
      <c r="I342" s="50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</row>
    <row r="343" spans="1:47" s="1" customFormat="1" x14ac:dyDescent="0.25">
      <c r="A343" s="47"/>
      <c r="B343" s="2"/>
      <c r="C343" s="2"/>
      <c r="D343" s="2"/>
      <c r="E343" s="2"/>
      <c r="F343" s="48"/>
      <c r="G343" s="48"/>
      <c r="H343" s="49"/>
      <c r="I343" s="50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</row>
    <row r="344" spans="1:47" s="1" customFormat="1" x14ac:dyDescent="0.25">
      <c r="A344" s="47"/>
      <c r="B344" s="2"/>
      <c r="C344" s="2"/>
      <c r="D344" s="2"/>
      <c r="E344" s="2"/>
      <c r="F344" s="48"/>
      <c r="G344" s="48"/>
      <c r="H344" s="49"/>
      <c r="I344" s="50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</row>
    <row r="345" spans="1:47" s="1" customFormat="1" x14ac:dyDescent="0.25">
      <c r="A345" s="47"/>
      <c r="B345" s="2"/>
      <c r="C345" s="2"/>
      <c r="D345" s="2"/>
      <c r="E345" s="2"/>
      <c r="F345" s="48"/>
      <c r="G345" s="48"/>
      <c r="H345" s="49"/>
      <c r="I345" s="50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</row>
    <row r="346" spans="1:47" s="1" customFormat="1" x14ac:dyDescent="0.25">
      <c r="A346" s="47"/>
      <c r="B346" s="2"/>
      <c r="C346" s="2"/>
      <c r="D346" s="2"/>
      <c r="E346" s="2"/>
      <c r="F346" s="48"/>
      <c r="G346" s="48"/>
      <c r="H346" s="49"/>
      <c r="I346" s="50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</row>
    <row r="347" spans="1:47" s="1" customFormat="1" x14ac:dyDescent="0.25">
      <c r="A347" s="47"/>
      <c r="B347" s="2"/>
      <c r="C347" s="2"/>
      <c r="D347" s="2"/>
      <c r="E347" s="2"/>
      <c r="F347" s="48"/>
      <c r="G347" s="48"/>
      <c r="H347" s="49"/>
      <c r="I347" s="50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</row>
    <row r="348" spans="1:47" s="1" customFormat="1" x14ac:dyDescent="0.25">
      <c r="A348" s="47"/>
      <c r="B348" s="2"/>
      <c r="C348" s="2"/>
      <c r="D348" s="2"/>
      <c r="E348" s="2"/>
      <c r="F348" s="48"/>
      <c r="G348" s="48"/>
      <c r="H348" s="49"/>
      <c r="I348" s="50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</row>
    <row r="349" spans="1:47" s="1" customFormat="1" x14ac:dyDescent="0.25">
      <c r="A349" s="47"/>
      <c r="B349" s="2"/>
      <c r="C349" s="2"/>
      <c r="D349" s="2"/>
      <c r="E349" s="2"/>
      <c r="F349" s="48"/>
      <c r="G349" s="48"/>
      <c r="H349" s="49"/>
      <c r="I349" s="50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</row>
    <row r="350" spans="1:47" s="1" customFormat="1" x14ac:dyDescent="0.25">
      <c r="A350" s="47"/>
      <c r="B350" s="2"/>
      <c r="C350" s="2"/>
      <c r="D350" s="2"/>
      <c r="E350" s="2"/>
      <c r="F350" s="48"/>
      <c r="G350" s="48"/>
      <c r="H350" s="49"/>
      <c r="I350" s="50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</row>
    <row r="351" spans="1:47" s="1" customFormat="1" x14ac:dyDescent="0.25">
      <c r="A351" s="47"/>
      <c r="B351" s="2"/>
      <c r="C351" s="2"/>
      <c r="D351" s="2"/>
      <c r="E351" s="2"/>
      <c r="F351" s="48"/>
      <c r="G351" s="48"/>
      <c r="H351" s="49"/>
      <c r="I351" s="50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</row>
    <row r="352" spans="1:47" s="1" customFormat="1" x14ac:dyDescent="0.25">
      <c r="A352" s="47"/>
      <c r="B352" s="2"/>
      <c r="C352" s="2"/>
      <c r="D352" s="2"/>
      <c r="E352" s="2"/>
      <c r="F352" s="48"/>
      <c r="G352" s="48"/>
      <c r="H352" s="49"/>
      <c r="I352" s="50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</row>
    <row r="353" spans="1:47" s="1" customFormat="1" x14ac:dyDescent="0.25">
      <c r="A353" s="47"/>
      <c r="B353" s="2"/>
      <c r="C353" s="2"/>
      <c r="D353" s="2"/>
      <c r="E353" s="2"/>
      <c r="F353" s="48"/>
      <c r="G353" s="48"/>
      <c r="H353" s="49"/>
      <c r="I353" s="50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</row>
    <row r="354" spans="1:47" s="1" customFormat="1" x14ac:dyDescent="0.25">
      <c r="A354" s="47"/>
      <c r="B354" s="2"/>
      <c r="C354" s="2"/>
      <c r="D354" s="2"/>
      <c r="E354" s="2"/>
      <c r="F354" s="48"/>
      <c r="G354" s="48"/>
      <c r="H354" s="49"/>
      <c r="I354" s="50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</row>
    <row r="355" spans="1:47" s="1" customFormat="1" x14ac:dyDescent="0.25">
      <c r="A355" s="47"/>
      <c r="B355" s="2"/>
      <c r="C355" s="2"/>
      <c r="D355" s="2"/>
      <c r="E355" s="2"/>
      <c r="F355" s="48"/>
      <c r="G355" s="48"/>
      <c r="H355" s="49"/>
      <c r="I355" s="50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</row>
    <row r="356" spans="1:47" s="1" customFormat="1" x14ac:dyDescent="0.25">
      <c r="A356" s="47"/>
      <c r="B356" s="2"/>
      <c r="C356" s="2"/>
      <c r="D356" s="2"/>
      <c r="E356" s="2"/>
      <c r="F356" s="48"/>
      <c r="G356" s="48"/>
      <c r="H356" s="49"/>
      <c r="I356" s="50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</row>
    <row r="357" spans="1:47" s="1" customFormat="1" x14ac:dyDescent="0.25">
      <c r="A357" s="47"/>
      <c r="B357" s="2"/>
      <c r="C357" s="2"/>
      <c r="D357" s="2"/>
      <c r="E357" s="2"/>
      <c r="F357" s="48"/>
      <c r="G357" s="48"/>
      <c r="H357" s="49"/>
      <c r="I357" s="50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</row>
    <row r="358" spans="1:47" s="1" customFormat="1" x14ac:dyDescent="0.25">
      <c r="A358" s="47"/>
      <c r="B358" s="2"/>
      <c r="C358" s="2"/>
      <c r="D358" s="2"/>
      <c r="E358" s="2"/>
      <c r="F358" s="48"/>
      <c r="G358" s="48"/>
      <c r="H358" s="49"/>
      <c r="I358" s="50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</row>
    <row r="359" spans="1:47" s="1" customFormat="1" x14ac:dyDescent="0.25">
      <c r="A359" s="47"/>
      <c r="B359" s="2"/>
      <c r="C359" s="2"/>
      <c r="D359" s="2"/>
      <c r="E359" s="2"/>
      <c r="F359" s="48"/>
      <c r="G359" s="48"/>
      <c r="H359" s="49"/>
      <c r="I359" s="50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</row>
    <row r="360" spans="1:47" s="1" customFormat="1" x14ac:dyDescent="0.25">
      <c r="A360" s="47"/>
      <c r="B360" s="2"/>
      <c r="C360" s="2"/>
      <c r="D360" s="2"/>
      <c r="E360" s="2"/>
      <c r="F360" s="48"/>
      <c r="G360" s="48"/>
      <c r="H360" s="49"/>
      <c r="I360" s="50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</row>
    <row r="361" spans="1:47" s="1" customFormat="1" x14ac:dyDescent="0.25">
      <c r="A361" s="47"/>
      <c r="B361" s="2"/>
      <c r="C361" s="2"/>
      <c r="D361" s="2"/>
      <c r="E361" s="2"/>
      <c r="F361" s="48"/>
      <c r="G361" s="48"/>
      <c r="H361" s="49"/>
      <c r="I361" s="50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</row>
    <row r="362" spans="1:47" s="1" customFormat="1" x14ac:dyDescent="0.25">
      <c r="A362" s="47"/>
      <c r="B362" s="2"/>
      <c r="C362" s="2"/>
      <c r="D362" s="2"/>
      <c r="E362" s="2"/>
      <c r="F362" s="48"/>
      <c r="G362" s="48"/>
      <c r="H362" s="49"/>
      <c r="I362" s="50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</row>
    <row r="363" spans="1:47" s="1" customFormat="1" x14ac:dyDescent="0.25">
      <c r="A363" s="47"/>
      <c r="B363" s="2"/>
      <c r="C363" s="2"/>
      <c r="D363" s="2"/>
      <c r="E363" s="2"/>
      <c r="F363" s="48"/>
      <c r="G363" s="48"/>
      <c r="H363" s="49"/>
      <c r="I363" s="50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</row>
    <row r="364" spans="1:47" s="1" customFormat="1" x14ac:dyDescent="0.25">
      <c r="A364" s="47"/>
      <c r="B364" s="2"/>
      <c r="C364" s="2"/>
      <c r="D364" s="2"/>
      <c r="E364" s="2"/>
      <c r="F364" s="48"/>
      <c r="G364" s="48"/>
      <c r="H364" s="49"/>
      <c r="I364" s="50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</row>
    <row r="365" spans="1:47" s="1" customFormat="1" x14ac:dyDescent="0.25">
      <c r="A365" s="47"/>
      <c r="B365" s="2"/>
      <c r="C365" s="2"/>
      <c r="D365" s="2"/>
      <c r="E365" s="2"/>
      <c r="F365" s="48"/>
      <c r="G365" s="48"/>
      <c r="H365" s="49"/>
      <c r="I365" s="50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</row>
    <row r="366" spans="1:47" s="1" customFormat="1" x14ac:dyDescent="0.25">
      <c r="A366" s="47"/>
      <c r="B366" s="2"/>
      <c r="C366" s="2"/>
      <c r="D366" s="2"/>
      <c r="E366" s="2"/>
      <c r="F366" s="48"/>
      <c r="G366" s="48"/>
      <c r="H366" s="49"/>
      <c r="I366" s="50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</row>
    <row r="367" spans="1:47" s="1" customFormat="1" x14ac:dyDescent="0.25">
      <c r="A367" s="47"/>
      <c r="B367" s="2"/>
      <c r="C367" s="2"/>
      <c r="D367" s="2"/>
      <c r="E367" s="2"/>
      <c r="F367" s="48"/>
      <c r="G367" s="48"/>
      <c r="H367" s="49"/>
      <c r="I367" s="50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</row>
    <row r="368" spans="1:47" s="1" customFormat="1" x14ac:dyDescent="0.25">
      <c r="A368" s="47"/>
      <c r="B368" s="2"/>
      <c r="C368" s="2"/>
      <c r="D368" s="2"/>
      <c r="E368" s="2"/>
      <c r="F368" s="48"/>
      <c r="G368" s="48"/>
      <c r="H368" s="49"/>
      <c r="I368" s="50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</row>
    <row r="369" spans="1:47" s="1" customFormat="1" x14ac:dyDescent="0.25">
      <c r="A369" s="47"/>
      <c r="B369" s="2"/>
      <c r="C369" s="2"/>
      <c r="D369" s="2"/>
      <c r="E369" s="2"/>
      <c r="F369" s="48"/>
      <c r="G369" s="48"/>
      <c r="H369" s="49"/>
      <c r="I369" s="50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</row>
    <row r="370" spans="1:47" s="1" customFormat="1" x14ac:dyDescent="0.25">
      <c r="A370" s="47"/>
      <c r="B370" s="2"/>
      <c r="C370" s="2"/>
      <c r="D370" s="2"/>
      <c r="E370" s="2"/>
      <c r="F370" s="48"/>
      <c r="G370" s="48"/>
      <c r="H370" s="49"/>
      <c r="I370" s="50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</row>
    <row r="371" spans="1:47" s="1" customFormat="1" x14ac:dyDescent="0.25">
      <c r="A371" s="47"/>
      <c r="B371" s="2"/>
      <c r="C371" s="2"/>
      <c r="D371" s="2"/>
      <c r="E371" s="2"/>
      <c r="F371" s="48"/>
      <c r="G371" s="48"/>
      <c r="H371" s="49"/>
      <c r="I371" s="50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</row>
    <row r="372" spans="1:47" s="1" customFormat="1" x14ac:dyDescent="0.25">
      <c r="A372" s="47"/>
      <c r="B372" s="2"/>
      <c r="C372" s="2"/>
      <c r="D372" s="2"/>
      <c r="E372" s="2"/>
      <c r="F372" s="48"/>
      <c r="G372" s="48"/>
      <c r="H372" s="49"/>
      <c r="I372" s="50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</row>
    <row r="373" spans="1:47" s="1" customFormat="1" x14ac:dyDescent="0.25">
      <c r="A373" s="47"/>
      <c r="B373" s="2"/>
      <c r="C373" s="2"/>
      <c r="D373" s="2"/>
      <c r="E373" s="2"/>
      <c r="F373" s="48"/>
      <c r="G373" s="48"/>
      <c r="H373" s="49"/>
      <c r="I373" s="50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</row>
    <row r="374" spans="1:47" s="1" customFormat="1" x14ac:dyDescent="0.25">
      <c r="A374" s="47"/>
      <c r="B374" s="2"/>
      <c r="C374" s="2"/>
      <c r="D374" s="2"/>
      <c r="E374" s="2"/>
      <c r="F374" s="48"/>
      <c r="G374" s="48"/>
      <c r="H374" s="49"/>
      <c r="I374" s="50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</row>
    <row r="375" spans="1:47" s="1" customFormat="1" x14ac:dyDescent="0.25">
      <c r="A375" s="47"/>
      <c r="B375" s="2"/>
      <c r="C375" s="2"/>
      <c r="D375" s="2"/>
      <c r="E375" s="2"/>
      <c r="F375" s="48"/>
      <c r="G375" s="48"/>
      <c r="H375" s="49"/>
      <c r="I375" s="50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</row>
    <row r="376" spans="1:47" s="1" customFormat="1" x14ac:dyDescent="0.25">
      <c r="A376" s="47"/>
      <c r="B376" s="2"/>
      <c r="C376" s="2"/>
      <c r="D376" s="2"/>
      <c r="E376" s="2"/>
      <c r="F376" s="48"/>
      <c r="G376" s="48"/>
      <c r="H376" s="49"/>
      <c r="I376" s="50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</row>
    <row r="377" spans="1:47" s="1" customFormat="1" x14ac:dyDescent="0.25">
      <c r="A377" s="47"/>
      <c r="B377" s="2"/>
      <c r="C377" s="2"/>
      <c r="D377" s="2"/>
      <c r="E377" s="2"/>
      <c r="F377" s="48"/>
      <c r="G377" s="48"/>
      <c r="H377" s="49"/>
      <c r="I377" s="50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</row>
    <row r="378" spans="1:47" s="1" customFormat="1" x14ac:dyDescent="0.25">
      <c r="A378" s="47"/>
      <c r="B378" s="2"/>
      <c r="C378" s="2"/>
      <c r="D378" s="2"/>
      <c r="E378" s="2"/>
      <c r="F378" s="48"/>
      <c r="G378" s="48"/>
      <c r="H378" s="49"/>
      <c r="I378" s="50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</row>
    <row r="379" spans="1:47" s="1" customFormat="1" x14ac:dyDescent="0.25">
      <c r="A379" s="47"/>
      <c r="B379" s="2"/>
      <c r="C379" s="2"/>
      <c r="D379" s="2"/>
      <c r="E379" s="2"/>
      <c r="F379" s="48"/>
      <c r="G379" s="48"/>
      <c r="H379" s="49"/>
      <c r="I379" s="50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</row>
    <row r="380" spans="1:47" s="1" customFormat="1" x14ac:dyDescent="0.25">
      <c r="A380" s="47"/>
      <c r="B380" s="2"/>
      <c r="C380" s="2"/>
      <c r="D380" s="2"/>
      <c r="E380" s="2"/>
      <c r="F380" s="48"/>
      <c r="G380" s="48"/>
      <c r="H380" s="49"/>
      <c r="I380" s="50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</row>
    <row r="381" spans="1:47" s="1" customFormat="1" x14ac:dyDescent="0.25">
      <c r="A381" s="47"/>
      <c r="B381" s="2"/>
      <c r="C381" s="2"/>
      <c r="D381" s="2"/>
      <c r="E381" s="2"/>
      <c r="F381" s="48"/>
      <c r="G381" s="48"/>
      <c r="H381" s="49"/>
      <c r="I381" s="50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</row>
    <row r="382" spans="1:47" s="1" customFormat="1" x14ac:dyDescent="0.25">
      <c r="A382" s="47"/>
      <c r="B382" s="2"/>
      <c r="C382" s="2"/>
      <c r="D382" s="2"/>
      <c r="E382" s="2"/>
      <c r="F382" s="48"/>
      <c r="G382" s="48"/>
      <c r="H382" s="49"/>
      <c r="I382" s="50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</row>
    <row r="383" spans="1:47" s="1" customFormat="1" x14ac:dyDescent="0.25">
      <c r="A383" s="47"/>
      <c r="B383" s="2"/>
      <c r="C383" s="2"/>
      <c r="D383" s="2"/>
      <c r="E383" s="2"/>
      <c r="F383" s="48"/>
      <c r="G383" s="48"/>
      <c r="H383" s="49"/>
      <c r="I383" s="50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</row>
    <row r="384" spans="1:47" s="1" customFormat="1" x14ac:dyDescent="0.25">
      <c r="A384" s="47"/>
      <c r="B384" s="2"/>
      <c r="C384" s="2"/>
      <c r="D384" s="2"/>
      <c r="E384" s="2"/>
      <c r="F384" s="48"/>
      <c r="G384" s="48"/>
      <c r="H384" s="49"/>
      <c r="I384" s="50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</row>
    <row r="385" spans="1:47" s="1" customFormat="1" x14ac:dyDescent="0.25">
      <c r="A385" s="47"/>
      <c r="B385" s="2"/>
      <c r="C385" s="2"/>
      <c r="D385" s="2"/>
      <c r="E385" s="2"/>
      <c r="F385" s="48"/>
      <c r="G385" s="48"/>
      <c r="H385" s="49"/>
      <c r="I385" s="50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</row>
    <row r="386" spans="1:47" s="1" customFormat="1" x14ac:dyDescent="0.25">
      <c r="A386" s="47"/>
      <c r="B386" s="2"/>
      <c r="C386" s="2"/>
      <c r="D386" s="2"/>
      <c r="E386" s="2"/>
      <c r="F386" s="48"/>
      <c r="G386" s="48"/>
      <c r="H386" s="49"/>
      <c r="I386" s="50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</row>
    <row r="387" spans="1:47" s="1" customFormat="1" x14ac:dyDescent="0.25">
      <c r="A387" s="47"/>
      <c r="B387" s="2"/>
      <c r="C387" s="2"/>
      <c r="D387" s="2"/>
      <c r="E387" s="2"/>
      <c r="F387" s="48"/>
      <c r="G387" s="48"/>
      <c r="H387" s="49"/>
      <c r="I387" s="50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</row>
    <row r="388" spans="1:47" s="1" customFormat="1" x14ac:dyDescent="0.25">
      <c r="A388" s="47"/>
      <c r="B388" s="2"/>
      <c r="C388" s="2"/>
      <c r="D388" s="2"/>
      <c r="E388" s="2"/>
      <c r="F388" s="48"/>
      <c r="G388" s="48"/>
      <c r="H388" s="49"/>
      <c r="I388" s="50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</row>
    <row r="389" spans="1:47" s="1" customFormat="1" x14ac:dyDescent="0.25">
      <c r="A389" s="47"/>
      <c r="B389" s="2"/>
      <c r="C389" s="2"/>
      <c r="D389" s="2"/>
      <c r="E389" s="2"/>
      <c r="F389" s="48"/>
      <c r="G389" s="48"/>
      <c r="H389" s="49"/>
      <c r="I389" s="50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</row>
    <row r="390" spans="1:47" s="1" customFormat="1" x14ac:dyDescent="0.25">
      <c r="A390" s="47"/>
      <c r="B390" s="2"/>
      <c r="C390" s="2"/>
      <c r="D390" s="2"/>
      <c r="E390" s="2"/>
      <c r="F390" s="48"/>
      <c r="G390" s="48"/>
      <c r="H390" s="49"/>
      <c r="I390" s="50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</row>
    <row r="391" spans="1:47" s="1" customFormat="1" x14ac:dyDescent="0.25">
      <c r="A391" s="47"/>
      <c r="B391" s="2"/>
      <c r="C391" s="2"/>
      <c r="D391" s="2"/>
      <c r="E391" s="2"/>
      <c r="F391" s="48"/>
      <c r="G391" s="48"/>
      <c r="H391" s="49"/>
      <c r="I391" s="50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</row>
    <row r="392" spans="1:47" s="1" customFormat="1" x14ac:dyDescent="0.25">
      <c r="A392" s="47"/>
      <c r="B392" s="2"/>
      <c r="C392" s="2"/>
      <c r="D392" s="2"/>
      <c r="E392" s="2"/>
      <c r="F392" s="48"/>
      <c r="G392" s="48"/>
      <c r="H392" s="49"/>
      <c r="I392" s="50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</row>
    <row r="393" spans="1:47" s="1" customFormat="1" x14ac:dyDescent="0.25">
      <c r="A393" s="47"/>
      <c r="B393" s="2"/>
      <c r="C393" s="2"/>
      <c r="D393" s="2"/>
      <c r="E393" s="2"/>
      <c r="F393" s="48"/>
      <c r="G393" s="48"/>
      <c r="H393" s="49"/>
      <c r="I393" s="50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</row>
    <row r="394" spans="1:47" s="1" customFormat="1" x14ac:dyDescent="0.25">
      <c r="A394" s="47"/>
      <c r="B394" s="2"/>
      <c r="C394" s="2"/>
      <c r="D394" s="2"/>
      <c r="E394" s="2"/>
      <c r="F394" s="48"/>
      <c r="G394" s="48"/>
      <c r="H394" s="49"/>
      <c r="I394" s="50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</row>
    <row r="395" spans="1:47" s="1" customFormat="1" x14ac:dyDescent="0.25">
      <c r="A395" s="47"/>
      <c r="B395" s="2"/>
      <c r="C395" s="2"/>
      <c r="D395" s="2"/>
      <c r="E395" s="2"/>
      <c r="F395" s="48"/>
      <c r="G395" s="48"/>
      <c r="H395" s="49"/>
      <c r="I395" s="50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</row>
    <row r="396" spans="1:47" s="1" customFormat="1" x14ac:dyDescent="0.25">
      <c r="A396" s="47"/>
      <c r="B396" s="2"/>
      <c r="C396" s="2"/>
      <c r="D396" s="2"/>
      <c r="E396" s="2"/>
      <c r="F396" s="48"/>
      <c r="G396" s="48"/>
      <c r="H396" s="49"/>
      <c r="I396" s="50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</row>
    <row r="397" spans="1:47" s="1" customFormat="1" x14ac:dyDescent="0.25">
      <c r="A397" s="47"/>
      <c r="B397" s="2"/>
      <c r="C397" s="2"/>
      <c r="D397" s="2"/>
      <c r="E397" s="2"/>
      <c r="F397" s="48"/>
      <c r="G397" s="48"/>
      <c r="H397" s="49"/>
      <c r="I397" s="50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</row>
    <row r="398" spans="1:47" s="1" customFormat="1" x14ac:dyDescent="0.25">
      <c r="A398" s="47"/>
      <c r="B398" s="2"/>
      <c r="C398" s="2"/>
      <c r="D398" s="2"/>
      <c r="E398" s="2"/>
      <c r="F398" s="48"/>
      <c r="G398" s="48"/>
      <c r="H398" s="49"/>
      <c r="I398" s="50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</row>
    <row r="399" spans="1:47" s="1" customFormat="1" x14ac:dyDescent="0.25">
      <c r="A399" s="47"/>
      <c r="B399" s="2"/>
      <c r="C399" s="2"/>
      <c r="D399" s="2"/>
      <c r="E399" s="2"/>
      <c r="F399" s="48"/>
      <c r="G399" s="48"/>
      <c r="H399" s="49"/>
      <c r="I399" s="50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</row>
    <row r="400" spans="1:47" s="1" customFormat="1" x14ac:dyDescent="0.25">
      <c r="A400" s="47"/>
      <c r="B400" s="2"/>
      <c r="C400" s="2"/>
      <c r="D400" s="2"/>
      <c r="E400" s="2"/>
      <c r="F400" s="48"/>
      <c r="G400" s="48"/>
      <c r="H400" s="49"/>
      <c r="I400" s="50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</row>
    <row r="401" spans="1:47" s="1" customFormat="1" x14ac:dyDescent="0.25">
      <c r="A401" s="47"/>
      <c r="B401" s="2"/>
      <c r="C401" s="2"/>
      <c r="D401" s="2"/>
      <c r="E401" s="2"/>
      <c r="F401" s="48"/>
      <c r="G401" s="48"/>
      <c r="H401" s="49"/>
      <c r="I401" s="50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</row>
    <row r="402" spans="1:47" s="1" customFormat="1" x14ac:dyDescent="0.25">
      <c r="A402" s="47"/>
      <c r="B402" s="2"/>
      <c r="C402" s="2"/>
      <c r="D402" s="2"/>
      <c r="E402" s="2"/>
      <c r="F402" s="48"/>
      <c r="G402" s="48"/>
      <c r="H402" s="49"/>
      <c r="I402" s="50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</row>
    <row r="403" spans="1:47" s="1" customFormat="1" x14ac:dyDescent="0.25">
      <c r="A403" s="47"/>
      <c r="B403" s="2"/>
      <c r="C403" s="2"/>
      <c r="D403" s="2"/>
      <c r="E403" s="2"/>
      <c r="F403" s="48"/>
      <c r="G403" s="48"/>
      <c r="H403" s="49"/>
      <c r="I403" s="50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</row>
    <row r="404" spans="1:47" s="1" customFormat="1" x14ac:dyDescent="0.25">
      <c r="A404" s="47"/>
      <c r="B404" s="2"/>
      <c r="C404" s="2"/>
      <c r="D404" s="2"/>
      <c r="E404" s="2"/>
      <c r="F404" s="48"/>
      <c r="G404" s="48"/>
      <c r="H404" s="49"/>
      <c r="I404" s="50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</row>
    <row r="405" spans="1:47" s="1" customFormat="1" x14ac:dyDescent="0.25">
      <c r="A405" s="47"/>
      <c r="B405" s="2"/>
      <c r="C405" s="2"/>
      <c r="D405" s="2"/>
      <c r="E405" s="2"/>
      <c r="F405" s="48"/>
      <c r="G405" s="48"/>
      <c r="H405" s="49"/>
      <c r="I405" s="50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</row>
    <row r="406" spans="1:47" s="1" customFormat="1" x14ac:dyDescent="0.25">
      <c r="A406" s="47"/>
      <c r="B406" s="2"/>
      <c r="C406" s="2"/>
      <c r="D406" s="2"/>
      <c r="E406" s="2"/>
      <c r="F406" s="48"/>
      <c r="G406" s="48"/>
      <c r="H406" s="49"/>
      <c r="I406" s="50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</row>
    <row r="407" spans="1:47" s="1" customFormat="1" x14ac:dyDescent="0.25">
      <c r="A407" s="47"/>
      <c r="B407" s="2"/>
      <c r="C407" s="2"/>
      <c r="D407" s="2"/>
      <c r="E407" s="2"/>
      <c r="F407" s="48"/>
      <c r="G407" s="48"/>
      <c r="H407" s="49"/>
      <c r="I407" s="50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</row>
    <row r="408" spans="1:47" s="1" customFormat="1" x14ac:dyDescent="0.25">
      <c r="A408" s="47"/>
      <c r="B408" s="2"/>
      <c r="C408" s="2"/>
      <c r="D408" s="2"/>
      <c r="E408" s="2"/>
      <c r="F408" s="48"/>
      <c r="G408" s="48"/>
      <c r="H408" s="49"/>
      <c r="I408" s="50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</row>
    <row r="409" spans="1:47" s="1" customFormat="1" x14ac:dyDescent="0.25">
      <c r="A409" s="47"/>
      <c r="B409" s="2"/>
      <c r="C409" s="2"/>
      <c r="D409" s="2"/>
      <c r="E409" s="2"/>
      <c r="F409" s="48"/>
      <c r="G409" s="48"/>
      <c r="H409" s="49"/>
      <c r="I409" s="50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</row>
    <row r="410" spans="1:47" s="1" customFormat="1" x14ac:dyDescent="0.25">
      <c r="A410" s="47"/>
      <c r="B410" s="2"/>
      <c r="C410" s="2"/>
      <c r="D410" s="2"/>
      <c r="E410" s="2"/>
      <c r="F410" s="48"/>
      <c r="G410" s="48"/>
      <c r="H410" s="49"/>
      <c r="I410" s="50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</row>
    <row r="411" spans="1:47" s="1" customFormat="1" x14ac:dyDescent="0.25">
      <c r="A411" s="47"/>
      <c r="B411" s="2"/>
      <c r="C411" s="2"/>
      <c r="D411" s="2"/>
      <c r="E411" s="2"/>
      <c r="F411" s="48"/>
      <c r="G411" s="48"/>
      <c r="H411" s="49"/>
      <c r="I411" s="50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</row>
    <row r="412" spans="1:47" s="1" customFormat="1" x14ac:dyDescent="0.25">
      <c r="A412" s="47"/>
      <c r="B412" s="2"/>
      <c r="C412" s="2"/>
      <c r="D412" s="2"/>
      <c r="E412" s="2"/>
      <c r="F412" s="48"/>
      <c r="G412" s="48"/>
      <c r="H412" s="49"/>
      <c r="I412" s="50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</row>
    <row r="413" spans="1:47" s="1" customFormat="1" x14ac:dyDescent="0.25">
      <c r="A413" s="47"/>
      <c r="B413" s="2"/>
      <c r="C413" s="2"/>
      <c r="D413" s="2"/>
      <c r="E413" s="2"/>
      <c r="F413" s="48"/>
      <c r="G413" s="48"/>
      <c r="H413" s="49"/>
      <c r="I413" s="50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</row>
    <row r="414" spans="1:47" s="1" customFormat="1" x14ac:dyDescent="0.25">
      <c r="A414" s="47"/>
      <c r="B414" s="2"/>
      <c r="C414" s="2"/>
      <c r="D414" s="2"/>
      <c r="E414" s="2"/>
      <c r="F414" s="48"/>
      <c r="G414" s="48"/>
      <c r="H414" s="49"/>
      <c r="I414" s="50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</row>
    <row r="415" spans="1:47" s="1" customFormat="1" x14ac:dyDescent="0.25">
      <c r="A415" s="47"/>
      <c r="B415" s="2"/>
      <c r="C415" s="2"/>
      <c r="D415" s="2"/>
      <c r="E415" s="2"/>
      <c r="F415" s="48"/>
      <c r="G415" s="48"/>
      <c r="H415" s="49"/>
      <c r="I415" s="50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</row>
    <row r="416" spans="1:47" s="1" customFormat="1" x14ac:dyDescent="0.25">
      <c r="A416" s="47"/>
      <c r="B416" s="2"/>
      <c r="C416" s="2"/>
      <c r="D416" s="2"/>
      <c r="E416" s="2"/>
      <c r="F416" s="48"/>
      <c r="G416" s="48"/>
      <c r="H416" s="49"/>
      <c r="I416" s="50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</row>
    <row r="417" spans="1:47" s="1" customFormat="1" x14ac:dyDescent="0.25">
      <c r="A417" s="47"/>
      <c r="B417" s="2"/>
      <c r="C417" s="2"/>
      <c r="D417" s="2"/>
      <c r="E417" s="2"/>
      <c r="F417" s="48"/>
      <c r="G417" s="48"/>
      <c r="H417" s="49"/>
      <c r="I417" s="50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</row>
    <row r="418" spans="1:47" s="1" customFormat="1" x14ac:dyDescent="0.25">
      <c r="A418" s="47"/>
      <c r="B418" s="2"/>
      <c r="C418" s="2"/>
      <c r="D418" s="2"/>
      <c r="E418" s="2"/>
      <c r="F418" s="48"/>
      <c r="G418" s="48"/>
      <c r="H418" s="49"/>
      <c r="I418" s="50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</row>
    <row r="419" spans="1:47" s="1" customFormat="1" x14ac:dyDescent="0.25">
      <c r="A419" s="47"/>
      <c r="B419" s="2"/>
      <c r="C419" s="2"/>
      <c r="D419" s="2"/>
      <c r="E419" s="2"/>
      <c r="F419" s="48"/>
      <c r="G419" s="48"/>
      <c r="H419" s="49"/>
      <c r="I419" s="50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</row>
    <row r="420" spans="1:47" s="1" customFormat="1" x14ac:dyDescent="0.25">
      <c r="A420" s="47"/>
      <c r="B420" s="2"/>
      <c r="C420" s="2"/>
      <c r="D420" s="2"/>
      <c r="E420" s="2"/>
      <c r="F420" s="48"/>
      <c r="G420" s="48"/>
      <c r="H420" s="49"/>
      <c r="I420" s="50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</row>
    <row r="421" spans="1:47" s="1" customFormat="1" x14ac:dyDescent="0.25">
      <c r="A421" s="47"/>
      <c r="B421" s="2"/>
      <c r="C421" s="2"/>
      <c r="D421" s="2"/>
      <c r="E421" s="2"/>
      <c r="F421" s="48"/>
      <c r="G421" s="48"/>
      <c r="H421" s="49"/>
      <c r="I421" s="50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</row>
    <row r="422" spans="1:47" s="1" customFormat="1" x14ac:dyDescent="0.25">
      <c r="A422" s="47"/>
      <c r="B422" s="2"/>
      <c r="C422" s="2"/>
      <c r="D422" s="2"/>
      <c r="E422" s="2"/>
      <c r="F422" s="48"/>
      <c r="G422" s="48"/>
      <c r="H422" s="49"/>
      <c r="I422" s="50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</row>
    <row r="423" spans="1:47" s="1" customFormat="1" x14ac:dyDescent="0.25">
      <c r="A423" s="47"/>
      <c r="B423" s="2"/>
      <c r="C423" s="2"/>
      <c r="D423" s="2"/>
      <c r="E423" s="2"/>
      <c r="F423" s="48"/>
      <c r="G423" s="48"/>
      <c r="H423" s="49"/>
      <c r="I423" s="50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</row>
    <row r="424" spans="1:47" s="1" customFormat="1" x14ac:dyDescent="0.25">
      <c r="A424" s="47"/>
      <c r="B424" s="2"/>
      <c r="C424" s="2"/>
      <c r="D424" s="2"/>
      <c r="E424" s="2"/>
      <c r="F424" s="48"/>
      <c r="G424" s="48"/>
      <c r="H424" s="49"/>
      <c r="I424" s="50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</row>
    <row r="425" spans="1:47" s="1" customFormat="1" x14ac:dyDescent="0.25">
      <c r="A425" s="47"/>
      <c r="B425" s="2"/>
      <c r="C425" s="2"/>
      <c r="D425" s="2"/>
      <c r="E425" s="2"/>
      <c r="F425" s="48"/>
      <c r="G425" s="48"/>
      <c r="H425" s="49"/>
      <c r="I425" s="50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</row>
    <row r="426" spans="1:47" s="1" customFormat="1" x14ac:dyDescent="0.25">
      <c r="A426" s="47"/>
      <c r="B426" s="2"/>
      <c r="C426" s="2"/>
      <c r="D426" s="2"/>
      <c r="E426" s="2"/>
      <c r="F426" s="48"/>
      <c r="G426" s="48"/>
      <c r="H426" s="49"/>
      <c r="I426" s="50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</row>
    <row r="427" spans="1:47" s="1" customFormat="1" x14ac:dyDescent="0.25">
      <c r="A427" s="47"/>
      <c r="B427" s="2"/>
      <c r="C427" s="2"/>
      <c r="D427" s="2"/>
      <c r="E427" s="2"/>
      <c r="F427" s="48"/>
      <c r="G427" s="48"/>
      <c r="H427" s="49"/>
      <c r="I427" s="50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</row>
    <row r="428" spans="1:47" s="1" customFormat="1" x14ac:dyDescent="0.25">
      <c r="A428" s="47"/>
      <c r="B428" s="2"/>
      <c r="C428" s="2"/>
      <c r="D428" s="2"/>
      <c r="E428" s="2"/>
      <c r="F428" s="48"/>
      <c r="G428" s="48"/>
      <c r="H428" s="49"/>
      <c r="I428" s="50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</row>
    <row r="429" spans="1:47" s="1" customFormat="1" x14ac:dyDescent="0.25">
      <c r="A429" s="47"/>
      <c r="B429" s="2"/>
      <c r="C429" s="2"/>
      <c r="D429" s="2"/>
      <c r="E429" s="2"/>
      <c r="F429" s="48"/>
      <c r="G429" s="48"/>
      <c r="H429" s="49"/>
      <c r="I429" s="50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</row>
    <row r="430" spans="1:47" s="1" customFormat="1" x14ac:dyDescent="0.25">
      <c r="A430" s="47"/>
      <c r="B430" s="2"/>
      <c r="C430" s="2"/>
      <c r="D430" s="2"/>
      <c r="E430" s="2"/>
      <c r="F430" s="48"/>
      <c r="G430" s="48"/>
      <c r="H430" s="49"/>
      <c r="I430" s="50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</row>
    <row r="431" spans="1:47" s="1" customFormat="1" x14ac:dyDescent="0.25">
      <c r="A431" s="47"/>
      <c r="B431" s="2"/>
      <c r="C431" s="2"/>
      <c r="D431" s="2"/>
      <c r="E431" s="2"/>
      <c r="F431" s="48"/>
      <c r="G431" s="48"/>
      <c r="H431" s="49"/>
      <c r="I431" s="50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</row>
    <row r="432" spans="1:47" s="1" customFormat="1" x14ac:dyDescent="0.25">
      <c r="A432" s="47"/>
      <c r="B432" s="2"/>
      <c r="C432" s="2"/>
      <c r="D432" s="2"/>
      <c r="E432" s="2"/>
      <c r="F432" s="48"/>
      <c r="G432" s="48"/>
      <c r="H432" s="49"/>
      <c r="I432" s="50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</row>
    <row r="433" spans="1:47" s="1" customFormat="1" x14ac:dyDescent="0.25">
      <c r="A433" s="47"/>
      <c r="B433" s="2"/>
      <c r="C433" s="2"/>
      <c r="D433" s="2"/>
      <c r="E433" s="2"/>
      <c r="F433" s="48"/>
      <c r="G433" s="48"/>
      <c r="H433" s="49"/>
      <c r="I433" s="50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</row>
    <row r="434" spans="1:47" s="1" customFormat="1" x14ac:dyDescent="0.25">
      <c r="A434" s="47"/>
      <c r="B434" s="2"/>
      <c r="C434" s="2"/>
      <c r="D434" s="2"/>
      <c r="E434" s="2"/>
      <c r="F434" s="48"/>
      <c r="G434" s="48"/>
      <c r="H434" s="49"/>
      <c r="I434" s="50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</row>
    <row r="435" spans="1:47" s="1" customFormat="1" x14ac:dyDescent="0.25">
      <c r="A435" s="47"/>
      <c r="B435" s="2"/>
      <c r="C435" s="2"/>
      <c r="D435" s="2"/>
      <c r="E435" s="2"/>
      <c r="F435" s="48"/>
      <c r="G435" s="48"/>
      <c r="H435" s="49"/>
      <c r="I435" s="50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</row>
    <row r="436" spans="1:47" s="1" customFormat="1" x14ac:dyDescent="0.25">
      <c r="A436" s="47"/>
      <c r="B436" s="2"/>
      <c r="C436" s="2"/>
      <c r="D436" s="2"/>
      <c r="E436" s="2"/>
      <c r="F436" s="48"/>
      <c r="G436" s="48"/>
      <c r="H436" s="49"/>
      <c r="I436" s="50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</row>
    <row r="437" spans="1:47" s="1" customFormat="1" x14ac:dyDescent="0.25">
      <c r="A437" s="47"/>
      <c r="B437" s="2"/>
      <c r="C437" s="2"/>
      <c r="D437" s="2"/>
      <c r="E437" s="2"/>
      <c r="F437" s="48"/>
      <c r="G437" s="48"/>
      <c r="H437" s="49"/>
      <c r="I437" s="50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</row>
    <row r="438" spans="1:47" s="1" customFormat="1" x14ac:dyDescent="0.25">
      <c r="A438" s="47"/>
      <c r="B438" s="2"/>
      <c r="C438" s="2"/>
      <c r="D438" s="2"/>
      <c r="E438" s="2"/>
      <c r="F438" s="48"/>
      <c r="G438" s="48"/>
      <c r="H438" s="49"/>
      <c r="I438" s="50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</row>
    <row r="439" spans="1:47" s="1" customFormat="1" x14ac:dyDescent="0.25">
      <c r="A439" s="47"/>
      <c r="B439" s="2"/>
      <c r="C439" s="2"/>
      <c r="D439" s="2"/>
      <c r="E439" s="2"/>
      <c r="F439" s="48"/>
      <c r="G439" s="48"/>
      <c r="H439" s="49"/>
      <c r="I439" s="50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</row>
    <row r="440" spans="1:47" s="1" customFormat="1" x14ac:dyDescent="0.25">
      <c r="A440" s="47"/>
      <c r="B440" s="2"/>
      <c r="C440" s="2"/>
      <c r="D440" s="2"/>
      <c r="E440" s="2"/>
      <c r="F440" s="48"/>
      <c r="G440" s="48"/>
      <c r="H440" s="49"/>
      <c r="I440" s="50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</row>
    <row r="441" spans="1:47" s="1" customFormat="1" x14ac:dyDescent="0.25">
      <c r="A441" s="47"/>
      <c r="B441" s="2"/>
      <c r="C441" s="2"/>
      <c r="D441" s="2"/>
      <c r="E441" s="2"/>
      <c r="F441" s="48"/>
      <c r="G441" s="48"/>
      <c r="H441" s="49"/>
      <c r="I441" s="50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</row>
    <row r="442" spans="1:47" s="1" customFormat="1" x14ac:dyDescent="0.25">
      <c r="A442" s="47"/>
      <c r="B442" s="2"/>
      <c r="C442" s="2"/>
      <c r="D442" s="2"/>
      <c r="E442" s="2"/>
      <c r="F442" s="48"/>
      <c r="G442" s="48"/>
      <c r="H442" s="49"/>
      <c r="I442" s="50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</row>
    <row r="443" spans="1:47" s="1" customFormat="1" x14ac:dyDescent="0.25">
      <c r="A443" s="47"/>
      <c r="B443" s="2"/>
      <c r="C443" s="2"/>
      <c r="D443" s="2"/>
      <c r="E443" s="2"/>
      <c r="F443" s="48"/>
      <c r="G443" s="48"/>
      <c r="H443" s="49"/>
      <c r="I443" s="50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</row>
    <row r="444" spans="1:47" s="1" customFormat="1" x14ac:dyDescent="0.25">
      <c r="A444" s="47"/>
      <c r="B444" s="2"/>
      <c r="C444" s="2"/>
      <c r="D444" s="2"/>
      <c r="E444" s="2"/>
      <c r="F444" s="48"/>
      <c r="G444" s="48"/>
      <c r="H444" s="49"/>
      <c r="I444" s="50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</row>
    <row r="445" spans="1:47" s="1" customFormat="1" x14ac:dyDescent="0.25">
      <c r="A445" s="47"/>
      <c r="B445" s="2"/>
      <c r="C445" s="2"/>
      <c r="D445" s="2"/>
      <c r="E445" s="2"/>
      <c r="F445" s="48"/>
      <c r="G445" s="48"/>
      <c r="H445" s="49"/>
      <c r="I445" s="50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</row>
    <row r="446" spans="1:47" s="1" customFormat="1" x14ac:dyDescent="0.25">
      <c r="A446" s="47"/>
      <c r="B446" s="2"/>
      <c r="C446" s="2"/>
      <c r="D446" s="2"/>
      <c r="E446" s="2"/>
      <c r="F446" s="48"/>
      <c r="G446" s="48"/>
      <c r="H446" s="49"/>
      <c r="I446" s="50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</row>
    <row r="447" spans="1:47" s="1" customFormat="1" x14ac:dyDescent="0.25">
      <c r="A447" s="47"/>
      <c r="B447" s="2"/>
      <c r="C447" s="2"/>
      <c r="D447" s="2"/>
      <c r="E447" s="2"/>
      <c r="F447" s="48"/>
      <c r="G447" s="48"/>
      <c r="H447" s="49"/>
      <c r="I447" s="50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</row>
    <row r="448" spans="1:47" s="1" customFormat="1" x14ac:dyDescent="0.25">
      <c r="A448" s="47"/>
      <c r="B448" s="2"/>
      <c r="C448" s="2"/>
      <c r="D448" s="2"/>
      <c r="E448" s="2"/>
      <c r="F448" s="48"/>
      <c r="G448" s="48"/>
      <c r="H448" s="49"/>
      <c r="I448" s="50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</row>
    <row r="449" spans="1:47" s="1" customFormat="1" x14ac:dyDescent="0.25">
      <c r="A449" s="47"/>
      <c r="B449" s="2"/>
      <c r="C449" s="2"/>
      <c r="D449" s="2"/>
      <c r="E449" s="2"/>
      <c r="F449" s="48"/>
      <c r="G449" s="48"/>
      <c r="H449" s="49"/>
      <c r="I449" s="50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</row>
    <row r="450" spans="1:47" s="1" customFormat="1" x14ac:dyDescent="0.25">
      <c r="A450" s="47"/>
      <c r="B450" s="2"/>
      <c r="C450" s="2"/>
      <c r="D450" s="2"/>
      <c r="E450" s="2"/>
      <c r="F450" s="48"/>
      <c r="G450" s="48"/>
      <c r="H450" s="49"/>
      <c r="I450" s="50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</row>
    <row r="451" spans="1:47" s="1" customFormat="1" x14ac:dyDescent="0.25">
      <c r="A451" s="47"/>
      <c r="B451" s="2"/>
      <c r="C451" s="2"/>
      <c r="D451" s="2"/>
      <c r="E451" s="2"/>
      <c r="F451" s="48"/>
      <c r="G451" s="48"/>
      <c r="H451" s="49"/>
      <c r="I451" s="50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</row>
    <row r="452" spans="1:47" s="1" customFormat="1" x14ac:dyDescent="0.25">
      <c r="A452" s="47"/>
      <c r="B452" s="2"/>
      <c r="C452" s="2"/>
      <c r="D452" s="2"/>
      <c r="E452" s="2"/>
      <c r="F452" s="48"/>
      <c r="G452" s="48"/>
      <c r="H452" s="49"/>
      <c r="I452" s="50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</row>
    <row r="453" spans="1:47" s="1" customFormat="1" x14ac:dyDescent="0.25">
      <c r="A453" s="47"/>
      <c r="B453" s="2"/>
      <c r="C453" s="2"/>
      <c r="D453" s="2"/>
      <c r="E453" s="2"/>
      <c r="F453" s="48"/>
      <c r="G453" s="48"/>
      <c r="H453" s="49"/>
      <c r="I453" s="50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</row>
    <row r="454" spans="1:47" s="1" customFormat="1" x14ac:dyDescent="0.25">
      <c r="A454" s="47"/>
      <c r="B454" s="2"/>
      <c r="C454" s="2"/>
      <c r="D454" s="2"/>
      <c r="E454" s="2"/>
      <c r="F454" s="48"/>
      <c r="G454" s="48"/>
      <c r="H454" s="49"/>
      <c r="I454" s="50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</row>
    <row r="455" spans="1:47" s="1" customFormat="1" x14ac:dyDescent="0.25">
      <c r="A455" s="47"/>
      <c r="B455" s="2"/>
      <c r="C455" s="2"/>
      <c r="D455" s="2"/>
      <c r="E455" s="2"/>
      <c r="F455" s="48"/>
      <c r="G455" s="48"/>
      <c r="H455" s="49"/>
      <c r="I455" s="50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</row>
    <row r="456" spans="1:47" s="1" customFormat="1" x14ac:dyDescent="0.25">
      <c r="A456" s="47"/>
      <c r="B456" s="2"/>
      <c r="C456" s="2"/>
      <c r="D456" s="2"/>
      <c r="E456" s="2"/>
      <c r="F456" s="48"/>
      <c r="G456" s="48"/>
      <c r="H456" s="49"/>
      <c r="I456" s="50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</row>
    <row r="457" spans="1:47" s="1" customFormat="1" x14ac:dyDescent="0.25">
      <c r="A457" s="47"/>
      <c r="B457" s="2"/>
      <c r="C457" s="2"/>
      <c r="D457" s="2"/>
      <c r="E457" s="2"/>
      <c r="F457" s="48"/>
      <c r="G457" s="48"/>
      <c r="H457" s="49"/>
      <c r="I457" s="50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</row>
    <row r="458" spans="1:47" s="1" customFormat="1" x14ac:dyDescent="0.25">
      <c r="A458" s="47"/>
      <c r="B458" s="2"/>
      <c r="C458" s="2"/>
      <c r="D458" s="2"/>
      <c r="E458" s="2"/>
      <c r="F458" s="48"/>
      <c r="G458" s="48"/>
      <c r="H458" s="49"/>
      <c r="I458" s="50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</row>
    <row r="459" spans="1:47" s="1" customFormat="1" x14ac:dyDescent="0.25">
      <c r="A459" s="47"/>
      <c r="B459" s="2"/>
      <c r="C459" s="2"/>
      <c r="D459" s="2"/>
      <c r="E459" s="2"/>
      <c r="F459" s="48"/>
      <c r="G459" s="48"/>
      <c r="H459" s="49"/>
      <c r="I459" s="50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</row>
    <row r="460" spans="1:47" s="1" customFormat="1" x14ac:dyDescent="0.25">
      <c r="A460" s="47"/>
      <c r="B460" s="2"/>
      <c r="C460" s="2"/>
      <c r="D460" s="2"/>
      <c r="E460" s="2"/>
      <c r="F460" s="48"/>
      <c r="G460" s="48"/>
      <c r="H460" s="49"/>
      <c r="I460" s="50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</row>
    <row r="461" spans="1:47" s="1" customFormat="1" x14ac:dyDescent="0.25">
      <c r="A461" s="47"/>
      <c r="B461" s="2"/>
      <c r="C461" s="2"/>
      <c r="D461" s="2"/>
      <c r="E461" s="2"/>
      <c r="F461" s="48"/>
      <c r="G461" s="48"/>
      <c r="H461" s="49"/>
      <c r="I461" s="50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</row>
    <row r="462" spans="1:47" s="1" customFormat="1" x14ac:dyDescent="0.25">
      <c r="A462" s="47"/>
      <c r="B462" s="2"/>
      <c r="C462" s="2"/>
      <c r="D462" s="2"/>
      <c r="E462" s="2"/>
      <c r="F462" s="48"/>
      <c r="G462" s="48"/>
      <c r="H462" s="49"/>
      <c r="I462" s="50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</row>
    <row r="463" spans="1:47" s="1" customFormat="1" x14ac:dyDescent="0.25">
      <c r="A463" s="47"/>
      <c r="B463" s="2"/>
      <c r="C463" s="2"/>
      <c r="D463" s="2"/>
      <c r="E463" s="2"/>
      <c r="F463" s="48"/>
      <c r="G463" s="48"/>
      <c r="H463" s="49"/>
      <c r="I463" s="50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</row>
    <row r="464" spans="1:47" s="1" customFormat="1" x14ac:dyDescent="0.25">
      <c r="A464" s="47"/>
      <c r="B464" s="2"/>
      <c r="C464" s="2"/>
      <c r="D464" s="2"/>
      <c r="E464" s="2"/>
      <c r="F464" s="48"/>
      <c r="G464" s="48"/>
      <c r="H464" s="49"/>
      <c r="I464" s="50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</row>
    <row r="465" spans="1:47" s="1" customFormat="1" x14ac:dyDescent="0.25">
      <c r="A465" s="47"/>
      <c r="B465" s="2"/>
      <c r="C465" s="2"/>
      <c r="D465" s="2"/>
      <c r="E465" s="2"/>
      <c r="F465" s="48"/>
      <c r="G465" s="48"/>
      <c r="H465" s="49"/>
      <c r="I465" s="50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</row>
    <row r="466" spans="1:47" s="1" customFormat="1" x14ac:dyDescent="0.25">
      <c r="A466" s="47"/>
      <c r="B466" s="2"/>
      <c r="C466" s="2"/>
      <c r="D466" s="2"/>
      <c r="E466" s="2"/>
      <c r="F466" s="48"/>
      <c r="G466" s="48"/>
      <c r="H466" s="49"/>
      <c r="I466" s="50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</row>
    <row r="467" spans="1:47" s="1" customFormat="1" x14ac:dyDescent="0.25">
      <c r="A467" s="47"/>
      <c r="B467" s="2"/>
      <c r="C467" s="2"/>
      <c r="D467" s="2"/>
      <c r="E467" s="2"/>
      <c r="F467" s="48"/>
      <c r="G467" s="48"/>
      <c r="H467" s="49"/>
      <c r="I467" s="50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</row>
    <row r="468" spans="1:47" s="1" customFormat="1" x14ac:dyDescent="0.25">
      <c r="A468" s="47"/>
      <c r="B468" s="2"/>
      <c r="C468" s="2"/>
      <c r="D468" s="2"/>
      <c r="E468" s="2"/>
      <c r="F468" s="48"/>
      <c r="G468" s="48"/>
      <c r="H468" s="49"/>
      <c r="I468" s="50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</row>
    <row r="469" spans="1:47" s="1" customFormat="1" x14ac:dyDescent="0.25">
      <c r="A469" s="47"/>
      <c r="B469" s="2"/>
      <c r="C469" s="2"/>
      <c r="D469" s="2"/>
      <c r="E469" s="2"/>
      <c r="F469" s="48"/>
      <c r="G469" s="48"/>
      <c r="H469" s="49"/>
      <c r="I469" s="50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</row>
    <row r="470" spans="1:47" s="1" customFormat="1" x14ac:dyDescent="0.25">
      <c r="A470" s="47"/>
      <c r="B470" s="2"/>
      <c r="C470" s="2"/>
      <c r="D470" s="2"/>
      <c r="E470" s="2"/>
      <c r="F470" s="48"/>
      <c r="G470" s="48"/>
      <c r="H470" s="49"/>
      <c r="I470" s="50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</row>
    <row r="471" spans="1:47" s="1" customFormat="1" x14ac:dyDescent="0.25">
      <c r="A471" s="47"/>
      <c r="B471" s="2"/>
      <c r="C471" s="2"/>
      <c r="D471" s="2"/>
      <c r="E471" s="2"/>
      <c r="F471" s="48"/>
      <c r="G471" s="48"/>
      <c r="H471" s="49"/>
      <c r="I471" s="50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</row>
    <row r="472" spans="1:47" s="1" customFormat="1" x14ac:dyDescent="0.25">
      <c r="A472" s="47"/>
      <c r="B472" s="2"/>
      <c r="C472" s="2"/>
      <c r="D472" s="2"/>
      <c r="E472" s="2"/>
      <c r="F472" s="48"/>
      <c r="G472" s="48"/>
      <c r="H472" s="49"/>
      <c r="I472" s="50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</row>
    <row r="473" spans="1:47" s="1" customFormat="1" x14ac:dyDescent="0.25">
      <c r="A473" s="47"/>
      <c r="B473" s="2"/>
      <c r="C473" s="2"/>
      <c r="D473" s="2"/>
      <c r="E473" s="2"/>
      <c r="F473" s="48"/>
      <c r="G473" s="48"/>
      <c r="H473" s="49"/>
      <c r="I473" s="50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</row>
    <row r="474" spans="1:47" s="1" customFormat="1" x14ac:dyDescent="0.25">
      <c r="A474" s="47"/>
      <c r="B474" s="2"/>
      <c r="C474" s="2"/>
      <c r="D474" s="2"/>
      <c r="E474" s="2"/>
      <c r="F474" s="48"/>
      <c r="G474" s="48"/>
      <c r="H474" s="49"/>
      <c r="I474" s="50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</row>
    <row r="475" spans="1:47" s="1" customFormat="1" x14ac:dyDescent="0.25">
      <c r="A475" s="47"/>
      <c r="B475" s="2"/>
      <c r="C475" s="2"/>
      <c r="D475" s="2"/>
      <c r="E475" s="2"/>
      <c r="F475" s="48"/>
      <c r="G475" s="48"/>
      <c r="H475" s="49"/>
      <c r="I475" s="50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</row>
    <row r="476" spans="1:47" s="1" customFormat="1" x14ac:dyDescent="0.25">
      <c r="A476" s="47"/>
      <c r="B476" s="2"/>
      <c r="C476" s="2"/>
      <c r="D476" s="2"/>
      <c r="E476" s="2"/>
      <c r="F476" s="48"/>
      <c r="G476" s="48"/>
      <c r="H476" s="49"/>
      <c r="I476" s="50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</row>
    <row r="477" spans="1:47" s="1" customFormat="1" x14ac:dyDescent="0.25">
      <c r="A477" s="47"/>
      <c r="B477" s="2"/>
      <c r="C477" s="2"/>
      <c r="D477" s="2"/>
      <c r="E477" s="2"/>
      <c r="F477" s="48"/>
      <c r="G477" s="48"/>
      <c r="H477" s="49"/>
      <c r="I477" s="50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</row>
    <row r="478" spans="1:47" s="1" customFormat="1" x14ac:dyDescent="0.25">
      <c r="A478" s="47"/>
      <c r="B478" s="2"/>
      <c r="C478" s="2"/>
      <c r="D478" s="2"/>
      <c r="E478" s="2"/>
      <c r="F478" s="48"/>
      <c r="G478" s="48"/>
      <c r="H478" s="49"/>
      <c r="I478" s="50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</row>
    <row r="479" spans="1:47" s="1" customFormat="1" x14ac:dyDescent="0.25">
      <c r="A479" s="47"/>
      <c r="B479" s="2"/>
      <c r="C479" s="2"/>
      <c r="D479" s="2"/>
      <c r="E479" s="2"/>
      <c r="F479" s="48"/>
      <c r="G479" s="48"/>
      <c r="H479" s="49"/>
      <c r="I479" s="50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</row>
    <row r="480" spans="1:47" s="1" customFormat="1" x14ac:dyDescent="0.25">
      <c r="A480" s="47"/>
      <c r="B480" s="2"/>
      <c r="C480" s="2"/>
      <c r="D480" s="2"/>
      <c r="E480" s="2"/>
      <c r="F480" s="48"/>
      <c r="G480" s="48"/>
      <c r="H480" s="49"/>
      <c r="I480" s="50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</row>
    <row r="481" spans="1:47" s="1" customFormat="1" x14ac:dyDescent="0.25">
      <c r="A481" s="47"/>
      <c r="B481" s="2"/>
      <c r="C481" s="2"/>
      <c r="D481" s="2"/>
      <c r="E481" s="2"/>
      <c r="F481" s="48"/>
      <c r="G481" s="48"/>
      <c r="H481" s="49"/>
      <c r="I481" s="50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</row>
    <row r="482" spans="1:47" s="1" customFormat="1" x14ac:dyDescent="0.25">
      <c r="A482" s="47"/>
      <c r="B482" s="2"/>
      <c r="C482" s="2"/>
      <c r="D482" s="2"/>
      <c r="E482" s="2"/>
      <c r="F482" s="48"/>
      <c r="G482" s="48"/>
      <c r="H482" s="49"/>
      <c r="I482" s="50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</row>
    <row r="483" spans="1:47" s="1" customFormat="1" x14ac:dyDescent="0.25">
      <c r="A483" s="47"/>
      <c r="B483" s="2"/>
      <c r="C483" s="2"/>
      <c r="D483" s="2"/>
      <c r="E483" s="2"/>
      <c r="F483" s="48"/>
      <c r="G483" s="48"/>
      <c r="H483" s="49"/>
      <c r="I483" s="50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</row>
    <row r="484" spans="1:47" s="1" customFormat="1" x14ac:dyDescent="0.25">
      <c r="A484" s="47"/>
      <c r="B484" s="2"/>
      <c r="C484" s="2"/>
      <c r="D484" s="2"/>
      <c r="E484" s="2"/>
      <c r="F484" s="48"/>
      <c r="G484" s="48"/>
      <c r="H484" s="49"/>
      <c r="I484" s="50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</row>
    <row r="485" spans="1:47" s="1" customFormat="1" x14ac:dyDescent="0.25">
      <c r="A485" s="47"/>
      <c r="B485" s="2"/>
      <c r="C485" s="2"/>
      <c r="D485" s="2"/>
      <c r="E485" s="2"/>
      <c r="F485" s="48"/>
      <c r="G485" s="48"/>
      <c r="H485" s="49"/>
      <c r="I485" s="50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</row>
    <row r="486" spans="1:47" s="1" customFormat="1" x14ac:dyDescent="0.25">
      <c r="A486" s="47"/>
      <c r="B486" s="2"/>
      <c r="C486" s="2"/>
      <c r="D486" s="2"/>
      <c r="E486" s="2"/>
      <c r="F486" s="48"/>
      <c r="G486" s="48"/>
      <c r="H486" s="49"/>
      <c r="I486" s="50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</row>
    <row r="487" spans="1:47" s="1" customFormat="1" x14ac:dyDescent="0.25">
      <c r="A487" s="47"/>
      <c r="B487" s="2"/>
      <c r="C487" s="2"/>
      <c r="D487" s="2"/>
      <c r="E487" s="2"/>
      <c r="F487" s="48"/>
      <c r="G487" s="48"/>
      <c r="H487" s="49"/>
      <c r="I487" s="50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</row>
    <row r="488" spans="1:47" s="1" customFormat="1" x14ac:dyDescent="0.25">
      <c r="A488" s="47"/>
      <c r="B488" s="2"/>
      <c r="C488" s="2"/>
      <c r="D488" s="2"/>
      <c r="E488" s="2"/>
      <c r="F488" s="48"/>
      <c r="G488" s="48"/>
      <c r="H488" s="49"/>
      <c r="I488" s="50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</row>
    <row r="489" spans="1:47" s="1" customFormat="1" x14ac:dyDescent="0.25">
      <c r="A489" s="47"/>
      <c r="B489" s="2"/>
      <c r="C489" s="2"/>
      <c r="D489" s="2"/>
      <c r="E489" s="2"/>
      <c r="F489" s="48"/>
      <c r="G489" s="48"/>
      <c r="H489" s="49"/>
      <c r="I489" s="50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</row>
    <row r="490" spans="1:47" s="1" customFormat="1" x14ac:dyDescent="0.25">
      <c r="A490" s="47"/>
      <c r="B490" s="2"/>
      <c r="C490" s="2"/>
      <c r="D490" s="2"/>
      <c r="E490" s="2"/>
      <c r="F490" s="48"/>
      <c r="G490" s="48"/>
      <c r="H490" s="49"/>
      <c r="I490" s="50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</row>
    <row r="491" spans="1:47" s="1" customFormat="1" x14ac:dyDescent="0.25">
      <c r="A491" s="47"/>
      <c r="B491" s="2"/>
      <c r="C491" s="2"/>
      <c r="D491" s="2"/>
      <c r="E491" s="2"/>
      <c r="F491" s="48"/>
      <c r="G491" s="48"/>
      <c r="H491" s="49"/>
      <c r="I491" s="50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</row>
    <row r="492" spans="1:47" s="1" customFormat="1" x14ac:dyDescent="0.25">
      <c r="A492" s="47"/>
      <c r="B492" s="2"/>
      <c r="C492" s="2"/>
      <c r="D492" s="2"/>
      <c r="E492" s="2"/>
      <c r="F492" s="48"/>
      <c r="G492" s="48"/>
      <c r="H492" s="49"/>
      <c r="I492" s="50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</row>
    <row r="493" spans="1:47" s="1" customFormat="1" x14ac:dyDescent="0.25">
      <c r="A493" s="47"/>
      <c r="B493" s="2"/>
      <c r="C493" s="2"/>
      <c r="D493" s="2"/>
      <c r="E493" s="2"/>
      <c r="F493" s="48"/>
      <c r="G493" s="48"/>
      <c r="H493" s="49"/>
      <c r="I493" s="50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</row>
    <row r="494" spans="1:47" s="1" customFormat="1" x14ac:dyDescent="0.25">
      <c r="A494" s="47"/>
      <c r="B494" s="2"/>
      <c r="C494" s="2"/>
      <c r="D494" s="2"/>
      <c r="E494" s="2"/>
      <c r="F494" s="48"/>
      <c r="G494" s="48"/>
      <c r="H494" s="49"/>
      <c r="I494" s="50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</row>
    <row r="495" spans="1:47" s="1" customFormat="1" x14ac:dyDescent="0.25">
      <c r="A495" s="47"/>
      <c r="B495" s="2"/>
      <c r="C495" s="2"/>
      <c r="D495" s="2"/>
      <c r="E495" s="2"/>
      <c r="F495" s="48"/>
      <c r="G495" s="48"/>
      <c r="H495" s="49"/>
      <c r="I495" s="50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</row>
    <row r="496" spans="1:47" s="1" customFormat="1" x14ac:dyDescent="0.25">
      <c r="A496" s="47"/>
      <c r="B496" s="2"/>
      <c r="C496" s="2"/>
      <c r="D496" s="2"/>
      <c r="E496" s="2"/>
      <c r="F496" s="48"/>
      <c r="G496" s="48"/>
      <c r="H496" s="49"/>
      <c r="I496" s="50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</row>
    <row r="497" spans="1:47" s="1" customFormat="1" x14ac:dyDescent="0.25">
      <c r="A497" s="47"/>
      <c r="B497" s="2"/>
      <c r="C497" s="2"/>
      <c r="D497" s="2"/>
      <c r="E497" s="2"/>
      <c r="F497" s="48"/>
      <c r="G497" s="48"/>
      <c r="H497" s="49"/>
      <c r="I497" s="50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</row>
    <row r="498" spans="1:47" s="1" customFormat="1" x14ac:dyDescent="0.25">
      <c r="A498" s="47"/>
      <c r="B498" s="2"/>
      <c r="C498" s="2"/>
      <c r="D498" s="2"/>
      <c r="E498" s="2"/>
      <c r="F498" s="48"/>
      <c r="G498" s="48"/>
      <c r="H498" s="49"/>
      <c r="I498" s="50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</row>
    <row r="499" spans="1:47" s="1" customFormat="1" x14ac:dyDescent="0.25">
      <c r="A499" s="47"/>
      <c r="B499" s="2"/>
      <c r="C499" s="2"/>
      <c r="D499" s="2"/>
      <c r="E499" s="2"/>
      <c r="F499" s="48"/>
      <c r="G499" s="48"/>
      <c r="H499" s="49"/>
      <c r="I499" s="50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</row>
    <row r="500" spans="1:47" s="1" customFormat="1" x14ac:dyDescent="0.25">
      <c r="A500" s="47"/>
      <c r="B500" s="2"/>
      <c r="C500" s="2"/>
      <c r="D500" s="2"/>
      <c r="E500" s="2"/>
      <c r="F500" s="48"/>
      <c r="G500" s="48"/>
      <c r="H500" s="49"/>
      <c r="I500" s="50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</row>
    <row r="501" spans="1:47" s="1" customFormat="1" x14ac:dyDescent="0.25">
      <c r="A501" s="47"/>
      <c r="B501" s="2"/>
      <c r="C501" s="2"/>
      <c r="D501" s="2"/>
      <c r="E501" s="2"/>
      <c r="F501" s="48"/>
      <c r="G501" s="48"/>
      <c r="H501" s="49"/>
      <c r="I501" s="50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</row>
    <row r="502" spans="1:47" s="1" customFormat="1" x14ac:dyDescent="0.25">
      <c r="A502" s="47"/>
      <c r="B502" s="2"/>
      <c r="C502" s="2"/>
      <c r="D502" s="2"/>
      <c r="E502" s="2"/>
      <c r="F502" s="48"/>
      <c r="G502" s="48"/>
      <c r="H502" s="49"/>
      <c r="I502" s="50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</row>
    <row r="503" spans="1:47" s="1" customFormat="1" x14ac:dyDescent="0.25">
      <c r="A503" s="47"/>
      <c r="B503" s="2"/>
      <c r="C503" s="2"/>
      <c r="D503" s="2"/>
      <c r="E503" s="2"/>
      <c r="F503" s="48"/>
      <c r="G503" s="48"/>
      <c r="H503" s="49"/>
      <c r="I503" s="50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</row>
    <row r="504" spans="1:47" s="1" customFormat="1" x14ac:dyDescent="0.25">
      <c r="A504" s="47"/>
      <c r="B504" s="2"/>
      <c r="C504" s="2"/>
      <c r="D504" s="2"/>
      <c r="E504" s="2"/>
      <c r="F504" s="48"/>
      <c r="G504" s="48"/>
      <c r="H504" s="49"/>
      <c r="I504" s="50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</row>
    <row r="505" spans="1:47" s="1" customFormat="1" x14ac:dyDescent="0.25">
      <c r="A505" s="47"/>
      <c r="B505" s="2"/>
      <c r="C505" s="2"/>
      <c r="D505" s="2"/>
      <c r="E505" s="2"/>
      <c r="F505" s="48"/>
      <c r="G505" s="48"/>
      <c r="H505" s="49"/>
      <c r="I505" s="50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</row>
    <row r="506" spans="1:47" s="1" customFormat="1" x14ac:dyDescent="0.25">
      <c r="A506" s="47"/>
      <c r="B506" s="2"/>
      <c r="C506" s="2"/>
      <c r="D506" s="2"/>
      <c r="E506" s="2"/>
      <c r="F506" s="48"/>
      <c r="G506" s="48"/>
      <c r="H506" s="49"/>
      <c r="I506" s="50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</row>
    <row r="507" spans="1:47" s="1" customFormat="1" x14ac:dyDescent="0.25">
      <c r="A507" s="47"/>
      <c r="B507" s="2"/>
      <c r="C507" s="2"/>
      <c r="D507" s="2"/>
      <c r="E507" s="2"/>
      <c r="F507" s="48"/>
      <c r="G507" s="48"/>
      <c r="H507" s="49"/>
      <c r="I507" s="50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</row>
    <row r="508" spans="1:47" s="1" customFormat="1" x14ac:dyDescent="0.25">
      <c r="A508" s="47"/>
      <c r="B508" s="2"/>
      <c r="C508" s="2"/>
      <c r="D508" s="2"/>
      <c r="E508" s="2"/>
      <c r="F508" s="48"/>
      <c r="G508" s="48"/>
      <c r="H508" s="49"/>
      <c r="I508" s="50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</row>
    <row r="509" spans="1:47" s="1" customFormat="1" x14ac:dyDescent="0.25">
      <c r="A509" s="47"/>
      <c r="B509" s="2"/>
      <c r="C509" s="2"/>
      <c r="D509" s="2"/>
      <c r="E509" s="2"/>
      <c r="F509" s="48"/>
      <c r="G509" s="48"/>
      <c r="H509" s="49"/>
      <c r="I509" s="50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</row>
    <row r="510" spans="1:47" s="1" customFormat="1" x14ac:dyDescent="0.25">
      <c r="A510" s="47"/>
      <c r="B510" s="2"/>
      <c r="C510" s="2"/>
      <c r="D510" s="2"/>
      <c r="E510" s="2"/>
      <c r="F510" s="48"/>
      <c r="G510" s="48"/>
      <c r="H510" s="49"/>
      <c r="I510" s="50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</row>
    <row r="511" spans="1:47" s="1" customFormat="1" x14ac:dyDescent="0.25">
      <c r="A511" s="47"/>
      <c r="B511" s="2"/>
      <c r="C511" s="2"/>
      <c r="D511" s="2"/>
      <c r="E511" s="2"/>
      <c r="F511" s="48"/>
      <c r="G511" s="48"/>
      <c r="H511" s="49"/>
      <c r="I511" s="50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</row>
    <row r="512" spans="1:47" s="1" customFormat="1" x14ac:dyDescent="0.25">
      <c r="A512" s="47"/>
      <c r="B512" s="2"/>
      <c r="C512" s="2"/>
      <c r="D512" s="2"/>
      <c r="E512" s="2"/>
      <c r="F512" s="48"/>
      <c r="G512" s="48"/>
      <c r="H512" s="49"/>
      <c r="I512" s="50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</row>
    <row r="513" spans="1:47" s="1" customFormat="1" x14ac:dyDescent="0.25">
      <c r="A513" s="47"/>
      <c r="B513" s="2"/>
      <c r="C513" s="2"/>
      <c r="D513" s="2"/>
      <c r="E513" s="2"/>
      <c r="F513" s="48"/>
      <c r="G513" s="48"/>
      <c r="H513" s="49"/>
      <c r="I513" s="50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</row>
    <row r="514" spans="1:47" s="1" customFormat="1" x14ac:dyDescent="0.25">
      <c r="A514" s="47"/>
      <c r="B514" s="2"/>
      <c r="C514" s="2"/>
      <c r="D514" s="2"/>
      <c r="E514" s="2"/>
      <c r="F514" s="48"/>
      <c r="G514" s="48"/>
      <c r="H514" s="49"/>
      <c r="I514" s="50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</row>
    <row r="515" spans="1:47" s="1" customFormat="1" x14ac:dyDescent="0.25">
      <c r="A515" s="47"/>
      <c r="B515" s="2"/>
      <c r="C515" s="2"/>
      <c r="D515" s="2"/>
      <c r="E515" s="2"/>
      <c r="F515" s="48"/>
      <c r="G515" s="48"/>
      <c r="H515" s="49"/>
      <c r="I515" s="50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</row>
    <row r="516" spans="1:47" s="1" customFormat="1" x14ac:dyDescent="0.25">
      <c r="A516" s="47"/>
      <c r="B516" s="2"/>
      <c r="C516" s="2"/>
      <c r="D516" s="2"/>
      <c r="E516" s="2"/>
      <c r="F516" s="48"/>
      <c r="G516" s="48"/>
      <c r="H516" s="49"/>
      <c r="I516" s="50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</row>
    <row r="517" spans="1:47" s="1" customFormat="1" x14ac:dyDescent="0.25">
      <c r="A517" s="47"/>
      <c r="B517" s="2"/>
      <c r="C517" s="2"/>
      <c r="D517" s="2"/>
      <c r="E517" s="2"/>
      <c r="F517" s="48"/>
      <c r="G517" s="48"/>
      <c r="H517" s="49"/>
      <c r="I517" s="50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</row>
    <row r="518" spans="1:47" s="1" customFormat="1" x14ac:dyDescent="0.25">
      <c r="A518" s="47"/>
      <c r="B518" s="2"/>
      <c r="C518" s="2"/>
      <c r="D518" s="2"/>
      <c r="E518" s="2"/>
      <c r="F518" s="48"/>
      <c r="G518" s="48"/>
      <c r="H518" s="49"/>
      <c r="I518" s="50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</row>
    <row r="519" spans="1:47" s="1" customFormat="1" x14ac:dyDescent="0.25">
      <c r="A519" s="47"/>
      <c r="B519" s="2"/>
      <c r="C519" s="2"/>
      <c r="D519" s="2"/>
      <c r="E519" s="2"/>
      <c r="F519" s="48"/>
      <c r="G519" s="48"/>
      <c r="H519" s="49"/>
      <c r="I519" s="50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</row>
    <row r="520" spans="1:47" s="1" customFormat="1" x14ac:dyDescent="0.25">
      <c r="A520" s="47"/>
      <c r="B520" s="2"/>
      <c r="C520" s="2"/>
      <c r="D520" s="2"/>
      <c r="E520" s="2"/>
      <c r="F520" s="48"/>
      <c r="G520" s="48"/>
      <c r="H520" s="49"/>
      <c r="I520" s="50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</row>
    <row r="521" spans="1:47" s="1" customFormat="1" x14ac:dyDescent="0.25">
      <c r="A521" s="47"/>
      <c r="B521" s="2"/>
      <c r="C521" s="2"/>
      <c r="D521" s="2"/>
      <c r="E521" s="2"/>
      <c r="F521" s="48"/>
      <c r="G521" s="48"/>
      <c r="H521" s="49"/>
      <c r="I521" s="50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</row>
    <row r="522" spans="1:47" s="1" customFormat="1" x14ac:dyDescent="0.25">
      <c r="A522" s="47"/>
      <c r="B522" s="2"/>
      <c r="C522" s="2"/>
      <c r="D522" s="2"/>
      <c r="E522" s="2"/>
      <c r="F522" s="48"/>
      <c r="G522" s="48"/>
      <c r="H522" s="49"/>
      <c r="I522" s="50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</row>
    <row r="523" spans="1:47" s="1" customFormat="1" x14ac:dyDescent="0.25">
      <c r="A523" s="47"/>
      <c r="B523" s="2"/>
      <c r="C523" s="2"/>
      <c r="D523" s="2"/>
      <c r="E523" s="2"/>
      <c r="F523" s="48"/>
      <c r="G523" s="48"/>
      <c r="H523" s="49"/>
      <c r="I523" s="50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</row>
    <row r="524" spans="1:47" s="1" customFormat="1" x14ac:dyDescent="0.25">
      <c r="A524" s="47"/>
      <c r="B524" s="2"/>
      <c r="C524" s="2"/>
      <c r="D524" s="2"/>
      <c r="E524" s="2"/>
      <c r="F524" s="48"/>
      <c r="G524" s="48"/>
      <c r="H524" s="49"/>
      <c r="I524" s="50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</row>
    <row r="525" spans="1:47" s="1" customFormat="1" x14ac:dyDescent="0.25">
      <c r="A525" s="47"/>
      <c r="B525" s="2"/>
      <c r="C525" s="2"/>
      <c r="D525" s="2"/>
      <c r="E525" s="2"/>
      <c r="F525" s="48"/>
      <c r="G525" s="48"/>
      <c r="H525" s="49"/>
      <c r="I525" s="50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</row>
    <row r="526" spans="1:47" s="1" customFormat="1" x14ac:dyDescent="0.25">
      <c r="A526" s="47"/>
      <c r="B526" s="2"/>
      <c r="C526" s="2"/>
      <c r="D526" s="2"/>
      <c r="E526" s="2"/>
      <c r="F526" s="48"/>
      <c r="G526" s="48"/>
      <c r="H526" s="49"/>
      <c r="I526" s="50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</row>
    <row r="527" spans="1:47" s="1" customFormat="1" x14ac:dyDescent="0.25">
      <c r="A527" s="47"/>
      <c r="B527" s="2"/>
      <c r="C527" s="2"/>
      <c r="D527" s="2"/>
      <c r="E527" s="2"/>
      <c r="F527" s="48"/>
      <c r="G527" s="48"/>
      <c r="H527" s="49"/>
      <c r="I527" s="50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</row>
    <row r="528" spans="1:47" s="1" customFormat="1" x14ac:dyDescent="0.25">
      <c r="A528" s="47"/>
      <c r="B528" s="2"/>
      <c r="C528" s="2"/>
      <c r="D528" s="2"/>
      <c r="E528" s="2"/>
      <c r="F528" s="48"/>
      <c r="G528" s="48"/>
      <c r="H528" s="49"/>
      <c r="I528" s="50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</row>
    <row r="529" spans="1:47" s="1" customFormat="1" x14ac:dyDescent="0.25">
      <c r="A529" s="47"/>
      <c r="B529" s="2"/>
      <c r="C529" s="2"/>
      <c r="D529" s="2"/>
      <c r="E529" s="2"/>
      <c r="F529" s="48"/>
      <c r="G529" s="48"/>
      <c r="H529" s="49"/>
      <c r="I529" s="50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</row>
    <row r="530" spans="1:47" s="1" customFormat="1" x14ac:dyDescent="0.25">
      <c r="A530" s="47"/>
      <c r="B530" s="2"/>
      <c r="C530" s="2"/>
      <c r="D530" s="2"/>
      <c r="E530" s="2"/>
      <c r="F530" s="48"/>
      <c r="G530" s="48"/>
      <c r="H530" s="49"/>
      <c r="I530" s="50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</row>
    <row r="531" spans="1:47" s="1" customFormat="1" x14ac:dyDescent="0.25">
      <c r="A531" s="47"/>
      <c r="B531" s="2"/>
      <c r="C531" s="2"/>
      <c r="D531" s="2"/>
      <c r="E531" s="2"/>
      <c r="F531" s="48"/>
      <c r="G531" s="48"/>
      <c r="H531" s="49"/>
      <c r="I531" s="50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</row>
    <row r="532" spans="1:47" s="1" customFormat="1" x14ac:dyDescent="0.25">
      <c r="A532" s="47"/>
      <c r="B532" s="2"/>
      <c r="C532" s="2"/>
      <c r="D532" s="2"/>
      <c r="E532" s="2"/>
      <c r="F532" s="48"/>
      <c r="G532" s="48"/>
      <c r="H532" s="49"/>
      <c r="I532" s="50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</row>
    <row r="533" spans="1:47" s="1" customFormat="1" x14ac:dyDescent="0.25">
      <c r="A533" s="47"/>
      <c r="B533" s="2"/>
      <c r="C533" s="2"/>
      <c r="D533" s="2"/>
      <c r="E533" s="2"/>
      <c r="F533" s="48"/>
      <c r="G533" s="48"/>
      <c r="H533" s="49"/>
      <c r="I533" s="50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</row>
    <row r="534" spans="1:47" s="1" customFormat="1" x14ac:dyDescent="0.25">
      <c r="A534" s="47"/>
      <c r="B534" s="2"/>
      <c r="C534" s="2"/>
      <c r="D534" s="2"/>
      <c r="E534" s="2"/>
      <c r="F534" s="48"/>
      <c r="G534" s="48"/>
      <c r="H534" s="49"/>
      <c r="I534" s="50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</row>
    <row r="535" spans="1:47" s="1" customFormat="1" x14ac:dyDescent="0.25">
      <c r="A535" s="47"/>
      <c r="B535" s="2"/>
      <c r="C535" s="2"/>
      <c r="D535" s="2"/>
      <c r="E535" s="2"/>
      <c r="F535" s="48"/>
      <c r="G535" s="48"/>
      <c r="H535" s="49"/>
      <c r="I535" s="50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</row>
    <row r="536" spans="1:47" s="1" customFormat="1" x14ac:dyDescent="0.25">
      <c r="A536" s="47"/>
      <c r="B536" s="2"/>
      <c r="C536" s="2"/>
      <c r="D536" s="2"/>
      <c r="E536" s="2"/>
      <c r="F536" s="48"/>
      <c r="G536" s="48"/>
      <c r="H536" s="49"/>
      <c r="I536" s="50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</row>
    <row r="537" spans="1:47" s="1" customFormat="1" x14ac:dyDescent="0.25">
      <c r="A537" s="47"/>
      <c r="B537" s="2"/>
      <c r="C537" s="2"/>
      <c r="D537" s="2"/>
      <c r="E537" s="2"/>
      <c r="F537" s="48"/>
      <c r="G537" s="48"/>
      <c r="H537" s="49"/>
      <c r="I537" s="50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</row>
    <row r="538" spans="1:47" s="1" customFormat="1" x14ac:dyDescent="0.25">
      <c r="A538" s="47"/>
      <c r="B538" s="2"/>
      <c r="C538" s="2"/>
      <c r="D538" s="2"/>
      <c r="E538" s="2"/>
      <c r="F538" s="48"/>
      <c r="G538" s="48"/>
      <c r="H538" s="49"/>
      <c r="I538" s="50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</row>
    <row r="539" spans="1:47" s="1" customFormat="1" x14ac:dyDescent="0.25">
      <c r="A539" s="47"/>
      <c r="B539" s="2"/>
      <c r="C539" s="2"/>
      <c r="D539" s="2"/>
      <c r="E539" s="2"/>
      <c r="F539" s="48"/>
      <c r="G539" s="48"/>
      <c r="H539" s="49"/>
      <c r="I539" s="50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</row>
    <row r="540" spans="1:47" s="1" customFormat="1" x14ac:dyDescent="0.25">
      <c r="A540" s="47"/>
      <c r="B540" s="2"/>
      <c r="C540" s="2"/>
      <c r="D540" s="2"/>
      <c r="E540" s="2"/>
      <c r="F540" s="48"/>
      <c r="G540" s="48"/>
      <c r="H540" s="49"/>
      <c r="I540" s="50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</row>
    <row r="541" spans="1:47" s="1" customFormat="1" x14ac:dyDescent="0.25">
      <c r="A541" s="47"/>
      <c r="B541" s="2"/>
      <c r="C541" s="2"/>
      <c r="D541" s="2"/>
      <c r="E541" s="2"/>
      <c r="F541" s="48"/>
      <c r="G541" s="48"/>
      <c r="H541" s="49"/>
      <c r="I541" s="50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</row>
    <row r="542" spans="1:47" s="1" customFormat="1" x14ac:dyDescent="0.25">
      <c r="A542" s="47"/>
      <c r="B542" s="2"/>
      <c r="C542" s="2"/>
      <c r="D542" s="2"/>
      <c r="E542" s="2"/>
      <c r="F542" s="48"/>
      <c r="G542" s="48"/>
      <c r="H542" s="49"/>
      <c r="I542" s="50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</row>
    <row r="543" spans="1:47" s="1" customFormat="1" x14ac:dyDescent="0.25">
      <c r="A543" s="47"/>
      <c r="B543" s="2"/>
      <c r="C543" s="2"/>
      <c r="D543" s="2"/>
      <c r="E543" s="2"/>
      <c r="F543" s="48"/>
      <c r="G543" s="48"/>
      <c r="H543" s="49"/>
      <c r="I543" s="50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</row>
    <row r="544" spans="1:47" s="1" customFormat="1" x14ac:dyDescent="0.25">
      <c r="A544" s="47"/>
      <c r="B544" s="2"/>
      <c r="C544" s="2"/>
      <c r="D544" s="2"/>
      <c r="E544" s="2"/>
      <c r="F544" s="48"/>
      <c r="G544" s="48"/>
      <c r="H544" s="49"/>
      <c r="I544" s="50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</row>
    <row r="545" spans="1:47" s="1" customFormat="1" x14ac:dyDescent="0.25">
      <c r="A545" s="47"/>
      <c r="B545" s="2"/>
      <c r="C545" s="2"/>
      <c r="D545" s="2"/>
      <c r="E545" s="2"/>
      <c r="F545" s="48"/>
      <c r="G545" s="48"/>
      <c r="H545" s="49"/>
      <c r="I545" s="50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</row>
    <row r="546" spans="1:47" s="1" customFormat="1" x14ac:dyDescent="0.25">
      <c r="A546" s="47"/>
      <c r="B546" s="2"/>
      <c r="C546" s="2"/>
      <c r="D546" s="2"/>
      <c r="E546" s="2"/>
      <c r="F546" s="48"/>
      <c r="G546" s="48"/>
      <c r="H546" s="49"/>
      <c r="I546" s="50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</row>
    <row r="547" spans="1:47" s="1" customFormat="1" x14ac:dyDescent="0.25">
      <c r="A547" s="47"/>
      <c r="B547" s="2"/>
      <c r="C547" s="2"/>
      <c r="D547" s="2"/>
      <c r="E547" s="2"/>
      <c r="F547" s="48"/>
      <c r="G547" s="48"/>
      <c r="H547" s="49"/>
      <c r="I547" s="50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</row>
    <row r="548" spans="1:47" s="1" customFormat="1" x14ac:dyDescent="0.25">
      <c r="A548" s="47"/>
      <c r="B548" s="2"/>
      <c r="C548" s="2"/>
      <c r="D548" s="2"/>
      <c r="E548" s="2"/>
      <c r="F548" s="48"/>
      <c r="G548" s="48"/>
      <c r="H548" s="49"/>
      <c r="I548" s="50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</row>
    <row r="549" spans="1:47" s="1" customFormat="1" x14ac:dyDescent="0.25">
      <c r="A549" s="47"/>
      <c r="B549" s="2"/>
      <c r="C549" s="2"/>
      <c r="D549" s="2"/>
      <c r="E549" s="2"/>
      <c r="F549" s="48"/>
      <c r="G549" s="48"/>
      <c r="H549" s="49"/>
      <c r="I549" s="50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</row>
    <row r="550" spans="1:47" s="1" customFormat="1" x14ac:dyDescent="0.25">
      <c r="A550" s="47"/>
      <c r="B550" s="2"/>
      <c r="C550" s="2"/>
      <c r="D550" s="2"/>
      <c r="E550" s="2"/>
      <c r="F550" s="48"/>
      <c r="G550" s="48"/>
      <c r="H550" s="49"/>
      <c r="I550" s="50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</row>
    <row r="551" spans="1:47" s="1" customFormat="1" x14ac:dyDescent="0.25">
      <c r="A551" s="47"/>
      <c r="B551" s="2"/>
      <c r="C551" s="2"/>
      <c r="D551" s="2"/>
      <c r="E551" s="2"/>
      <c r="F551" s="48"/>
      <c r="G551" s="48"/>
      <c r="H551" s="49"/>
      <c r="I551" s="50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</row>
    <row r="552" spans="1:47" s="1" customFormat="1" x14ac:dyDescent="0.25">
      <c r="A552" s="47"/>
      <c r="B552" s="2"/>
      <c r="C552" s="2"/>
      <c r="D552" s="2"/>
      <c r="E552" s="2"/>
      <c r="F552" s="48"/>
      <c r="G552" s="48"/>
      <c r="H552" s="49"/>
      <c r="I552" s="50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</row>
    <row r="553" spans="1:47" s="1" customFormat="1" x14ac:dyDescent="0.25">
      <c r="A553" s="47"/>
      <c r="B553" s="2"/>
      <c r="C553" s="2"/>
      <c r="D553" s="2"/>
      <c r="E553" s="2"/>
      <c r="F553" s="48"/>
      <c r="G553" s="48"/>
      <c r="H553" s="49"/>
      <c r="I553" s="50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</row>
    <row r="554" spans="1:47" s="1" customFormat="1" x14ac:dyDescent="0.25">
      <c r="A554" s="47"/>
      <c r="B554" s="2"/>
      <c r="C554" s="2"/>
      <c r="D554" s="2"/>
      <c r="E554" s="2"/>
      <c r="F554" s="48"/>
      <c r="G554" s="48"/>
      <c r="H554" s="49"/>
      <c r="I554" s="50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</row>
    <row r="555" spans="1:47" s="1" customFormat="1" x14ac:dyDescent="0.25">
      <c r="A555" s="47"/>
      <c r="B555" s="2"/>
      <c r="C555" s="2"/>
      <c r="D555" s="2"/>
      <c r="E555" s="2"/>
      <c r="F555" s="48"/>
      <c r="G555" s="48"/>
      <c r="H555" s="49"/>
      <c r="I555" s="50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</row>
    <row r="556" spans="1:47" s="1" customFormat="1" x14ac:dyDescent="0.25">
      <c r="A556" s="47"/>
      <c r="B556" s="2"/>
      <c r="C556" s="2"/>
      <c r="D556" s="2"/>
      <c r="E556" s="2"/>
      <c r="F556" s="48"/>
      <c r="G556" s="48"/>
      <c r="H556" s="49"/>
      <c r="I556" s="50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</row>
    <row r="557" spans="1:47" s="1" customFormat="1" x14ac:dyDescent="0.25">
      <c r="A557" s="47"/>
      <c r="B557" s="2"/>
      <c r="C557" s="2"/>
      <c r="D557" s="2"/>
      <c r="E557" s="2"/>
      <c r="F557" s="48"/>
      <c r="G557" s="48"/>
      <c r="H557" s="49"/>
      <c r="I557" s="50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</row>
    <row r="558" spans="1:47" s="1" customFormat="1" x14ac:dyDescent="0.25">
      <c r="A558" s="47"/>
      <c r="B558" s="2"/>
      <c r="C558" s="2"/>
      <c r="D558" s="2"/>
      <c r="E558" s="2"/>
      <c r="F558" s="48"/>
      <c r="G558" s="48"/>
      <c r="H558" s="49"/>
      <c r="I558" s="50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</row>
    <row r="559" spans="1:47" s="1" customFormat="1" x14ac:dyDescent="0.25">
      <c r="A559" s="47"/>
      <c r="B559" s="2"/>
      <c r="C559" s="2"/>
      <c r="D559" s="2"/>
      <c r="E559" s="2"/>
      <c r="F559" s="48"/>
      <c r="G559" s="48"/>
      <c r="H559" s="49"/>
      <c r="I559" s="50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</row>
    <row r="560" spans="1:47" s="1" customFormat="1" x14ac:dyDescent="0.25">
      <c r="A560" s="47"/>
      <c r="B560" s="2"/>
      <c r="C560" s="2"/>
      <c r="D560" s="2"/>
      <c r="E560" s="2"/>
      <c r="F560" s="48"/>
      <c r="G560" s="48"/>
      <c r="H560" s="49"/>
      <c r="I560" s="50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</row>
    <row r="561" spans="1:47" s="1" customFormat="1" x14ac:dyDescent="0.25">
      <c r="A561" s="47"/>
      <c r="B561" s="2"/>
      <c r="C561" s="2"/>
      <c r="D561" s="2"/>
      <c r="E561" s="2"/>
      <c r="F561" s="48"/>
      <c r="G561" s="48"/>
      <c r="H561" s="49"/>
      <c r="I561" s="50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</row>
    <row r="562" spans="1:47" s="1" customFormat="1" x14ac:dyDescent="0.25">
      <c r="A562" s="47"/>
      <c r="B562" s="2"/>
      <c r="C562" s="2"/>
      <c r="D562" s="2"/>
      <c r="E562" s="2"/>
      <c r="F562" s="48"/>
      <c r="G562" s="48"/>
      <c r="H562" s="49"/>
      <c r="I562" s="50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</row>
    <row r="563" spans="1:47" s="1" customFormat="1" x14ac:dyDescent="0.25">
      <c r="A563" s="47"/>
      <c r="B563" s="2"/>
      <c r="C563" s="2"/>
      <c r="D563" s="2"/>
      <c r="E563" s="2"/>
      <c r="F563" s="48"/>
      <c r="G563" s="48"/>
      <c r="H563" s="49"/>
      <c r="I563" s="50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</row>
    <row r="564" spans="1:47" s="1" customFormat="1" x14ac:dyDescent="0.25">
      <c r="A564" s="47"/>
      <c r="B564" s="2"/>
      <c r="C564" s="2"/>
      <c r="D564" s="2"/>
      <c r="E564" s="2"/>
      <c r="F564" s="48"/>
      <c r="G564" s="48"/>
      <c r="H564" s="49"/>
      <c r="I564" s="50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</row>
    <row r="565" spans="1:47" s="1" customFormat="1" x14ac:dyDescent="0.25">
      <c r="A565" s="47"/>
      <c r="B565" s="2"/>
      <c r="C565" s="2"/>
      <c r="D565" s="2"/>
      <c r="E565" s="2"/>
      <c r="F565" s="48"/>
      <c r="G565" s="48"/>
      <c r="H565" s="49"/>
      <c r="I565" s="50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</row>
    <row r="566" spans="1:47" s="1" customFormat="1" x14ac:dyDescent="0.25">
      <c r="A566" s="47"/>
      <c r="B566" s="2"/>
      <c r="C566" s="2"/>
      <c r="D566" s="2"/>
      <c r="E566" s="2"/>
      <c r="F566" s="48"/>
      <c r="G566" s="48"/>
      <c r="H566" s="49"/>
      <c r="I566" s="50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</row>
    <row r="567" spans="1:47" s="1" customFormat="1" x14ac:dyDescent="0.25">
      <c r="A567" s="47"/>
      <c r="B567" s="2"/>
      <c r="C567" s="2"/>
      <c r="D567" s="2"/>
      <c r="E567" s="2"/>
      <c r="F567" s="48"/>
      <c r="G567" s="48"/>
      <c r="H567" s="49"/>
      <c r="I567" s="50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</row>
    <row r="568" spans="1:47" s="1" customFormat="1" x14ac:dyDescent="0.25">
      <c r="A568" s="47"/>
      <c r="B568" s="2"/>
      <c r="C568" s="2"/>
      <c r="D568" s="2"/>
      <c r="E568" s="2"/>
      <c r="F568" s="48"/>
      <c r="G568" s="48"/>
      <c r="H568" s="49"/>
      <c r="I568" s="50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</row>
    <row r="569" spans="1:47" s="1" customFormat="1" x14ac:dyDescent="0.25">
      <c r="A569" s="47"/>
      <c r="B569" s="2"/>
      <c r="C569" s="2"/>
      <c r="D569" s="2"/>
      <c r="E569" s="2"/>
      <c r="F569" s="48"/>
      <c r="G569" s="48"/>
      <c r="H569" s="49"/>
      <c r="I569" s="50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</row>
    <row r="570" spans="1:47" s="1" customFormat="1" x14ac:dyDescent="0.25">
      <c r="A570" s="47"/>
      <c r="B570" s="2"/>
      <c r="C570" s="2"/>
      <c r="D570" s="2"/>
      <c r="E570" s="2"/>
      <c r="F570" s="48"/>
      <c r="G570" s="48"/>
      <c r="H570" s="49"/>
      <c r="I570" s="50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</row>
    <row r="571" spans="1:47" s="1" customFormat="1" x14ac:dyDescent="0.25">
      <c r="A571" s="47"/>
      <c r="B571" s="2"/>
      <c r="C571" s="2"/>
      <c r="D571" s="2"/>
      <c r="E571" s="2"/>
      <c r="F571" s="48"/>
      <c r="G571" s="48"/>
      <c r="H571" s="49"/>
      <c r="I571" s="50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</row>
    <row r="572" spans="1:47" s="1" customFormat="1" x14ac:dyDescent="0.25">
      <c r="A572" s="47"/>
      <c r="B572" s="2"/>
      <c r="C572" s="2"/>
      <c r="D572" s="2"/>
      <c r="E572" s="2"/>
      <c r="F572" s="48"/>
      <c r="G572" s="48"/>
      <c r="H572" s="49"/>
      <c r="I572" s="50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</row>
    <row r="573" spans="1:47" s="1" customFormat="1" x14ac:dyDescent="0.25">
      <c r="A573" s="47"/>
      <c r="B573" s="2"/>
      <c r="C573" s="2"/>
      <c r="D573" s="2"/>
      <c r="E573" s="2"/>
      <c r="F573" s="48"/>
      <c r="G573" s="48"/>
      <c r="H573" s="49"/>
      <c r="I573" s="50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</row>
    <row r="574" spans="1:47" s="1" customFormat="1" x14ac:dyDescent="0.25">
      <c r="A574" s="47"/>
      <c r="B574" s="2"/>
      <c r="C574" s="2"/>
      <c r="D574" s="2"/>
      <c r="E574" s="2"/>
      <c r="F574" s="48"/>
      <c r="G574" s="48"/>
      <c r="H574" s="49"/>
      <c r="I574" s="50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</row>
    <row r="575" spans="1:47" s="1" customFormat="1" x14ac:dyDescent="0.25">
      <c r="A575" s="47"/>
      <c r="B575" s="2"/>
      <c r="C575" s="2"/>
      <c r="D575" s="2"/>
      <c r="E575" s="2"/>
      <c r="F575" s="48"/>
      <c r="G575" s="48"/>
      <c r="H575" s="49"/>
      <c r="I575" s="50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</row>
    <row r="576" spans="1:47" s="1" customFormat="1" x14ac:dyDescent="0.25">
      <c r="A576" s="47"/>
      <c r="B576" s="2"/>
      <c r="C576" s="2"/>
      <c r="D576" s="2"/>
      <c r="E576" s="2"/>
      <c r="F576" s="48"/>
      <c r="G576" s="48"/>
      <c r="H576" s="49"/>
      <c r="I576" s="50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</row>
    <row r="577" spans="1:47" s="1" customFormat="1" x14ac:dyDescent="0.25">
      <c r="A577" s="47"/>
      <c r="B577" s="2"/>
      <c r="C577" s="2"/>
      <c r="D577" s="2"/>
      <c r="E577" s="2"/>
      <c r="F577" s="48"/>
      <c r="G577" s="48"/>
      <c r="H577" s="49"/>
      <c r="I577" s="50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</row>
    <row r="578" spans="1:47" s="1" customFormat="1" x14ac:dyDescent="0.25">
      <c r="A578" s="47"/>
      <c r="B578" s="2"/>
      <c r="C578" s="2"/>
      <c r="D578" s="2"/>
      <c r="E578" s="2"/>
      <c r="F578" s="48"/>
      <c r="G578" s="48"/>
      <c r="H578" s="49"/>
      <c r="I578" s="50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</row>
    <row r="579" spans="1:47" s="1" customFormat="1" x14ac:dyDescent="0.25">
      <c r="A579" s="47"/>
      <c r="B579" s="2"/>
      <c r="C579" s="2"/>
      <c r="D579" s="2"/>
      <c r="E579" s="2"/>
      <c r="F579" s="48"/>
      <c r="G579" s="48"/>
      <c r="H579" s="49"/>
      <c r="I579" s="50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</row>
    <row r="580" spans="1:47" s="1" customFormat="1" x14ac:dyDescent="0.25">
      <c r="A580" s="47"/>
      <c r="B580" s="2"/>
      <c r="C580" s="2"/>
      <c r="D580" s="2"/>
      <c r="E580" s="2"/>
      <c r="F580" s="48"/>
      <c r="G580" s="48"/>
      <c r="H580" s="49"/>
      <c r="I580" s="50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</row>
    <row r="581" spans="1:47" s="1" customFormat="1" x14ac:dyDescent="0.25">
      <c r="A581" s="47"/>
      <c r="B581" s="2"/>
      <c r="C581" s="2"/>
      <c r="D581" s="2"/>
      <c r="E581" s="2"/>
      <c r="F581" s="48"/>
      <c r="G581" s="48"/>
      <c r="H581" s="49"/>
      <c r="I581" s="50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</row>
    <row r="582" spans="1:47" s="1" customFormat="1" x14ac:dyDescent="0.25">
      <c r="A582" s="47"/>
      <c r="B582" s="2"/>
      <c r="C582" s="2"/>
      <c r="D582" s="2"/>
      <c r="E582" s="2"/>
      <c r="F582" s="48"/>
      <c r="G582" s="48"/>
      <c r="H582" s="49"/>
      <c r="I582" s="50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</row>
    <row r="583" spans="1:47" s="1" customFormat="1" x14ac:dyDescent="0.25">
      <c r="A583" s="47"/>
      <c r="B583" s="2"/>
      <c r="C583" s="2"/>
      <c r="D583" s="2"/>
      <c r="E583" s="2"/>
      <c r="F583" s="48"/>
      <c r="G583" s="48"/>
      <c r="H583" s="49"/>
      <c r="I583" s="50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</row>
    <row r="584" spans="1:47" s="1" customFormat="1" x14ac:dyDescent="0.25">
      <c r="A584" s="47"/>
      <c r="B584" s="2"/>
      <c r="C584" s="2"/>
      <c r="D584" s="2"/>
      <c r="E584" s="2"/>
      <c r="F584" s="48"/>
      <c r="G584" s="48"/>
      <c r="H584" s="49"/>
      <c r="I584" s="50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</row>
    <row r="585" spans="1:47" s="1" customFormat="1" x14ac:dyDescent="0.25">
      <c r="A585" s="47"/>
      <c r="B585" s="2"/>
      <c r="C585" s="2"/>
      <c r="D585" s="2"/>
      <c r="E585" s="2"/>
      <c r="F585" s="48"/>
      <c r="G585" s="48"/>
      <c r="H585" s="49"/>
      <c r="I585" s="50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</row>
    <row r="586" spans="1:47" s="1" customFormat="1" x14ac:dyDescent="0.25">
      <c r="A586" s="47"/>
      <c r="B586" s="2"/>
      <c r="C586" s="2"/>
      <c r="D586" s="2"/>
      <c r="E586" s="2"/>
      <c r="F586" s="48"/>
      <c r="G586" s="48"/>
      <c r="H586" s="49"/>
      <c r="I586" s="50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</row>
    <row r="587" spans="1:47" s="1" customFormat="1" x14ac:dyDescent="0.25">
      <c r="A587" s="47"/>
      <c r="B587" s="2"/>
      <c r="C587" s="2"/>
      <c r="D587" s="2"/>
      <c r="E587" s="2"/>
      <c r="F587" s="48"/>
      <c r="G587" s="48"/>
      <c r="H587" s="49"/>
      <c r="I587" s="50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</row>
    <row r="588" spans="1:47" s="1" customFormat="1" x14ac:dyDescent="0.25">
      <c r="A588" s="47"/>
      <c r="B588" s="2"/>
      <c r="C588" s="2"/>
      <c r="D588" s="2"/>
      <c r="E588" s="2"/>
      <c r="F588" s="48"/>
      <c r="G588" s="48"/>
      <c r="H588" s="49"/>
      <c r="I588" s="50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</row>
    <row r="589" spans="1:47" s="1" customFormat="1" x14ac:dyDescent="0.25">
      <c r="A589" s="47"/>
      <c r="B589" s="2"/>
      <c r="C589" s="2"/>
      <c r="D589" s="2"/>
      <c r="E589" s="2"/>
      <c r="F589" s="48"/>
      <c r="G589" s="48"/>
      <c r="H589" s="49"/>
      <c r="I589" s="50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</row>
    <row r="590" spans="1:47" s="1" customFormat="1" x14ac:dyDescent="0.25">
      <c r="A590" s="47"/>
      <c r="B590" s="2"/>
      <c r="C590" s="2"/>
      <c r="D590" s="2"/>
      <c r="E590" s="2"/>
      <c r="F590" s="48"/>
      <c r="G590" s="48"/>
      <c r="H590" s="49"/>
      <c r="I590" s="50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</row>
    <row r="591" spans="1:47" s="1" customFormat="1" x14ac:dyDescent="0.25">
      <c r="A591" s="47"/>
      <c r="B591" s="2"/>
      <c r="C591" s="2"/>
      <c r="D591" s="2"/>
      <c r="E591" s="2"/>
      <c r="F591" s="48"/>
      <c r="G591" s="48"/>
      <c r="H591" s="49"/>
      <c r="I591" s="50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</row>
    <row r="592" spans="1:47" s="1" customFormat="1" x14ac:dyDescent="0.25">
      <c r="A592" s="47"/>
      <c r="B592" s="2"/>
      <c r="C592" s="2"/>
      <c r="D592" s="2"/>
      <c r="E592" s="2"/>
      <c r="F592" s="48"/>
      <c r="G592" s="48"/>
      <c r="H592" s="49"/>
      <c r="I592" s="50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</row>
    <row r="593" spans="1:47" s="1" customFormat="1" x14ac:dyDescent="0.25">
      <c r="A593" s="47"/>
      <c r="B593" s="2"/>
      <c r="C593" s="2"/>
      <c r="D593" s="2"/>
      <c r="E593" s="2"/>
      <c r="F593" s="48"/>
      <c r="G593" s="48"/>
      <c r="H593" s="49"/>
      <c r="I593" s="50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</row>
    <row r="594" spans="1:47" s="1" customFormat="1" x14ac:dyDescent="0.25">
      <c r="A594" s="47"/>
      <c r="B594" s="2"/>
      <c r="C594" s="2"/>
      <c r="D594" s="2"/>
      <c r="E594" s="2"/>
      <c r="F594" s="48"/>
      <c r="G594" s="48"/>
      <c r="H594" s="49"/>
      <c r="I594" s="50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</row>
    <row r="595" spans="1:47" s="1" customFormat="1" x14ac:dyDescent="0.25">
      <c r="A595" s="47"/>
      <c r="B595" s="2"/>
      <c r="C595" s="2"/>
      <c r="D595" s="2"/>
      <c r="E595" s="2"/>
      <c r="F595" s="48"/>
      <c r="G595" s="48"/>
      <c r="H595" s="49"/>
      <c r="I595" s="50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</row>
    <row r="596" spans="1:47" s="1" customFormat="1" x14ac:dyDescent="0.25">
      <c r="A596" s="47"/>
      <c r="B596" s="2"/>
      <c r="C596" s="2"/>
      <c r="D596" s="2"/>
      <c r="E596" s="2"/>
      <c r="F596" s="48"/>
      <c r="G596" s="48"/>
      <c r="H596" s="49"/>
      <c r="I596" s="50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</row>
    <row r="597" spans="1:47" s="1" customFormat="1" x14ac:dyDescent="0.25">
      <c r="A597" s="47"/>
      <c r="B597" s="2"/>
      <c r="C597" s="2"/>
      <c r="D597" s="2"/>
      <c r="E597" s="2"/>
      <c r="F597" s="48"/>
      <c r="G597" s="48"/>
      <c r="H597" s="49"/>
      <c r="I597" s="50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</row>
    <row r="598" spans="1:47" s="1" customFormat="1" x14ac:dyDescent="0.25">
      <c r="A598" s="47"/>
      <c r="B598" s="2"/>
      <c r="C598" s="2"/>
      <c r="D598" s="2"/>
      <c r="E598" s="2"/>
      <c r="F598" s="48"/>
      <c r="G598" s="48"/>
      <c r="H598" s="49"/>
      <c r="I598" s="50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</row>
    <row r="599" spans="1:47" s="1" customFormat="1" x14ac:dyDescent="0.25">
      <c r="A599" s="47"/>
      <c r="B599" s="2"/>
      <c r="C599" s="2"/>
      <c r="D599" s="2"/>
      <c r="E599" s="2"/>
      <c r="F599" s="48"/>
      <c r="G599" s="48"/>
      <c r="H599" s="49"/>
      <c r="I599" s="50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</row>
    <row r="600" spans="1:47" s="1" customFormat="1" x14ac:dyDescent="0.25">
      <c r="A600" s="47"/>
      <c r="B600" s="2"/>
      <c r="C600" s="2"/>
      <c r="D600" s="2"/>
      <c r="E600" s="2"/>
      <c r="F600" s="48"/>
      <c r="G600" s="48"/>
      <c r="H600" s="49"/>
      <c r="I600" s="50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</row>
    <row r="601" spans="1:47" s="1" customFormat="1" x14ac:dyDescent="0.25">
      <c r="A601" s="47"/>
      <c r="B601" s="2"/>
      <c r="C601" s="2"/>
      <c r="D601" s="2"/>
      <c r="E601" s="2"/>
      <c r="F601" s="48"/>
      <c r="G601" s="48"/>
      <c r="H601" s="49"/>
      <c r="I601" s="50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</row>
    <row r="602" spans="1:47" s="1" customFormat="1" x14ac:dyDescent="0.25">
      <c r="A602" s="47"/>
      <c r="B602" s="2"/>
      <c r="C602" s="2"/>
      <c r="D602" s="2"/>
      <c r="E602" s="2"/>
      <c r="F602" s="48"/>
      <c r="G602" s="48"/>
      <c r="H602" s="49"/>
      <c r="I602" s="50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</row>
    <row r="603" spans="1:47" s="1" customFormat="1" x14ac:dyDescent="0.25">
      <c r="A603" s="47"/>
      <c r="B603" s="2"/>
      <c r="C603" s="2"/>
      <c r="D603" s="2"/>
      <c r="E603" s="2"/>
      <c r="F603" s="48"/>
      <c r="G603" s="48"/>
      <c r="H603" s="49"/>
      <c r="I603" s="50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</row>
    <row r="604" spans="1:47" s="1" customFormat="1" x14ac:dyDescent="0.25">
      <c r="A604" s="47"/>
      <c r="B604" s="2"/>
      <c r="C604" s="2"/>
      <c r="D604" s="2"/>
      <c r="E604" s="2"/>
      <c r="F604" s="48"/>
      <c r="G604" s="48"/>
      <c r="H604" s="49"/>
      <c r="I604" s="50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</row>
    <row r="605" spans="1:47" s="1" customFormat="1" x14ac:dyDescent="0.25">
      <c r="A605" s="47"/>
      <c r="B605" s="2"/>
      <c r="C605" s="2"/>
      <c r="D605" s="2"/>
      <c r="E605" s="2"/>
      <c r="F605" s="48"/>
      <c r="G605" s="48"/>
      <c r="H605" s="49"/>
      <c r="I605" s="50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</row>
    <row r="606" spans="1:47" s="1" customFormat="1" x14ac:dyDescent="0.25">
      <c r="A606" s="47"/>
      <c r="B606" s="2"/>
      <c r="C606" s="2"/>
      <c r="D606" s="2"/>
      <c r="E606" s="2"/>
      <c r="F606" s="48"/>
      <c r="G606" s="48"/>
      <c r="H606" s="49"/>
      <c r="I606" s="50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</row>
    <row r="607" spans="1:47" s="1" customFormat="1" x14ac:dyDescent="0.25">
      <c r="A607" s="47"/>
      <c r="B607" s="2"/>
      <c r="C607" s="2"/>
      <c r="D607" s="2"/>
      <c r="E607" s="2"/>
      <c r="F607" s="48"/>
      <c r="G607" s="48"/>
      <c r="H607" s="49"/>
      <c r="I607" s="50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</row>
    <row r="608" spans="1:47" s="1" customFormat="1" x14ac:dyDescent="0.25">
      <c r="A608" s="47"/>
      <c r="B608" s="2"/>
      <c r="C608" s="2"/>
      <c r="D608" s="2"/>
      <c r="E608" s="2"/>
      <c r="F608" s="48"/>
      <c r="G608" s="48"/>
      <c r="H608" s="49"/>
      <c r="I608" s="50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</row>
    <row r="609" spans="1:47" s="1" customFormat="1" x14ac:dyDescent="0.25">
      <c r="A609" s="47"/>
      <c r="B609" s="2"/>
      <c r="C609" s="2"/>
      <c r="D609" s="2"/>
      <c r="E609" s="2"/>
      <c r="F609" s="48"/>
      <c r="G609" s="48"/>
      <c r="H609" s="49"/>
      <c r="I609" s="50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</row>
    <row r="610" spans="1:47" s="1" customFormat="1" x14ac:dyDescent="0.25">
      <c r="A610" s="47"/>
      <c r="B610" s="2"/>
      <c r="C610" s="2"/>
      <c r="D610" s="2"/>
      <c r="E610" s="2"/>
      <c r="F610" s="48"/>
      <c r="G610" s="48"/>
      <c r="H610" s="49"/>
      <c r="I610" s="50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</row>
    <row r="611" spans="1:47" s="1" customFormat="1" x14ac:dyDescent="0.25">
      <c r="A611" s="47"/>
      <c r="B611" s="2"/>
      <c r="C611" s="2"/>
      <c r="D611" s="2"/>
      <c r="E611" s="2"/>
      <c r="F611" s="48"/>
      <c r="G611" s="48"/>
      <c r="H611" s="49"/>
      <c r="I611" s="50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</row>
    <row r="612" spans="1:47" s="1" customFormat="1" x14ac:dyDescent="0.25">
      <c r="A612" s="47"/>
      <c r="B612" s="2"/>
      <c r="C612" s="2"/>
      <c r="D612" s="2"/>
      <c r="E612" s="2"/>
      <c r="F612" s="48"/>
      <c r="G612" s="48"/>
      <c r="H612" s="49"/>
      <c r="I612" s="50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</row>
    <row r="613" spans="1:47" s="1" customFormat="1" x14ac:dyDescent="0.25">
      <c r="A613" s="47"/>
      <c r="B613" s="2"/>
      <c r="C613" s="2"/>
      <c r="D613" s="2"/>
      <c r="E613" s="2"/>
      <c r="F613" s="48"/>
      <c r="G613" s="48"/>
      <c r="H613" s="49"/>
      <c r="I613" s="50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</row>
    <row r="614" spans="1:47" s="1" customFormat="1" x14ac:dyDescent="0.25">
      <c r="A614" s="47"/>
      <c r="B614" s="2"/>
      <c r="C614" s="2"/>
      <c r="D614" s="2"/>
      <c r="E614" s="2"/>
      <c r="F614" s="48"/>
      <c r="G614" s="48"/>
      <c r="H614" s="49"/>
      <c r="I614" s="50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</row>
    <row r="615" spans="1:47" s="1" customFormat="1" x14ac:dyDescent="0.25">
      <c r="A615" s="47"/>
      <c r="B615" s="2"/>
      <c r="C615" s="2"/>
      <c r="D615" s="2"/>
      <c r="E615" s="2"/>
      <c r="F615" s="48"/>
      <c r="G615" s="48"/>
      <c r="H615" s="49"/>
      <c r="I615" s="50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</row>
    <row r="616" spans="1:47" s="1" customFormat="1" x14ac:dyDescent="0.25">
      <c r="A616" s="47"/>
      <c r="B616" s="2"/>
      <c r="C616" s="2"/>
      <c r="D616" s="2"/>
      <c r="E616" s="2"/>
      <c r="F616" s="48"/>
      <c r="G616" s="48"/>
      <c r="H616" s="49"/>
      <c r="I616" s="50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</row>
    <row r="617" spans="1:47" s="1" customFormat="1" x14ac:dyDescent="0.25">
      <c r="A617" s="47"/>
      <c r="B617" s="2"/>
      <c r="C617" s="2"/>
      <c r="D617" s="2"/>
      <c r="E617" s="2"/>
      <c r="F617" s="48"/>
      <c r="G617" s="48"/>
      <c r="H617" s="49"/>
      <c r="I617" s="50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</row>
    <row r="618" spans="1:47" s="1" customFormat="1" x14ac:dyDescent="0.25">
      <c r="A618" s="47"/>
      <c r="B618" s="2"/>
      <c r="C618" s="2"/>
      <c r="D618" s="2"/>
      <c r="E618" s="2"/>
      <c r="F618" s="48"/>
      <c r="G618" s="48"/>
      <c r="H618" s="49"/>
      <c r="I618" s="50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</row>
    <row r="619" spans="1:47" s="1" customFormat="1" x14ac:dyDescent="0.25">
      <c r="A619" s="47"/>
      <c r="B619" s="2"/>
      <c r="C619" s="2"/>
      <c r="D619" s="2"/>
      <c r="E619" s="2"/>
      <c r="F619" s="48"/>
      <c r="G619" s="48"/>
      <c r="H619" s="49"/>
      <c r="I619" s="50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</row>
    <row r="620" spans="1:47" s="1" customFormat="1" x14ac:dyDescent="0.25">
      <c r="A620" s="47"/>
      <c r="B620" s="2"/>
      <c r="C620" s="2"/>
      <c r="D620" s="2"/>
      <c r="E620" s="2"/>
      <c r="F620" s="48"/>
      <c r="G620" s="48"/>
      <c r="H620" s="49"/>
      <c r="I620" s="50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</row>
    <row r="621" spans="1:47" s="1" customFormat="1" x14ac:dyDescent="0.25">
      <c r="A621" s="47"/>
      <c r="B621" s="2"/>
      <c r="C621" s="2"/>
      <c r="D621" s="2"/>
      <c r="E621" s="2"/>
      <c r="F621" s="48"/>
      <c r="G621" s="48"/>
      <c r="H621" s="49"/>
      <c r="I621" s="50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</row>
    <row r="622" spans="1:47" s="1" customFormat="1" x14ac:dyDescent="0.25">
      <c r="A622" s="47"/>
      <c r="B622" s="2"/>
      <c r="C622" s="2"/>
      <c r="D622" s="2"/>
      <c r="E622" s="2"/>
      <c r="F622" s="48"/>
      <c r="G622" s="48"/>
      <c r="H622" s="49"/>
      <c r="I622" s="50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</row>
    <row r="623" spans="1:47" s="1" customFormat="1" x14ac:dyDescent="0.25">
      <c r="A623" s="47"/>
      <c r="B623" s="2"/>
      <c r="C623" s="2"/>
      <c r="D623" s="2"/>
      <c r="E623" s="2"/>
      <c r="F623" s="48"/>
      <c r="G623" s="48"/>
      <c r="H623" s="49"/>
      <c r="I623" s="50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</row>
    <row r="624" spans="1:47" s="1" customFormat="1" x14ac:dyDescent="0.25">
      <c r="A624" s="47"/>
      <c r="B624" s="2"/>
      <c r="C624" s="2"/>
      <c r="D624" s="2"/>
      <c r="E624" s="2"/>
      <c r="F624" s="48"/>
      <c r="G624" s="48"/>
      <c r="H624" s="49"/>
      <c r="I624" s="50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</row>
    <row r="625" spans="1:47" s="1" customFormat="1" x14ac:dyDescent="0.25">
      <c r="A625" s="47"/>
      <c r="B625" s="2"/>
      <c r="C625" s="2"/>
      <c r="D625" s="2"/>
      <c r="E625" s="2"/>
      <c r="F625" s="48"/>
      <c r="G625" s="48"/>
      <c r="H625" s="49"/>
      <c r="I625" s="50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</row>
    <row r="626" spans="1:47" s="1" customFormat="1" x14ac:dyDescent="0.25">
      <c r="A626" s="47"/>
      <c r="B626" s="2"/>
      <c r="C626" s="2"/>
      <c r="D626" s="2"/>
      <c r="E626" s="2"/>
      <c r="F626" s="48"/>
      <c r="G626" s="48"/>
      <c r="H626" s="49"/>
      <c r="I626" s="50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</row>
    <row r="627" spans="1:47" s="1" customFormat="1" x14ac:dyDescent="0.25">
      <c r="A627" s="47"/>
      <c r="B627" s="2"/>
      <c r="C627" s="2"/>
      <c r="D627" s="2"/>
      <c r="E627" s="2"/>
      <c r="F627" s="48"/>
      <c r="G627" s="48"/>
      <c r="H627" s="49"/>
      <c r="I627" s="50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</row>
    <row r="628" spans="1:47" s="1" customFormat="1" x14ac:dyDescent="0.25">
      <c r="A628" s="47"/>
      <c r="B628" s="2"/>
      <c r="C628" s="2"/>
      <c r="D628" s="2"/>
      <c r="E628" s="2"/>
      <c r="F628" s="48"/>
      <c r="G628" s="48"/>
      <c r="H628" s="49"/>
      <c r="I628" s="50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</row>
    <row r="629" spans="1:47" s="1" customFormat="1" x14ac:dyDescent="0.25">
      <c r="A629" s="47"/>
      <c r="B629" s="2"/>
      <c r="C629" s="2"/>
      <c r="D629" s="2"/>
      <c r="E629" s="2"/>
      <c r="F629" s="48"/>
      <c r="G629" s="48"/>
      <c r="H629" s="49"/>
      <c r="I629" s="50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</row>
    <row r="630" spans="1:47" s="1" customFormat="1" x14ac:dyDescent="0.25">
      <c r="A630" s="47"/>
      <c r="B630" s="2"/>
      <c r="C630" s="2"/>
      <c r="D630" s="2"/>
      <c r="E630" s="2"/>
      <c r="F630" s="48"/>
      <c r="G630" s="48"/>
      <c r="H630" s="49"/>
      <c r="I630" s="50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</row>
    <row r="631" spans="1:47" s="1" customFormat="1" x14ac:dyDescent="0.25">
      <c r="A631" s="47"/>
      <c r="B631" s="2"/>
      <c r="C631" s="2"/>
      <c r="D631" s="2"/>
      <c r="E631" s="2"/>
      <c r="F631" s="48"/>
      <c r="G631" s="48"/>
      <c r="H631" s="49"/>
      <c r="I631" s="50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</row>
    <row r="632" spans="1:47" s="1" customFormat="1" x14ac:dyDescent="0.25">
      <c r="A632" s="47"/>
      <c r="B632" s="2"/>
      <c r="C632" s="2"/>
      <c r="D632" s="2"/>
      <c r="E632" s="2"/>
      <c r="F632" s="48"/>
      <c r="G632" s="48"/>
      <c r="H632" s="49"/>
      <c r="I632" s="50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</row>
    <row r="633" spans="1:47" s="1" customFormat="1" x14ac:dyDescent="0.25">
      <c r="A633" s="47"/>
      <c r="B633" s="2"/>
      <c r="C633" s="2"/>
      <c r="D633" s="2"/>
      <c r="E633" s="2"/>
      <c r="F633" s="48"/>
      <c r="G633" s="48"/>
      <c r="H633" s="49"/>
      <c r="I633" s="50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</row>
    <row r="634" spans="1:47" s="1" customFormat="1" x14ac:dyDescent="0.25">
      <c r="A634" s="47"/>
      <c r="B634" s="2"/>
      <c r="C634" s="2"/>
      <c r="D634" s="2"/>
      <c r="E634" s="2"/>
      <c r="F634" s="48"/>
      <c r="G634" s="48"/>
      <c r="H634" s="49"/>
      <c r="I634" s="50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</row>
    <row r="635" spans="1:47" s="1" customFormat="1" x14ac:dyDescent="0.25">
      <c r="A635" s="47"/>
      <c r="B635" s="2"/>
      <c r="C635" s="2"/>
      <c r="D635" s="2"/>
      <c r="E635" s="2"/>
      <c r="F635" s="48"/>
      <c r="G635" s="48"/>
      <c r="H635" s="49"/>
      <c r="I635" s="50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</row>
    <row r="636" spans="1:47" s="1" customFormat="1" x14ac:dyDescent="0.25">
      <c r="A636" s="47"/>
      <c r="B636" s="2"/>
      <c r="C636" s="2"/>
      <c r="D636" s="2"/>
      <c r="E636" s="2"/>
      <c r="F636" s="48"/>
      <c r="G636" s="48"/>
      <c r="H636" s="49"/>
      <c r="I636" s="50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</row>
    <row r="637" spans="1:47" s="1" customFormat="1" x14ac:dyDescent="0.25">
      <c r="A637" s="47"/>
      <c r="B637" s="2"/>
      <c r="C637" s="2"/>
      <c r="D637" s="2"/>
      <c r="E637" s="2"/>
      <c r="F637" s="48"/>
      <c r="G637" s="48"/>
      <c r="H637" s="49"/>
      <c r="I637" s="50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</row>
    <row r="638" spans="1:47" s="1" customFormat="1" x14ac:dyDescent="0.25">
      <c r="A638" s="47"/>
      <c r="B638" s="2"/>
      <c r="C638" s="2"/>
      <c r="D638" s="2"/>
      <c r="E638" s="2"/>
      <c r="F638" s="48"/>
      <c r="G638" s="48"/>
      <c r="H638" s="49"/>
      <c r="I638" s="50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</row>
    <row r="639" spans="1:47" s="1" customFormat="1" x14ac:dyDescent="0.25">
      <c r="A639" s="47"/>
      <c r="B639" s="2"/>
      <c r="C639" s="2"/>
      <c r="D639" s="2"/>
      <c r="E639" s="2"/>
      <c r="F639" s="48"/>
      <c r="G639" s="48"/>
      <c r="H639" s="49"/>
      <c r="I639" s="50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</row>
    <row r="640" spans="1:47" s="1" customFormat="1" x14ac:dyDescent="0.25">
      <c r="A640" s="47"/>
      <c r="B640" s="2"/>
      <c r="C640" s="2"/>
      <c r="D640" s="2"/>
      <c r="E640" s="2"/>
      <c r="F640" s="48"/>
      <c r="G640" s="48"/>
      <c r="H640" s="49"/>
      <c r="I640" s="50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</row>
    <row r="641" spans="1:47" s="1" customFormat="1" x14ac:dyDescent="0.25">
      <c r="A641" s="47"/>
      <c r="B641" s="2"/>
      <c r="C641" s="2"/>
      <c r="D641" s="2"/>
      <c r="E641" s="2"/>
      <c r="F641" s="48"/>
      <c r="G641" s="48"/>
      <c r="H641" s="49"/>
      <c r="I641" s="50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</row>
    <row r="642" spans="1:47" s="1" customFormat="1" x14ac:dyDescent="0.25">
      <c r="A642" s="47"/>
      <c r="B642" s="2"/>
      <c r="C642" s="2"/>
      <c r="D642" s="2"/>
      <c r="E642" s="2"/>
      <c r="F642" s="48"/>
      <c r="G642" s="48"/>
      <c r="H642" s="49"/>
      <c r="I642" s="50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</row>
    <row r="643" spans="1:47" s="1" customFormat="1" x14ac:dyDescent="0.25">
      <c r="A643" s="47"/>
      <c r="B643" s="2"/>
      <c r="C643" s="2"/>
      <c r="D643" s="2"/>
      <c r="E643" s="2"/>
      <c r="F643" s="48"/>
      <c r="G643" s="48"/>
      <c r="H643" s="49"/>
      <c r="I643" s="50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</row>
    <row r="644" spans="1:47" s="1" customFormat="1" x14ac:dyDescent="0.25">
      <c r="A644" s="47"/>
      <c r="B644" s="2"/>
      <c r="C644" s="2"/>
      <c r="D644" s="2"/>
      <c r="E644" s="2"/>
      <c r="F644" s="48"/>
      <c r="G644" s="48"/>
      <c r="H644" s="49"/>
      <c r="I644" s="50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</row>
    <row r="645" spans="1:47" s="1" customFormat="1" x14ac:dyDescent="0.25">
      <c r="A645" s="47"/>
      <c r="B645" s="2"/>
      <c r="C645" s="2"/>
      <c r="D645" s="2"/>
      <c r="E645" s="2"/>
      <c r="F645" s="48"/>
      <c r="G645" s="48"/>
      <c r="H645" s="49"/>
      <c r="I645" s="50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</row>
    <row r="646" spans="1:47" s="1" customFormat="1" x14ac:dyDescent="0.25">
      <c r="A646" s="47"/>
      <c r="B646" s="2"/>
      <c r="C646" s="2"/>
      <c r="D646" s="2"/>
      <c r="E646" s="2"/>
      <c r="F646" s="48"/>
      <c r="G646" s="48"/>
      <c r="H646" s="49"/>
      <c r="I646" s="50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</row>
    <row r="647" spans="1:47" s="1" customFormat="1" x14ac:dyDescent="0.25">
      <c r="A647" s="47"/>
      <c r="B647" s="2"/>
      <c r="C647" s="2"/>
      <c r="D647" s="2"/>
      <c r="E647" s="2"/>
      <c r="F647" s="48"/>
      <c r="G647" s="48"/>
      <c r="H647" s="49"/>
      <c r="I647" s="50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</row>
    <row r="648" spans="1:47" s="1" customFormat="1" x14ac:dyDescent="0.25">
      <c r="A648" s="47"/>
      <c r="B648" s="2"/>
      <c r="C648" s="2"/>
      <c r="D648" s="2"/>
      <c r="E648" s="2"/>
      <c r="F648" s="48"/>
      <c r="G648" s="48"/>
      <c r="H648" s="49"/>
      <c r="I648" s="50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</row>
    <row r="649" spans="1:47" s="1" customFormat="1" x14ac:dyDescent="0.25">
      <c r="A649" s="47"/>
      <c r="B649" s="2"/>
      <c r="C649" s="2"/>
      <c r="D649" s="2"/>
      <c r="E649" s="2"/>
      <c r="F649" s="48"/>
      <c r="G649" s="48"/>
      <c r="H649" s="49"/>
      <c r="I649" s="50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</row>
    <row r="650" spans="1:47" s="1" customFormat="1" x14ac:dyDescent="0.25">
      <c r="A650" s="47"/>
      <c r="B650" s="2"/>
      <c r="C650" s="2"/>
      <c r="D650" s="2"/>
      <c r="E650" s="2"/>
      <c r="F650" s="48"/>
      <c r="G650" s="48"/>
      <c r="H650" s="49"/>
      <c r="I650" s="50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</row>
    <row r="651" spans="1:47" s="1" customFormat="1" x14ac:dyDescent="0.25">
      <c r="A651" s="47"/>
      <c r="B651" s="2"/>
      <c r="C651" s="2"/>
      <c r="D651" s="2"/>
      <c r="E651" s="2"/>
      <c r="F651" s="48"/>
      <c r="G651" s="48"/>
      <c r="H651" s="49"/>
      <c r="I651" s="50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  <c r="AT651" s="2"/>
      <c r="AU651" s="2"/>
    </row>
    <row r="652" spans="1:47" s="1" customFormat="1" x14ac:dyDescent="0.25">
      <c r="A652" s="47"/>
      <c r="B652" s="2"/>
      <c r="C652" s="2"/>
      <c r="D652" s="2"/>
      <c r="E652" s="2"/>
      <c r="F652" s="48"/>
      <c r="G652" s="48"/>
      <c r="H652" s="49"/>
      <c r="I652" s="50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  <c r="AT652" s="2"/>
      <c r="AU652" s="2"/>
    </row>
    <row r="653" spans="1:47" s="1" customFormat="1" x14ac:dyDescent="0.25">
      <c r="A653" s="47"/>
      <c r="B653" s="2"/>
      <c r="C653" s="2"/>
      <c r="D653" s="2"/>
      <c r="E653" s="2"/>
      <c r="F653" s="48"/>
      <c r="G653" s="48"/>
      <c r="H653" s="49"/>
      <c r="I653" s="50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  <c r="AT653" s="2"/>
      <c r="AU653" s="2"/>
    </row>
    <row r="654" spans="1:47" s="1" customFormat="1" x14ac:dyDescent="0.25">
      <c r="A654" s="47"/>
      <c r="B654" s="2"/>
      <c r="C654" s="2"/>
      <c r="D654" s="2"/>
      <c r="E654" s="2"/>
      <c r="F654" s="48"/>
      <c r="G654" s="48"/>
      <c r="H654" s="49"/>
      <c r="I654" s="50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  <c r="AT654" s="2"/>
      <c r="AU654" s="2"/>
    </row>
    <row r="655" spans="1:47" s="1" customFormat="1" x14ac:dyDescent="0.25">
      <c r="A655" s="47"/>
      <c r="B655" s="2"/>
      <c r="C655" s="2"/>
      <c r="D655" s="2"/>
      <c r="E655" s="2"/>
      <c r="F655" s="48"/>
      <c r="G655" s="48"/>
      <c r="H655" s="49"/>
      <c r="I655" s="50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  <c r="AT655" s="2"/>
      <c r="AU655" s="2"/>
    </row>
    <row r="656" spans="1:47" s="1" customFormat="1" x14ac:dyDescent="0.25">
      <c r="A656" s="47"/>
      <c r="B656" s="2"/>
      <c r="C656" s="2"/>
      <c r="D656" s="2"/>
      <c r="E656" s="2"/>
      <c r="F656" s="48"/>
      <c r="G656" s="48"/>
      <c r="H656" s="49"/>
      <c r="I656" s="50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  <c r="AT656" s="2"/>
      <c r="AU656" s="2"/>
    </row>
    <row r="657" spans="1:47" s="1" customFormat="1" x14ac:dyDescent="0.25">
      <c r="A657" s="47"/>
      <c r="B657" s="2"/>
      <c r="C657" s="2"/>
      <c r="D657" s="2"/>
      <c r="E657" s="2"/>
      <c r="F657" s="48"/>
      <c r="G657" s="48"/>
      <c r="H657" s="49"/>
      <c r="I657" s="50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  <c r="AT657" s="2"/>
      <c r="AU657" s="2"/>
    </row>
    <row r="658" spans="1:47" s="1" customFormat="1" x14ac:dyDescent="0.25">
      <c r="A658" s="47"/>
      <c r="B658" s="2"/>
      <c r="C658" s="2"/>
      <c r="D658" s="2"/>
      <c r="E658" s="2"/>
      <c r="F658" s="48"/>
      <c r="G658" s="48"/>
      <c r="H658" s="49"/>
      <c r="I658" s="50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  <c r="AT658" s="2"/>
      <c r="AU658" s="2"/>
    </row>
    <row r="659" spans="1:47" s="1" customFormat="1" x14ac:dyDescent="0.25">
      <c r="A659" s="47"/>
      <c r="B659" s="2"/>
      <c r="C659" s="2"/>
      <c r="D659" s="2"/>
      <c r="E659" s="2"/>
      <c r="F659" s="48"/>
      <c r="G659" s="48"/>
      <c r="H659" s="49"/>
      <c r="I659" s="50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  <c r="AT659" s="2"/>
      <c r="AU659" s="2"/>
    </row>
    <row r="660" spans="1:47" s="1" customFormat="1" x14ac:dyDescent="0.25">
      <c r="A660" s="47"/>
      <c r="B660" s="2"/>
      <c r="C660" s="2"/>
      <c r="D660" s="2"/>
      <c r="E660" s="2"/>
      <c r="F660" s="48"/>
      <c r="G660" s="48"/>
      <c r="H660" s="49"/>
      <c r="I660" s="50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2"/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  <c r="AT660" s="2"/>
      <c r="AU660" s="2"/>
    </row>
    <row r="661" spans="1:47" s="1" customFormat="1" x14ac:dyDescent="0.25">
      <c r="A661" s="47"/>
      <c r="B661" s="2"/>
      <c r="C661" s="2"/>
      <c r="D661" s="2"/>
      <c r="E661" s="2"/>
      <c r="F661" s="48"/>
      <c r="G661" s="48"/>
      <c r="H661" s="49"/>
      <c r="I661" s="50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2"/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  <c r="AT661" s="2"/>
      <c r="AU661" s="2"/>
    </row>
    <row r="662" spans="1:47" s="1" customFormat="1" x14ac:dyDescent="0.25">
      <c r="A662" s="47"/>
      <c r="B662" s="2"/>
      <c r="C662" s="2"/>
      <c r="D662" s="2"/>
      <c r="E662" s="2"/>
      <c r="F662" s="48"/>
      <c r="G662" s="48"/>
      <c r="H662" s="49"/>
      <c r="I662" s="50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2"/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  <c r="AT662" s="2"/>
      <c r="AU662" s="2"/>
    </row>
    <row r="663" spans="1:47" s="1" customFormat="1" x14ac:dyDescent="0.25">
      <c r="A663" s="47"/>
      <c r="B663" s="2"/>
      <c r="C663" s="2"/>
      <c r="D663" s="2"/>
      <c r="E663" s="2"/>
      <c r="F663" s="48"/>
      <c r="G663" s="48"/>
      <c r="H663" s="49"/>
      <c r="I663" s="50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2"/>
      <c r="AG663" s="2"/>
      <c r="AH663" s="2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  <c r="AT663" s="2"/>
      <c r="AU663" s="2"/>
    </row>
    <row r="664" spans="1:47" s="1" customFormat="1" x14ac:dyDescent="0.25">
      <c r="A664" s="47"/>
      <c r="B664" s="2"/>
      <c r="C664" s="2"/>
      <c r="D664" s="2"/>
      <c r="E664" s="2"/>
      <c r="F664" s="48"/>
      <c r="G664" s="48"/>
      <c r="H664" s="49"/>
      <c r="I664" s="50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2"/>
      <c r="AG664" s="2"/>
      <c r="AH664" s="2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  <c r="AT664" s="2"/>
      <c r="AU664" s="2"/>
    </row>
    <row r="665" spans="1:47" s="1" customFormat="1" x14ac:dyDescent="0.25">
      <c r="A665" s="47"/>
      <c r="B665" s="2"/>
      <c r="C665" s="2"/>
      <c r="D665" s="2"/>
      <c r="E665" s="2"/>
      <c r="F665" s="48"/>
      <c r="G665" s="48"/>
      <c r="H665" s="49"/>
      <c r="I665" s="50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2"/>
      <c r="AG665" s="2"/>
      <c r="AH665" s="2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  <c r="AT665" s="2"/>
      <c r="AU665" s="2"/>
    </row>
    <row r="666" spans="1:47" s="1" customFormat="1" x14ac:dyDescent="0.25">
      <c r="A666" s="47"/>
      <c r="B666" s="2"/>
      <c r="C666" s="2"/>
      <c r="D666" s="2"/>
      <c r="E666" s="2"/>
      <c r="F666" s="48"/>
      <c r="G666" s="48"/>
      <c r="H666" s="49"/>
      <c r="I666" s="50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2"/>
      <c r="AG666" s="2"/>
      <c r="AH666" s="2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  <c r="AT666" s="2"/>
      <c r="AU666" s="2"/>
    </row>
    <row r="667" spans="1:47" s="1" customFormat="1" x14ac:dyDescent="0.25">
      <c r="A667" s="47"/>
      <c r="B667" s="2"/>
      <c r="C667" s="2"/>
      <c r="D667" s="2"/>
      <c r="E667" s="2"/>
      <c r="F667" s="48"/>
      <c r="G667" s="48"/>
      <c r="H667" s="49"/>
      <c r="I667" s="50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2"/>
      <c r="AG667" s="2"/>
      <c r="AH667" s="2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  <c r="AT667" s="2"/>
      <c r="AU667" s="2"/>
    </row>
    <row r="668" spans="1:47" s="1" customFormat="1" x14ac:dyDescent="0.25">
      <c r="A668" s="47"/>
      <c r="B668" s="2"/>
      <c r="C668" s="2"/>
      <c r="D668" s="2"/>
      <c r="E668" s="2"/>
      <c r="F668" s="48"/>
      <c r="G668" s="48"/>
      <c r="H668" s="49"/>
      <c r="I668" s="50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2"/>
      <c r="AG668" s="2"/>
      <c r="AH668" s="2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  <c r="AT668" s="2"/>
      <c r="AU668" s="2"/>
    </row>
    <row r="669" spans="1:47" s="1" customFormat="1" x14ac:dyDescent="0.25">
      <c r="A669" s="47"/>
      <c r="B669" s="2"/>
      <c r="C669" s="2"/>
      <c r="D669" s="2"/>
      <c r="E669" s="2"/>
      <c r="F669" s="48"/>
      <c r="G669" s="48"/>
      <c r="H669" s="49"/>
      <c r="I669" s="50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2"/>
      <c r="AG669" s="2"/>
      <c r="AH669" s="2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  <c r="AT669" s="2"/>
      <c r="AU669" s="2"/>
    </row>
    <row r="670" spans="1:47" s="1" customFormat="1" x14ac:dyDescent="0.25">
      <c r="A670" s="47"/>
      <c r="B670" s="2"/>
      <c r="C670" s="2"/>
      <c r="D670" s="2"/>
      <c r="E670" s="2"/>
      <c r="F670" s="48"/>
      <c r="G670" s="48"/>
      <c r="H670" s="49"/>
      <c r="I670" s="50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2"/>
      <c r="AG670" s="2"/>
      <c r="AH670" s="2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  <c r="AT670" s="2"/>
      <c r="AU670" s="2"/>
    </row>
    <row r="671" spans="1:47" s="1" customFormat="1" x14ac:dyDescent="0.25">
      <c r="A671" s="47"/>
      <c r="B671" s="2"/>
      <c r="C671" s="2"/>
      <c r="D671" s="2"/>
      <c r="E671" s="2"/>
      <c r="F671" s="48"/>
      <c r="G671" s="48"/>
      <c r="H671" s="49"/>
      <c r="I671" s="50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2"/>
      <c r="AG671" s="2"/>
      <c r="AH671" s="2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  <c r="AT671" s="2"/>
      <c r="AU671" s="2"/>
    </row>
    <row r="672" spans="1:47" s="1" customFormat="1" x14ac:dyDescent="0.25">
      <c r="A672" s="47"/>
      <c r="B672" s="2"/>
      <c r="C672" s="2"/>
      <c r="D672" s="2"/>
      <c r="E672" s="2"/>
      <c r="F672" s="48"/>
      <c r="G672" s="48"/>
      <c r="H672" s="49"/>
      <c r="I672" s="50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2"/>
      <c r="AG672" s="2"/>
      <c r="AH672" s="2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  <c r="AT672" s="2"/>
      <c r="AU672" s="2"/>
    </row>
    <row r="673" spans="1:47" s="1" customFormat="1" x14ac:dyDescent="0.25">
      <c r="A673" s="47"/>
      <c r="B673" s="2"/>
      <c r="C673" s="2"/>
      <c r="D673" s="2"/>
      <c r="E673" s="2"/>
      <c r="F673" s="48"/>
      <c r="G673" s="48"/>
      <c r="H673" s="49"/>
      <c r="I673" s="50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2"/>
      <c r="AG673" s="2"/>
      <c r="AH673" s="2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  <c r="AT673" s="2"/>
      <c r="AU673" s="2"/>
    </row>
    <row r="674" spans="1:47" s="1" customFormat="1" x14ac:dyDescent="0.25">
      <c r="A674" s="47"/>
      <c r="B674" s="2"/>
      <c r="C674" s="2"/>
      <c r="D674" s="2"/>
      <c r="E674" s="2"/>
      <c r="F674" s="48"/>
      <c r="G674" s="48"/>
      <c r="H674" s="49"/>
      <c r="I674" s="50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  <c r="AG674" s="2"/>
      <c r="AH674" s="2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  <c r="AT674" s="2"/>
      <c r="AU674" s="2"/>
    </row>
    <row r="675" spans="1:47" s="1" customFormat="1" x14ac:dyDescent="0.25">
      <c r="A675" s="47"/>
      <c r="B675" s="2"/>
      <c r="C675" s="2"/>
      <c r="D675" s="2"/>
      <c r="E675" s="2"/>
      <c r="F675" s="48"/>
      <c r="G675" s="48"/>
      <c r="H675" s="49"/>
      <c r="I675" s="50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  <c r="AG675" s="2"/>
      <c r="AH675" s="2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  <c r="AT675" s="2"/>
      <c r="AU675" s="2"/>
    </row>
    <row r="676" spans="1:47" s="1" customFormat="1" x14ac:dyDescent="0.25">
      <c r="A676" s="47"/>
      <c r="B676" s="2"/>
      <c r="C676" s="2"/>
      <c r="D676" s="2"/>
      <c r="E676" s="2"/>
      <c r="F676" s="48"/>
      <c r="G676" s="48"/>
      <c r="H676" s="49"/>
      <c r="I676" s="50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  <c r="AG676" s="2"/>
      <c r="AH676" s="2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  <c r="AT676" s="2"/>
      <c r="AU676" s="2"/>
    </row>
    <row r="677" spans="1:47" s="1" customFormat="1" x14ac:dyDescent="0.25">
      <c r="A677" s="47"/>
      <c r="B677" s="2"/>
      <c r="C677" s="2"/>
      <c r="D677" s="2"/>
      <c r="E677" s="2"/>
      <c r="F677" s="48"/>
      <c r="G677" s="48"/>
      <c r="H677" s="49"/>
      <c r="I677" s="50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2"/>
      <c r="AG677" s="2"/>
      <c r="AH677" s="2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  <c r="AT677" s="2"/>
      <c r="AU677" s="2"/>
    </row>
    <row r="678" spans="1:47" s="1" customFormat="1" x14ac:dyDescent="0.25">
      <c r="A678" s="47"/>
      <c r="B678" s="2"/>
      <c r="C678" s="2"/>
      <c r="D678" s="2"/>
      <c r="E678" s="2"/>
      <c r="F678" s="48"/>
      <c r="G678" s="48"/>
      <c r="H678" s="49"/>
      <c r="I678" s="50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2"/>
      <c r="AG678" s="2"/>
      <c r="AH678" s="2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  <c r="AT678" s="2"/>
      <c r="AU678" s="2"/>
    </row>
    <row r="679" spans="1:47" s="1" customFormat="1" x14ac:dyDescent="0.25">
      <c r="A679" s="47"/>
      <c r="B679" s="2"/>
      <c r="C679" s="2"/>
      <c r="D679" s="2"/>
      <c r="E679" s="2"/>
      <c r="F679" s="48"/>
      <c r="G679" s="48"/>
      <c r="H679" s="49"/>
      <c r="I679" s="50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2"/>
      <c r="AG679" s="2"/>
      <c r="AH679" s="2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  <c r="AT679" s="2"/>
      <c r="AU679" s="2"/>
    </row>
    <row r="680" spans="1:47" s="1" customFormat="1" x14ac:dyDescent="0.25">
      <c r="A680" s="47"/>
      <c r="B680" s="2"/>
      <c r="C680" s="2"/>
      <c r="D680" s="2"/>
      <c r="E680" s="2"/>
      <c r="F680" s="48"/>
      <c r="G680" s="48"/>
      <c r="H680" s="49"/>
      <c r="I680" s="50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2"/>
      <c r="AG680" s="2"/>
      <c r="AH680" s="2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  <c r="AT680" s="2"/>
      <c r="AU680" s="2"/>
    </row>
    <row r="681" spans="1:47" s="1" customFormat="1" x14ac:dyDescent="0.25">
      <c r="A681" s="47"/>
      <c r="B681" s="2"/>
      <c r="C681" s="2"/>
      <c r="D681" s="2"/>
      <c r="E681" s="2"/>
      <c r="F681" s="48"/>
      <c r="G681" s="48"/>
      <c r="H681" s="49"/>
      <c r="I681" s="50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2"/>
      <c r="AG681" s="2"/>
      <c r="AH681" s="2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  <c r="AT681" s="2"/>
      <c r="AU681" s="2"/>
    </row>
    <row r="682" spans="1:47" s="1" customFormat="1" x14ac:dyDescent="0.25">
      <c r="A682" s="47"/>
      <c r="B682" s="2"/>
      <c r="C682" s="2"/>
      <c r="D682" s="2"/>
      <c r="E682" s="2"/>
      <c r="F682" s="48"/>
      <c r="G682" s="48"/>
      <c r="H682" s="49"/>
      <c r="I682" s="50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2"/>
      <c r="AG682" s="2"/>
      <c r="AH682" s="2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  <c r="AT682" s="2"/>
      <c r="AU682" s="2"/>
    </row>
    <row r="683" spans="1:47" s="1" customFormat="1" x14ac:dyDescent="0.25">
      <c r="A683" s="47"/>
      <c r="B683" s="2"/>
      <c r="C683" s="2"/>
      <c r="D683" s="2"/>
      <c r="E683" s="2"/>
      <c r="F683" s="48"/>
      <c r="G683" s="48"/>
      <c r="H683" s="49"/>
      <c r="I683" s="50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2"/>
      <c r="AG683" s="2"/>
      <c r="AH683" s="2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  <c r="AT683" s="2"/>
      <c r="AU683" s="2"/>
    </row>
    <row r="684" spans="1:47" s="1" customFormat="1" x14ac:dyDescent="0.25">
      <c r="A684" s="47"/>
      <c r="B684" s="2"/>
      <c r="C684" s="2"/>
      <c r="D684" s="2"/>
      <c r="E684" s="2"/>
      <c r="F684" s="48"/>
      <c r="G684" s="48"/>
      <c r="H684" s="49"/>
      <c r="I684" s="50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2"/>
      <c r="AG684" s="2"/>
      <c r="AH684" s="2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  <c r="AT684" s="2"/>
      <c r="AU684" s="2"/>
    </row>
    <row r="685" spans="1:47" s="1" customFormat="1" x14ac:dyDescent="0.25">
      <c r="A685" s="47"/>
      <c r="B685" s="2"/>
      <c r="C685" s="2"/>
      <c r="D685" s="2"/>
      <c r="E685" s="2"/>
      <c r="F685" s="48"/>
      <c r="G685" s="48"/>
      <c r="H685" s="49"/>
      <c r="I685" s="50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2"/>
      <c r="AG685" s="2"/>
      <c r="AH685" s="2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  <c r="AT685" s="2"/>
      <c r="AU685" s="2"/>
    </row>
    <row r="686" spans="1:47" s="1" customFormat="1" x14ac:dyDescent="0.25">
      <c r="A686" s="47"/>
      <c r="B686" s="2"/>
      <c r="C686" s="2"/>
      <c r="D686" s="2"/>
      <c r="E686" s="2"/>
      <c r="F686" s="48"/>
      <c r="G686" s="48"/>
      <c r="H686" s="49"/>
      <c r="I686" s="50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2"/>
      <c r="AG686" s="2"/>
      <c r="AH686" s="2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  <c r="AT686" s="2"/>
      <c r="AU686" s="2"/>
    </row>
    <row r="687" spans="1:47" s="1" customFormat="1" x14ac:dyDescent="0.25">
      <c r="A687" s="47"/>
      <c r="B687" s="2"/>
      <c r="C687" s="2"/>
      <c r="D687" s="2"/>
      <c r="E687" s="2"/>
      <c r="F687" s="48"/>
      <c r="G687" s="48"/>
      <c r="H687" s="49"/>
      <c r="I687" s="50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2"/>
      <c r="AG687" s="2"/>
      <c r="AH687" s="2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  <c r="AT687" s="2"/>
      <c r="AU687" s="2"/>
    </row>
    <row r="688" spans="1:47" s="1" customFormat="1" x14ac:dyDescent="0.25">
      <c r="A688" s="47"/>
      <c r="B688" s="2"/>
      <c r="C688" s="2"/>
      <c r="D688" s="2"/>
      <c r="E688" s="2"/>
      <c r="F688" s="48"/>
      <c r="G688" s="48"/>
      <c r="H688" s="49"/>
      <c r="I688" s="50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2"/>
      <c r="AG688" s="2"/>
      <c r="AH688" s="2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  <c r="AT688" s="2"/>
      <c r="AU688" s="2"/>
    </row>
    <row r="689" spans="1:47" s="1" customFormat="1" x14ac:dyDescent="0.25">
      <c r="A689" s="47"/>
      <c r="B689" s="2"/>
      <c r="C689" s="2"/>
      <c r="D689" s="2"/>
      <c r="E689" s="2"/>
      <c r="F689" s="48"/>
      <c r="G689" s="48"/>
      <c r="H689" s="49"/>
      <c r="I689" s="50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2"/>
      <c r="AG689" s="2"/>
      <c r="AH689" s="2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  <c r="AT689" s="2"/>
      <c r="AU689" s="2"/>
    </row>
    <row r="690" spans="1:47" s="1" customFormat="1" x14ac:dyDescent="0.25">
      <c r="A690" s="47"/>
      <c r="B690" s="2"/>
      <c r="C690" s="2"/>
      <c r="D690" s="2"/>
      <c r="E690" s="2"/>
      <c r="F690" s="48"/>
      <c r="G690" s="48"/>
      <c r="H690" s="49"/>
      <c r="I690" s="50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2"/>
      <c r="AG690" s="2"/>
      <c r="AH690" s="2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  <c r="AT690" s="2"/>
      <c r="AU690" s="2"/>
    </row>
    <row r="691" spans="1:47" s="1" customFormat="1" x14ac:dyDescent="0.25">
      <c r="A691" s="47"/>
      <c r="B691" s="2"/>
      <c r="C691" s="2"/>
      <c r="D691" s="2"/>
      <c r="E691" s="2"/>
      <c r="F691" s="48"/>
      <c r="G691" s="48"/>
      <c r="H691" s="49"/>
      <c r="I691" s="50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2"/>
      <c r="AG691" s="2"/>
      <c r="AH691" s="2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  <c r="AT691" s="2"/>
      <c r="AU691" s="2"/>
    </row>
    <row r="692" spans="1:47" s="1" customFormat="1" x14ac:dyDescent="0.25">
      <c r="A692" s="47"/>
      <c r="B692" s="2"/>
      <c r="C692" s="2"/>
      <c r="D692" s="2"/>
      <c r="E692" s="2"/>
      <c r="F692" s="48"/>
      <c r="G692" s="48"/>
      <c r="H692" s="49"/>
      <c r="I692" s="50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2"/>
      <c r="AG692" s="2"/>
      <c r="AH692" s="2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  <c r="AT692" s="2"/>
      <c r="AU692" s="2"/>
    </row>
    <row r="693" spans="1:47" s="1" customFormat="1" x14ac:dyDescent="0.25">
      <c r="A693" s="47"/>
      <c r="B693" s="2"/>
      <c r="C693" s="2"/>
      <c r="D693" s="2"/>
      <c r="E693" s="2"/>
      <c r="F693" s="48"/>
      <c r="G693" s="48"/>
      <c r="H693" s="49"/>
      <c r="I693" s="50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2"/>
      <c r="AG693" s="2"/>
      <c r="AH693" s="2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  <c r="AT693" s="2"/>
      <c r="AU693" s="2"/>
    </row>
    <row r="694" spans="1:47" s="1" customFormat="1" x14ac:dyDescent="0.25">
      <c r="A694" s="47"/>
      <c r="B694" s="2"/>
      <c r="C694" s="2"/>
      <c r="D694" s="2"/>
      <c r="E694" s="2"/>
      <c r="F694" s="48"/>
      <c r="G694" s="48"/>
      <c r="H694" s="49"/>
      <c r="I694" s="50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2"/>
      <c r="AG694" s="2"/>
      <c r="AH694" s="2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  <c r="AT694" s="2"/>
      <c r="AU694" s="2"/>
    </row>
    <row r="695" spans="1:47" s="1" customFormat="1" x14ac:dyDescent="0.25">
      <c r="A695" s="47"/>
      <c r="B695" s="2"/>
      <c r="C695" s="2"/>
      <c r="D695" s="2"/>
      <c r="E695" s="2"/>
      <c r="F695" s="48"/>
      <c r="G695" s="48"/>
      <c r="H695" s="49"/>
      <c r="I695" s="50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  <c r="AG695" s="2"/>
      <c r="AH695" s="2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  <c r="AT695" s="2"/>
      <c r="AU695" s="2"/>
    </row>
    <row r="696" spans="1:47" s="1" customFormat="1" x14ac:dyDescent="0.25">
      <c r="A696" s="47"/>
      <c r="B696" s="2"/>
      <c r="C696" s="2"/>
      <c r="D696" s="2"/>
      <c r="E696" s="2"/>
      <c r="F696" s="48"/>
      <c r="G696" s="48"/>
      <c r="H696" s="49"/>
      <c r="I696" s="50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  <c r="AG696" s="2"/>
      <c r="AH696" s="2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  <c r="AT696" s="2"/>
      <c r="AU696" s="2"/>
    </row>
    <row r="697" spans="1:47" s="1" customFormat="1" x14ac:dyDescent="0.25">
      <c r="A697" s="47"/>
      <c r="B697" s="2"/>
      <c r="C697" s="2"/>
      <c r="D697" s="2"/>
      <c r="E697" s="2"/>
      <c r="F697" s="48"/>
      <c r="G697" s="48"/>
      <c r="H697" s="49"/>
      <c r="I697" s="50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  <c r="AG697" s="2"/>
      <c r="AH697" s="2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  <c r="AT697" s="2"/>
      <c r="AU697" s="2"/>
    </row>
    <row r="698" spans="1:47" s="1" customFormat="1" x14ac:dyDescent="0.25">
      <c r="A698" s="47"/>
      <c r="B698" s="2"/>
      <c r="C698" s="2"/>
      <c r="D698" s="2"/>
      <c r="E698" s="2"/>
      <c r="F698" s="48"/>
      <c r="G698" s="48"/>
      <c r="H698" s="49"/>
      <c r="I698" s="50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2"/>
      <c r="AG698" s="2"/>
      <c r="AH698" s="2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  <c r="AT698" s="2"/>
      <c r="AU698" s="2"/>
    </row>
    <row r="699" spans="1:47" s="1" customFormat="1" x14ac:dyDescent="0.25">
      <c r="A699" s="47"/>
      <c r="B699" s="2"/>
      <c r="C699" s="2"/>
      <c r="D699" s="2"/>
      <c r="E699" s="2"/>
      <c r="F699" s="48"/>
      <c r="G699" s="48"/>
      <c r="H699" s="49"/>
      <c r="I699" s="50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2"/>
      <c r="AG699" s="2"/>
      <c r="AH699" s="2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  <c r="AT699" s="2"/>
      <c r="AU699" s="2"/>
    </row>
    <row r="700" spans="1:47" s="1" customFormat="1" x14ac:dyDescent="0.25">
      <c r="A700" s="47"/>
      <c r="B700" s="2"/>
      <c r="C700" s="2"/>
      <c r="D700" s="2"/>
      <c r="E700" s="2"/>
      <c r="F700" s="48"/>
      <c r="G700" s="48"/>
      <c r="H700" s="49"/>
      <c r="I700" s="50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2"/>
      <c r="AG700" s="2"/>
      <c r="AH700" s="2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  <c r="AT700" s="2"/>
      <c r="AU700" s="2"/>
    </row>
    <row r="701" spans="1:47" s="1" customFormat="1" x14ac:dyDescent="0.25">
      <c r="A701" s="47"/>
      <c r="B701" s="2"/>
      <c r="C701" s="2"/>
      <c r="D701" s="2"/>
      <c r="E701" s="2"/>
      <c r="F701" s="48"/>
      <c r="G701" s="48"/>
      <c r="H701" s="49"/>
      <c r="I701" s="50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2"/>
      <c r="AG701" s="2"/>
      <c r="AH701" s="2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  <c r="AT701" s="2"/>
      <c r="AU701" s="2"/>
    </row>
    <row r="702" spans="1:47" s="1" customFormat="1" x14ac:dyDescent="0.25">
      <c r="A702" s="47"/>
      <c r="B702" s="2"/>
      <c r="C702" s="2"/>
      <c r="D702" s="2"/>
      <c r="E702" s="2"/>
      <c r="F702" s="48"/>
      <c r="G702" s="48"/>
      <c r="H702" s="49"/>
      <c r="I702" s="50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2"/>
      <c r="AG702" s="2"/>
      <c r="AH702" s="2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  <c r="AT702" s="2"/>
      <c r="AU702" s="2"/>
    </row>
    <row r="703" spans="1:47" s="1" customFormat="1" x14ac:dyDescent="0.25">
      <c r="A703" s="47"/>
      <c r="B703" s="2"/>
      <c r="C703" s="2"/>
      <c r="D703" s="2"/>
      <c r="E703" s="2"/>
      <c r="F703" s="48"/>
      <c r="G703" s="48"/>
      <c r="H703" s="49"/>
      <c r="I703" s="50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2"/>
      <c r="AG703" s="2"/>
      <c r="AH703" s="2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  <c r="AT703" s="2"/>
      <c r="AU703" s="2"/>
    </row>
    <row r="704" spans="1:47" s="1" customFormat="1" x14ac:dyDescent="0.25">
      <c r="A704" s="47"/>
      <c r="B704" s="2"/>
      <c r="C704" s="2"/>
      <c r="D704" s="2"/>
      <c r="E704" s="2"/>
      <c r="F704" s="48"/>
      <c r="G704" s="48"/>
      <c r="H704" s="49"/>
      <c r="I704" s="50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2"/>
      <c r="AG704" s="2"/>
      <c r="AH704" s="2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  <c r="AT704" s="2"/>
      <c r="AU704" s="2"/>
    </row>
    <row r="705" spans="1:47" s="1" customFormat="1" x14ac:dyDescent="0.25">
      <c r="A705" s="47"/>
      <c r="B705" s="2"/>
      <c r="C705" s="2"/>
      <c r="D705" s="2"/>
      <c r="E705" s="2"/>
      <c r="F705" s="48"/>
      <c r="G705" s="48"/>
      <c r="H705" s="49"/>
      <c r="I705" s="50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2"/>
      <c r="AG705" s="2"/>
      <c r="AH705" s="2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  <c r="AT705" s="2"/>
      <c r="AU705" s="2"/>
    </row>
    <row r="706" spans="1:47" s="1" customFormat="1" x14ac:dyDescent="0.25">
      <c r="A706" s="47"/>
      <c r="B706" s="2"/>
      <c r="C706" s="2"/>
      <c r="D706" s="2"/>
      <c r="E706" s="2"/>
      <c r="F706" s="48"/>
      <c r="G706" s="48"/>
      <c r="H706" s="49"/>
      <c r="I706" s="50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2"/>
      <c r="AG706" s="2"/>
      <c r="AH706" s="2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  <c r="AT706" s="2"/>
      <c r="AU706" s="2"/>
    </row>
    <row r="707" spans="1:47" s="1" customFormat="1" x14ac:dyDescent="0.25">
      <c r="A707" s="47"/>
      <c r="B707" s="2"/>
      <c r="C707" s="2"/>
      <c r="D707" s="2"/>
      <c r="E707" s="2"/>
      <c r="F707" s="48"/>
      <c r="G707" s="48"/>
      <c r="H707" s="49"/>
      <c r="I707" s="50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2"/>
      <c r="AG707" s="2"/>
      <c r="AH707" s="2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  <c r="AT707" s="2"/>
      <c r="AU707" s="2"/>
    </row>
    <row r="708" spans="1:47" s="1" customFormat="1" x14ac:dyDescent="0.25">
      <c r="A708" s="47"/>
      <c r="B708" s="2"/>
      <c r="C708" s="2"/>
      <c r="D708" s="2"/>
      <c r="E708" s="2"/>
      <c r="F708" s="48"/>
      <c r="G708" s="48"/>
      <c r="H708" s="49"/>
      <c r="I708" s="50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2"/>
      <c r="AG708" s="2"/>
      <c r="AH708" s="2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  <c r="AT708" s="2"/>
      <c r="AU708" s="2"/>
    </row>
    <row r="709" spans="1:47" s="1" customFormat="1" x14ac:dyDescent="0.25">
      <c r="A709" s="47"/>
      <c r="B709" s="2"/>
      <c r="C709" s="2"/>
      <c r="D709" s="2"/>
      <c r="E709" s="2"/>
      <c r="F709" s="48"/>
      <c r="G709" s="48"/>
      <c r="H709" s="49"/>
      <c r="I709" s="50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2"/>
      <c r="AG709" s="2"/>
      <c r="AH709" s="2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  <c r="AT709" s="2"/>
      <c r="AU709" s="2"/>
    </row>
    <row r="710" spans="1:47" s="1" customFormat="1" x14ac:dyDescent="0.25">
      <c r="A710" s="47"/>
      <c r="B710" s="2"/>
      <c r="C710" s="2"/>
      <c r="D710" s="2"/>
      <c r="E710" s="2"/>
      <c r="F710" s="48"/>
      <c r="G710" s="48"/>
      <c r="H710" s="49"/>
      <c r="I710" s="50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2"/>
      <c r="AG710" s="2"/>
      <c r="AH710" s="2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  <c r="AT710" s="2"/>
      <c r="AU710" s="2"/>
    </row>
    <row r="711" spans="1:47" s="1" customFormat="1" x14ac:dyDescent="0.25">
      <c r="A711" s="47"/>
      <c r="B711" s="2"/>
      <c r="C711" s="2"/>
      <c r="D711" s="2"/>
      <c r="E711" s="2"/>
      <c r="F711" s="48"/>
      <c r="G711" s="48"/>
      <c r="H711" s="49"/>
      <c r="I711" s="50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2"/>
      <c r="AG711" s="2"/>
      <c r="AH711" s="2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  <c r="AT711" s="2"/>
      <c r="AU711" s="2"/>
    </row>
    <row r="712" spans="1:47" s="1" customFormat="1" x14ac:dyDescent="0.25">
      <c r="A712" s="47"/>
      <c r="B712" s="2"/>
      <c r="C712" s="2"/>
      <c r="D712" s="2"/>
      <c r="E712" s="2"/>
      <c r="F712" s="48"/>
      <c r="G712" s="48"/>
      <c r="H712" s="49"/>
      <c r="I712" s="50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2"/>
      <c r="AG712" s="2"/>
      <c r="AH712" s="2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  <c r="AT712" s="2"/>
      <c r="AU712" s="2"/>
    </row>
    <row r="713" spans="1:47" s="1" customFormat="1" x14ac:dyDescent="0.25">
      <c r="A713" s="47"/>
      <c r="B713" s="2"/>
      <c r="C713" s="2"/>
      <c r="D713" s="2"/>
      <c r="E713" s="2"/>
      <c r="F713" s="48"/>
      <c r="G713" s="48"/>
      <c r="H713" s="49"/>
      <c r="I713" s="50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2"/>
      <c r="AG713" s="2"/>
      <c r="AH713" s="2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  <c r="AT713" s="2"/>
      <c r="AU713" s="2"/>
    </row>
    <row r="714" spans="1:47" s="1" customFormat="1" x14ac:dyDescent="0.25">
      <c r="A714" s="47"/>
      <c r="B714" s="2"/>
      <c r="C714" s="2"/>
      <c r="D714" s="2"/>
      <c r="E714" s="2"/>
      <c r="F714" s="48"/>
      <c r="G714" s="48"/>
      <c r="H714" s="49"/>
      <c r="I714" s="50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2"/>
      <c r="AG714" s="2"/>
      <c r="AH714" s="2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  <c r="AT714" s="2"/>
      <c r="AU714" s="2"/>
    </row>
    <row r="715" spans="1:47" s="1" customFormat="1" x14ac:dyDescent="0.25">
      <c r="A715" s="47"/>
      <c r="B715" s="2"/>
      <c r="C715" s="2"/>
      <c r="D715" s="2"/>
      <c r="E715" s="2"/>
      <c r="F715" s="48"/>
      <c r="G715" s="48"/>
      <c r="H715" s="49"/>
      <c r="I715" s="50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2"/>
      <c r="AG715" s="2"/>
      <c r="AH715" s="2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  <c r="AT715" s="2"/>
      <c r="AU715" s="2"/>
    </row>
    <row r="716" spans="1:47" s="1" customFormat="1" x14ac:dyDescent="0.25">
      <c r="A716" s="47"/>
      <c r="B716" s="2"/>
      <c r="C716" s="2"/>
      <c r="D716" s="2"/>
      <c r="E716" s="2"/>
      <c r="F716" s="48"/>
      <c r="G716" s="48"/>
      <c r="H716" s="49"/>
      <c r="I716" s="50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  <c r="AG716" s="2"/>
      <c r="AH716" s="2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  <c r="AT716" s="2"/>
      <c r="AU716" s="2"/>
    </row>
    <row r="717" spans="1:47" s="1" customFormat="1" x14ac:dyDescent="0.25">
      <c r="A717" s="47"/>
      <c r="B717" s="2"/>
      <c r="C717" s="2"/>
      <c r="D717" s="2"/>
      <c r="E717" s="2"/>
      <c r="F717" s="48"/>
      <c r="G717" s="48"/>
      <c r="H717" s="49"/>
      <c r="I717" s="50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  <c r="AG717" s="2"/>
      <c r="AH717" s="2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  <c r="AT717" s="2"/>
      <c r="AU717" s="2"/>
    </row>
    <row r="718" spans="1:47" s="1" customFormat="1" x14ac:dyDescent="0.25">
      <c r="A718" s="47"/>
      <c r="B718" s="2"/>
      <c r="C718" s="2"/>
      <c r="D718" s="2"/>
      <c r="E718" s="2"/>
      <c r="F718" s="48"/>
      <c r="G718" s="48"/>
      <c r="H718" s="49"/>
      <c r="I718" s="50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  <c r="AG718" s="2"/>
      <c r="AH718" s="2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  <c r="AT718" s="2"/>
      <c r="AU718" s="2"/>
    </row>
    <row r="719" spans="1:47" s="1" customFormat="1" x14ac:dyDescent="0.25">
      <c r="A719" s="47"/>
      <c r="B719" s="2"/>
      <c r="C719" s="2"/>
      <c r="D719" s="2"/>
      <c r="E719" s="2"/>
      <c r="F719" s="48"/>
      <c r="G719" s="48"/>
      <c r="H719" s="49"/>
      <c r="I719" s="50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2"/>
      <c r="AG719" s="2"/>
      <c r="AH719" s="2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  <c r="AT719" s="2"/>
      <c r="AU719" s="2"/>
    </row>
    <row r="720" spans="1:47" s="1" customFormat="1" x14ac:dyDescent="0.25">
      <c r="A720" s="47"/>
      <c r="B720" s="2"/>
      <c r="C720" s="2"/>
      <c r="D720" s="2"/>
      <c r="E720" s="2"/>
      <c r="F720" s="48"/>
      <c r="G720" s="48"/>
      <c r="H720" s="49"/>
      <c r="I720" s="50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2"/>
      <c r="AG720" s="2"/>
      <c r="AH720" s="2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  <c r="AT720" s="2"/>
      <c r="AU720" s="2"/>
    </row>
    <row r="721" spans="1:47" s="1" customFormat="1" x14ac:dyDescent="0.25">
      <c r="A721" s="47"/>
      <c r="B721" s="2"/>
      <c r="C721" s="2"/>
      <c r="D721" s="2"/>
      <c r="E721" s="2"/>
      <c r="F721" s="48"/>
      <c r="G721" s="48"/>
      <c r="H721" s="49"/>
      <c r="I721" s="50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2"/>
      <c r="AG721" s="2"/>
      <c r="AH721" s="2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  <c r="AT721" s="2"/>
      <c r="AU721" s="2"/>
    </row>
    <row r="722" spans="1:47" s="1" customFormat="1" x14ac:dyDescent="0.25">
      <c r="A722" s="47"/>
      <c r="B722" s="2"/>
      <c r="C722" s="2"/>
      <c r="D722" s="2"/>
      <c r="E722" s="2"/>
      <c r="F722" s="48"/>
      <c r="G722" s="48"/>
      <c r="H722" s="49"/>
      <c r="I722" s="50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2"/>
      <c r="AG722" s="2"/>
      <c r="AH722" s="2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  <c r="AT722" s="2"/>
      <c r="AU722" s="2"/>
    </row>
    <row r="723" spans="1:47" s="1" customFormat="1" x14ac:dyDescent="0.25">
      <c r="A723" s="47"/>
      <c r="B723" s="2"/>
      <c r="C723" s="2"/>
      <c r="D723" s="2"/>
      <c r="E723" s="2"/>
      <c r="F723" s="48"/>
      <c r="G723" s="48"/>
      <c r="H723" s="49"/>
      <c r="I723" s="50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2"/>
      <c r="AG723" s="2"/>
      <c r="AH723" s="2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  <c r="AT723" s="2"/>
      <c r="AU723" s="2"/>
    </row>
    <row r="724" spans="1:47" s="1" customFormat="1" x14ac:dyDescent="0.25">
      <c r="A724" s="47"/>
      <c r="B724" s="2"/>
      <c r="C724" s="2"/>
      <c r="D724" s="2"/>
      <c r="E724" s="2"/>
      <c r="F724" s="48"/>
      <c r="G724" s="48"/>
      <c r="H724" s="49"/>
      <c r="I724" s="50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2"/>
      <c r="AG724" s="2"/>
      <c r="AH724" s="2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  <c r="AT724" s="2"/>
      <c r="AU724" s="2"/>
    </row>
    <row r="725" spans="1:47" s="1" customFormat="1" x14ac:dyDescent="0.25">
      <c r="A725" s="47"/>
      <c r="B725" s="2"/>
      <c r="C725" s="2"/>
      <c r="D725" s="2"/>
      <c r="E725" s="2"/>
      <c r="F725" s="48"/>
      <c r="G725" s="48"/>
      <c r="H725" s="49"/>
      <c r="I725" s="50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2"/>
      <c r="AG725" s="2"/>
      <c r="AH725" s="2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  <c r="AT725" s="2"/>
      <c r="AU725" s="2"/>
    </row>
    <row r="726" spans="1:47" s="1" customFormat="1" x14ac:dyDescent="0.25">
      <c r="A726" s="47"/>
      <c r="B726" s="2"/>
      <c r="C726" s="2"/>
      <c r="D726" s="2"/>
      <c r="E726" s="2"/>
      <c r="F726" s="48"/>
      <c r="G726" s="48"/>
      <c r="H726" s="49"/>
      <c r="I726" s="50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2"/>
      <c r="AG726" s="2"/>
      <c r="AH726" s="2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  <c r="AT726" s="2"/>
      <c r="AU726" s="2"/>
    </row>
    <row r="727" spans="1:47" s="1" customFormat="1" x14ac:dyDescent="0.25">
      <c r="A727" s="47"/>
      <c r="B727" s="2"/>
      <c r="C727" s="2"/>
      <c r="D727" s="2"/>
      <c r="E727" s="2"/>
      <c r="F727" s="48"/>
      <c r="G727" s="48"/>
      <c r="H727" s="49"/>
      <c r="I727" s="50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2"/>
      <c r="AG727" s="2"/>
      <c r="AH727" s="2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  <c r="AT727" s="2"/>
      <c r="AU727" s="2"/>
    </row>
    <row r="728" spans="1:47" s="1" customFormat="1" x14ac:dyDescent="0.25">
      <c r="A728" s="47"/>
      <c r="B728" s="2"/>
      <c r="C728" s="2"/>
      <c r="D728" s="2"/>
      <c r="E728" s="2"/>
      <c r="F728" s="48"/>
      <c r="G728" s="48"/>
      <c r="H728" s="49"/>
      <c r="I728" s="50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2"/>
      <c r="AG728" s="2"/>
      <c r="AH728" s="2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  <c r="AT728" s="2"/>
      <c r="AU728" s="2"/>
    </row>
    <row r="729" spans="1:47" s="1" customFormat="1" x14ac:dyDescent="0.25">
      <c r="A729" s="47"/>
      <c r="B729" s="2"/>
      <c r="C729" s="2"/>
      <c r="D729" s="2"/>
      <c r="E729" s="2"/>
      <c r="F729" s="48"/>
      <c r="G729" s="48"/>
      <c r="H729" s="49"/>
      <c r="I729" s="50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2"/>
      <c r="AG729" s="2"/>
      <c r="AH729" s="2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  <c r="AT729" s="2"/>
      <c r="AU729" s="2"/>
    </row>
    <row r="730" spans="1:47" s="1" customFormat="1" x14ac:dyDescent="0.25">
      <c r="A730" s="47"/>
      <c r="B730" s="2"/>
      <c r="C730" s="2"/>
      <c r="D730" s="2"/>
      <c r="E730" s="2"/>
      <c r="F730" s="48"/>
      <c r="G730" s="48"/>
      <c r="H730" s="49"/>
      <c r="I730" s="50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2"/>
      <c r="AG730" s="2"/>
      <c r="AH730" s="2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  <c r="AT730" s="2"/>
      <c r="AU730" s="2"/>
    </row>
    <row r="731" spans="1:47" s="1" customFormat="1" x14ac:dyDescent="0.25">
      <c r="A731" s="47"/>
      <c r="B731" s="2"/>
      <c r="C731" s="2"/>
      <c r="D731" s="2"/>
      <c r="E731" s="2"/>
      <c r="F731" s="48"/>
      <c r="G731" s="48"/>
      <c r="H731" s="49"/>
      <c r="I731" s="50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2"/>
      <c r="AG731" s="2"/>
      <c r="AH731" s="2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  <c r="AT731" s="2"/>
      <c r="AU731" s="2"/>
    </row>
    <row r="732" spans="1:47" s="1" customFormat="1" x14ac:dyDescent="0.25">
      <c r="A732" s="47"/>
      <c r="B732" s="2"/>
      <c r="C732" s="2"/>
      <c r="D732" s="2"/>
      <c r="E732" s="2"/>
      <c r="F732" s="48"/>
      <c r="G732" s="48"/>
      <c r="H732" s="49"/>
      <c r="I732" s="50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2"/>
      <c r="AG732" s="2"/>
      <c r="AH732" s="2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  <c r="AT732" s="2"/>
      <c r="AU732" s="2"/>
    </row>
    <row r="733" spans="1:47" s="1" customFormat="1" x14ac:dyDescent="0.25">
      <c r="A733" s="47"/>
      <c r="B733" s="2"/>
      <c r="C733" s="2"/>
      <c r="D733" s="2"/>
      <c r="E733" s="2"/>
      <c r="F733" s="48"/>
      <c r="G733" s="48"/>
      <c r="H733" s="49"/>
      <c r="I733" s="50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2"/>
      <c r="AG733" s="2"/>
      <c r="AH733" s="2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  <c r="AT733" s="2"/>
      <c r="AU733" s="2"/>
    </row>
    <row r="734" spans="1:47" s="1" customFormat="1" x14ac:dyDescent="0.25">
      <c r="A734" s="47"/>
      <c r="B734" s="2"/>
      <c r="C734" s="2"/>
      <c r="D734" s="2"/>
      <c r="E734" s="2"/>
      <c r="F734" s="48"/>
      <c r="G734" s="48"/>
      <c r="H734" s="49"/>
      <c r="I734" s="50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2"/>
      <c r="AG734" s="2"/>
      <c r="AH734" s="2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  <c r="AT734" s="2"/>
      <c r="AU734" s="2"/>
    </row>
    <row r="735" spans="1:47" s="1" customFormat="1" x14ac:dyDescent="0.25">
      <c r="A735" s="47"/>
      <c r="B735" s="2"/>
      <c r="C735" s="2"/>
      <c r="D735" s="2"/>
      <c r="E735" s="2"/>
      <c r="F735" s="48"/>
      <c r="G735" s="48"/>
      <c r="H735" s="49"/>
      <c r="I735" s="50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2"/>
      <c r="AG735" s="2"/>
      <c r="AH735" s="2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  <c r="AT735" s="2"/>
      <c r="AU735" s="2"/>
    </row>
    <row r="736" spans="1:47" s="1" customFormat="1" x14ac:dyDescent="0.25">
      <c r="A736" s="47"/>
      <c r="B736" s="2"/>
      <c r="C736" s="2"/>
      <c r="D736" s="2"/>
      <c r="E736" s="2"/>
      <c r="F736" s="48"/>
      <c r="G736" s="48"/>
      <c r="H736" s="49"/>
      <c r="I736" s="50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2"/>
      <c r="AG736" s="2"/>
      <c r="AH736" s="2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  <c r="AT736" s="2"/>
      <c r="AU736" s="2"/>
    </row>
    <row r="737" spans="1:47" s="1" customFormat="1" x14ac:dyDescent="0.25">
      <c r="A737" s="47"/>
      <c r="B737" s="2"/>
      <c r="C737" s="2"/>
      <c r="D737" s="2"/>
      <c r="E737" s="2"/>
      <c r="F737" s="48"/>
      <c r="G737" s="48"/>
      <c r="H737" s="49"/>
      <c r="I737" s="50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  <c r="AG737" s="2"/>
      <c r="AH737" s="2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  <c r="AT737" s="2"/>
      <c r="AU737" s="2"/>
    </row>
    <row r="738" spans="1:47" s="1" customFormat="1" x14ac:dyDescent="0.25">
      <c r="A738" s="47"/>
      <c r="B738" s="2"/>
      <c r="C738" s="2"/>
      <c r="D738" s="2"/>
      <c r="E738" s="2"/>
      <c r="F738" s="48"/>
      <c r="G738" s="48"/>
      <c r="H738" s="49"/>
      <c r="I738" s="50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  <c r="AG738" s="2"/>
      <c r="AH738" s="2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  <c r="AT738" s="2"/>
      <c r="AU738" s="2"/>
    </row>
    <row r="739" spans="1:47" s="1" customFormat="1" x14ac:dyDescent="0.25">
      <c r="A739" s="47"/>
      <c r="B739" s="2"/>
      <c r="C739" s="2"/>
      <c r="D739" s="2"/>
      <c r="E739" s="2"/>
      <c r="F739" s="48"/>
      <c r="G739" s="48"/>
      <c r="H739" s="49"/>
      <c r="I739" s="50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  <c r="AG739" s="2"/>
      <c r="AH739" s="2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  <c r="AT739" s="2"/>
      <c r="AU739" s="2"/>
    </row>
    <row r="740" spans="1:47" s="1" customFormat="1" x14ac:dyDescent="0.25">
      <c r="A740" s="47"/>
      <c r="B740" s="2"/>
      <c r="C740" s="2"/>
      <c r="D740" s="2"/>
      <c r="E740" s="2"/>
      <c r="F740" s="48"/>
      <c r="G740" s="48"/>
      <c r="H740" s="49"/>
      <c r="I740" s="50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2"/>
      <c r="AG740" s="2"/>
      <c r="AH740" s="2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  <c r="AT740" s="2"/>
      <c r="AU740" s="2"/>
    </row>
    <row r="741" spans="1:47" s="1" customFormat="1" x14ac:dyDescent="0.25">
      <c r="A741" s="47"/>
      <c r="B741" s="2"/>
      <c r="C741" s="2"/>
      <c r="D741" s="2"/>
      <c r="E741" s="2"/>
      <c r="F741" s="48"/>
      <c r="G741" s="48"/>
      <c r="H741" s="49"/>
      <c r="I741" s="50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2"/>
      <c r="AG741" s="2"/>
      <c r="AH741" s="2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  <c r="AT741" s="2"/>
      <c r="AU741" s="2"/>
    </row>
    <row r="742" spans="1:47" s="1" customFormat="1" x14ac:dyDescent="0.25">
      <c r="A742" s="47"/>
      <c r="B742" s="2"/>
      <c r="C742" s="2"/>
      <c r="D742" s="2"/>
      <c r="E742" s="2"/>
      <c r="F742" s="48"/>
      <c r="G742" s="48"/>
      <c r="H742" s="49"/>
      <c r="I742" s="50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2"/>
      <c r="AG742" s="2"/>
      <c r="AH742" s="2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  <c r="AT742" s="2"/>
      <c r="AU742" s="2"/>
    </row>
    <row r="743" spans="1:47" s="1" customFormat="1" x14ac:dyDescent="0.25">
      <c r="A743" s="47"/>
      <c r="B743" s="2"/>
      <c r="C743" s="2"/>
      <c r="D743" s="2"/>
      <c r="E743" s="2"/>
      <c r="F743" s="48"/>
      <c r="G743" s="48"/>
      <c r="H743" s="49"/>
      <c r="I743" s="50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2"/>
      <c r="AG743" s="2"/>
      <c r="AH743" s="2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  <c r="AT743" s="2"/>
      <c r="AU743" s="2"/>
    </row>
    <row r="744" spans="1:47" s="1" customFormat="1" x14ac:dyDescent="0.25">
      <c r="A744" s="47"/>
      <c r="B744" s="2"/>
      <c r="C744" s="2"/>
      <c r="D744" s="2"/>
      <c r="E744" s="2"/>
      <c r="F744" s="48"/>
      <c r="G744" s="48"/>
      <c r="H744" s="49"/>
      <c r="I744" s="50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2"/>
      <c r="AG744" s="2"/>
      <c r="AH744" s="2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  <c r="AT744" s="2"/>
      <c r="AU744" s="2"/>
    </row>
    <row r="745" spans="1:47" s="1" customFormat="1" x14ac:dyDescent="0.25">
      <c r="A745" s="47"/>
      <c r="B745" s="2"/>
      <c r="C745" s="2"/>
      <c r="D745" s="2"/>
      <c r="E745" s="2"/>
      <c r="F745" s="48"/>
      <c r="G745" s="48"/>
      <c r="H745" s="49"/>
      <c r="I745" s="50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2"/>
      <c r="AG745" s="2"/>
      <c r="AH745" s="2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  <c r="AT745" s="2"/>
      <c r="AU745" s="2"/>
    </row>
    <row r="746" spans="1:47" s="1" customFormat="1" x14ac:dyDescent="0.25">
      <c r="A746" s="47"/>
      <c r="B746" s="2"/>
      <c r="C746" s="2"/>
      <c r="D746" s="2"/>
      <c r="E746" s="2"/>
      <c r="F746" s="48"/>
      <c r="G746" s="48"/>
      <c r="H746" s="49"/>
      <c r="I746" s="50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2"/>
      <c r="AG746" s="2"/>
      <c r="AH746" s="2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  <c r="AT746" s="2"/>
      <c r="AU746" s="2"/>
    </row>
    <row r="747" spans="1:47" s="1" customFormat="1" x14ac:dyDescent="0.25">
      <c r="A747" s="47"/>
      <c r="B747" s="2"/>
      <c r="C747" s="2"/>
      <c r="D747" s="2"/>
      <c r="E747" s="2"/>
      <c r="F747" s="48"/>
      <c r="G747" s="48"/>
      <c r="H747" s="49"/>
      <c r="I747" s="50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2"/>
      <c r="AG747" s="2"/>
      <c r="AH747" s="2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  <c r="AT747" s="2"/>
      <c r="AU747" s="2"/>
    </row>
    <row r="748" spans="1:47" s="1" customFormat="1" x14ac:dyDescent="0.25">
      <c r="A748" s="47"/>
      <c r="B748" s="2"/>
      <c r="C748" s="2"/>
      <c r="D748" s="2"/>
      <c r="E748" s="2"/>
      <c r="F748" s="48"/>
      <c r="G748" s="48"/>
      <c r="H748" s="49"/>
      <c r="I748" s="50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2"/>
      <c r="AG748" s="2"/>
      <c r="AH748" s="2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  <c r="AT748" s="2"/>
      <c r="AU748" s="2"/>
    </row>
    <row r="749" spans="1:47" s="1" customFormat="1" x14ac:dyDescent="0.25">
      <c r="A749" s="47"/>
      <c r="B749" s="2"/>
      <c r="C749" s="2"/>
      <c r="D749" s="2"/>
      <c r="E749" s="2"/>
      <c r="F749" s="48"/>
      <c r="G749" s="48"/>
      <c r="H749" s="49"/>
      <c r="I749" s="50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2"/>
      <c r="AG749" s="2"/>
      <c r="AH749" s="2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  <c r="AT749" s="2"/>
      <c r="AU749" s="2"/>
    </row>
    <row r="750" spans="1:47" s="1" customFormat="1" x14ac:dyDescent="0.25">
      <c r="A750" s="47"/>
      <c r="B750" s="2"/>
      <c r="C750" s="2"/>
      <c r="D750" s="2"/>
      <c r="E750" s="2"/>
      <c r="F750" s="48"/>
      <c r="G750" s="48"/>
      <c r="H750" s="49"/>
      <c r="I750" s="50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2"/>
      <c r="AG750" s="2"/>
      <c r="AH750" s="2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  <c r="AT750" s="2"/>
      <c r="AU750" s="2"/>
    </row>
    <row r="751" spans="1:47" s="1" customFormat="1" x14ac:dyDescent="0.25">
      <c r="A751" s="47"/>
      <c r="B751" s="2"/>
      <c r="C751" s="2"/>
      <c r="D751" s="2"/>
      <c r="E751" s="2"/>
      <c r="F751" s="48"/>
      <c r="G751" s="48"/>
      <c r="H751" s="49"/>
      <c r="I751" s="50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2"/>
      <c r="AG751" s="2"/>
      <c r="AH751" s="2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  <c r="AT751" s="2"/>
      <c r="AU751" s="2"/>
    </row>
    <row r="752" spans="1:47" s="1" customFormat="1" x14ac:dyDescent="0.25">
      <c r="A752" s="47"/>
      <c r="B752" s="2"/>
      <c r="C752" s="2"/>
      <c r="D752" s="2"/>
      <c r="E752" s="2"/>
      <c r="F752" s="48"/>
      <c r="G752" s="48"/>
      <c r="H752" s="49"/>
      <c r="I752" s="50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2"/>
      <c r="AG752" s="2"/>
      <c r="AH752" s="2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  <c r="AT752" s="2"/>
      <c r="AU752" s="2"/>
    </row>
    <row r="753" spans="1:47" s="1" customFormat="1" x14ac:dyDescent="0.25">
      <c r="A753" s="47"/>
      <c r="B753" s="2"/>
      <c r="C753" s="2"/>
      <c r="D753" s="2"/>
      <c r="E753" s="2"/>
      <c r="F753" s="48"/>
      <c r="G753" s="48"/>
      <c r="H753" s="49"/>
      <c r="I753" s="50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2"/>
      <c r="AG753" s="2"/>
      <c r="AH753" s="2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  <c r="AT753" s="2"/>
      <c r="AU753" s="2"/>
    </row>
    <row r="754" spans="1:47" s="1" customFormat="1" x14ac:dyDescent="0.25">
      <c r="A754" s="47"/>
      <c r="B754" s="2"/>
      <c r="C754" s="2"/>
      <c r="D754" s="2"/>
      <c r="E754" s="2"/>
      <c r="F754" s="48"/>
      <c r="G754" s="48"/>
      <c r="H754" s="49"/>
      <c r="I754" s="50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2"/>
      <c r="AG754" s="2"/>
      <c r="AH754" s="2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  <c r="AT754" s="2"/>
      <c r="AU754" s="2"/>
    </row>
    <row r="755" spans="1:47" s="1" customFormat="1" x14ac:dyDescent="0.25">
      <c r="A755" s="47"/>
      <c r="B755" s="2"/>
      <c r="C755" s="2"/>
      <c r="D755" s="2"/>
      <c r="E755" s="2"/>
      <c r="F755" s="48"/>
      <c r="G755" s="48"/>
      <c r="H755" s="49"/>
      <c r="I755" s="50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2"/>
      <c r="AG755" s="2"/>
      <c r="AH755" s="2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  <c r="AT755" s="2"/>
      <c r="AU755" s="2"/>
    </row>
    <row r="756" spans="1:47" s="1" customFormat="1" x14ac:dyDescent="0.25">
      <c r="A756" s="47"/>
      <c r="B756" s="2"/>
      <c r="C756" s="2"/>
      <c r="D756" s="2"/>
      <c r="E756" s="2"/>
      <c r="F756" s="48"/>
      <c r="G756" s="48"/>
      <c r="H756" s="49"/>
      <c r="I756" s="50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2"/>
      <c r="AG756" s="2"/>
      <c r="AH756" s="2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  <c r="AT756" s="2"/>
      <c r="AU756" s="2"/>
    </row>
    <row r="757" spans="1:47" s="1" customFormat="1" x14ac:dyDescent="0.25">
      <c r="A757" s="47"/>
      <c r="B757" s="2"/>
      <c r="C757" s="2"/>
      <c r="D757" s="2"/>
      <c r="E757" s="2"/>
      <c r="F757" s="48"/>
      <c r="G757" s="48"/>
      <c r="H757" s="49"/>
      <c r="I757" s="50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2"/>
      <c r="AG757" s="2"/>
      <c r="AH757" s="2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  <c r="AT757" s="2"/>
      <c r="AU757" s="2"/>
    </row>
    <row r="758" spans="1:47" s="1" customFormat="1" x14ac:dyDescent="0.25">
      <c r="A758" s="47"/>
      <c r="B758" s="2"/>
      <c r="C758" s="2"/>
      <c r="D758" s="2"/>
      <c r="E758" s="2"/>
      <c r="F758" s="48"/>
      <c r="G758" s="48"/>
      <c r="H758" s="49"/>
      <c r="I758" s="50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  <c r="AG758" s="2"/>
      <c r="AH758" s="2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  <c r="AT758" s="2"/>
      <c r="AU758" s="2"/>
    </row>
    <row r="759" spans="1:47" s="1" customFormat="1" x14ac:dyDescent="0.25">
      <c r="A759" s="47"/>
      <c r="B759" s="2"/>
      <c r="C759" s="2"/>
      <c r="D759" s="2"/>
      <c r="E759" s="2"/>
      <c r="F759" s="48"/>
      <c r="G759" s="48"/>
      <c r="H759" s="49"/>
      <c r="I759" s="50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  <c r="AG759" s="2"/>
      <c r="AH759" s="2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  <c r="AT759" s="2"/>
      <c r="AU759" s="2"/>
    </row>
    <row r="760" spans="1:47" s="1" customFormat="1" x14ac:dyDescent="0.25">
      <c r="A760" s="47"/>
      <c r="B760" s="2"/>
      <c r="C760" s="2"/>
      <c r="D760" s="2"/>
      <c r="E760" s="2"/>
      <c r="F760" s="48"/>
      <c r="G760" s="48"/>
      <c r="H760" s="49"/>
      <c r="I760" s="50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  <c r="AG760" s="2"/>
      <c r="AH760" s="2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  <c r="AT760" s="2"/>
      <c r="AU760" s="2"/>
    </row>
    <row r="761" spans="1:47" s="1" customFormat="1" x14ac:dyDescent="0.25">
      <c r="A761" s="47"/>
      <c r="B761" s="2"/>
      <c r="C761" s="2"/>
      <c r="D761" s="2"/>
      <c r="E761" s="2"/>
      <c r="F761" s="48"/>
      <c r="G761" s="48"/>
      <c r="H761" s="49"/>
      <c r="I761" s="50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2"/>
      <c r="AG761" s="2"/>
      <c r="AH761" s="2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  <c r="AT761" s="2"/>
      <c r="AU761" s="2"/>
    </row>
    <row r="762" spans="1:47" s="1" customFormat="1" x14ac:dyDescent="0.25">
      <c r="A762" s="47"/>
      <c r="B762" s="2"/>
      <c r="C762" s="2"/>
      <c r="D762" s="2"/>
      <c r="E762" s="2"/>
      <c r="F762" s="48"/>
      <c r="G762" s="48"/>
      <c r="H762" s="49"/>
      <c r="I762" s="50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2"/>
      <c r="AG762" s="2"/>
      <c r="AH762" s="2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  <c r="AT762" s="2"/>
      <c r="AU762" s="2"/>
    </row>
    <row r="763" spans="1:47" s="1" customFormat="1" x14ac:dyDescent="0.25">
      <c r="A763" s="47"/>
      <c r="B763" s="2"/>
      <c r="C763" s="2"/>
      <c r="D763" s="2"/>
      <c r="E763" s="2"/>
      <c r="F763" s="48"/>
      <c r="G763" s="48"/>
      <c r="H763" s="49"/>
      <c r="I763" s="50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2"/>
      <c r="AG763" s="2"/>
      <c r="AH763" s="2"/>
      <c r="AI763" s="2"/>
      <c r="AJ763" s="2"/>
      <c r="AK763" s="2"/>
      <c r="AL763" s="2"/>
      <c r="AM763" s="2"/>
      <c r="AN763" s="2"/>
      <c r="AO763" s="2"/>
      <c r="AP763" s="2"/>
      <c r="AQ763" s="2"/>
      <c r="AR763" s="2"/>
      <c r="AS763" s="2"/>
      <c r="AT763" s="2"/>
      <c r="AU763" s="2"/>
    </row>
    <row r="764" spans="1:47" s="1" customFormat="1" x14ac:dyDescent="0.25">
      <c r="A764" s="47"/>
      <c r="B764" s="2"/>
      <c r="C764" s="2"/>
      <c r="D764" s="2"/>
      <c r="E764" s="2"/>
      <c r="F764" s="48"/>
      <c r="G764" s="48"/>
      <c r="H764" s="49"/>
      <c r="I764" s="50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2"/>
      <c r="AG764" s="2"/>
      <c r="AH764" s="2"/>
      <c r="AI764" s="2"/>
      <c r="AJ764" s="2"/>
      <c r="AK764" s="2"/>
      <c r="AL764" s="2"/>
      <c r="AM764" s="2"/>
      <c r="AN764" s="2"/>
      <c r="AO764" s="2"/>
      <c r="AP764" s="2"/>
      <c r="AQ764" s="2"/>
      <c r="AR764" s="2"/>
      <c r="AS764" s="2"/>
      <c r="AT764" s="2"/>
      <c r="AU764" s="2"/>
    </row>
    <row r="765" spans="1:47" s="1" customFormat="1" x14ac:dyDescent="0.25">
      <c r="A765" s="47"/>
      <c r="B765" s="2"/>
      <c r="C765" s="2"/>
      <c r="D765" s="2"/>
      <c r="E765" s="2"/>
      <c r="F765" s="48"/>
      <c r="G765" s="48"/>
      <c r="H765" s="49"/>
      <c r="I765" s="50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2"/>
      <c r="AG765" s="2"/>
      <c r="AH765" s="2"/>
      <c r="AI765" s="2"/>
      <c r="AJ765" s="2"/>
      <c r="AK765" s="2"/>
      <c r="AL765" s="2"/>
      <c r="AM765" s="2"/>
      <c r="AN765" s="2"/>
      <c r="AO765" s="2"/>
      <c r="AP765" s="2"/>
      <c r="AQ765" s="2"/>
      <c r="AR765" s="2"/>
      <c r="AS765" s="2"/>
      <c r="AT765" s="2"/>
      <c r="AU765" s="2"/>
    </row>
    <row r="766" spans="1:47" s="1" customFormat="1" x14ac:dyDescent="0.25">
      <c r="A766" s="47"/>
      <c r="B766" s="2"/>
      <c r="C766" s="2"/>
      <c r="D766" s="2"/>
      <c r="E766" s="2"/>
      <c r="F766" s="48"/>
      <c r="G766" s="48"/>
      <c r="H766" s="49"/>
      <c r="I766" s="50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2"/>
      <c r="AG766" s="2"/>
      <c r="AH766" s="2"/>
      <c r="AI766" s="2"/>
      <c r="AJ766" s="2"/>
      <c r="AK766" s="2"/>
      <c r="AL766" s="2"/>
      <c r="AM766" s="2"/>
      <c r="AN766" s="2"/>
      <c r="AO766" s="2"/>
      <c r="AP766" s="2"/>
      <c r="AQ766" s="2"/>
      <c r="AR766" s="2"/>
      <c r="AS766" s="2"/>
      <c r="AT766" s="2"/>
      <c r="AU766" s="2"/>
    </row>
    <row r="767" spans="1:47" s="1" customFormat="1" x14ac:dyDescent="0.25">
      <c r="A767" s="47"/>
      <c r="B767" s="2"/>
      <c r="C767" s="2"/>
      <c r="D767" s="2"/>
      <c r="E767" s="2"/>
      <c r="F767" s="48"/>
      <c r="G767" s="48"/>
      <c r="H767" s="49"/>
      <c r="I767" s="50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2"/>
      <c r="AG767" s="2"/>
      <c r="AH767" s="2"/>
      <c r="AI767" s="2"/>
      <c r="AJ767" s="2"/>
      <c r="AK767" s="2"/>
      <c r="AL767" s="2"/>
      <c r="AM767" s="2"/>
      <c r="AN767" s="2"/>
      <c r="AO767" s="2"/>
      <c r="AP767" s="2"/>
      <c r="AQ767" s="2"/>
      <c r="AR767" s="2"/>
      <c r="AS767" s="2"/>
      <c r="AT767" s="2"/>
      <c r="AU767" s="2"/>
    </row>
    <row r="768" spans="1:47" s="1" customFormat="1" x14ac:dyDescent="0.25">
      <c r="A768" s="47"/>
      <c r="B768" s="2"/>
      <c r="C768" s="2"/>
      <c r="D768" s="2"/>
      <c r="E768" s="2"/>
      <c r="F768" s="48"/>
      <c r="G768" s="48"/>
      <c r="H768" s="49"/>
      <c r="I768" s="50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2"/>
      <c r="AG768" s="2"/>
      <c r="AH768" s="2"/>
      <c r="AI768" s="2"/>
      <c r="AJ768" s="2"/>
      <c r="AK768" s="2"/>
      <c r="AL768" s="2"/>
      <c r="AM768" s="2"/>
      <c r="AN768" s="2"/>
      <c r="AO768" s="2"/>
      <c r="AP768" s="2"/>
      <c r="AQ768" s="2"/>
      <c r="AR768" s="2"/>
      <c r="AS768" s="2"/>
      <c r="AT768" s="2"/>
      <c r="AU768" s="2"/>
    </row>
    <row r="769" spans="1:47" s="1" customFormat="1" x14ac:dyDescent="0.25">
      <c r="A769" s="47"/>
      <c r="B769" s="2"/>
      <c r="C769" s="2"/>
      <c r="D769" s="2"/>
      <c r="E769" s="2"/>
      <c r="F769" s="48"/>
      <c r="G769" s="48"/>
      <c r="H769" s="49"/>
      <c r="I769" s="50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2"/>
      <c r="AG769" s="2"/>
      <c r="AH769" s="2"/>
      <c r="AI769" s="2"/>
      <c r="AJ769" s="2"/>
      <c r="AK769" s="2"/>
      <c r="AL769" s="2"/>
      <c r="AM769" s="2"/>
      <c r="AN769" s="2"/>
      <c r="AO769" s="2"/>
      <c r="AP769" s="2"/>
      <c r="AQ769" s="2"/>
      <c r="AR769" s="2"/>
      <c r="AS769" s="2"/>
      <c r="AT769" s="2"/>
      <c r="AU769" s="2"/>
    </row>
    <row r="770" spans="1:47" s="1" customFormat="1" x14ac:dyDescent="0.25">
      <c r="A770" s="47"/>
      <c r="B770" s="2"/>
      <c r="C770" s="2"/>
      <c r="D770" s="2"/>
      <c r="E770" s="2"/>
      <c r="F770" s="48"/>
      <c r="G770" s="48"/>
      <c r="H770" s="49"/>
      <c r="I770" s="50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"/>
      <c r="AH770" s="2"/>
      <c r="AI770" s="2"/>
      <c r="AJ770" s="2"/>
      <c r="AK770" s="2"/>
      <c r="AL770" s="2"/>
      <c r="AM770" s="2"/>
      <c r="AN770" s="2"/>
      <c r="AO770" s="2"/>
      <c r="AP770" s="2"/>
      <c r="AQ770" s="2"/>
      <c r="AR770" s="2"/>
      <c r="AS770" s="2"/>
      <c r="AT770" s="2"/>
      <c r="AU770" s="2"/>
    </row>
    <row r="771" spans="1:47" s="1" customFormat="1" x14ac:dyDescent="0.25">
      <c r="A771" s="47"/>
      <c r="B771" s="2"/>
      <c r="C771" s="2"/>
      <c r="D771" s="2"/>
      <c r="E771" s="2"/>
      <c r="F771" s="48"/>
      <c r="G771" s="48"/>
      <c r="H771" s="49"/>
      <c r="I771" s="50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2"/>
      <c r="AG771" s="2"/>
      <c r="AH771" s="2"/>
      <c r="AI771" s="2"/>
      <c r="AJ771" s="2"/>
      <c r="AK771" s="2"/>
      <c r="AL771" s="2"/>
      <c r="AM771" s="2"/>
      <c r="AN771" s="2"/>
      <c r="AO771" s="2"/>
      <c r="AP771" s="2"/>
      <c r="AQ771" s="2"/>
      <c r="AR771" s="2"/>
      <c r="AS771" s="2"/>
      <c r="AT771" s="2"/>
      <c r="AU771" s="2"/>
    </row>
    <row r="772" spans="1:47" s="1" customFormat="1" x14ac:dyDescent="0.25">
      <c r="A772" s="47"/>
      <c r="B772" s="2"/>
      <c r="C772" s="2"/>
      <c r="D772" s="2"/>
      <c r="E772" s="2"/>
      <c r="F772" s="48"/>
      <c r="G772" s="48"/>
      <c r="H772" s="49"/>
      <c r="I772" s="50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2"/>
      <c r="AG772" s="2"/>
      <c r="AH772" s="2"/>
      <c r="AI772" s="2"/>
      <c r="AJ772" s="2"/>
      <c r="AK772" s="2"/>
      <c r="AL772" s="2"/>
      <c r="AM772" s="2"/>
      <c r="AN772" s="2"/>
      <c r="AO772" s="2"/>
      <c r="AP772" s="2"/>
      <c r="AQ772" s="2"/>
      <c r="AR772" s="2"/>
      <c r="AS772" s="2"/>
      <c r="AT772" s="2"/>
      <c r="AU772" s="2"/>
    </row>
    <row r="773" spans="1:47" s="1" customFormat="1" x14ac:dyDescent="0.25">
      <c r="A773" s="47"/>
      <c r="B773" s="2"/>
      <c r="C773" s="2"/>
      <c r="D773" s="2"/>
      <c r="E773" s="2"/>
      <c r="F773" s="48"/>
      <c r="G773" s="48"/>
      <c r="H773" s="49"/>
      <c r="I773" s="50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2"/>
      <c r="AG773" s="2"/>
      <c r="AH773" s="2"/>
      <c r="AI773" s="2"/>
      <c r="AJ773" s="2"/>
      <c r="AK773" s="2"/>
      <c r="AL773" s="2"/>
      <c r="AM773" s="2"/>
      <c r="AN773" s="2"/>
      <c r="AO773" s="2"/>
      <c r="AP773" s="2"/>
      <c r="AQ773" s="2"/>
      <c r="AR773" s="2"/>
      <c r="AS773" s="2"/>
      <c r="AT773" s="2"/>
      <c r="AU773" s="2"/>
    </row>
    <row r="774" spans="1:47" s="1" customFormat="1" x14ac:dyDescent="0.25">
      <c r="A774" s="47"/>
      <c r="B774" s="2"/>
      <c r="C774" s="2"/>
      <c r="D774" s="2"/>
      <c r="E774" s="2"/>
      <c r="F774" s="48"/>
      <c r="G774" s="48"/>
      <c r="H774" s="49"/>
      <c r="I774" s="50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2"/>
      <c r="AG774" s="2"/>
      <c r="AH774" s="2"/>
      <c r="AI774" s="2"/>
      <c r="AJ774" s="2"/>
      <c r="AK774" s="2"/>
      <c r="AL774" s="2"/>
      <c r="AM774" s="2"/>
      <c r="AN774" s="2"/>
      <c r="AO774" s="2"/>
      <c r="AP774" s="2"/>
      <c r="AQ774" s="2"/>
      <c r="AR774" s="2"/>
      <c r="AS774" s="2"/>
      <c r="AT774" s="2"/>
      <c r="AU774" s="2"/>
    </row>
    <row r="775" spans="1:47" s="1" customFormat="1" x14ac:dyDescent="0.25">
      <c r="A775" s="47"/>
      <c r="B775" s="2"/>
      <c r="C775" s="2"/>
      <c r="D775" s="2"/>
      <c r="E775" s="2"/>
      <c r="F775" s="48"/>
      <c r="G775" s="48"/>
      <c r="H775" s="49"/>
      <c r="I775" s="50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2"/>
      <c r="AG775" s="2"/>
      <c r="AH775" s="2"/>
      <c r="AI775" s="2"/>
      <c r="AJ775" s="2"/>
      <c r="AK775" s="2"/>
      <c r="AL775" s="2"/>
      <c r="AM775" s="2"/>
      <c r="AN775" s="2"/>
      <c r="AO775" s="2"/>
      <c r="AP775" s="2"/>
      <c r="AQ775" s="2"/>
      <c r="AR775" s="2"/>
      <c r="AS775" s="2"/>
      <c r="AT775" s="2"/>
      <c r="AU775" s="2"/>
    </row>
    <row r="776" spans="1:47" s="1" customFormat="1" x14ac:dyDescent="0.25">
      <c r="A776" s="47"/>
      <c r="B776" s="2"/>
      <c r="C776" s="2"/>
      <c r="D776" s="2"/>
      <c r="E776" s="2"/>
      <c r="F776" s="48"/>
      <c r="G776" s="48"/>
      <c r="H776" s="49"/>
      <c r="I776" s="50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2"/>
      <c r="AG776" s="2"/>
      <c r="AH776" s="2"/>
      <c r="AI776" s="2"/>
      <c r="AJ776" s="2"/>
      <c r="AK776" s="2"/>
      <c r="AL776" s="2"/>
      <c r="AM776" s="2"/>
      <c r="AN776" s="2"/>
      <c r="AO776" s="2"/>
      <c r="AP776" s="2"/>
      <c r="AQ776" s="2"/>
      <c r="AR776" s="2"/>
      <c r="AS776" s="2"/>
      <c r="AT776" s="2"/>
      <c r="AU776" s="2"/>
    </row>
    <row r="777" spans="1:47" s="1" customFormat="1" x14ac:dyDescent="0.25">
      <c r="A777" s="47"/>
      <c r="B777" s="2"/>
      <c r="C777" s="2"/>
      <c r="D777" s="2"/>
      <c r="E777" s="2"/>
      <c r="F777" s="48"/>
      <c r="G777" s="48"/>
      <c r="H777" s="49"/>
      <c r="I777" s="50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2"/>
      <c r="AG777" s="2"/>
      <c r="AH777" s="2"/>
      <c r="AI777" s="2"/>
      <c r="AJ777" s="2"/>
      <c r="AK777" s="2"/>
      <c r="AL777" s="2"/>
      <c r="AM777" s="2"/>
      <c r="AN777" s="2"/>
      <c r="AO777" s="2"/>
      <c r="AP777" s="2"/>
      <c r="AQ777" s="2"/>
      <c r="AR777" s="2"/>
      <c r="AS777" s="2"/>
      <c r="AT777" s="2"/>
      <c r="AU777" s="2"/>
    </row>
    <row r="778" spans="1:47" s="1" customFormat="1" x14ac:dyDescent="0.25">
      <c r="A778" s="47"/>
      <c r="B778" s="2"/>
      <c r="C778" s="2"/>
      <c r="D778" s="2"/>
      <c r="E778" s="2"/>
      <c r="F778" s="48"/>
      <c r="G778" s="48"/>
      <c r="H778" s="49"/>
      <c r="I778" s="50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2"/>
      <c r="AG778" s="2"/>
      <c r="AH778" s="2"/>
      <c r="AI778" s="2"/>
      <c r="AJ778" s="2"/>
      <c r="AK778" s="2"/>
      <c r="AL778" s="2"/>
      <c r="AM778" s="2"/>
      <c r="AN778" s="2"/>
      <c r="AO778" s="2"/>
      <c r="AP778" s="2"/>
      <c r="AQ778" s="2"/>
      <c r="AR778" s="2"/>
      <c r="AS778" s="2"/>
      <c r="AT778" s="2"/>
      <c r="AU778" s="2"/>
    </row>
    <row r="779" spans="1:47" s="1" customFormat="1" x14ac:dyDescent="0.25">
      <c r="A779" s="47"/>
      <c r="B779" s="2"/>
      <c r="C779" s="2"/>
      <c r="D779" s="2"/>
      <c r="E779" s="2"/>
      <c r="F779" s="48"/>
      <c r="G779" s="48"/>
      <c r="H779" s="49"/>
      <c r="I779" s="50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  <c r="AG779" s="2"/>
      <c r="AH779" s="2"/>
      <c r="AI779" s="2"/>
      <c r="AJ779" s="2"/>
      <c r="AK779" s="2"/>
      <c r="AL779" s="2"/>
      <c r="AM779" s="2"/>
      <c r="AN779" s="2"/>
      <c r="AO779" s="2"/>
      <c r="AP779" s="2"/>
      <c r="AQ779" s="2"/>
      <c r="AR779" s="2"/>
      <c r="AS779" s="2"/>
      <c r="AT779" s="2"/>
      <c r="AU779" s="2"/>
    </row>
    <row r="780" spans="1:47" s="1" customFormat="1" x14ac:dyDescent="0.25">
      <c r="A780" s="47"/>
      <c r="B780" s="2"/>
      <c r="C780" s="2"/>
      <c r="D780" s="2"/>
      <c r="E780" s="2"/>
      <c r="F780" s="48"/>
      <c r="G780" s="48"/>
      <c r="H780" s="49"/>
      <c r="I780" s="50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  <c r="AG780" s="2"/>
      <c r="AH780" s="2"/>
      <c r="AI780" s="2"/>
      <c r="AJ780" s="2"/>
      <c r="AK780" s="2"/>
      <c r="AL780" s="2"/>
      <c r="AM780" s="2"/>
      <c r="AN780" s="2"/>
      <c r="AO780" s="2"/>
      <c r="AP780" s="2"/>
      <c r="AQ780" s="2"/>
      <c r="AR780" s="2"/>
      <c r="AS780" s="2"/>
      <c r="AT780" s="2"/>
      <c r="AU780" s="2"/>
    </row>
    <row r="781" spans="1:47" s="1" customFormat="1" x14ac:dyDescent="0.25">
      <c r="A781" s="47"/>
      <c r="B781" s="2"/>
      <c r="C781" s="2"/>
      <c r="D781" s="2"/>
      <c r="E781" s="2"/>
      <c r="F781" s="48"/>
      <c r="G781" s="48"/>
      <c r="H781" s="49"/>
      <c r="I781" s="50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  <c r="AG781" s="2"/>
      <c r="AH781" s="2"/>
      <c r="AI781" s="2"/>
      <c r="AJ781" s="2"/>
      <c r="AK781" s="2"/>
      <c r="AL781" s="2"/>
      <c r="AM781" s="2"/>
      <c r="AN781" s="2"/>
      <c r="AO781" s="2"/>
      <c r="AP781" s="2"/>
      <c r="AQ781" s="2"/>
      <c r="AR781" s="2"/>
      <c r="AS781" s="2"/>
      <c r="AT781" s="2"/>
      <c r="AU781" s="2"/>
    </row>
    <row r="782" spans="1:47" s="1" customFormat="1" x14ac:dyDescent="0.25">
      <c r="A782" s="47"/>
      <c r="B782" s="2"/>
      <c r="C782" s="2"/>
      <c r="D782" s="2"/>
      <c r="E782" s="2"/>
      <c r="F782" s="48"/>
      <c r="G782" s="48"/>
      <c r="H782" s="49"/>
      <c r="I782" s="50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2"/>
      <c r="AG782" s="2"/>
      <c r="AH782" s="2"/>
      <c r="AI782" s="2"/>
      <c r="AJ782" s="2"/>
      <c r="AK782" s="2"/>
      <c r="AL782" s="2"/>
      <c r="AM782" s="2"/>
      <c r="AN782" s="2"/>
      <c r="AO782" s="2"/>
      <c r="AP782" s="2"/>
      <c r="AQ782" s="2"/>
      <c r="AR782" s="2"/>
      <c r="AS782" s="2"/>
      <c r="AT782" s="2"/>
      <c r="AU782" s="2"/>
    </row>
    <row r="783" spans="1:47" s="1" customFormat="1" x14ac:dyDescent="0.25">
      <c r="A783" s="47"/>
      <c r="B783" s="2"/>
      <c r="C783" s="2"/>
      <c r="D783" s="2"/>
      <c r="E783" s="2"/>
      <c r="F783" s="48"/>
      <c r="G783" s="48"/>
      <c r="H783" s="49"/>
      <c r="I783" s="50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2"/>
      <c r="AG783" s="2"/>
      <c r="AH783" s="2"/>
      <c r="AI783" s="2"/>
      <c r="AJ783" s="2"/>
      <c r="AK783" s="2"/>
      <c r="AL783" s="2"/>
      <c r="AM783" s="2"/>
      <c r="AN783" s="2"/>
      <c r="AO783" s="2"/>
      <c r="AP783" s="2"/>
      <c r="AQ783" s="2"/>
      <c r="AR783" s="2"/>
      <c r="AS783" s="2"/>
      <c r="AT783" s="2"/>
      <c r="AU783" s="2"/>
    </row>
    <row r="784" spans="1:47" s="1" customFormat="1" x14ac:dyDescent="0.25">
      <c r="A784" s="47"/>
      <c r="B784" s="2"/>
      <c r="C784" s="2"/>
      <c r="D784" s="2"/>
      <c r="E784" s="2"/>
      <c r="F784" s="48"/>
      <c r="G784" s="48"/>
      <c r="H784" s="49"/>
      <c r="I784" s="50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2"/>
      <c r="AG784" s="2"/>
      <c r="AH784" s="2"/>
      <c r="AI784" s="2"/>
      <c r="AJ784" s="2"/>
      <c r="AK784" s="2"/>
      <c r="AL784" s="2"/>
      <c r="AM784" s="2"/>
      <c r="AN784" s="2"/>
      <c r="AO784" s="2"/>
      <c r="AP784" s="2"/>
      <c r="AQ784" s="2"/>
      <c r="AR784" s="2"/>
      <c r="AS784" s="2"/>
      <c r="AT784" s="2"/>
      <c r="AU784" s="2"/>
    </row>
    <row r="785" spans="1:47" s="1" customFormat="1" x14ac:dyDescent="0.25">
      <c r="A785" s="47"/>
      <c r="B785" s="2"/>
      <c r="C785" s="2"/>
      <c r="D785" s="2"/>
      <c r="E785" s="2"/>
      <c r="F785" s="48"/>
      <c r="G785" s="48"/>
      <c r="H785" s="49"/>
      <c r="I785" s="50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2"/>
      <c r="AG785" s="2"/>
      <c r="AH785" s="2"/>
      <c r="AI785" s="2"/>
      <c r="AJ785" s="2"/>
      <c r="AK785" s="2"/>
      <c r="AL785" s="2"/>
      <c r="AM785" s="2"/>
      <c r="AN785" s="2"/>
      <c r="AO785" s="2"/>
      <c r="AP785" s="2"/>
      <c r="AQ785" s="2"/>
      <c r="AR785" s="2"/>
      <c r="AS785" s="2"/>
      <c r="AT785" s="2"/>
      <c r="AU785" s="2"/>
    </row>
    <row r="786" spans="1:47" s="1" customFormat="1" x14ac:dyDescent="0.25">
      <c r="A786" s="47"/>
      <c r="B786" s="2"/>
      <c r="C786" s="2"/>
      <c r="D786" s="2"/>
      <c r="E786" s="2"/>
      <c r="F786" s="48"/>
      <c r="G786" s="48"/>
      <c r="H786" s="49"/>
      <c r="I786" s="50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2"/>
      <c r="AG786" s="2"/>
      <c r="AH786" s="2"/>
      <c r="AI786" s="2"/>
      <c r="AJ786" s="2"/>
      <c r="AK786" s="2"/>
      <c r="AL786" s="2"/>
      <c r="AM786" s="2"/>
      <c r="AN786" s="2"/>
      <c r="AO786" s="2"/>
      <c r="AP786" s="2"/>
      <c r="AQ786" s="2"/>
      <c r="AR786" s="2"/>
      <c r="AS786" s="2"/>
      <c r="AT786" s="2"/>
      <c r="AU786" s="2"/>
    </row>
    <row r="787" spans="1:47" s="1" customFormat="1" x14ac:dyDescent="0.25">
      <c r="A787" s="47"/>
      <c r="B787" s="2"/>
      <c r="C787" s="2"/>
      <c r="D787" s="2"/>
      <c r="E787" s="2"/>
      <c r="F787" s="48"/>
      <c r="G787" s="48"/>
      <c r="H787" s="49"/>
      <c r="I787" s="50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2"/>
      <c r="AG787" s="2"/>
      <c r="AH787" s="2"/>
      <c r="AI787" s="2"/>
      <c r="AJ787" s="2"/>
      <c r="AK787" s="2"/>
      <c r="AL787" s="2"/>
      <c r="AM787" s="2"/>
      <c r="AN787" s="2"/>
      <c r="AO787" s="2"/>
      <c r="AP787" s="2"/>
      <c r="AQ787" s="2"/>
      <c r="AR787" s="2"/>
      <c r="AS787" s="2"/>
      <c r="AT787" s="2"/>
      <c r="AU787" s="2"/>
    </row>
    <row r="788" spans="1:47" s="1" customFormat="1" x14ac:dyDescent="0.25">
      <c r="A788" s="47"/>
      <c r="B788" s="2"/>
      <c r="C788" s="2"/>
      <c r="D788" s="2"/>
      <c r="E788" s="2"/>
      <c r="F788" s="48"/>
      <c r="G788" s="48"/>
      <c r="H788" s="49"/>
      <c r="I788" s="50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2"/>
      <c r="AG788" s="2"/>
      <c r="AH788" s="2"/>
      <c r="AI788" s="2"/>
      <c r="AJ788" s="2"/>
      <c r="AK788" s="2"/>
      <c r="AL788" s="2"/>
      <c r="AM788" s="2"/>
      <c r="AN788" s="2"/>
      <c r="AO788" s="2"/>
      <c r="AP788" s="2"/>
      <c r="AQ788" s="2"/>
      <c r="AR788" s="2"/>
      <c r="AS788" s="2"/>
      <c r="AT788" s="2"/>
      <c r="AU788" s="2"/>
    </row>
    <row r="789" spans="1:47" s="1" customFormat="1" x14ac:dyDescent="0.25">
      <c r="A789" s="47"/>
      <c r="B789" s="2"/>
      <c r="C789" s="2"/>
      <c r="D789" s="2"/>
      <c r="E789" s="2"/>
      <c r="F789" s="48"/>
      <c r="G789" s="48"/>
      <c r="H789" s="49"/>
      <c r="I789" s="50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2"/>
      <c r="AG789" s="2"/>
      <c r="AH789" s="2"/>
      <c r="AI789" s="2"/>
      <c r="AJ789" s="2"/>
      <c r="AK789" s="2"/>
      <c r="AL789" s="2"/>
      <c r="AM789" s="2"/>
      <c r="AN789" s="2"/>
      <c r="AO789" s="2"/>
      <c r="AP789" s="2"/>
      <c r="AQ789" s="2"/>
      <c r="AR789" s="2"/>
      <c r="AS789" s="2"/>
      <c r="AT789" s="2"/>
      <c r="AU789" s="2"/>
    </row>
    <row r="790" spans="1:47" s="1" customFormat="1" x14ac:dyDescent="0.25">
      <c r="A790" s="47"/>
      <c r="B790" s="2"/>
      <c r="C790" s="2"/>
      <c r="D790" s="2"/>
      <c r="E790" s="2"/>
      <c r="F790" s="48"/>
      <c r="G790" s="48"/>
      <c r="H790" s="49"/>
      <c r="I790" s="50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2"/>
      <c r="AG790" s="2"/>
      <c r="AH790" s="2"/>
      <c r="AI790" s="2"/>
      <c r="AJ790" s="2"/>
      <c r="AK790" s="2"/>
      <c r="AL790" s="2"/>
      <c r="AM790" s="2"/>
      <c r="AN790" s="2"/>
      <c r="AO790" s="2"/>
      <c r="AP790" s="2"/>
      <c r="AQ790" s="2"/>
      <c r="AR790" s="2"/>
      <c r="AS790" s="2"/>
      <c r="AT790" s="2"/>
      <c r="AU790" s="2"/>
    </row>
    <row r="791" spans="1:47" s="1" customFormat="1" x14ac:dyDescent="0.25">
      <c r="A791" s="47"/>
      <c r="B791" s="2"/>
      <c r="C791" s="2"/>
      <c r="D791" s="2"/>
      <c r="E791" s="2"/>
      <c r="F791" s="48"/>
      <c r="G791" s="48"/>
      <c r="H791" s="49"/>
      <c r="I791" s="50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2"/>
      <c r="AG791" s="2"/>
      <c r="AH791" s="2"/>
      <c r="AI791" s="2"/>
      <c r="AJ791" s="2"/>
      <c r="AK791" s="2"/>
      <c r="AL791" s="2"/>
      <c r="AM791" s="2"/>
      <c r="AN791" s="2"/>
      <c r="AO791" s="2"/>
      <c r="AP791" s="2"/>
      <c r="AQ791" s="2"/>
      <c r="AR791" s="2"/>
      <c r="AS791" s="2"/>
      <c r="AT791" s="2"/>
      <c r="AU791" s="2"/>
    </row>
    <row r="792" spans="1:47" s="1" customFormat="1" x14ac:dyDescent="0.25">
      <c r="A792" s="47"/>
      <c r="B792" s="2"/>
      <c r="C792" s="2"/>
      <c r="D792" s="2"/>
      <c r="E792" s="2"/>
      <c r="F792" s="48"/>
      <c r="G792" s="48"/>
      <c r="H792" s="49"/>
      <c r="I792" s="50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</row>
    <row r="793" spans="1:47" s="1" customFormat="1" x14ac:dyDescent="0.25">
      <c r="A793" s="47"/>
      <c r="B793" s="2"/>
      <c r="C793" s="2"/>
      <c r="D793" s="2"/>
      <c r="E793" s="2"/>
      <c r="F793" s="48"/>
      <c r="G793" s="48"/>
      <c r="H793" s="49"/>
      <c r="I793" s="50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</row>
    <row r="794" spans="1:47" s="1" customFormat="1" x14ac:dyDescent="0.25">
      <c r="A794" s="47"/>
      <c r="B794" s="2"/>
      <c r="C794" s="2"/>
      <c r="D794" s="2"/>
      <c r="E794" s="2"/>
      <c r="F794" s="48"/>
      <c r="G794" s="48"/>
      <c r="H794" s="49"/>
      <c r="I794" s="50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</row>
    <row r="795" spans="1:47" s="1" customFormat="1" x14ac:dyDescent="0.25">
      <c r="A795" s="47"/>
      <c r="B795" s="2"/>
      <c r="C795" s="2"/>
      <c r="D795" s="2"/>
      <c r="E795" s="2"/>
      <c r="F795" s="48"/>
      <c r="G795" s="48"/>
      <c r="H795" s="49"/>
      <c r="I795" s="50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</row>
    <row r="796" spans="1:47" s="1" customFormat="1" x14ac:dyDescent="0.25">
      <c r="A796" s="47"/>
      <c r="B796" s="2"/>
      <c r="C796" s="2"/>
      <c r="D796" s="2"/>
      <c r="E796" s="2"/>
      <c r="F796" s="48"/>
      <c r="G796" s="48"/>
      <c r="H796" s="49"/>
      <c r="I796" s="50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</row>
    <row r="797" spans="1:47" s="1" customFormat="1" x14ac:dyDescent="0.25">
      <c r="A797" s="47"/>
      <c r="B797" s="2"/>
      <c r="C797" s="2"/>
      <c r="D797" s="2"/>
      <c r="E797" s="2"/>
      <c r="F797" s="48"/>
      <c r="G797" s="48"/>
      <c r="H797" s="49"/>
      <c r="I797" s="50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</row>
    <row r="798" spans="1:47" s="1" customFormat="1" x14ac:dyDescent="0.25">
      <c r="A798" s="47"/>
      <c r="B798" s="2"/>
      <c r="C798" s="2"/>
      <c r="D798" s="2"/>
      <c r="E798" s="2"/>
      <c r="F798" s="48"/>
      <c r="G798" s="48"/>
      <c r="H798" s="49"/>
      <c r="I798" s="50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</row>
    <row r="799" spans="1:47" s="1" customFormat="1" x14ac:dyDescent="0.25">
      <c r="A799" s="47"/>
      <c r="B799" s="2"/>
      <c r="C799" s="2"/>
      <c r="D799" s="2"/>
      <c r="E799" s="2"/>
      <c r="F799" s="48"/>
      <c r="G799" s="48"/>
      <c r="H799" s="49"/>
      <c r="I799" s="50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</row>
    <row r="800" spans="1:47" s="1" customFormat="1" x14ac:dyDescent="0.25">
      <c r="A800" s="47"/>
      <c r="B800" s="2"/>
      <c r="C800" s="2"/>
      <c r="D800" s="2"/>
      <c r="E800" s="2"/>
      <c r="F800" s="48"/>
      <c r="G800" s="48"/>
      <c r="H800" s="49"/>
      <c r="I800" s="50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</row>
    <row r="801" spans="1:47" s="1" customFormat="1" x14ac:dyDescent="0.25">
      <c r="A801" s="47"/>
      <c r="B801" s="2"/>
      <c r="C801" s="2"/>
      <c r="D801" s="2"/>
      <c r="E801" s="2"/>
      <c r="F801" s="48"/>
      <c r="G801" s="48"/>
      <c r="H801" s="49"/>
      <c r="I801" s="50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</row>
    <row r="802" spans="1:47" s="1" customFormat="1" x14ac:dyDescent="0.25">
      <c r="A802" s="47"/>
      <c r="B802" s="2"/>
      <c r="C802" s="2"/>
      <c r="D802" s="2"/>
      <c r="E802" s="2"/>
      <c r="F802" s="48"/>
      <c r="G802" s="48"/>
      <c r="H802" s="49"/>
      <c r="I802" s="50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</row>
    <row r="803" spans="1:47" s="1" customFormat="1" x14ac:dyDescent="0.25">
      <c r="A803" s="47"/>
      <c r="B803" s="2"/>
      <c r="C803" s="2"/>
      <c r="D803" s="2"/>
      <c r="E803" s="2"/>
      <c r="F803" s="48"/>
      <c r="G803" s="48"/>
      <c r="H803" s="49"/>
      <c r="I803" s="50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</row>
    <row r="804" spans="1:47" s="1" customFormat="1" x14ac:dyDescent="0.25">
      <c r="A804" s="47"/>
      <c r="B804" s="2"/>
      <c r="C804" s="2"/>
      <c r="D804" s="2"/>
      <c r="E804" s="2"/>
      <c r="F804" s="48"/>
      <c r="G804" s="48"/>
      <c r="H804" s="49"/>
      <c r="I804" s="50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</row>
    <row r="805" spans="1:47" s="1" customFormat="1" x14ac:dyDescent="0.25">
      <c r="A805" s="47"/>
      <c r="B805" s="2"/>
      <c r="C805" s="2"/>
      <c r="D805" s="2"/>
      <c r="E805" s="2"/>
      <c r="F805" s="48"/>
      <c r="G805" s="48"/>
      <c r="H805" s="49"/>
      <c r="I805" s="50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</row>
    <row r="806" spans="1:47" s="1" customFormat="1" x14ac:dyDescent="0.25">
      <c r="A806" s="47"/>
      <c r="B806" s="2"/>
      <c r="C806" s="2"/>
      <c r="D806" s="2"/>
      <c r="E806" s="2"/>
      <c r="F806" s="48"/>
      <c r="G806" s="48"/>
      <c r="H806" s="49"/>
      <c r="I806" s="50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</row>
    <row r="807" spans="1:47" s="1" customFormat="1" x14ac:dyDescent="0.25">
      <c r="A807" s="47"/>
      <c r="B807" s="2"/>
      <c r="C807" s="2"/>
      <c r="D807" s="2"/>
      <c r="E807" s="2"/>
      <c r="F807" s="48"/>
      <c r="G807" s="48"/>
      <c r="H807" s="49"/>
      <c r="I807" s="50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</row>
    <row r="808" spans="1:47" s="1" customFormat="1" x14ac:dyDescent="0.25">
      <c r="A808" s="47"/>
      <c r="B808" s="2"/>
      <c r="C808" s="2"/>
      <c r="D808" s="2"/>
      <c r="E808" s="2"/>
      <c r="F808" s="48"/>
      <c r="G808" s="48"/>
      <c r="H808" s="49"/>
      <c r="I808" s="50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</row>
    <row r="809" spans="1:47" s="1" customFormat="1" x14ac:dyDescent="0.25">
      <c r="A809" s="47"/>
      <c r="B809" s="2"/>
      <c r="C809" s="2"/>
      <c r="D809" s="2"/>
      <c r="E809" s="2"/>
      <c r="F809" s="48"/>
      <c r="G809" s="48"/>
      <c r="H809" s="49"/>
      <c r="I809" s="50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</row>
    <row r="810" spans="1:47" s="1" customFormat="1" x14ac:dyDescent="0.25">
      <c r="A810" s="47"/>
      <c r="B810" s="2"/>
      <c r="C810" s="2"/>
      <c r="D810" s="2"/>
      <c r="E810" s="2"/>
      <c r="F810" s="48"/>
      <c r="G810" s="48"/>
      <c r="H810" s="49"/>
      <c r="I810" s="50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</row>
    <row r="811" spans="1:47" s="1" customFormat="1" x14ac:dyDescent="0.25">
      <c r="A811" s="47"/>
      <c r="B811" s="2"/>
      <c r="C811" s="2"/>
      <c r="D811" s="2"/>
      <c r="E811" s="2"/>
      <c r="F811" s="48"/>
      <c r="G811" s="48"/>
      <c r="H811" s="49"/>
      <c r="I811" s="50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</row>
    <row r="812" spans="1:47" s="1" customFormat="1" x14ac:dyDescent="0.25">
      <c r="A812" s="47"/>
      <c r="B812" s="2"/>
      <c r="C812" s="2"/>
      <c r="D812" s="2"/>
      <c r="E812" s="2"/>
      <c r="F812" s="48"/>
      <c r="G812" s="48"/>
      <c r="H812" s="49"/>
      <c r="I812" s="50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</row>
    <row r="813" spans="1:47" s="1" customFormat="1" x14ac:dyDescent="0.25">
      <c r="A813" s="47"/>
      <c r="B813" s="2"/>
      <c r="C813" s="2"/>
      <c r="D813" s="2"/>
      <c r="E813" s="2"/>
      <c r="F813" s="48"/>
      <c r="G813" s="48"/>
      <c r="H813" s="49"/>
      <c r="I813" s="50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</row>
    <row r="814" spans="1:47" s="1" customFormat="1" x14ac:dyDescent="0.25">
      <c r="A814" s="47"/>
      <c r="B814" s="2"/>
      <c r="C814" s="2"/>
      <c r="D814" s="2"/>
      <c r="E814" s="2"/>
      <c r="F814" s="48"/>
      <c r="G814" s="48"/>
      <c r="H814" s="49"/>
      <c r="I814" s="50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</row>
    <row r="815" spans="1:47" s="1" customFormat="1" x14ac:dyDescent="0.25">
      <c r="A815" s="47"/>
      <c r="B815" s="2"/>
      <c r="C815" s="2"/>
      <c r="D815" s="2"/>
      <c r="E815" s="2"/>
      <c r="F815" s="48"/>
      <c r="G815" s="48"/>
      <c r="H815" s="49"/>
      <c r="I815" s="50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</row>
    <row r="816" spans="1:47" s="1" customFormat="1" x14ac:dyDescent="0.25">
      <c r="A816" s="47"/>
      <c r="B816" s="2"/>
      <c r="C816" s="2"/>
      <c r="D816" s="2"/>
      <c r="E816" s="2"/>
      <c r="F816" s="48"/>
      <c r="G816" s="48"/>
      <c r="H816" s="49"/>
      <c r="I816" s="50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</row>
    <row r="817" spans="1:47" s="1" customFormat="1" x14ac:dyDescent="0.25">
      <c r="A817" s="47"/>
      <c r="B817" s="2"/>
      <c r="C817" s="2"/>
      <c r="D817" s="2"/>
      <c r="E817" s="2"/>
      <c r="F817" s="48"/>
      <c r="G817" s="48"/>
      <c r="H817" s="49"/>
      <c r="I817" s="50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</row>
    <row r="818" spans="1:47" s="1" customFormat="1" x14ac:dyDescent="0.25">
      <c r="A818" s="47"/>
      <c r="B818" s="2"/>
      <c r="C818" s="2"/>
      <c r="D818" s="2"/>
      <c r="E818" s="2"/>
      <c r="F818" s="48"/>
      <c r="G818" s="48"/>
      <c r="H818" s="49"/>
      <c r="I818" s="50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</row>
    <row r="819" spans="1:47" s="1" customFormat="1" x14ac:dyDescent="0.25">
      <c r="A819" s="47"/>
      <c r="B819" s="2"/>
      <c r="C819" s="2"/>
      <c r="D819" s="2"/>
      <c r="E819" s="2"/>
      <c r="F819" s="48"/>
      <c r="G819" s="48"/>
      <c r="H819" s="49"/>
      <c r="I819" s="50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</row>
    <row r="820" spans="1:47" s="1" customFormat="1" x14ac:dyDescent="0.25">
      <c r="A820" s="47"/>
      <c r="B820" s="2"/>
      <c r="C820" s="2"/>
      <c r="D820" s="2"/>
      <c r="E820" s="2"/>
      <c r="F820" s="48"/>
      <c r="G820" s="48"/>
      <c r="H820" s="49"/>
      <c r="I820" s="50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</row>
    <row r="821" spans="1:47" s="1" customFormat="1" x14ac:dyDescent="0.25">
      <c r="A821" s="47"/>
      <c r="B821" s="2"/>
      <c r="C821" s="2"/>
      <c r="D821" s="2"/>
      <c r="E821" s="2"/>
      <c r="F821" s="48"/>
      <c r="G821" s="48"/>
      <c r="H821" s="49"/>
      <c r="I821" s="50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</row>
    <row r="822" spans="1:47" s="1" customFormat="1" x14ac:dyDescent="0.25">
      <c r="A822" s="47"/>
      <c r="B822" s="2"/>
      <c r="C822" s="2"/>
      <c r="D822" s="2"/>
      <c r="E822" s="2"/>
      <c r="F822" s="48"/>
      <c r="G822" s="48"/>
      <c r="H822" s="49"/>
      <c r="I822" s="50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</row>
    <row r="823" spans="1:47" s="1" customFormat="1" x14ac:dyDescent="0.25">
      <c r="A823" s="47"/>
      <c r="B823" s="2"/>
      <c r="C823" s="2"/>
      <c r="D823" s="2"/>
      <c r="E823" s="2"/>
      <c r="F823" s="48"/>
      <c r="G823" s="48"/>
      <c r="H823" s="49"/>
      <c r="I823" s="50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</row>
    <row r="824" spans="1:47" s="1" customFormat="1" x14ac:dyDescent="0.25">
      <c r="A824" s="47"/>
      <c r="B824" s="2"/>
      <c r="C824" s="2"/>
      <c r="D824" s="2"/>
      <c r="E824" s="2"/>
      <c r="F824" s="48"/>
      <c r="G824" s="48"/>
      <c r="H824" s="49"/>
      <c r="I824" s="50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</row>
    <row r="825" spans="1:47" s="1" customFormat="1" x14ac:dyDescent="0.25">
      <c r="A825" s="47"/>
      <c r="B825" s="2"/>
      <c r="C825" s="2"/>
      <c r="D825" s="2"/>
      <c r="E825" s="2"/>
      <c r="F825" s="48"/>
      <c r="G825" s="48"/>
      <c r="H825" s="49"/>
      <c r="I825" s="50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</row>
    <row r="826" spans="1:47" s="1" customFormat="1" x14ac:dyDescent="0.25">
      <c r="A826" s="47"/>
      <c r="B826" s="2"/>
      <c r="C826" s="2"/>
      <c r="D826" s="2"/>
      <c r="E826" s="2"/>
      <c r="F826" s="48"/>
      <c r="G826" s="48"/>
      <c r="H826" s="49"/>
      <c r="I826" s="50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</row>
    <row r="827" spans="1:47" s="1" customFormat="1" x14ac:dyDescent="0.25">
      <c r="A827" s="47"/>
      <c r="B827" s="2"/>
      <c r="C827" s="2"/>
      <c r="D827" s="2"/>
      <c r="E827" s="2"/>
      <c r="F827" s="48"/>
      <c r="G827" s="48"/>
      <c r="H827" s="49"/>
      <c r="I827" s="50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</row>
    <row r="828" spans="1:47" s="1" customFormat="1" x14ac:dyDescent="0.25">
      <c r="A828" s="47"/>
      <c r="B828" s="2"/>
      <c r="C828" s="2"/>
      <c r="D828" s="2"/>
      <c r="E828" s="2"/>
      <c r="F828" s="48"/>
      <c r="G828" s="48"/>
      <c r="H828" s="49"/>
      <c r="I828" s="50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</row>
    <row r="829" spans="1:47" s="1" customFormat="1" x14ac:dyDescent="0.25">
      <c r="A829" s="47"/>
      <c r="B829" s="2"/>
      <c r="C829" s="2"/>
      <c r="D829" s="2"/>
      <c r="E829" s="2"/>
      <c r="F829" s="48"/>
      <c r="G829" s="48"/>
      <c r="H829" s="49"/>
      <c r="I829" s="50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</row>
    <row r="830" spans="1:47" s="1" customFormat="1" x14ac:dyDescent="0.25">
      <c r="A830" s="47"/>
      <c r="B830" s="2"/>
      <c r="C830" s="2"/>
      <c r="D830" s="2"/>
      <c r="E830" s="2"/>
      <c r="F830" s="48"/>
      <c r="G830" s="48"/>
      <c r="H830" s="49"/>
      <c r="I830" s="50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</row>
    <row r="831" spans="1:47" s="1" customFormat="1" x14ac:dyDescent="0.25">
      <c r="A831" s="47"/>
      <c r="B831" s="2"/>
      <c r="C831" s="2"/>
      <c r="D831" s="2"/>
      <c r="E831" s="2"/>
      <c r="F831" s="48"/>
      <c r="G831" s="48"/>
      <c r="H831" s="49"/>
      <c r="I831" s="50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</row>
    <row r="832" spans="1:47" s="1" customFormat="1" x14ac:dyDescent="0.25">
      <c r="A832" s="47"/>
      <c r="B832" s="2"/>
      <c r="C832" s="2"/>
      <c r="D832" s="2"/>
      <c r="E832" s="2"/>
      <c r="F832" s="48"/>
      <c r="G832" s="48"/>
      <c r="H832" s="49"/>
      <c r="I832" s="50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</row>
    <row r="833" spans="1:47" s="1" customFormat="1" x14ac:dyDescent="0.25">
      <c r="A833" s="47"/>
      <c r="B833" s="2"/>
      <c r="C833" s="2"/>
      <c r="D833" s="2"/>
      <c r="E833" s="2"/>
      <c r="F833" s="48"/>
      <c r="G833" s="48"/>
      <c r="H833" s="49"/>
      <c r="I833" s="50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</row>
    <row r="834" spans="1:47" s="1" customFormat="1" x14ac:dyDescent="0.25">
      <c r="A834" s="47"/>
      <c r="B834" s="2"/>
      <c r="C834" s="2"/>
      <c r="D834" s="2"/>
      <c r="E834" s="2"/>
      <c r="F834" s="48"/>
      <c r="G834" s="48"/>
      <c r="H834" s="49"/>
      <c r="I834" s="50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</row>
    <row r="835" spans="1:47" s="1" customFormat="1" x14ac:dyDescent="0.25">
      <c r="A835" s="47"/>
      <c r="B835" s="2"/>
      <c r="C835" s="2"/>
      <c r="D835" s="2"/>
      <c r="E835" s="2"/>
      <c r="F835" s="48"/>
      <c r="G835" s="48"/>
      <c r="H835" s="49"/>
      <c r="I835" s="50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</row>
    <row r="836" spans="1:47" s="1" customFormat="1" x14ac:dyDescent="0.25">
      <c r="A836" s="47"/>
      <c r="B836" s="2"/>
      <c r="C836" s="2"/>
      <c r="D836" s="2"/>
      <c r="E836" s="2"/>
      <c r="F836" s="48"/>
      <c r="G836" s="48"/>
      <c r="H836" s="49"/>
      <c r="I836" s="50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  <c r="AE836" s="2"/>
      <c r="AF836" s="2"/>
      <c r="AG836" s="2"/>
      <c r="AH836" s="2"/>
      <c r="AI836" s="2"/>
      <c r="AJ836" s="2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</row>
    <row r="837" spans="1:47" s="1" customFormat="1" x14ac:dyDescent="0.25">
      <c r="A837" s="47"/>
      <c r="B837" s="2"/>
      <c r="C837" s="2"/>
      <c r="D837" s="2"/>
      <c r="E837" s="2"/>
      <c r="F837" s="48"/>
      <c r="G837" s="48"/>
      <c r="H837" s="49"/>
      <c r="I837" s="50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</row>
    <row r="838" spans="1:47" s="1" customFormat="1" x14ac:dyDescent="0.25">
      <c r="A838" s="47"/>
      <c r="B838" s="2"/>
      <c r="C838" s="2"/>
      <c r="D838" s="2"/>
      <c r="E838" s="2"/>
      <c r="F838" s="48"/>
      <c r="G838" s="48"/>
      <c r="H838" s="49"/>
      <c r="I838" s="50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</row>
    <row r="839" spans="1:47" s="1" customFormat="1" x14ac:dyDescent="0.25">
      <c r="A839" s="47"/>
      <c r="B839" s="2"/>
      <c r="C839" s="2"/>
      <c r="D839" s="2"/>
      <c r="E839" s="2"/>
      <c r="F839" s="48"/>
      <c r="G839" s="48"/>
      <c r="H839" s="49"/>
      <c r="I839" s="50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  <c r="AE839" s="2"/>
      <c r="AF839" s="2"/>
      <c r="AG839" s="2"/>
      <c r="AH839" s="2"/>
      <c r="AI839" s="2"/>
      <c r="AJ839" s="2"/>
      <c r="AK839" s="2"/>
      <c r="AL839" s="2"/>
      <c r="AM839" s="2"/>
      <c r="AN839" s="2"/>
      <c r="AO839" s="2"/>
      <c r="AP839" s="2"/>
      <c r="AQ839" s="2"/>
      <c r="AR839" s="2"/>
      <c r="AS839" s="2"/>
      <c r="AT839" s="2"/>
      <c r="AU839" s="2"/>
    </row>
    <row r="840" spans="1:47" s="1" customFormat="1" x14ac:dyDescent="0.25">
      <c r="A840" s="47"/>
      <c r="B840" s="2"/>
      <c r="C840" s="2"/>
      <c r="D840" s="2"/>
      <c r="E840" s="2"/>
      <c r="F840" s="48"/>
      <c r="G840" s="48"/>
      <c r="H840" s="49"/>
      <c r="I840" s="50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</row>
    <row r="841" spans="1:47" s="1" customFormat="1" x14ac:dyDescent="0.25">
      <c r="A841" s="47"/>
      <c r="B841" s="2"/>
      <c r="C841" s="2"/>
      <c r="D841" s="2"/>
      <c r="E841" s="2"/>
      <c r="F841" s="48"/>
      <c r="G841" s="48"/>
      <c r="H841" s="49"/>
      <c r="I841" s="50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</row>
    <row r="842" spans="1:47" s="1" customFormat="1" x14ac:dyDescent="0.25">
      <c r="A842" s="47"/>
      <c r="B842" s="2"/>
      <c r="C842" s="2"/>
      <c r="D842" s="2"/>
      <c r="E842" s="2"/>
      <c r="F842" s="48"/>
      <c r="G842" s="48"/>
      <c r="H842" s="49"/>
      <c r="I842" s="50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</row>
    <row r="843" spans="1:47" s="1" customFormat="1" x14ac:dyDescent="0.25">
      <c r="A843" s="47"/>
      <c r="B843" s="2"/>
      <c r="C843" s="2"/>
      <c r="D843" s="2"/>
      <c r="E843" s="2"/>
      <c r="F843" s="48"/>
      <c r="G843" s="48"/>
      <c r="H843" s="49"/>
      <c r="I843" s="50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</row>
    <row r="844" spans="1:47" s="1" customFormat="1" x14ac:dyDescent="0.25">
      <c r="A844" s="47"/>
      <c r="B844" s="2"/>
      <c r="C844" s="2"/>
      <c r="D844" s="2"/>
      <c r="E844" s="2"/>
      <c r="F844" s="48"/>
      <c r="G844" s="48"/>
      <c r="H844" s="49"/>
      <c r="I844" s="50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</row>
    <row r="845" spans="1:47" s="1" customFormat="1" x14ac:dyDescent="0.25">
      <c r="A845" s="47"/>
      <c r="B845" s="2"/>
      <c r="C845" s="2"/>
      <c r="D845" s="2"/>
      <c r="E845" s="2"/>
      <c r="F845" s="48"/>
      <c r="G845" s="48"/>
      <c r="H845" s="49"/>
      <c r="I845" s="50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</row>
    <row r="846" spans="1:47" s="1" customFormat="1" x14ac:dyDescent="0.25">
      <c r="A846" s="47"/>
      <c r="B846" s="2"/>
      <c r="C846" s="2"/>
      <c r="D846" s="2"/>
      <c r="E846" s="2"/>
      <c r="F846" s="48"/>
      <c r="G846" s="48"/>
      <c r="H846" s="49"/>
      <c r="I846" s="50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</row>
    <row r="847" spans="1:47" s="1" customFormat="1" x14ac:dyDescent="0.25">
      <c r="A847" s="47"/>
      <c r="B847" s="2"/>
      <c r="C847" s="2"/>
      <c r="D847" s="2"/>
      <c r="E847" s="2"/>
      <c r="F847" s="48"/>
      <c r="G847" s="48"/>
      <c r="H847" s="49"/>
      <c r="I847" s="50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</row>
    <row r="848" spans="1:47" s="1" customFormat="1" x14ac:dyDescent="0.25">
      <c r="A848" s="47"/>
      <c r="B848" s="2"/>
      <c r="C848" s="2"/>
      <c r="D848" s="2"/>
      <c r="E848" s="2"/>
      <c r="F848" s="48"/>
      <c r="G848" s="48"/>
      <c r="H848" s="49"/>
      <c r="I848" s="50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</row>
    <row r="849" spans="1:47" s="1" customFormat="1" x14ac:dyDescent="0.25">
      <c r="A849" s="47"/>
      <c r="B849" s="2"/>
      <c r="C849" s="2"/>
      <c r="D849" s="2"/>
      <c r="E849" s="2"/>
      <c r="F849" s="48"/>
      <c r="G849" s="48"/>
      <c r="H849" s="49"/>
      <c r="I849" s="50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</row>
    <row r="850" spans="1:47" s="1" customFormat="1" x14ac:dyDescent="0.25">
      <c r="A850" s="47"/>
      <c r="B850" s="2"/>
      <c r="C850" s="2"/>
      <c r="D850" s="2"/>
      <c r="E850" s="2"/>
      <c r="F850" s="48"/>
      <c r="G850" s="48"/>
      <c r="H850" s="49"/>
      <c r="I850" s="50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</row>
    <row r="851" spans="1:47" s="1" customFormat="1" x14ac:dyDescent="0.25">
      <c r="A851" s="47"/>
      <c r="B851" s="2"/>
      <c r="C851" s="2"/>
      <c r="D851" s="2"/>
      <c r="E851" s="2"/>
      <c r="F851" s="48"/>
      <c r="G851" s="48"/>
      <c r="H851" s="49"/>
      <c r="I851" s="50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</row>
    <row r="852" spans="1:47" s="1" customFormat="1" x14ac:dyDescent="0.25">
      <c r="A852" s="47"/>
      <c r="B852" s="2"/>
      <c r="C852" s="2"/>
      <c r="D852" s="2"/>
      <c r="E852" s="2"/>
      <c r="F852" s="48"/>
      <c r="G852" s="48"/>
      <c r="H852" s="49"/>
      <c r="I852" s="50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</row>
    <row r="853" spans="1:47" s="1" customFormat="1" x14ac:dyDescent="0.25">
      <c r="A853" s="47"/>
      <c r="B853" s="2"/>
      <c r="C853" s="2"/>
      <c r="D853" s="2"/>
      <c r="E853" s="2"/>
      <c r="F853" s="48"/>
      <c r="G853" s="48"/>
      <c r="H853" s="49"/>
      <c r="I853" s="50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</row>
    <row r="854" spans="1:47" s="1" customFormat="1" x14ac:dyDescent="0.25">
      <c r="A854" s="47"/>
      <c r="B854" s="2"/>
      <c r="C854" s="2"/>
      <c r="D854" s="2"/>
      <c r="E854" s="2"/>
      <c r="F854" s="48"/>
      <c r="G854" s="48"/>
      <c r="H854" s="49"/>
      <c r="I854" s="50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</row>
    <row r="855" spans="1:47" s="1" customFormat="1" x14ac:dyDescent="0.25">
      <c r="A855" s="47"/>
      <c r="B855" s="2"/>
      <c r="C855" s="2"/>
      <c r="D855" s="2"/>
      <c r="E855" s="2"/>
      <c r="F855" s="48"/>
      <c r="G855" s="48"/>
      <c r="H855" s="49"/>
      <c r="I855" s="50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</row>
    <row r="856" spans="1:47" s="1" customFormat="1" x14ac:dyDescent="0.25">
      <c r="A856" s="47"/>
      <c r="B856" s="2"/>
      <c r="C856" s="2"/>
      <c r="D856" s="2"/>
      <c r="E856" s="2"/>
      <c r="F856" s="48"/>
      <c r="G856" s="48"/>
      <c r="H856" s="49"/>
      <c r="I856" s="50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</row>
    <row r="857" spans="1:47" s="1" customFormat="1" x14ac:dyDescent="0.25">
      <c r="A857" s="47"/>
      <c r="B857" s="2"/>
      <c r="C857" s="2"/>
      <c r="D857" s="2"/>
      <c r="E857" s="2"/>
      <c r="F857" s="48"/>
      <c r="G857" s="48"/>
      <c r="H857" s="49"/>
      <c r="I857" s="50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</row>
    <row r="858" spans="1:47" s="1" customFormat="1" x14ac:dyDescent="0.25">
      <c r="A858" s="47"/>
      <c r="B858" s="2"/>
      <c r="C858" s="2"/>
      <c r="D858" s="2"/>
      <c r="E858" s="2"/>
      <c r="F858" s="48"/>
      <c r="G858" s="48"/>
      <c r="H858" s="49"/>
      <c r="I858" s="50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</row>
    <row r="859" spans="1:47" s="1" customFormat="1" x14ac:dyDescent="0.25">
      <c r="A859" s="47"/>
      <c r="B859" s="2"/>
      <c r="C859" s="2"/>
      <c r="D859" s="2"/>
      <c r="E859" s="2"/>
      <c r="F859" s="48"/>
      <c r="G859" s="48"/>
      <c r="H859" s="49"/>
      <c r="I859" s="50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</row>
    <row r="860" spans="1:47" s="1" customFormat="1" x14ac:dyDescent="0.25">
      <c r="A860" s="47"/>
      <c r="B860" s="2"/>
      <c r="C860" s="2"/>
      <c r="D860" s="2"/>
      <c r="E860" s="2"/>
      <c r="F860" s="48"/>
      <c r="G860" s="48"/>
      <c r="H860" s="49"/>
      <c r="I860" s="50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</row>
    <row r="861" spans="1:47" s="1" customFormat="1" x14ac:dyDescent="0.25">
      <c r="A861" s="47"/>
      <c r="B861" s="2"/>
      <c r="C861" s="2"/>
      <c r="D861" s="2"/>
      <c r="E861" s="2"/>
      <c r="F861" s="48"/>
      <c r="G861" s="48"/>
      <c r="H861" s="49"/>
      <c r="I861" s="50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</row>
    <row r="862" spans="1:47" s="1" customFormat="1" x14ac:dyDescent="0.25">
      <c r="A862" s="47"/>
      <c r="B862" s="2"/>
      <c r="C862" s="2"/>
      <c r="D862" s="2"/>
      <c r="E862" s="2"/>
      <c r="F862" s="48"/>
      <c r="G862" s="48"/>
      <c r="H862" s="49"/>
      <c r="I862" s="50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</row>
    <row r="863" spans="1:47" s="1" customFormat="1" x14ac:dyDescent="0.25">
      <c r="A863" s="47"/>
      <c r="B863" s="2"/>
      <c r="C863" s="2"/>
      <c r="D863" s="2"/>
      <c r="E863" s="2"/>
      <c r="F863" s="48"/>
      <c r="G863" s="48"/>
      <c r="H863" s="49"/>
      <c r="I863" s="50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</row>
    <row r="864" spans="1:47" s="1" customFormat="1" x14ac:dyDescent="0.25">
      <c r="A864" s="47"/>
      <c r="B864" s="2"/>
      <c r="C864" s="2"/>
      <c r="D864" s="2"/>
      <c r="E864" s="2"/>
      <c r="F864" s="48"/>
      <c r="G864" s="48"/>
      <c r="H864" s="49"/>
      <c r="I864" s="50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</row>
    <row r="865" spans="1:47" s="1" customFormat="1" x14ac:dyDescent="0.25">
      <c r="A865" s="47"/>
      <c r="B865" s="2"/>
      <c r="C865" s="2"/>
      <c r="D865" s="2"/>
      <c r="E865" s="2"/>
      <c r="F865" s="48"/>
      <c r="G865" s="48"/>
      <c r="H865" s="49"/>
      <c r="I865" s="50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</row>
    <row r="866" spans="1:47" s="1" customFormat="1" x14ac:dyDescent="0.25">
      <c r="A866" s="47"/>
      <c r="B866" s="2"/>
      <c r="C866" s="2"/>
      <c r="D866" s="2"/>
      <c r="E866" s="2"/>
      <c r="F866" s="48"/>
      <c r="G866" s="48"/>
      <c r="H866" s="49"/>
      <c r="I866" s="50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</row>
    <row r="867" spans="1:47" s="1" customFormat="1" x14ac:dyDescent="0.25">
      <c r="A867" s="47"/>
      <c r="B867" s="2"/>
      <c r="C867" s="2"/>
      <c r="D867" s="2"/>
      <c r="E867" s="2"/>
      <c r="F867" s="48"/>
      <c r="G867" s="48"/>
      <c r="H867" s="49"/>
      <c r="I867" s="50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</row>
    <row r="868" spans="1:47" s="1" customFormat="1" x14ac:dyDescent="0.25">
      <c r="A868" s="47"/>
      <c r="B868" s="2"/>
      <c r="C868" s="2"/>
      <c r="D868" s="2"/>
      <c r="E868" s="2"/>
      <c r="F868" s="48"/>
      <c r="G868" s="48"/>
      <c r="H868" s="49"/>
      <c r="I868" s="50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</row>
    <row r="869" spans="1:47" s="1" customFormat="1" x14ac:dyDescent="0.25">
      <c r="A869" s="47"/>
      <c r="B869" s="2"/>
      <c r="C869" s="2"/>
      <c r="D869" s="2"/>
      <c r="E869" s="2"/>
      <c r="F869" s="48"/>
      <c r="G869" s="48"/>
      <c r="H869" s="49"/>
      <c r="I869" s="50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</row>
    <row r="870" spans="1:47" s="1" customFormat="1" x14ac:dyDescent="0.25">
      <c r="A870" s="47"/>
      <c r="B870" s="2"/>
      <c r="C870" s="2"/>
      <c r="D870" s="2"/>
      <c r="E870" s="2"/>
      <c r="F870" s="48"/>
      <c r="G870" s="48"/>
      <c r="H870" s="49"/>
      <c r="I870" s="50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</row>
    <row r="871" spans="1:47" s="1" customFormat="1" x14ac:dyDescent="0.25">
      <c r="A871" s="47"/>
      <c r="B871" s="2"/>
      <c r="C871" s="2"/>
      <c r="D871" s="2"/>
      <c r="E871" s="2"/>
      <c r="F871" s="48"/>
      <c r="G871" s="48"/>
      <c r="H871" s="49"/>
      <c r="I871" s="50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</row>
    <row r="872" spans="1:47" s="1" customFormat="1" x14ac:dyDescent="0.25">
      <c r="A872" s="47"/>
      <c r="B872" s="2"/>
      <c r="C872" s="2"/>
      <c r="D872" s="2"/>
      <c r="E872" s="2"/>
      <c r="F872" s="48"/>
      <c r="G872" s="48"/>
      <c r="H872" s="49"/>
      <c r="I872" s="50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</row>
    <row r="873" spans="1:47" s="1" customFormat="1" x14ac:dyDescent="0.25">
      <c r="A873" s="47"/>
      <c r="B873" s="2"/>
      <c r="C873" s="2"/>
      <c r="D873" s="2"/>
      <c r="E873" s="2"/>
      <c r="F873" s="48"/>
      <c r="G873" s="48"/>
      <c r="H873" s="49"/>
      <c r="I873" s="50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</row>
    <row r="874" spans="1:47" s="1" customFormat="1" x14ac:dyDescent="0.25">
      <c r="A874" s="47"/>
      <c r="B874" s="2"/>
      <c r="C874" s="2"/>
      <c r="D874" s="2"/>
      <c r="E874" s="2"/>
      <c r="F874" s="48"/>
      <c r="G874" s="48"/>
      <c r="H874" s="49"/>
      <c r="I874" s="50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</row>
    <row r="875" spans="1:47" s="1" customFormat="1" x14ac:dyDescent="0.25">
      <c r="A875" s="47"/>
      <c r="B875" s="2"/>
      <c r="C875" s="2"/>
      <c r="D875" s="2"/>
      <c r="E875" s="2"/>
      <c r="F875" s="48"/>
      <c r="G875" s="48"/>
      <c r="H875" s="49"/>
      <c r="I875" s="50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</row>
    <row r="876" spans="1:47" s="1" customFormat="1" x14ac:dyDescent="0.25">
      <c r="A876" s="47"/>
      <c r="B876" s="2"/>
      <c r="C876" s="2"/>
      <c r="D876" s="2"/>
      <c r="E876" s="2"/>
      <c r="F876" s="48"/>
      <c r="G876" s="48"/>
      <c r="H876" s="49"/>
      <c r="I876" s="50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</row>
    <row r="877" spans="1:47" s="1" customFormat="1" x14ac:dyDescent="0.25">
      <c r="A877" s="47"/>
      <c r="B877" s="2"/>
      <c r="C877" s="2"/>
      <c r="D877" s="2"/>
      <c r="E877" s="2"/>
      <c r="F877" s="48"/>
      <c r="G877" s="48"/>
      <c r="H877" s="49"/>
      <c r="I877" s="50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</row>
    <row r="878" spans="1:47" s="1" customFormat="1" x14ac:dyDescent="0.25">
      <c r="A878" s="47"/>
      <c r="B878" s="2"/>
      <c r="C878" s="2"/>
      <c r="D878" s="2"/>
      <c r="E878" s="2"/>
      <c r="F878" s="48"/>
      <c r="G878" s="48"/>
      <c r="H878" s="49"/>
      <c r="I878" s="50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</row>
    <row r="879" spans="1:47" s="1" customFormat="1" x14ac:dyDescent="0.25">
      <c r="A879" s="47"/>
      <c r="B879" s="2"/>
      <c r="C879" s="2"/>
      <c r="D879" s="2"/>
      <c r="E879" s="2"/>
      <c r="F879" s="48"/>
      <c r="G879" s="48"/>
      <c r="H879" s="49"/>
      <c r="I879" s="50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</row>
    <row r="880" spans="1:47" s="1" customFormat="1" x14ac:dyDescent="0.25">
      <c r="A880" s="47"/>
      <c r="B880" s="2"/>
      <c r="C880" s="2"/>
      <c r="D880" s="2"/>
      <c r="E880" s="2"/>
      <c r="F880" s="48"/>
      <c r="G880" s="48"/>
      <c r="H880" s="49"/>
      <c r="I880" s="50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</row>
    <row r="881" spans="1:47" s="1" customFormat="1" x14ac:dyDescent="0.25">
      <c r="A881" s="47"/>
      <c r="B881" s="2"/>
      <c r="C881" s="2"/>
      <c r="D881" s="2"/>
      <c r="E881" s="2"/>
      <c r="F881" s="48"/>
      <c r="G881" s="48"/>
      <c r="H881" s="49"/>
      <c r="I881" s="50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</row>
    <row r="882" spans="1:47" s="1" customFormat="1" x14ac:dyDescent="0.25">
      <c r="A882" s="47"/>
      <c r="B882" s="2"/>
      <c r="C882" s="2"/>
      <c r="D882" s="2"/>
      <c r="E882" s="2"/>
      <c r="F882" s="48"/>
      <c r="G882" s="48"/>
      <c r="H882" s="49"/>
      <c r="I882" s="50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</row>
    <row r="883" spans="1:47" s="1" customFormat="1" x14ac:dyDescent="0.25">
      <c r="A883" s="47"/>
      <c r="B883" s="2"/>
      <c r="C883" s="2"/>
      <c r="D883" s="2"/>
      <c r="E883" s="2"/>
      <c r="F883" s="48"/>
      <c r="G883" s="48"/>
      <c r="H883" s="49"/>
      <c r="I883" s="50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</row>
    <row r="884" spans="1:47" s="1" customFormat="1" x14ac:dyDescent="0.25">
      <c r="A884" s="47"/>
      <c r="B884" s="2"/>
      <c r="C884" s="2"/>
      <c r="D884" s="2"/>
      <c r="E884" s="2"/>
      <c r="F884" s="48"/>
      <c r="G884" s="48"/>
      <c r="H884" s="49"/>
      <c r="I884" s="50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</row>
    <row r="885" spans="1:47" s="1" customFormat="1" x14ac:dyDescent="0.25">
      <c r="A885" s="47"/>
      <c r="B885" s="2"/>
      <c r="C885" s="2"/>
      <c r="D885" s="2"/>
      <c r="E885" s="2"/>
      <c r="F885" s="48"/>
      <c r="G885" s="48"/>
      <c r="H885" s="49"/>
      <c r="I885" s="50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</row>
    <row r="886" spans="1:47" s="1" customFormat="1" x14ac:dyDescent="0.25">
      <c r="A886" s="47"/>
      <c r="B886" s="2"/>
      <c r="C886" s="2"/>
      <c r="D886" s="2"/>
      <c r="E886" s="2"/>
      <c r="F886" s="48"/>
      <c r="G886" s="48"/>
      <c r="H886" s="49"/>
      <c r="I886" s="50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</row>
    <row r="887" spans="1:47" s="1" customFormat="1" x14ac:dyDescent="0.25">
      <c r="A887" s="47"/>
      <c r="B887" s="2"/>
      <c r="C887" s="2"/>
      <c r="D887" s="2"/>
      <c r="E887" s="2"/>
      <c r="F887" s="48"/>
      <c r="G887" s="48"/>
      <c r="H887" s="49"/>
      <c r="I887" s="50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</row>
    <row r="888" spans="1:47" s="1" customFormat="1" x14ac:dyDescent="0.25">
      <c r="A888" s="47"/>
      <c r="B888" s="2"/>
      <c r="C888" s="2"/>
      <c r="D888" s="2"/>
      <c r="E888" s="2"/>
      <c r="F888" s="48"/>
      <c r="G888" s="48"/>
      <c r="H888" s="49"/>
      <c r="I888" s="50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</row>
    <row r="889" spans="1:47" s="1" customFormat="1" x14ac:dyDescent="0.25">
      <c r="A889" s="47"/>
      <c r="B889" s="2"/>
      <c r="C889" s="2"/>
      <c r="D889" s="2"/>
      <c r="E889" s="2"/>
      <c r="F889" s="48"/>
      <c r="G889" s="48"/>
      <c r="H889" s="49"/>
      <c r="I889" s="50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</row>
    <row r="890" spans="1:47" s="1" customFormat="1" x14ac:dyDescent="0.25">
      <c r="A890" s="47"/>
      <c r="B890" s="2"/>
      <c r="C890" s="2"/>
      <c r="D890" s="2"/>
      <c r="E890" s="2"/>
      <c r="F890" s="48"/>
      <c r="G890" s="48"/>
      <c r="H890" s="49"/>
      <c r="I890" s="50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</row>
    <row r="891" spans="1:47" s="1" customFormat="1" x14ac:dyDescent="0.25">
      <c r="A891" s="47"/>
      <c r="B891" s="2"/>
      <c r="C891" s="2"/>
      <c r="D891" s="2"/>
      <c r="E891" s="2"/>
      <c r="F891" s="48"/>
      <c r="G891" s="48"/>
      <c r="H891" s="49"/>
      <c r="I891" s="50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</row>
    <row r="892" spans="1:47" s="1" customFormat="1" x14ac:dyDescent="0.25">
      <c r="A892" s="47"/>
      <c r="B892" s="2"/>
      <c r="C892" s="2"/>
      <c r="D892" s="2"/>
      <c r="E892" s="2"/>
      <c r="F892" s="48"/>
      <c r="G892" s="48"/>
      <c r="H892" s="49"/>
      <c r="I892" s="50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  <c r="AE892" s="2"/>
      <c r="AF892" s="2"/>
      <c r="AG892" s="2"/>
      <c r="AH892" s="2"/>
      <c r="AI892" s="2"/>
      <c r="AJ892" s="2"/>
      <c r="AK892" s="2"/>
      <c r="AL892" s="2"/>
      <c r="AM892" s="2"/>
      <c r="AN892" s="2"/>
      <c r="AO892" s="2"/>
      <c r="AP892" s="2"/>
      <c r="AQ892" s="2"/>
      <c r="AR892" s="2"/>
      <c r="AS892" s="2"/>
      <c r="AT892" s="2"/>
      <c r="AU892" s="2"/>
    </row>
    <row r="893" spans="1:47" s="1" customFormat="1" x14ac:dyDescent="0.25">
      <c r="A893" s="47"/>
      <c r="B893" s="2"/>
      <c r="C893" s="2"/>
      <c r="D893" s="2"/>
      <c r="E893" s="2"/>
      <c r="F893" s="48"/>
      <c r="G893" s="48"/>
      <c r="H893" s="49"/>
      <c r="I893" s="50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2"/>
      <c r="AF893" s="2"/>
      <c r="AG893" s="2"/>
      <c r="AH893" s="2"/>
      <c r="AI893" s="2"/>
      <c r="AJ893" s="2"/>
      <c r="AK893" s="2"/>
      <c r="AL893" s="2"/>
      <c r="AM893" s="2"/>
      <c r="AN893" s="2"/>
      <c r="AO893" s="2"/>
      <c r="AP893" s="2"/>
      <c r="AQ893" s="2"/>
      <c r="AR893" s="2"/>
      <c r="AS893" s="2"/>
      <c r="AT893" s="2"/>
      <c r="AU893" s="2"/>
    </row>
    <row r="894" spans="1:47" s="1" customFormat="1" x14ac:dyDescent="0.25">
      <c r="A894" s="47"/>
      <c r="B894" s="2"/>
      <c r="C894" s="2"/>
      <c r="D894" s="2"/>
      <c r="E894" s="2"/>
      <c r="F894" s="48"/>
      <c r="G894" s="48"/>
      <c r="H894" s="49"/>
      <c r="I894" s="50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2"/>
      <c r="AF894" s="2"/>
      <c r="AG894" s="2"/>
      <c r="AH894" s="2"/>
      <c r="AI894" s="2"/>
      <c r="AJ894" s="2"/>
      <c r="AK894" s="2"/>
      <c r="AL894" s="2"/>
      <c r="AM894" s="2"/>
      <c r="AN894" s="2"/>
      <c r="AO894" s="2"/>
      <c r="AP894" s="2"/>
      <c r="AQ894" s="2"/>
      <c r="AR894" s="2"/>
      <c r="AS894" s="2"/>
      <c r="AT894" s="2"/>
      <c r="AU894" s="2"/>
    </row>
    <row r="895" spans="1:47" s="1" customFormat="1" x14ac:dyDescent="0.25">
      <c r="A895" s="47"/>
      <c r="B895" s="2"/>
      <c r="C895" s="2"/>
      <c r="D895" s="2"/>
      <c r="E895" s="2"/>
      <c r="F895" s="48"/>
      <c r="G895" s="48"/>
      <c r="H895" s="49"/>
      <c r="I895" s="50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  <c r="AB895" s="2"/>
      <c r="AC895" s="2"/>
      <c r="AD895" s="2"/>
      <c r="AE895" s="2"/>
      <c r="AF895" s="2"/>
      <c r="AG895" s="2"/>
      <c r="AH895" s="2"/>
      <c r="AI895" s="2"/>
      <c r="AJ895" s="2"/>
      <c r="AK895" s="2"/>
      <c r="AL895" s="2"/>
      <c r="AM895" s="2"/>
      <c r="AN895" s="2"/>
      <c r="AO895" s="2"/>
      <c r="AP895" s="2"/>
      <c r="AQ895" s="2"/>
      <c r="AR895" s="2"/>
      <c r="AS895" s="2"/>
      <c r="AT895" s="2"/>
      <c r="AU895" s="2"/>
    </row>
    <row r="896" spans="1:47" s="1" customFormat="1" x14ac:dyDescent="0.25">
      <c r="A896" s="47"/>
      <c r="B896" s="2"/>
      <c r="C896" s="2"/>
      <c r="D896" s="2"/>
      <c r="E896" s="2"/>
      <c r="F896" s="48"/>
      <c r="G896" s="48"/>
      <c r="H896" s="49"/>
      <c r="I896" s="50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  <c r="AB896" s="2"/>
      <c r="AC896" s="2"/>
      <c r="AD896" s="2"/>
      <c r="AE896" s="2"/>
      <c r="AF896" s="2"/>
      <c r="AG896" s="2"/>
      <c r="AH896" s="2"/>
      <c r="AI896" s="2"/>
      <c r="AJ896" s="2"/>
      <c r="AK896" s="2"/>
      <c r="AL896" s="2"/>
      <c r="AM896" s="2"/>
      <c r="AN896" s="2"/>
      <c r="AO896" s="2"/>
      <c r="AP896" s="2"/>
      <c r="AQ896" s="2"/>
      <c r="AR896" s="2"/>
      <c r="AS896" s="2"/>
      <c r="AT896" s="2"/>
      <c r="AU896" s="2"/>
    </row>
    <row r="897" spans="1:47" s="1" customFormat="1" x14ac:dyDescent="0.25">
      <c r="A897" s="47"/>
      <c r="B897" s="2"/>
      <c r="C897" s="2"/>
      <c r="D897" s="2"/>
      <c r="E897" s="2"/>
      <c r="F897" s="48"/>
      <c r="G897" s="48"/>
      <c r="H897" s="49"/>
      <c r="I897" s="50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  <c r="AB897" s="2"/>
      <c r="AC897" s="2"/>
      <c r="AD897" s="2"/>
      <c r="AE897" s="2"/>
      <c r="AF897" s="2"/>
      <c r="AG897" s="2"/>
      <c r="AH897" s="2"/>
      <c r="AI897" s="2"/>
      <c r="AJ897" s="2"/>
      <c r="AK897" s="2"/>
      <c r="AL897" s="2"/>
      <c r="AM897" s="2"/>
      <c r="AN897" s="2"/>
      <c r="AO897" s="2"/>
      <c r="AP897" s="2"/>
      <c r="AQ897" s="2"/>
      <c r="AR897" s="2"/>
      <c r="AS897" s="2"/>
      <c r="AT897" s="2"/>
      <c r="AU897" s="2"/>
    </row>
    <row r="898" spans="1:47" s="1" customFormat="1" x14ac:dyDescent="0.25">
      <c r="A898" s="47"/>
      <c r="B898" s="2"/>
      <c r="C898" s="2"/>
      <c r="D898" s="2"/>
      <c r="E898" s="2"/>
      <c r="F898" s="48"/>
      <c r="G898" s="48"/>
      <c r="H898" s="49"/>
      <c r="I898" s="50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  <c r="AE898" s="2"/>
      <c r="AF898" s="2"/>
      <c r="AG898" s="2"/>
      <c r="AH898" s="2"/>
      <c r="AI898" s="2"/>
      <c r="AJ898" s="2"/>
      <c r="AK898" s="2"/>
      <c r="AL898" s="2"/>
      <c r="AM898" s="2"/>
      <c r="AN898" s="2"/>
      <c r="AO898" s="2"/>
      <c r="AP898" s="2"/>
      <c r="AQ898" s="2"/>
      <c r="AR898" s="2"/>
      <c r="AS898" s="2"/>
      <c r="AT898" s="2"/>
      <c r="AU898" s="2"/>
    </row>
    <row r="899" spans="1:47" s="1" customFormat="1" x14ac:dyDescent="0.25">
      <c r="A899" s="47"/>
      <c r="B899" s="2"/>
      <c r="C899" s="2"/>
      <c r="D899" s="2"/>
      <c r="E899" s="2"/>
      <c r="F899" s="48"/>
      <c r="G899" s="48"/>
      <c r="H899" s="49"/>
      <c r="I899" s="50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  <c r="AB899" s="2"/>
      <c r="AC899" s="2"/>
      <c r="AD899" s="2"/>
      <c r="AE899" s="2"/>
      <c r="AF899" s="2"/>
      <c r="AG899" s="2"/>
      <c r="AH899" s="2"/>
      <c r="AI899" s="2"/>
      <c r="AJ899" s="2"/>
      <c r="AK899" s="2"/>
      <c r="AL899" s="2"/>
      <c r="AM899" s="2"/>
      <c r="AN899" s="2"/>
      <c r="AO899" s="2"/>
      <c r="AP899" s="2"/>
      <c r="AQ899" s="2"/>
      <c r="AR899" s="2"/>
      <c r="AS899" s="2"/>
      <c r="AT899" s="2"/>
      <c r="AU899" s="2"/>
    </row>
    <row r="900" spans="1:47" s="1" customFormat="1" x14ac:dyDescent="0.25">
      <c r="A900" s="47"/>
      <c r="B900" s="2"/>
      <c r="C900" s="2"/>
      <c r="D900" s="2"/>
      <c r="E900" s="2"/>
      <c r="F900" s="48"/>
      <c r="G900" s="48"/>
      <c r="H900" s="49"/>
      <c r="I900" s="50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  <c r="AE900" s="2"/>
      <c r="AF900" s="2"/>
      <c r="AG900" s="2"/>
      <c r="AH900" s="2"/>
      <c r="AI900" s="2"/>
      <c r="AJ900" s="2"/>
      <c r="AK900" s="2"/>
      <c r="AL900" s="2"/>
      <c r="AM900" s="2"/>
      <c r="AN900" s="2"/>
      <c r="AO900" s="2"/>
      <c r="AP900" s="2"/>
      <c r="AQ900" s="2"/>
      <c r="AR900" s="2"/>
      <c r="AS900" s="2"/>
      <c r="AT900" s="2"/>
      <c r="AU900" s="2"/>
    </row>
    <row r="901" spans="1:47" s="1" customFormat="1" x14ac:dyDescent="0.25">
      <c r="A901" s="47"/>
      <c r="B901" s="2"/>
      <c r="C901" s="2"/>
      <c r="D901" s="2"/>
      <c r="E901" s="2"/>
      <c r="F901" s="48"/>
      <c r="G901" s="48"/>
      <c r="H901" s="49"/>
      <c r="I901" s="50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  <c r="AB901" s="2"/>
      <c r="AC901" s="2"/>
      <c r="AD901" s="2"/>
      <c r="AE901" s="2"/>
      <c r="AF901" s="2"/>
      <c r="AG901" s="2"/>
      <c r="AH901" s="2"/>
      <c r="AI901" s="2"/>
      <c r="AJ901" s="2"/>
      <c r="AK901" s="2"/>
      <c r="AL901" s="2"/>
      <c r="AM901" s="2"/>
      <c r="AN901" s="2"/>
      <c r="AO901" s="2"/>
      <c r="AP901" s="2"/>
      <c r="AQ901" s="2"/>
      <c r="AR901" s="2"/>
      <c r="AS901" s="2"/>
      <c r="AT901" s="2"/>
      <c r="AU901" s="2"/>
    </row>
    <row r="902" spans="1:47" s="1" customFormat="1" x14ac:dyDescent="0.25">
      <c r="A902" s="47"/>
      <c r="B902" s="2"/>
      <c r="C902" s="2"/>
      <c r="D902" s="2"/>
      <c r="E902" s="2"/>
      <c r="F902" s="48"/>
      <c r="G902" s="48"/>
      <c r="H902" s="49"/>
      <c r="I902" s="50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  <c r="AB902" s="2"/>
      <c r="AC902" s="2"/>
      <c r="AD902" s="2"/>
      <c r="AE902" s="2"/>
      <c r="AF902" s="2"/>
      <c r="AG902" s="2"/>
      <c r="AH902" s="2"/>
      <c r="AI902" s="2"/>
      <c r="AJ902" s="2"/>
      <c r="AK902" s="2"/>
      <c r="AL902" s="2"/>
      <c r="AM902" s="2"/>
      <c r="AN902" s="2"/>
      <c r="AO902" s="2"/>
      <c r="AP902" s="2"/>
      <c r="AQ902" s="2"/>
      <c r="AR902" s="2"/>
      <c r="AS902" s="2"/>
      <c r="AT902" s="2"/>
      <c r="AU902" s="2"/>
    </row>
    <row r="903" spans="1:47" s="1" customFormat="1" x14ac:dyDescent="0.25">
      <c r="A903" s="47"/>
      <c r="B903" s="2"/>
      <c r="C903" s="2"/>
      <c r="D903" s="2"/>
      <c r="E903" s="2"/>
      <c r="F903" s="48"/>
      <c r="G903" s="48"/>
      <c r="H903" s="49"/>
      <c r="I903" s="50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  <c r="AB903" s="2"/>
      <c r="AC903" s="2"/>
      <c r="AD903" s="2"/>
      <c r="AE903" s="2"/>
      <c r="AF903" s="2"/>
      <c r="AG903" s="2"/>
      <c r="AH903" s="2"/>
      <c r="AI903" s="2"/>
      <c r="AJ903" s="2"/>
      <c r="AK903" s="2"/>
      <c r="AL903" s="2"/>
      <c r="AM903" s="2"/>
      <c r="AN903" s="2"/>
      <c r="AO903" s="2"/>
      <c r="AP903" s="2"/>
      <c r="AQ903" s="2"/>
      <c r="AR903" s="2"/>
      <c r="AS903" s="2"/>
      <c r="AT903" s="2"/>
      <c r="AU903" s="2"/>
    </row>
    <row r="904" spans="1:47" s="1" customFormat="1" x14ac:dyDescent="0.25">
      <c r="A904" s="47"/>
      <c r="B904" s="2"/>
      <c r="C904" s="2"/>
      <c r="D904" s="2"/>
      <c r="E904" s="2"/>
      <c r="F904" s="48"/>
      <c r="G904" s="48"/>
      <c r="H904" s="49"/>
      <c r="I904" s="50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  <c r="AB904" s="2"/>
      <c r="AC904" s="2"/>
      <c r="AD904" s="2"/>
      <c r="AE904" s="2"/>
      <c r="AF904" s="2"/>
      <c r="AG904" s="2"/>
      <c r="AH904" s="2"/>
      <c r="AI904" s="2"/>
      <c r="AJ904" s="2"/>
      <c r="AK904" s="2"/>
      <c r="AL904" s="2"/>
      <c r="AM904" s="2"/>
      <c r="AN904" s="2"/>
      <c r="AO904" s="2"/>
      <c r="AP904" s="2"/>
      <c r="AQ904" s="2"/>
      <c r="AR904" s="2"/>
      <c r="AS904" s="2"/>
      <c r="AT904" s="2"/>
      <c r="AU904" s="2"/>
    </row>
    <row r="905" spans="1:47" s="1" customFormat="1" x14ac:dyDescent="0.25">
      <c r="A905" s="47"/>
      <c r="B905" s="2"/>
      <c r="C905" s="2"/>
      <c r="D905" s="2"/>
      <c r="E905" s="2"/>
      <c r="F905" s="48"/>
      <c r="G905" s="48"/>
      <c r="H905" s="49"/>
      <c r="I905" s="50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2"/>
      <c r="AF905" s="2"/>
      <c r="AG905" s="2"/>
      <c r="AH905" s="2"/>
      <c r="AI905" s="2"/>
      <c r="AJ905" s="2"/>
      <c r="AK905" s="2"/>
      <c r="AL905" s="2"/>
      <c r="AM905" s="2"/>
      <c r="AN905" s="2"/>
      <c r="AO905" s="2"/>
      <c r="AP905" s="2"/>
      <c r="AQ905" s="2"/>
      <c r="AR905" s="2"/>
      <c r="AS905" s="2"/>
      <c r="AT905" s="2"/>
      <c r="AU905" s="2"/>
    </row>
    <row r="906" spans="1:47" s="1" customFormat="1" x14ac:dyDescent="0.25">
      <c r="A906" s="47"/>
      <c r="B906" s="2"/>
      <c r="C906" s="2"/>
      <c r="D906" s="2"/>
      <c r="E906" s="2"/>
      <c r="F906" s="48"/>
      <c r="G906" s="48"/>
      <c r="H906" s="49"/>
      <c r="I906" s="50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2"/>
      <c r="AI906" s="2"/>
      <c r="AJ906" s="2"/>
      <c r="AK906" s="2"/>
      <c r="AL906" s="2"/>
      <c r="AM906" s="2"/>
      <c r="AN906" s="2"/>
      <c r="AO906" s="2"/>
      <c r="AP906" s="2"/>
      <c r="AQ906" s="2"/>
      <c r="AR906" s="2"/>
      <c r="AS906" s="2"/>
      <c r="AT906" s="2"/>
      <c r="AU906" s="2"/>
    </row>
    <row r="907" spans="1:47" s="1" customFormat="1" x14ac:dyDescent="0.25">
      <c r="A907" s="47"/>
      <c r="B907" s="2"/>
      <c r="C907" s="2"/>
      <c r="D907" s="2"/>
      <c r="E907" s="2"/>
      <c r="F907" s="48"/>
      <c r="G907" s="48"/>
      <c r="H907" s="49"/>
      <c r="I907" s="50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2"/>
      <c r="AF907" s="2"/>
      <c r="AG907" s="2"/>
      <c r="AH907" s="2"/>
      <c r="AI907" s="2"/>
      <c r="AJ907" s="2"/>
      <c r="AK907" s="2"/>
      <c r="AL907" s="2"/>
      <c r="AM907" s="2"/>
      <c r="AN907" s="2"/>
      <c r="AO907" s="2"/>
      <c r="AP907" s="2"/>
      <c r="AQ907" s="2"/>
      <c r="AR907" s="2"/>
      <c r="AS907" s="2"/>
      <c r="AT907" s="2"/>
      <c r="AU907" s="2"/>
    </row>
    <row r="908" spans="1:47" s="1" customFormat="1" x14ac:dyDescent="0.25">
      <c r="A908" s="47"/>
      <c r="B908" s="2"/>
      <c r="C908" s="2"/>
      <c r="D908" s="2"/>
      <c r="E908" s="2"/>
      <c r="F908" s="48"/>
      <c r="G908" s="48"/>
      <c r="H908" s="49"/>
      <c r="I908" s="50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  <c r="AB908" s="2"/>
      <c r="AC908" s="2"/>
      <c r="AD908" s="2"/>
      <c r="AE908" s="2"/>
      <c r="AF908" s="2"/>
      <c r="AG908" s="2"/>
      <c r="AH908" s="2"/>
      <c r="AI908" s="2"/>
      <c r="AJ908" s="2"/>
      <c r="AK908" s="2"/>
      <c r="AL908" s="2"/>
      <c r="AM908" s="2"/>
      <c r="AN908" s="2"/>
      <c r="AO908" s="2"/>
      <c r="AP908" s="2"/>
      <c r="AQ908" s="2"/>
      <c r="AR908" s="2"/>
      <c r="AS908" s="2"/>
      <c r="AT908" s="2"/>
      <c r="AU908" s="2"/>
    </row>
    <row r="909" spans="1:47" s="1" customFormat="1" x14ac:dyDescent="0.25">
      <c r="A909" s="47"/>
      <c r="B909" s="2"/>
      <c r="C909" s="2"/>
      <c r="D909" s="2"/>
      <c r="E909" s="2"/>
      <c r="F909" s="48"/>
      <c r="G909" s="48"/>
      <c r="H909" s="49"/>
      <c r="I909" s="50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  <c r="AB909" s="2"/>
      <c r="AC909" s="2"/>
      <c r="AD909" s="2"/>
      <c r="AE909" s="2"/>
      <c r="AF909" s="2"/>
      <c r="AG909" s="2"/>
      <c r="AH909" s="2"/>
      <c r="AI909" s="2"/>
      <c r="AJ909" s="2"/>
      <c r="AK909" s="2"/>
      <c r="AL909" s="2"/>
      <c r="AM909" s="2"/>
      <c r="AN909" s="2"/>
      <c r="AO909" s="2"/>
      <c r="AP909" s="2"/>
      <c r="AQ909" s="2"/>
      <c r="AR909" s="2"/>
      <c r="AS909" s="2"/>
      <c r="AT909" s="2"/>
      <c r="AU909" s="2"/>
    </row>
    <row r="910" spans="1:47" s="1" customFormat="1" x14ac:dyDescent="0.25">
      <c r="A910" s="47"/>
      <c r="B910" s="2"/>
      <c r="C910" s="2"/>
      <c r="D910" s="2"/>
      <c r="E910" s="2"/>
      <c r="F910" s="48"/>
      <c r="G910" s="48"/>
      <c r="H910" s="49"/>
      <c r="I910" s="50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  <c r="AB910" s="2"/>
      <c r="AC910" s="2"/>
      <c r="AD910" s="2"/>
      <c r="AE910" s="2"/>
      <c r="AF910" s="2"/>
      <c r="AG910" s="2"/>
      <c r="AH910" s="2"/>
      <c r="AI910" s="2"/>
      <c r="AJ910" s="2"/>
      <c r="AK910" s="2"/>
      <c r="AL910" s="2"/>
      <c r="AM910" s="2"/>
      <c r="AN910" s="2"/>
      <c r="AO910" s="2"/>
      <c r="AP910" s="2"/>
      <c r="AQ910" s="2"/>
      <c r="AR910" s="2"/>
      <c r="AS910" s="2"/>
      <c r="AT910" s="2"/>
      <c r="AU910" s="2"/>
    </row>
    <row r="911" spans="1:47" s="1" customFormat="1" x14ac:dyDescent="0.25">
      <c r="A911" s="47"/>
      <c r="B911" s="2"/>
      <c r="C911" s="2"/>
      <c r="D911" s="2"/>
      <c r="E911" s="2"/>
      <c r="F911" s="48"/>
      <c r="G911" s="48"/>
      <c r="H911" s="49"/>
      <c r="I911" s="50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  <c r="AB911" s="2"/>
      <c r="AC911" s="2"/>
      <c r="AD911" s="2"/>
      <c r="AE911" s="2"/>
      <c r="AF911" s="2"/>
      <c r="AG911" s="2"/>
      <c r="AH911" s="2"/>
      <c r="AI911" s="2"/>
      <c r="AJ911" s="2"/>
      <c r="AK911" s="2"/>
      <c r="AL911" s="2"/>
      <c r="AM911" s="2"/>
      <c r="AN911" s="2"/>
      <c r="AO911" s="2"/>
      <c r="AP911" s="2"/>
      <c r="AQ911" s="2"/>
      <c r="AR911" s="2"/>
      <c r="AS911" s="2"/>
      <c r="AT911" s="2"/>
      <c r="AU911" s="2"/>
    </row>
    <row r="912" spans="1:47" s="1" customFormat="1" x14ac:dyDescent="0.25">
      <c r="A912" s="47"/>
      <c r="B912" s="2"/>
      <c r="C912" s="2"/>
      <c r="D912" s="2"/>
      <c r="E912" s="2"/>
      <c r="F912" s="48"/>
      <c r="G912" s="48"/>
      <c r="H912" s="49"/>
      <c r="I912" s="50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  <c r="AE912" s="2"/>
      <c r="AF912" s="2"/>
      <c r="AG912" s="2"/>
      <c r="AH912" s="2"/>
      <c r="AI912" s="2"/>
      <c r="AJ912" s="2"/>
      <c r="AK912" s="2"/>
      <c r="AL912" s="2"/>
      <c r="AM912" s="2"/>
      <c r="AN912" s="2"/>
      <c r="AO912" s="2"/>
      <c r="AP912" s="2"/>
      <c r="AQ912" s="2"/>
      <c r="AR912" s="2"/>
      <c r="AS912" s="2"/>
      <c r="AT912" s="2"/>
      <c r="AU912" s="2"/>
    </row>
    <row r="913" spans="1:47" s="1" customFormat="1" x14ac:dyDescent="0.25">
      <c r="A913" s="47"/>
      <c r="B913" s="2"/>
      <c r="C913" s="2"/>
      <c r="D913" s="2"/>
      <c r="E913" s="2"/>
      <c r="F913" s="48"/>
      <c r="G913" s="48"/>
      <c r="H913" s="49"/>
      <c r="I913" s="50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  <c r="AB913" s="2"/>
      <c r="AC913" s="2"/>
      <c r="AD913" s="2"/>
      <c r="AE913" s="2"/>
      <c r="AF913" s="2"/>
      <c r="AG913" s="2"/>
      <c r="AH913" s="2"/>
      <c r="AI913" s="2"/>
      <c r="AJ913" s="2"/>
      <c r="AK913" s="2"/>
      <c r="AL913" s="2"/>
      <c r="AM913" s="2"/>
      <c r="AN913" s="2"/>
      <c r="AO913" s="2"/>
      <c r="AP913" s="2"/>
      <c r="AQ913" s="2"/>
      <c r="AR913" s="2"/>
      <c r="AS913" s="2"/>
      <c r="AT913" s="2"/>
      <c r="AU913" s="2"/>
    </row>
    <row r="914" spans="1:47" s="1" customFormat="1" x14ac:dyDescent="0.25">
      <c r="A914" s="47"/>
      <c r="B914" s="2"/>
      <c r="C914" s="2"/>
      <c r="D914" s="2"/>
      <c r="E914" s="2"/>
      <c r="F914" s="48"/>
      <c r="G914" s="48"/>
      <c r="H914" s="49"/>
      <c r="I914" s="50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  <c r="AE914" s="2"/>
      <c r="AF914" s="2"/>
      <c r="AG914" s="2"/>
      <c r="AH914" s="2"/>
      <c r="AI914" s="2"/>
      <c r="AJ914" s="2"/>
      <c r="AK914" s="2"/>
      <c r="AL914" s="2"/>
      <c r="AM914" s="2"/>
      <c r="AN914" s="2"/>
      <c r="AO914" s="2"/>
      <c r="AP914" s="2"/>
      <c r="AQ914" s="2"/>
      <c r="AR914" s="2"/>
      <c r="AS914" s="2"/>
      <c r="AT914" s="2"/>
      <c r="AU914" s="2"/>
    </row>
    <row r="915" spans="1:47" s="1" customFormat="1" x14ac:dyDescent="0.25">
      <c r="A915" s="47"/>
      <c r="B915" s="2"/>
      <c r="C915" s="2"/>
      <c r="D915" s="2"/>
      <c r="E915" s="2"/>
      <c r="F915" s="48"/>
      <c r="G915" s="48"/>
      <c r="H915" s="49"/>
      <c r="I915" s="50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  <c r="AB915" s="2"/>
      <c r="AC915" s="2"/>
      <c r="AD915" s="2"/>
      <c r="AE915" s="2"/>
      <c r="AF915" s="2"/>
      <c r="AG915" s="2"/>
      <c r="AH915" s="2"/>
      <c r="AI915" s="2"/>
      <c r="AJ915" s="2"/>
      <c r="AK915" s="2"/>
      <c r="AL915" s="2"/>
      <c r="AM915" s="2"/>
      <c r="AN915" s="2"/>
      <c r="AO915" s="2"/>
      <c r="AP915" s="2"/>
      <c r="AQ915" s="2"/>
      <c r="AR915" s="2"/>
      <c r="AS915" s="2"/>
      <c r="AT915" s="2"/>
      <c r="AU915" s="2"/>
    </row>
    <row r="916" spans="1:47" s="1" customFormat="1" x14ac:dyDescent="0.25">
      <c r="A916" s="47"/>
      <c r="B916" s="2"/>
      <c r="C916" s="2"/>
      <c r="D916" s="2"/>
      <c r="E916" s="2"/>
      <c r="F916" s="48"/>
      <c r="G916" s="48"/>
      <c r="H916" s="49"/>
      <c r="I916" s="50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  <c r="AB916" s="2"/>
      <c r="AC916" s="2"/>
      <c r="AD916" s="2"/>
      <c r="AE916" s="2"/>
      <c r="AF916" s="2"/>
      <c r="AG916" s="2"/>
      <c r="AH916" s="2"/>
      <c r="AI916" s="2"/>
      <c r="AJ916" s="2"/>
      <c r="AK916" s="2"/>
      <c r="AL916" s="2"/>
      <c r="AM916" s="2"/>
      <c r="AN916" s="2"/>
      <c r="AO916" s="2"/>
      <c r="AP916" s="2"/>
      <c r="AQ916" s="2"/>
      <c r="AR916" s="2"/>
      <c r="AS916" s="2"/>
      <c r="AT916" s="2"/>
      <c r="AU916" s="2"/>
    </row>
    <row r="917" spans="1:47" s="1" customFormat="1" x14ac:dyDescent="0.25">
      <c r="A917" s="47"/>
      <c r="B917" s="2"/>
      <c r="C917" s="2"/>
      <c r="D917" s="2"/>
      <c r="E917" s="2"/>
      <c r="F917" s="48"/>
      <c r="G917" s="48"/>
      <c r="H917" s="49"/>
      <c r="I917" s="50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  <c r="AB917" s="2"/>
      <c r="AC917" s="2"/>
      <c r="AD917" s="2"/>
      <c r="AE917" s="2"/>
      <c r="AF917" s="2"/>
      <c r="AG917" s="2"/>
      <c r="AH917" s="2"/>
      <c r="AI917" s="2"/>
      <c r="AJ917" s="2"/>
      <c r="AK917" s="2"/>
      <c r="AL917" s="2"/>
      <c r="AM917" s="2"/>
      <c r="AN917" s="2"/>
      <c r="AO917" s="2"/>
      <c r="AP917" s="2"/>
      <c r="AQ917" s="2"/>
      <c r="AR917" s="2"/>
      <c r="AS917" s="2"/>
      <c r="AT917" s="2"/>
      <c r="AU917" s="2"/>
    </row>
    <row r="918" spans="1:47" s="1" customFormat="1" x14ac:dyDescent="0.25">
      <c r="A918" s="47"/>
      <c r="B918" s="2"/>
      <c r="C918" s="2"/>
      <c r="D918" s="2"/>
      <c r="E918" s="2"/>
      <c r="F918" s="48"/>
      <c r="G918" s="48"/>
      <c r="H918" s="49"/>
      <c r="I918" s="50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  <c r="AB918" s="2"/>
      <c r="AC918" s="2"/>
      <c r="AD918" s="2"/>
      <c r="AE918" s="2"/>
      <c r="AF918" s="2"/>
      <c r="AG918" s="2"/>
      <c r="AH918" s="2"/>
      <c r="AI918" s="2"/>
      <c r="AJ918" s="2"/>
      <c r="AK918" s="2"/>
      <c r="AL918" s="2"/>
      <c r="AM918" s="2"/>
      <c r="AN918" s="2"/>
      <c r="AO918" s="2"/>
      <c r="AP918" s="2"/>
      <c r="AQ918" s="2"/>
      <c r="AR918" s="2"/>
      <c r="AS918" s="2"/>
      <c r="AT918" s="2"/>
      <c r="AU918" s="2"/>
    </row>
    <row r="919" spans="1:47" s="1" customFormat="1" x14ac:dyDescent="0.25">
      <c r="A919" s="47"/>
      <c r="B919" s="2"/>
      <c r="C919" s="2"/>
      <c r="D919" s="2"/>
      <c r="E919" s="2"/>
      <c r="F919" s="48"/>
      <c r="G919" s="48"/>
      <c r="H919" s="49"/>
      <c r="I919" s="50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  <c r="AB919" s="2"/>
      <c r="AC919" s="2"/>
      <c r="AD919" s="2"/>
      <c r="AE919" s="2"/>
      <c r="AF919" s="2"/>
      <c r="AG919" s="2"/>
      <c r="AH919" s="2"/>
      <c r="AI919" s="2"/>
      <c r="AJ919" s="2"/>
      <c r="AK919" s="2"/>
      <c r="AL919" s="2"/>
      <c r="AM919" s="2"/>
      <c r="AN919" s="2"/>
      <c r="AO919" s="2"/>
      <c r="AP919" s="2"/>
      <c r="AQ919" s="2"/>
      <c r="AR919" s="2"/>
      <c r="AS919" s="2"/>
      <c r="AT919" s="2"/>
      <c r="AU919" s="2"/>
    </row>
    <row r="920" spans="1:47" s="1" customFormat="1" x14ac:dyDescent="0.25">
      <c r="A920" s="47"/>
      <c r="B920" s="2"/>
      <c r="C920" s="2"/>
      <c r="D920" s="2"/>
      <c r="E920" s="2"/>
      <c r="F920" s="48"/>
      <c r="G920" s="48"/>
      <c r="H920" s="49"/>
      <c r="I920" s="50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  <c r="AB920" s="2"/>
      <c r="AC920" s="2"/>
      <c r="AD920" s="2"/>
      <c r="AE920" s="2"/>
      <c r="AF920" s="2"/>
      <c r="AG920" s="2"/>
      <c r="AH920" s="2"/>
      <c r="AI920" s="2"/>
      <c r="AJ920" s="2"/>
      <c r="AK920" s="2"/>
      <c r="AL920" s="2"/>
      <c r="AM920" s="2"/>
      <c r="AN920" s="2"/>
      <c r="AO920" s="2"/>
      <c r="AP920" s="2"/>
      <c r="AQ920" s="2"/>
      <c r="AR920" s="2"/>
      <c r="AS920" s="2"/>
      <c r="AT920" s="2"/>
      <c r="AU920" s="2"/>
    </row>
    <row r="921" spans="1:47" s="1" customFormat="1" x14ac:dyDescent="0.25">
      <c r="A921" s="47"/>
      <c r="B921" s="2"/>
      <c r="C921" s="2"/>
      <c r="D921" s="2"/>
      <c r="E921" s="2"/>
      <c r="F921" s="48"/>
      <c r="G921" s="48"/>
      <c r="H921" s="49"/>
      <c r="I921" s="50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  <c r="AB921" s="2"/>
      <c r="AC921" s="2"/>
      <c r="AD921" s="2"/>
      <c r="AE921" s="2"/>
      <c r="AF921" s="2"/>
      <c r="AG921" s="2"/>
      <c r="AH921" s="2"/>
      <c r="AI921" s="2"/>
      <c r="AJ921" s="2"/>
      <c r="AK921" s="2"/>
      <c r="AL921" s="2"/>
      <c r="AM921" s="2"/>
      <c r="AN921" s="2"/>
      <c r="AO921" s="2"/>
      <c r="AP921" s="2"/>
      <c r="AQ921" s="2"/>
      <c r="AR921" s="2"/>
      <c r="AS921" s="2"/>
      <c r="AT921" s="2"/>
      <c r="AU921" s="2"/>
    </row>
    <row r="922" spans="1:47" s="1" customFormat="1" x14ac:dyDescent="0.25">
      <c r="A922" s="47"/>
      <c r="B922" s="2"/>
      <c r="C922" s="2"/>
      <c r="D922" s="2"/>
      <c r="E922" s="2"/>
      <c r="F922" s="48"/>
      <c r="G922" s="48"/>
      <c r="H922" s="49"/>
      <c r="I922" s="50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  <c r="AB922" s="2"/>
      <c r="AC922" s="2"/>
      <c r="AD922" s="2"/>
      <c r="AE922" s="2"/>
      <c r="AF922" s="2"/>
      <c r="AG922" s="2"/>
      <c r="AH922" s="2"/>
      <c r="AI922" s="2"/>
      <c r="AJ922" s="2"/>
      <c r="AK922" s="2"/>
      <c r="AL922" s="2"/>
      <c r="AM922" s="2"/>
      <c r="AN922" s="2"/>
      <c r="AO922" s="2"/>
      <c r="AP922" s="2"/>
      <c r="AQ922" s="2"/>
      <c r="AR922" s="2"/>
      <c r="AS922" s="2"/>
      <c r="AT922" s="2"/>
      <c r="AU922" s="2"/>
    </row>
    <row r="923" spans="1:47" s="1" customFormat="1" x14ac:dyDescent="0.25">
      <c r="A923" s="47"/>
      <c r="B923" s="2"/>
      <c r="C923" s="2"/>
      <c r="D923" s="2"/>
      <c r="E923" s="2"/>
      <c r="F923" s="48"/>
      <c r="G923" s="48"/>
      <c r="H923" s="49"/>
      <c r="I923" s="50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  <c r="AB923" s="2"/>
      <c r="AC923" s="2"/>
      <c r="AD923" s="2"/>
      <c r="AE923" s="2"/>
      <c r="AF923" s="2"/>
      <c r="AG923" s="2"/>
      <c r="AH923" s="2"/>
      <c r="AI923" s="2"/>
      <c r="AJ923" s="2"/>
      <c r="AK923" s="2"/>
      <c r="AL923" s="2"/>
      <c r="AM923" s="2"/>
      <c r="AN923" s="2"/>
      <c r="AO923" s="2"/>
      <c r="AP923" s="2"/>
      <c r="AQ923" s="2"/>
      <c r="AR923" s="2"/>
      <c r="AS923" s="2"/>
      <c r="AT923" s="2"/>
      <c r="AU923" s="2"/>
    </row>
    <row r="924" spans="1:47" s="1" customFormat="1" x14ac:dyDescent="0.25">
      <c r="A924" s="47"/>
      <c r="B924" s="2"/>
      <c r="C924" s="2"/>
      <c r="D924" s="2"/>
      <c r="E924" s="2"/>
      <c r="F924" s="48"/>
      <c r="G924" s="48"/>
      <c r="H924" s="49"/>
      <c r="I924" s="50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  <c r="AB924" s="2"/>
      <c r="AC924" s="2"/>
      <c r="AD924" s="2"/>
      <c r="AE924" s="2"/>
      <c r="AF924" s="2"/>
      <c r="AG924" s="2"/>
      <c r="AH924" s="2"/>
      <c r="AI924" s="2"/>
      <c r="AJ924" s="2"/>
      <c r="AK924" s="2"/>
      <c r="AL924" s="2"/>
      <c r="AM924" s="2"/>
      <c r="AN924" s="2"/>
      <c r="AO924" s="2"/>
      <c r="AP924" s="2"/>
      <c r="AQ924" s="2"/>
      <c r="AR924" s="2"/>
      <c r="AS924" s="2"/>
      <c r="AT924" s="2"/>
      <c r="AU924" s="2"/>
    </row>
    <row r="925" spans="1:47" s="1" customFormat="1" x14ac:dyDescent="0.25">
      <c r="A925" s="47"/>
      <c r="B925" s="2"/>
      <c r="C925" s="2"/>
      <c r="D925" s="2"/>
      <c r="E925" s="2"/>
      <c r="F925" s="48"/>
      <c r="G925" s="48"/>
      <c r="H925" s="49"/>
      <c r="I925" s="50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  <c r="AB925" s="2"/>
      <c r="AC925" s="2"/>
      <c r="AD925" s="2"/>
      <c r="AE925" s="2"/>
      <c r="AF925" s="2"/>
      <c r="AG925" s="2"/>
      <c r="AH925" s="2"/>
      <c r="AI925" s="2"/>
      <c r="AJ925" s="2"/>
      <c r="AK925" s="2"/>
      <c r="AL925" s="2"/>
      <c r="AM925" s="2"/>
      <c r="AN925" s="2"/>
      <c r="AO925" s="2"/>
      <c r="AP925" s="2"/>
      <c r="AQ925" s="2"/>
      <c r="AR925" s="2"/>
      <c r="AS925" s="2"/>
      <c r="AT925" s="2"/>
      <c r="AU925" s="2"/>
    </row>
    <row r="926" spans="1:47" s="1" customFormat="1" x14ac:dyDescent="0.25">
      <c r="A926" s="47"/>
      <c r="B926" s="2"/>
      <c r="C926" s="2"/>
      <c r="D926" s="2"/>
      <c r="E926" s="2"/>
      <c r="F926" s="48"/>
      <c r="G926" s="48"/>
      <c r="H926" s="49"/>
      <c r="I926" s="50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  <c r="AE926" s="2"/>
      <c r="AF926" s="2"/>
      <c r="AG926" s="2"/>
      <c r="AH926" s="2"/>
      <c r="AI926" s="2"/>
      <c r="AJ926" s="2"/>
      <c r="AK926" s="2"/>
      <c r="AL926" s="2"/>
      <c r="AM926" s="2"/>
      <c r="AN926" s="2"/>
      <c r="AO926" s="2"/>
      <c r="AP926" s="2"/>
      <c r="AQ926" s="2"/>
      <c r="AR926" s="2"/>
      <c r="AS926" s="2"/>
      <c r="AT926" s="2"/>
      <c r="AU926" s="2"/>
    </row>
    <row r="927" spans="1:47" s="1" customFormat="1" x14ac:dyDescent="0.25">
      <c r="A927" s="47"/>
      <c r="B927" s="2"/>
      <c r="C927" s="2"/>
      <c r="D927" s="2"/>
      <c r="E927" s="2"/>
      <c r="F927" s="48"/>
      <c r="G927" s="48"/>
      <c r="H927" s="49"/>
      <c r="I927" s="50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  <c r="AE927" s="2"/>
      <c r="AF927" s="2"/>
      <c r="AG927" s="2"/>
      <c r="AH927" s="2"/>
      <c r="AI927" s="2"/>
      <c r="AJ927" s="2"/>
      <c r="AK927" s="2"/>
      <c r="AL927" s="2"/>
      <c r="AM927" s="2"/>
      <c r="AN927" s="2"/>
      <c r="AO927" s="2"/>
      <c r="AP927" s="2"/>
      <c r="AQ927" s="2"/>
      <c r="AR927" s="2"/>
      <c r="AS927" s="2"/>
      <c r="AT927" s="2"/>
      <c r="AU927" s="2"/>
    </row>
    <row r="928" spans="1:47" s="1" customFormat="1" x14ac:dyDescent="0.25">
      <c r="A928" s="47"/>
      <c r="B928" s="2"/>
      <c r="C928" s="2"/>
      <c r="D928" s="2"/>
      <c r="E928" s="2"/>
      <c r="F928" s="48"/>
      <c r="G928" s="48"/>
      <c r="H928" s="49"/>
      <c r="I928" s="50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  <c r="AE928" s="2"/>
      <c r="AF928" s="2"/>
      <c r="AG928" s="2"/>
      <c r="AH928" s="2"/>
      <c r="AI928" s="2"/>
      <c r="AJ928" s="2"/>
      <c r="AK928" s="2"/>
      <c r="AL928" s="2"/>
      <c r="AM928" s="2"/>
      <c r="AN928" s="2"/>
      <c r="AO928" s="2"/>
      <c r="AP928" s="2"/>
      <c r="AQ928" s="2"/>
      <c r="AR928" s="2"/>
      <c r="AS928" s="2"/>
      <c r="AT928" s="2"/>
      <c r="AU928" s="2"/>
    </row>
    <row r="929" spans="1:47" s="1" customFormat="1" x14ac:dyDescent="0.25">
      <c r="A929" s="47"/>
      <c r="B929" s="2"/>
      <c r="C929" s="2"/>
      <c r="D929" s="2"/>
      <c r="E929" s="2"/>
      <c r="F929" s="48"/>
      <c r="G929" s="48"/>
      <c r="H929" s="49"/>
      <c r="I929" s="50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/>
      <c r="AE929" s="2"/>
      <c r="AF929" s="2"/>
      <c r="AG929" s="2"/>
      <c r="AH929" s="2"/>
      <c r="AI929" s="2"/>
      <c r="AJ929" s="2"/>
      <c r="AK929" s="2"/>
      <c r="AL929" s="2"/>
      <c r="AM929" s="2"/>
      <c r="AN929" s="2"/>
      <c r="AO929" s="2"/>
      <c r="AP929" s="2"/>
      <c r="AQ929" s="2"/>
      <c r="AR929" s="2"/>
      <c r="AS929" s="2"/>
      <c r="AT929" s="2"/>
      <c r="AU929" s="2"/>
    </row>
    <row r="930" spans="1:47" s="1" customFormat="1" x14ac:dyDescent="0.25">
      <c r="A930" s="47"/>
      <c r="B930" s="2"/>
      <c r="C930" s="2"/>
      <c r="D930" s="2"/>
      <c r="E930" s="2"/>
      <c r="F930" s="48"/>
      <c r="G930" s="48"/>
      <c r="H930" s="49"/>
      <c r="I930" s="50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  <c r="AE930" s="2"/>
      <c r="AF930" s="2"/>
      <c r="AG930" s="2"/>
      <c r="AH930" s="2"/>
      <c r="AI930" s="2"/>
      <c r="AJ930" s="2"/>
      <c r="AK930" s="2"/>
      <c r="AL930" s="2"/>
      <c r="AM930" s="2"/>
      <c r="AN930" s="2"/>
      <c r="AO930" s="2"/>
      <c r="AP930" s="2"/>
      <c r="AQ930" s="2"/>
      <c r="AR930" s="2"/>
      <c r="AS930" s="2"/>
      <c r="AT930" s="2"/>
      <c r="AU930" s="2"/>
    </row>
    <row r="931" spans="1:47" s="1" customFormat="1" x14ac:dyDescent="0.25">
      <c r="A931" s="47"/>
      <c r="B931" s="2"/>
      <c r="C931" s="2"/>
      <c r="D931" s="2"/>
      <c r="E931" s="2"/>
      <c r="F931" s="48"/>
      <c r="G931" s="48"/>
      <c r="H931" s="49"/>
      <c r="I931" s="50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  <c r="AB931" s="2"/>
      <c r="AC931" s="2"/>
      <c r="AD931" s="2"/>
      <c r="AE931" s="2"/>
      <c r="AF931" s="2"/>
      <c r="AG931" s="2"/>
      <c r="AH931" s="2"/>
      <c r="AI931" s="2"/>
      <c r="AJ931" s="2"/>
      <c r="AK931" s="2"/>
      <c r="AL931" s="2"/>
      <c r="AM931" s="2"/>
      <c r="AN931" s="2"/>
      <c r="AO931" s="2"/>
      <c r="AP931" s="2"/>
      <c r="AQ931" s="2"/>
      <c r="AR931" s="2"/>
      <c r="AS931" s="2"/>
      <c r="AT931" s="2"/>
      <c r="AU931" s="2"/>
    </row>
    <row r="932" spans="1:47" s="1" customFormat="1" x14ac:dyDescent="0.25">
      <c r="A932" s="47"/>
      <c r="B932" s="2"/>
      <c r="C932" s="2"/>
      <c r="D932" s="2"/>
      <c r="E932" s="2"/>
      <c r="F932" s="48"/>
      <c r="G932" s="48"/>
      <c r="H932" s="49"/>
      <c r="I932" s="50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/>
      <c r="AE932" s="2"/>
      <c r="AF932" s="2"/>
      <c r="AG932" s="2"/>
      <c r="AH932" s="2"/>
      <c r="AI932" s="2"/>
      <c r="AJ932" s="2"/>
      <c r="AK932" s="2"/>
      <c r="AL932" s="2"/>
      <c r="AM932" s="2"/>
      <c r="AN932" s="2"/>
      <c r="AO932" s="2"/>
      <c r="AP932" s="2"/>
      <c r="AQ932" s="2"/>
      <c r="AR932" s="2"/>
      <c r="AS932" s="2"/>
      <c r="AT932" s="2"/>
      <c r="AU932" s="2"/>
    </row>
    <row r="933" spans="1:47" s="1" customFormat="1" x14ac:dyDescent="0.25">
      <c r="A933" s="47"/>
      <c r="B933" s="2"/>
      <c r="C933" s="2"/>
      <c r="D933" s="2"/>
      <c r="E933" s="2"/>
      <c r="F933" s="48"/>
      <c r="G933" s="48"/>
      <c r="H933" s="49"/>
      <c r="I933" s="50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  <c r="AE933" s="2"/>
      <c r="AF933" s="2"/>
      <c r="AG933" s="2"/>
      <c r="AH933" s="2"/>
      <c r="AI933" s="2"/>
      <c r="AJ933" s="2"/>
      <c r="AK933" s="2"/>
      <c r="AL933" s="2"/>
      <c r="AM933" s="2"/>
      <c r="AN933" s="2"/>
      <c r="AO933" s="2"/>
      <c r="AP933" s="2"/>
      <c r="AQ933" s="2"/>
      <c r="AR933" s="2"/>
      <c r="AS933" s="2"/>
      <c r="AT933" s="2"/>
      <c r="AU933" s="2"/>
    </row>
    <row r="934" spans="1:47" s="1" customFormat="1" x14ac:dyDescent="0.25">
      <c r="A934" s="47"/>
      <c r="B934" s="2"/>
      <c r="C934" s="2"/>
      <c r="D934" s="2"/>
      <c r="E934" s="2"/>
      <c r="F934" s="48"/>
      <c r="G934" s="48"/>
      <c r="H934" s="49"/>
      <c r="I934" s="50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  <c r="AB934" s="2"/>
      <c r="AC934" s="2"/>
      <c r="AD934" s="2"/>
      <c r="AE934" s="2"/>
      <c r="AF934" s="2"/>
      <c r="AG934" s="2"/>
      <c r="AH934" s="2"/>
      <c r="AI934" s="2"/>
      <c r="AJ934" s="2"/>
      <c r="AK934" s="2"/>
      <c r="AL934" s="2"/>
      <c r="AM934" s="2"/>
      <c r="AN934" s="2"/>
      <c r="AO934" s="2"/>
      <c r="AP934" s="2"/>
      <c r="AQ934" s="2"/>
      <c r="AR934" s="2"/>
      <c r="AS934" s="2"/>
      <c r="AT934" s="2"/>
      <c r="AU934" s="2"/>
    </row>
    <row r="935" spans="1:47" s="1" customFormat="1" x14ac:dyDescent="0.25">
      <c r="A935" s="47"/>
      <c r="B935" s="2"/>
      <c r="C935" s="2"/>
      <c r="D935" s="2"/>
      <c r="E935" s="2"/>
      <c r="F935" s="48"/>
      <c r="G935" s="48"/>
      <c r="H935" s="49"/>
      <c r="I935" s="50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  <c r="AB935" s="2"/>
      <c r="AC935" s="2"/>
      <c r="AD935" s="2"/>
      <c r="AE935" s="2"/>
      <c r="AF935" s="2"/>
      <c r="AG935" s="2"/>
      <c r="AH935" s="2"/>
      <c r="AI935" s="2"/>
      <c r="AJ935" s="2"/>
      <c r="AK935" s="2"/>
      <c r="AL935" s="2"/>
      <c r="AM935" s="2"/>
      <c r="AN935" s="2"/>
      <c r="AO935" s="2"/>
      <c r="AP935" s="2"/>
      <c r="AQ935" s="2"/>
      <c r="AR935" s="2"/>
      <c r="AS935" s="2"/>
      <c r="AT935" s="2"/>
      <c r="AU935" s="2"/>
    </row>
    <row r="936" spans="1:47" s="1" customFormat="1" x14ac:dyDescent="0.25">
      <c r="A936" s="47"/>
      <c r="B936" s="2"/>
      <c r="C936" s="2"/>
      <c r="D936" s="2"/>
      <c r="E936" s="2"/>
      <c r="F936" s="48"/>
      <c r="G936" s="48"/>
      <c r="H936" s="49"/>
      <c r="I936" s="50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  <c r="AB936" s="2"/>
      <c r="AC936" s="2"/>
      <c r="AD936" s="2"/>
      <c r="AE936" s="2"/>
      <c r="AF936" s="2"/>
      <c r="AG936" s="2"/>
      <c r="AH936" s="2"/>
      <c r="AI936" s="2"/>
      <c r="AJ936" s="2"/>
      <c r="AK936" s="2"/>
      <c r="AL936" s="2"/>
      <c r="AM936" s="2"/>
      <c r="AN936" s="2"/>
      <c r="AO936" s="2"/>
      <c r="AP936" s="2"/>
      <c r="AQ936" s="2"/>
      <c r="AR936" s="2"/>
      <c r="AS936" s="2"/>
      <c r="AT936" s="2"/>
      <c r="AU936" s="2"/>
    </row>
    <row r="937" spans="1:47" s="1" customFormat="1" x14ac:dyDescent="0.25">
      <c r="A937" s="47"/>
      <c r="B937" s="2"/>
      <c r="C937" s="2"/>
      <c r="D937" s="2"/>
      <c r="E937" s="2"/>
      <c r="F937" s="48"/>
      <c r="G937" s="48"/>
      <c r="H937" s="49"/>
      <c r="I937" s="50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  <c r="AB937" s="2"/>
      <c r="AC937" s="2"/>
      <c r="AD937" s="2"/>
      <c r="AE937" s="2"/>
      <c r="AF937" s="2"/>
      <c r="AG937" s="2"/>
      <c r="AH937" s="2"/>
      <c r="AI937" s="2"/>
      <c r="AJ937" s="2"/>
      <c r="AK937" s="2"/>
      <c r="AL937" s="2"/>
      <c r="AM937" s="2"/>
      <c r="AN937" s="2"/>
      <c r="AO937" s="2"/>
      <c r="AP937" s="2"/>
      <c r="AQ937" s="2"/>
      <c r="AR937" s="2"/>
      <c r="AS937" s="2"/>
      <c r="AT937" s="2"/>
      <c r="AU937" s="2"/>
    </row>
    <row r="938" spans="1:47" s="1" customFormat="1" x14ac:dyDescent="0.25">
      <c r="A938" s="47"/>
      <c r="B938" s="2"/>
      <c r="C938" s="2"/>
      <c r="D938" s="2"/>
      <c r="E938" s="2"/>
      <c r="F938" s="48"/>
      <c r="G938" s="48"/>
      <c r="H938" s="49"/>
      <c r="I938" s="50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/>
      <c r="AE938" s="2"/>
      <c r="AF938" s="2"/>
      <c r="AG938" s="2"/>
      <c r="AH938" s="2"/>
      <c r="AI938" s="2"/>
      <c r="AJ938" s="2"/>
      <c r="AK938" s="2"/>
      <c r="AL938" s="2"/>
      <c r="AM938" s="2"/>
      <c r="AN938" s="2"/>
      <c r="AO938" s="2"/>
      <c r="AP938" s="2"/>
      <c r="AQ938" s="2"/>
      <c r="AR938" s="2"/>
      <c r="AS938" s="2"/>
      <c r="AT938" s="2"/>
      <c r="AU938" s="2"/>
    </row>
    <row r="939" spans="1:47" s="1" customFormat="1" x14ac:dyDescent="0.25">
      <c r="A939" s="47"/>
      <c r="B939" s="2"/>
      <c r="C939" s="2"/>
      <c r="D939" s="2"/>
      <c r="E939" s="2"/>
      <c r="F939" s="48"/>
      <c r="G939" s="48"/>
      <c r="H939" s="49"/>
      <c r="I939" s="50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  <c r="AE939" s="2"/>
      <c r="AF939" s="2"/>
      <c r="AG939" s="2"/>
      <c r="AH939" s="2"/>
      <c r="AI939" s="2"/>
      <c r="AJ939" s="2"/>
      <c r="AK939" s="2"/>
      <c r="AL939" s="2"/>
      <c r="AM939" s="2"/>
      <c r="AN939" s="2"/>
      <c r="AO939" s="2"/>
      <c r="AP939" s="2"/>
      <c r="AQ939" s="2"/>
      <c r="AR939" s="2"/>
      <c r="AS939" s="2"/>
      <c r="AT939" s="2"/>
      <c r="AU939" s="2"/>
    </row>
    <row r="940" spans="1:47" s="1" customFormat="1" x14ac:dyDescent="0.25">
      <c r="A940" s="47"/>
      <c r="B940" s="2"/>
      <c r="C940" s="2"/>
      <c r="D940" s="2"/>
      <c r="E940" s="2"/>
      <c r="F940" s="48"/>
      <c r="G940" s="48"/>
      <c r="H940" s="49"/>
      <c r="I940" s="50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  <c r="AB940" s="2"/>
      <c r="AC940" s="2"/>
      <c r="AD940" s="2"/>
      <c r="AE940" s="2"/>
      <c r="AF940" s="2"/>
      <c r="AG940" s="2"/>
      <c r="AH940" s="2"/>
      <c r="AI940" s="2"/>
      <c r="AJ940" s="2"/>
      <c r="AK940" s="2"/>
      <c r="AL940" s="2"/>
      <c r="AM940" s="2"/>
      <c r="AN940" s="2"/>
      <c r="AO940" s="2"/>
      <c r="AP940" s="2"/>
      <c r="AQ940" s="2"/>
      <c r="AR940" s="2"/>
      <c r="AS940" s="2"/>
      <c r="AT940" s="2"/>
      <c r="AU940" s="2"/>
    </row>
    <row r="941" spans="1:47" s="1" customFormat="1" x14ac:dyDescent="0.25">
      <c r="A941" s="47"/>
      <c r="B941" s="2"/>
      <c r="C941" s="2"/>
      <c r="D941" s="2"/>
      <c r="E941" s="2"/>
      <c r="F941" s="48"/>
      <c r="G941" s="48"/>
      <c r="H941" s="49"/>
      <c r="I941" s="50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/>
      <c r="AE941" s="2"/>
      <c r="AF941" s="2"/>
      <c r="AG941" s="2"/>
      <c r="AH941" s="2"/>
      <c r="AI941" s="2"/>
      <c r="AJ941" s="2"/>
      <c r="AK941" s="2"/>
      <c r="AL941" s="2"/>
      <c r="AM941" s="2"/>
      <c r="AN941" s="2"/>
      <c r="AO941" s="2"/>
      <c r="AP941" s="2"/>
      <c r="AQ941" s="2"/>
      <c r="AR941" s="2"/>
      <c r="AS941" s="2"/>
      <c r="AT941" s="2"/>
      <c r="AU941" s="2"/>
    </row>
    <row r="942" spans="1:47" s="1" customFormat="1" x14ac:dyDescent="0.25">
      <c r="A942" s="47"/>
      <c r="B942" s="2"/>
      <c r="C942" s="2"/>
      <c r="D942" s="2"/>
      <c r="E942" s="2"/>
      <c r="F942" s="48"/>
      <c r="G942" s="48"/>
      <c r="H942" s="49"/>
      <c r="I942" s="50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  <c r="AE942" s="2"/>
      <c r="AF942" s="2"/>
      <c r="AG942" s="2"/>
      <c r="AH942" s="2"/>
      <c r="AI942" s="2"/>
      <c r="AJ942" s="2"/>
      <c r="AK942" s="2"/>
      <c r="AL942" s="2"/>
      <c r="AM942" s="2"/>
      <c r="AN942" s="2"/>
      <c r="AO942" s="2"/>
      <c r="AP942" s="2"/>
      <c r="AQ942" s="2"/>
      <c r="AR942" s="2"/>
      <c r="AS942" s="2"/>
      <c r="AT942" s="2"/>
      <c r="AU942" s="2"/>
    </row>
    <row r="943" spans="1:47" s="1" customFormat="1" x14ac:dyDescent="0.25">
      <c r="A943" s="47"/>
      <c r="B943" s="2"/>
      <c r="C943" s="2"/>
      <c r="D943" s="2"/>
      <c r="E943" s="2"/>
      <c r="F943" s="48"/>
      <c r="G943" s="48"/>
      <c r="H943" s="49"/>
      <c r="I943" s="50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  <c r="AE943" s="2"/>
      <c r="AF943" s="2"/>
      <c r="AG943" s="2"/>
      <c r="AH943" s="2"/>
      <c r="AI943" s="2"/>
      <c r="AJ943" s="2"/>
      <c r="AK943" s="2"/>
      <c r="AL943" s="2"/>
      <c r="AM943" s="2"/>
      <c r="AN943" s="2"/>
      <c r="AO943" s="2"/>
      <c r="AP943" s="2"/>
      <c r="AQ943" s="2"/>
      <c r="AR943" s="2"/>
      <c r="AS943" s="2"/>
      <c r="AT943" s="2"/>
      <c r="AU943" s="2"/>
    </row>
    <row r="944" spans="1:47" s="1" customFormat="1" x14ac:dyDescent="0.25">
      <c r="A944" s="47"/>
      <c r="B944" s="2"/>
      <c r="C944" s="2"/>
      <c r="D944" s="2"/>
      <c r="E944" s="2"/>
      <c r="F944" s="48"/>
      <c r="G944" s="48"/>
      <c r="H944" s="49"/>
      <c r="I944" s="50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  <c r="AB944" s="2"/>
      <c r="AC944" s="2"/>
      <c r="AD944" s="2"/>
      <c r="AE944" s="2"/>
      <c r="AF944" s="2"/>
      <c r="AG944" s="2"/>
      <c r="AH944" s="2"/>
      <c r="AI944" s="2"/>
      <c r="AJ944" s="2"/>
      <c r="AK944" s="2"/>
      <c r="AL944" s="2"/>
      <c r="AM944" s="2"/>
      <c r="AN944" s="2"/>
      <c r="AO944" s="2"/>
      <c r="AP944" s="2"/>
      <c r="AQ944" s="2"/>
      <c r="AR944" s="2"/>
      <c r="AS944" s="2"/>
      <c r="AT944" s="2"/>
      <c r="AU944" s="2"/>
    </row>
    <row r="945" spans="1:47" s="1" customFormat="1" x14ac:dyDescent="0.25">
      <c r="A945" s="47"/>
      <c r="B945" s="2"/>
      <c r="C945" s="2"/>
      <c r="D945" s="2"/>
      <c r="E945" s="2"/>
      <c r="F945" s="48"/>
      <c r="G945" s="48"/>
      <c r="H945" s="49"/>
      <c r="I945" s="50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  <c r="AB945" s="2"/>
      <c r="AC945" s="2"/>
      <c r="AD945" s="2"/>
      <c r="AE945" s="2"/>
      <c r="AF945" s="2"/>
      <c r="AG945" s="2"/>
      <c r="AH945" s="2"/>
      <c r="AI945" s="2"/>
      <c r="AJ945" s="2"/>
      <c r="AK945" s="2"/>
      <c r="AL945" s="2"/>
      <c r="AM945" s="2"/>
      <c r="AN945" s="2"/>
      <c r="AO945" s="2"/>
      <c r="AP945" s="2"/>
      <c r="AQ945" s="2"/>
      <c r="AR945" s="2"/>
      <c r="AS945" s="2"/>
      <c r="AT945" s="2"/>
      <c r="AU945" s="2"/>
    </row>
    <row r="946" spans="1:47" s="1" customFormat="1" x14ac:dyDescent="0.25">
      <c r="A946" s="47"/>
      <c r="B946" s="2"/>
      <c r="C946" s="2"/>
      <c r="D946" s="2"/>
      <c r="E946" s="2"/>
      <c r="F946" s="48"/>
      <c r="G946" s="48"/>
      <c r="H946" s="49"/>
      <c r="I946" s="50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  <c r="AB946" s="2"/>
      <c r="AC946" s="2"/>
      <c r="AD946" s="2"/>
      <c r="AE946" s="2"/>
      <c r="AF946" s="2"/>
      <c r="AG946" s="2"/>
      <c r="AH946" s="2"/>
      <c r="AI946" s="2"/>
      <c r="AJ946" s="2"/>
      <c r="AK946" s="2"/>
      <c r="AL946" s="2"/>
      <c r="AM946" s="2"/>
      <c r="AN946" s="2"/>
      <c r="AO946" s="2"/>
      <c r="AP946" s="2"/>
      <c r="AQ946" s="2"/>
      <c r="AR946" s="2"/>
      <c r="AS946" s="2"/>
      <c r="AT946" s="2"/>
      <c r="AU946" s="2"/>
    </row>
    <row r="947" spans="1:47" s="1" customFormat="1" x14ac:dyDescent="0.25">
      <c r="A947" s="47"/>
      <c r="B947" s="2"/>
      <c r="C947" s="2"/>
      <c r="D947" s="2"/>
      <c r="E947" s="2"/>
      <c r="F947" s="48"/>
      <c r="G947" s="48"/>
      <c r="H947" s="49"/>
      <c r="I947" s="50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  <c r="AE947" s="2"/>
      <c r="AF947" s="2"/>
      <c r="AG947" s="2"/>
      <c r="AH947" s="2"/>
      <c r="AI947" s="2"/>
      <c r="AJ947" s="2"/>
      <c r="AK947" s="2"/>
      <c r="AL947" s="2"/>
      <c r="AM947" s="2"/>
      <c r="AN947" s="2"/>
      <c r="AO947" s="2"/>
      <c r="AP947" s="2"/>
      <c r="AQ947" s="2"/>
      <c r="AR947" s="2"/>
      <c r="AS947" s="2"/>
      <c r="AT947" s="2"/>
      <c r="AU947" s="2"/>
    </row>
    <row r="948" spans="1:47" s="1" customFormat="1" x14ac:dyDescent="0.25">
      <c r="A948" s="47"/>
      <c r="B948" s="2"/>
      <c r="C948" s="2"/>
      <c r="D948" s="2"/>
      <c r="E948" s="2"/>
      <c r="F948" s="48"/>
      <c r="G948" s="48"/>
      <c r="H948" s="49"/>
      <c r="I948" s="50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  <c r="AE948" s="2"/>
      <c r="AF948" s="2"/>
      <c r="AG948" s="2"/>
      <c r="AH948" s="2"/>
      <c r="AI948" s="2"/>
      <c r="AJ948" s="2"/>
      <c r="AK948" s="2"/>
      <c r="AL948" s="2"/>
      <c r="AM948" s="2"/>
      <c r="AN948" s="2"/>
      <c r="AO948" s="2"/>
      <c r="AP948" s="2"/>
      <c r="AQ948" s="2"/>
      <c r="AR948" s="2"/>
      <c r="AS948" s="2"/>
      <c r="AT948" s="2"/>
      <c r="AU948" s="2"/>
    </row>
    <row r="949" spans="1:47" s="1" customFormat="1" x14ac:dyDescent="0.25">
      <c r="A949" s="47"/>
      <c r="B949" s="2"/>
      <c r="C949" s="2"/>
      <c r="D949" s="2"/>
      <c r="E949" s="2"/>
      <c r="F949" s="48"/>
      <c r="G949" s="48"/>
      <c r="H949" s="49"/>
      <c r="I949" s="50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  <c r="AE949" s="2"/>
      <c r="AF949" s="2"/>
      <c r="AG949" s="2"/>
      <c r="AH949" s="2"/>
      <c r="AI949" s="2"/>
      <c r="AJ949" s="2"/>
      <c r="AK949" s="2"/>
      <c r="AL949" s="2"/>
      <c r="AM949" s="2"/>
      <c r="AN949" s="2"/>
      <c r="AO949" s="2"/>
      <c r="AP949" s="2"/>
      <c r="AQ949" s="2"/>
      <c r="AR949" s="2"/>
      <c r="AS949" s="2"/>
      <c r="AT949" s="2"/>
      <c r="AU949" s="2"/>
    </row>
    <row r="950" spans="1:47" s="1" customFormat="1" x14ac:dyDescent="0.25">
      <c r="A950" s="47"/>
      <c r="B950" s="2"/>
      <c r="C950" s="2"/>
      <c r="D950" s="2"/>
      <c r="E950" s="2"/>
      <c r="F950" s="48"/>
      <c r="G950" s="48"/>
      <c r="H950" s="49"/>
      <c r="I950" s="50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/>
      <c r="AE950" s="2"/>
      <c r="AF950" s="2"/>
      <c r="AG950" s="2"/>
      <c r="AH950" s="2"/>
      <c r="AI950" s="2"/>
      <c r="AJ950" s="2"/>
      <c r="AK950" s="2"/>
      <c r="AL950" s="2"/>
      <c r="AM950" s="2"/>
      <c r="AN950" s="2"/>
      <c r="AO950" s="2"/>
      <c r="AP950" s="2"/>
      <c r="AQ950" s="2"/>
      <c r="AR950" s="2"/>
      <c r="AS950" s="2"/>
      <c r="AT950" s="2"/>
      <c r="AU950" s="2"/>
    </row>
    <row r="951" spans="1:47" s="1" customFormat="1" x14ac:dyDescent="0.25">
      <c r="A951" s="47"/>
      <c r="B951" s="2"/>
      <c r="C951" s="2"/>
      <c r="D951" s="2"/>
      <c r="E951" s="2"/>
      <c r="F951" s="48"/>
      <c r="G951" s="48"/>
      <c r="H951" s="49"/>
      <c r="I951" s="50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  <c r="AE951" s="2"/>
      <c r="AF951" s="2"/>
      <c r="AG951" s="2"/>
      <c r="AH951" s="2"/>
      <c r="AI951" s="2"/>
      <c r="AJ951" s="2"/>
      <c r="AK951" s="2"/>
      <c r="AL951" s="2"/>
      <c r="AM951" s="2"/>
      <c r="AN951" s="2"/>
      <c r="AO951" s="2"/>
      <c r="AP951" s="2"/>
      <c r="AQ951" s="2"/>
      <c r="AR951" s="2"/>
      <c r="AS951" s="2"/>
      <c r="AT951" s="2"/>
      <c r="AU951" s="2"/>
    </row>
    <row r="952" spans="1:47" s="1" customFormat="1" x14ac:dyDescent="0.25">
      <c r="A952" s="47"/>
      <c r="B952" s="2"/>
      <c r="C952" s="2"/>
      <c r="D952" s="2"/>
      <c r="E952" s="2"/>
      <c r="F952" s="48"/>
      <c r="G952" s="48"/>
      <c r="H952" s="49"/>
      <c r="I952" s="50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  <c r="AB952" s="2"/>
      <c r="AC952" s="2"/>
      <c r="AD952" s="2"/>
      <c r="AE952" s="2"/>
      <c r="AF952" s="2"/>
      <c r="AG952" s="2"/>
      <c r="AH952" s="2"/>
      <c r="AI952" s="2"/>
      <c r="AJ952" s="2"/>
      <c r="AK952" s="2"/>
      <c r="AL952" s="2"/>
      <c r="AM952" s="2"/>
      <c r="AN952" s="2"/>
      <c r="AO952" s="2"/>
      <c r="AP952" s="2"/>
      <c r="AQ952" s="2"/>
      <c r="AR952" s="2"/>
      <c r="AS952" s="2"/>
      <c r="AT952" s="2"/>
      <c r="AU952" s="2"/>
    </row>
    <row r="953" spans="1:47" s="1" customFormat="1" x14ac:dyDescent="0.25">
      <c r="A953" s="47"/>
      <c r="B953" s="2"/>
      <c r="C953" s="2"/>
      <c r="D953" s="2"/>
      <c r="E953" s="2"/>
      <c r="F953" s="48"/>
      <c r="G953" s="48"/>
      <c r="H953" s="49"/>
      <c r="I953" s="50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/>
      <c r="AE953" s="2"/>
      <c r="AF953" s="2"/>
      <c r="AG953" s="2"/>
      <c r="AH953" s="2"/>
      <c r="AI953" s="2"/>
      <c r="AJ953" s="2"/>
      <c r="AK953" s="2"/>
      <c r="AL953" s="2"/>
      <c r="AM953" s="2"/>
      <c r="AN953" s="2"/>
      <c r="AO953" s="2"/>
      <c r="AP953" s="2"/>
      <c r="AQ953" s="2"/>
      <c r="AR953" s="2"/>
      <c r="AS953" s="2"/>
      <c r="AT953" s="2"/>
      <c r="AU953" s="2"/>
    </row>
    <row r="954" spans="1:47" s="1" customFormat="1" x14ac:dyDescent="0.25">
      <c r="A954" s="47"/>
      <c r="B954" s="2"/>
      <c r="C954" s="2"/>
      <c r="D954" s="2"/>
      <c r="E954" s="2"/>
      <c r="F954" s="48"/>
      <c r="G954" s="48"/>
      <c r="H954" s="49"/>
      <c r="I954" s="50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  <c r="AB954" s="2"/>
      <c r="AC954" s="2"/>
      <c r="AD954" s="2"/>
      <c r="AE954" s="2"/>
      <c r="AF954" s="2"/>
      <c r="AG954" s="2"/>
      <c r="AH954" s="2"/>
      <c r="AI954" s="2"/>
      <c r="AJ954" s="2"/>
      <c r="AK954" s="2"/>
      <c r="AL954" s="2"/>
      <c r="AM954" s="2"/>
      <c r="AN954" s="2"/>
      <c r="AO954" s="2"/>
      <c r="AP954" s="2"/>
      <c r="AQ954" s="2"/>
      <c r="AR954" s="2"/>
      <c r="AS954" s="2"/>
      <c r="AT954" s="2"/>
      <c r="AU954" s="2"/>
    </row>
    <row r="955" spans="1:47" s="1" customFormat="1" x14ac:dyDescent="0.25">
      <c r="A955" s="47"/>
      <c r="B955" s="2"/>
      <c r="C955" s="2"/>
      <c r="D955" s="2"/>
      <c r="E955" s="2"/>
      <c r="F955" s="48"/>
      <c r="G955" s="48"/>
      <c r="H955" s="49"/>
      <c r="I955" s="50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  <c r="AB955" s="2"/>
      <c r="AC955" s="2"/>
      <c r="AD955" s="2"/>
      <c r="AE955" s="2"/>
      <c r="AF955" s="2"/>
      <c r="AG955" s="2"/>
      <c r="AH955" s="2"/>
      <c r="AI955" s="2"/>
      <c r="AJ955" s="2"/>
      <c r="AK955" s="2"/>
      <c r="AL955" s="2"/>
      <c r="AM955" s="2"/>
      <c r="AN955" s="2"/>
      <c r="AO955" s="2"/>
      <c r="AP955" s="2"/>
      <c r="AQ955" s="2"/>
      <c r="AR955" s="2"/>
      <c r="AS955" s="2"/>
      <c r="AT955" s="2"/>
      <c r="AU955" s="2"/>
    </row>
    <row r="956" spans="1:47" s="1" customFormat="1" x14ac:dyDescent="0.25">
      <c r="A956" s="47"/>
      <c r="B956" s="2"/>
      <c r="C956" s="2"/>
      <c r="D956" s="2"/>
      <c r="E956" s="2"/>
      <c r="F956" s="48"/>
      <c r="G956" s="48"/>
      <c r="H956" s="49"/>
      <c r="I956" s="50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/>
      <c r="AE956" s="2"/>
      <c r="AF956" s="2"/>
      <c r="AG956" s="2"/>
      <c r="AH956" s="2"/>
      <c r="AI956" s="2"/>
      <c r="AJ956" s="2"/>
      <c r="AK956" s="2"/>
      <c r="AL956" s="2"/>
      <c r="AM956" s="2"/>
      <c r="AN956" s="2"/>
      <c r="AO956" s="2"/>
      <c r="AP956" s="2"/>
      <c r="AQ956" s="2"/>
      <c r="AR956" s="2"/>
      <c r="AS956" s="2"/>
      <c r="AT956" s="2"/>
      <c r="AU956" s="2"/>
    </row>
    <row r="957" spans="1:47" s="1" customFormat="1" x14ac:dyDescent="0.25">
      <c r="A957" s="47"/>
      <c r="B957" s="2"/>
      <c r="C957" s="2"/>
      <c r="D957" s="2"/>
      <c r="E957" s="2"/>
      <c r="F957" s="48"/>
      <c r="G957" s="48"/>
      <c r="H957" s="49"/>
      <c r="I957" s="50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  <c r="AE957" s="2"/>
      <c r="AF957" s="2"/>
      <c r="AG957" s="2"/>
      <c r="AH957" s="2"/>
      <c r="AI957" s="2"/>
      <c r="AJ957" s="2"/>
      <c r="AK957" s="2"/>
      <c r="AL957" s="2"/>
      <c r="AM957" s="2"/>
      <c r="AN957" s="2"/>
      <c r="AO957" s="2"/>
      <c r="AP957" s="2"/>
      <c r="AQ957" s="2"/>
      <c r="AR957" s="2"/>
      <c r="AS957" s="2"/>
      <c r="AT957" s="2"/>
      <c r="AU957" s="2"/>
    </row>
    <row r="958" spans="1:47" s="1" customFormat="1" x14ac:dyDescent="0.25">
      <c r="A958" s="47"/>
      <c r="B958" s="2"/>
      <c r="C958" s="2"/>
      <c r="D958" s="2"/>
      <c r="E958" s="2"/>
      <c r="F958" s="48"/>
      <c r="G958" s="48"/>
      <c r="H958" s="49"/>
      <c r="I958" s="50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  <c r="AB958" s="2"/>
      <c r="AC958" s="2"/>
      <c r="AD958" s="2"/>
      <c r="AE958" s="2"/>
      <c r="AF958" s="2"/>
      <c r="AG958" s="2"/>
      <c r="AH958" s="2"/>
      <c r="AI958" s="2"/>
      <c r="AJ958" s="2"/>
      <c r="AK958" s="2"/>
      <c r="AL958" s="2"/>
      <c r="AM958" s="2"/>
      <c r="AN958" s="2"/>
      <c r="AO958" s="2"/>
      <c r="AP958" s="2"/>
      <c r="AQ958" s="2"/>
      <c r="AR958" s="2"/>
      <c r="AS958" s="2"/>
      <c r="AT958" s="2"/>
      <c r="AU958" s="2"/>
    </row>
    <row r="959" spans="1:47" s="1" customFormat="1" x14ac:dyDescent="0.25">
      <c r="A959" s="47"/>
      <c r="B959" s="2"/>
      <c r="C959" s="2"/>
      <c r="D959" s="2"/>
      <c r="E959" s="2"/>
      <c r="F959" s="48"/>
      <c r="G959" s="48"/>
      <c r="H959" s="49"/>
      <c r="I959" s="50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  <c r="AB959" s="2"/>
      <c r="AC959" s="2"/>
      <c r="AD959" s="2"/>
      <c r="AE959" s="2"/>
      <c r="AF959" s="2"/>
      <c r="AG959" s="2"/>
      <c r="AH959" s="2"/>
      <c r="AI959" s="2"/>
      <c r="AJ959" s="2"/>
      <c r="AK959" s="2"/>
      <c r="AL959" s="2"/>
      <c r="AM959" s="2"/>
      <c r="AN959" s="2"/>
      <c r="AO959" s="2"/>
      <c r="AP959" s="2"/>
      <c r="AQ959" s="2"/>
      <c r="AR959" s="2"/>
      <c r="AS959" s="2"/>
      <c r="AT959" s="2"/>
      <c r="AU959" s="2"/>
    </row>
    <row r="960" spans="1:47" s="1" customFormat="1" x14ac:dyDescent="0.25">
      <c r="A960" s="47"/>
      <c r="B960" s="2"/>
      <c r="C960" s="2"/>
      <c r="D960" s="2"/>
      <c r="E960" s="2"/>
      <c r="F960" s="48"/>
      <c r="G960" s="48"/>
      <c r="H960" s="49"/>
      <c r="I960" s="50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  <c r="AB960" s="2"/>
      <c r="AC960" s="2"/>
      <c r="AD960" s="2"/>
      <c r="AE960" s="2"/>
      <c r="AF960" s="2"/>
      <c r="AG960" s="2"/>
      <c r="AH960" s="2"/>
      <c r="AI960" s="2"/>
      <c r="AJ960" s="2"/>
      <c r="AK960" s="2"/>
      <c r="AL960" s="2"/>
      <c r="AM960" s="2"/>
      <c r="AN960" s="2"/>
      <c r="AO960" s="2"/>
      <c r="AP960" s="2"/>
      <c r="AQ960" s="2"/>
      <c r="AR960" s="2"/>
      <c r="AS960" s="2"/>
      <c r="AT960" s="2"/>
      <c r="AU960" s="2"/>
    </row>
    <row r="961" spans="1:47" s="1" customFormat="1" x14ac:dyDescent="0.25">
      <c r="A961" s="47"/>
      <c r="B961" s="2"/>
      <c r="C961" s="2"/>
      <c r="D961" s="2"/>
      <c r="E961" s="2"/>
      <c r="F961" s="48"/>
      <c r="G961" s="48"/>
      <c r="H961" s="49"/>
      <c r="I961" s="50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  <c r="AB961" s="2"/>
      <c r="AC961" s="2"/>
      <c r="AD961" s="2"/>
      <c r="AE961" s="2"/>
      <c r="AF961" s="2"/>
      <c r="AG961" s="2"/>
      <c r="AH961" s="2"/>
      <c r="AI961" s="2"/>
      <c r="AJ961" s="2"/>
      <c r="AK961" s="2"/>
      <c r="AL961" s="2"/>
      <c r="AM961" s="2"/>
      <c r="AN961" s="2"/>
      <c r="AO961" s="2"/>
      <c r="AP961" s="2"/>
      <c r="AQ961" s="2"/>
      <c r="AR961" s="2"/>
      <c r="AS961" s="2"/>
      <c r="AT961" s="2"/>
      <c r="AU961" s="2"/>
    </row>
    <row r="962" spans="1:47" s="1" customFormat="1" x14ac:dyDescent="0.25">
      <c r="A962" s="47"/>
      <c r="B962" s="2"/>
      <c r="C962" s="2"/>
      <c r="D962" s="2"/>
      <c r="E962" s="2"/>
      <c r="F962" s="48"/>
      <c r="G962" s="48"/>
      <c r="H962" s="49"/>
      <c r="I962" s="50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  <c r="AB962" s="2"/>
      <c r="AC962" s="2"/>
      <c r="AD962" s="2"/>
      <c r="AE962" s="2"/>
      <c r="AF962" s="2"/>
      <c r="AG962" s="2"/>
      <c r="AH962" s="2"/>
      <c r="AI962" s="2"/>
      <c r="AJ962" s="2"/>
      <c r="AK962" s="2"/>
      <c r="AL962" s="2"/>
      <c r="AM962" s="2"/>
      <c r="AN962" s="2"/>
      <c r="AO962" s="2"/>
      <c r="AP962" s="2"/>
      <c r="AQ962" s="2"/>
      <c r="AR962" s="2"/>
      <c r="AS962" s="2"/>
      <c r="AT962" s="2"/>
      <c r="AU962" s="2"/>
    </row>
    <row r="963" spans="1:47" s="1" customFormat="1" x14ac:dyDescent="0.25">
      <c r="A963" s="47"/>
      <c r="B963" s="2"/>
      <c r="C963" s="2"/>
      <c r="D963" s="2"/>
      <c r="E963" s="2"/>
      <c r="F963" s="48"/>
      <c r="G963" s="48"/>
      <c r="H963" s="49"/>
      <c r="I963" s="50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  <c r="AB963" s="2"/>
      <c r="AC963" s="2"/>
      <c r="AD963" s="2"/>
      <c r="AE963" s="2"/>
      <c r="AF963" s="2"/>
      <c r="AG963" s="2"/>
      <c r="AH963" s="2"/>
      <c r="AI963" s="2"/>
      <c r="AJ963" s="2"/>
      <c r="AK963" s="2"/>
      <c r="AL963" s="2"/>
      <c r="AM963" s="2"/>
      <c r="AN963" s="2"/>
      <c r="AO963" s="2"/>
      <c r="AP963" s="2"/>
      <c r="AQ963" s="2"/>
      <c r="AR963" s="2"/>
      <c r="AS963" s="2"/>
      <c r="AT963" s="2"/>
      <c r="AU963" s="2"/>
    </row>
    <row r="964" spans="1:47" s="1" customFormat="1" x14ac:dyDescent="0.25">
      <c r="A964" s="47"/>
      <c r="B964" s="2"/>
      <c r="C964" s="2"/>
      <c r="D964" s="2"/>
      <c r="E964" s="2"/>
      <c r="F964" s="48"/>
      <c r="G964" s="48"/>
      <c r="H964" s="49"/>
      <c r="I964" s="50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  <c r="AE964" s="2"/>
      <c r="AF964" s="2"/>
      <c r="AG964" s="2"/>
      <c r="AH964" s="2"/>
      <c r="AI964" s="2"/>
      <c r="AJ964" s="2"/>
      <c r="AK964" s="2"/>
      <c r="AL964" s="2"/>
      <c r="AM964" s="2"/>
      <c r="AN964" s="2"/>
      <c r="AO964" s="2"/>
      <c r="AP964" s="2"/>
      <c r="AQ964" s="2"/>
      <c r="AR964" s="2"/>
      <c r="AS964" s="2"/>
      <c r="AT964" s="2"/>
      <c r="AU964" s="2"/>
    </row>
    <row r="965" spans="1:47" s="1" customFormat="1" x14ac:dyDescent="0.25">
      <c r="A965" s="47"/>
      <c r="B965" s="2"/>
      <c r="C965" s="2"/>
      <c r="D965" s="2"/>
      <c r="E965" s="2"/>
      <c r="F965" s="48"/>
      <c r="G965" s="48"/>
      <c r="H965" s="49"/>
      <c r="I965" s="50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  <c r="AB965" s="2"/>
      <c r="AC965" s="2"/>
      <c r="AD965" s="2"/>
      <c r="AE965" s="2"/>
      <c r="AF965" s="2"/>
      <c r="AG965" s="2"/>
      <c r="AH965" s="2"/>
      <c r="AI965" s="2"/>
      <c r="AJ965" s="2"/>
      <c r="AK965" s="2"/>
      <c r="AL965" s="2"/>
      <c r="AM965" s="2"/>
      <c r="AN965" s="2"/>
      <c r="AO965" s="2"/>
      <c r="AP965" s="2"/>
      <c r="AQ965" s="2"/>
      <c r="AR965" s="2"/>
      <c r="AS965" s="2"/>
      <c r="AT965" s="2"/>
      <c r="AU965" s="2"/>
    </row>
    <row r="966" spans="1:47" s="1" customFormat="1" x14ac:dyDescent="0.25">
      <c r="A966" s="47"/>
      <c r="B966" s="2"/>
      <c r="C966" s="2"/>
      <c r="D966" s="2"/>
      <c r="E966" s="2"/>
      <c r="F966" s="48"/>
      <c r="G966" s="48"/>
      <c r="H966" s="49"/>
      <c r="I966" s="50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  <c r="AB966" s="2"/>
      <c r="AC966" s="2"/>
      <c r="AD966" s="2"/>
      <c r="AE966" s="2"/>
      <c r="AF966" s="2"/>
      <c r="AG966" s="2"/>
      <c r="AH966" s="2"/>
      <c r="AI966" s="2"/>
      <c r="AJ966" s="2"/>
      <c r="AK966" s="2"/>
      <c r="AL966" s="2"/>
      <c r="AM966" s="2"/>
      <c r="AN966" s="2"/>
      <c r="AO966" s="2"/>
      <c r="AP966" s="2"/>
      <c r="AQ966" s="2"/>
      <c r="AR966" s="2"/>
      <c r="AS966" s="2"/>
      <c r="AT966" s="2"/>
      <c r="AU966" s="2"/>
    </row>
    <row r="967" spans="1:47" s="1" customFormat="1" x14ac:dyDescent="0.25">
      <c r="A967" s="47"/>
      <c r="B967" s="2"/>
      <c r="C967" s="2"/>
      <c r="D967" s="2"/>
      <c r="E967" s="2"/>
      <c r="F967" s="48"/>
      <c r="G967" s="48"/>
      <c r="H967" s="49"/>
      <c r="I967" s="50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  <c r="AB967" s="2"/>
      <c r="AC967" s="2"/>
      <c r="AD967" s="2"/>
      <c r="AE967" s="2"/>
      <c r="AF967" s="2"/>
      <c r="AG967" s="2"/>
      <c r="AH967" s="2"/>
      <c r="AI967" s="2"/>
      <c r="AJ967" s="2"/>
      <c r="AK967" s="2"/>
      <c r="AL967" s="2"/>
      <c r="AM967" s="2"/>
      <c r="AN967" s="2"/>
      <c r="AO967" s="2"/>
      <c r="AP967" s="2"/>
      <c r="AQ967" s="2"/>
      <c r="AR967" s="2"/>
      <c r="AS967" s="2"/>
      <c r="AT967" s="2"/>
      <c r="AU967" s="2"/>
    </row>
    <row r="968" spans="1:47" s="1" customFormat="1" x14ac:dyDescent="0.25">
      <c r="A968" s="47"/>
      <c r="B968" s="2"/>
      <c r="C968" s="2"/>
      <c r="D968" s="2"/>
      <c r="E968" s="2"/>
      <c r="F968" s="48"/>
      <c r="G968" s="48"/>
      <c r="H968" s="49"/>
      <c r="I968" s="50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  <c r="AE968" s="2"/>
      <c r="AF968" s="2"/>
      <c r="AG968" s="2"/>
      <c r="AH968" s="2"/>
      <c r="AI968" s="2"/>
      <c r="AJ968" s="2"/>
      <c r="AK968" s="2"/>
      <c r="AL968" s="2"/>
      <c r="AM968" s="2"/>
      <c r="AN968" s="2"/>
      <c r="AO968" s="2"/>
      <c r="AP968" s="2"/>
      <c r="AQ968" s="2"/>
      <c r="AR968" s="2"/>
      <c r="AS968" s="2"/>
      <c r="AT968" s="2"/>
      <c r="AU968" s="2"/>
    </row>
    <row r="969" spans="1:47" s="1" customFormat="1" x14ac:dyDescent="0.25">
      <c r="A969" s="47"/>
      <c r="B969" s="2"/>
      <c r="C969" s="2"/>
      <c r="D969" s="2"/>
      <c r="E969" s="2"/>
      <c r="F969" s="48"/>
      <c r="G969" s="48"/>
      <c r="H969" s="49"/>
      <c r="I969" s="50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  <c r="AE969" s="2"/>
      <c r="AF969" s="2"/>
      <c r="AG969" s="2"/>
      <c r="AH969" s="2"/>
      <c r="AI969" s="2"/>
      <c r="AJ969" s="2"/>
      <c r="AK969" s="2"/>
      <c r="AL969" s="2"/>
      <c r="AM969" s="2"/>
      <c r="AN969" s="2"/>
      <c r="AO969" s="2"/>
      <c r="AP969" s="2"/>
      <c r="AQ969" s="2"/>
      <c r="AR969" s="2"/>
      <c r="AS969" s="2"/>
      <c r="AT969" s="2"/>
      <c r="AU969" s="2"/>
    </row>
    <row r="970" spans="1:47" s="1" customFormat="1" x14ac:dyDescent="0.25">
      <c r="A970" s="47"/>
      <c r="B970" s="2"/>
      <c r="C970" s="2"/>
      <c r="D970" s="2"/>
      <c r="E970" s="2"/>
      <c r="F970" s="48"/>
      <c r="G970" s="48"/>
      <c r="H970" s="49"/>
      <c r="I970" s="50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  <c r="AE970" s="2"/>
      <c r="AF970" s="2"/>
      <c r="AG970" s="2"/>
      <c r="AH970" s="2"/>
      <c r="AI970" s="2"/>
      <c r="AJ970" s="2"/>
      <c r="AK970" s="2"/>
      <c r="AL970" s="2"/>
      <c r="AM970" s="2"/>
      <c r="AN970" s="2"/>
      <c r="AO970" s="2"/>
      <c r="AP970" s="2"/>
      <c r="AQ970" s="2"/>
      <c r="AR970" s="2"/>
      <c r="AS970" s="2"/>
      <c r="AT970" s="2"/>
      <c r="AU970" s="2"/>
    </row>
    <row r="971" spans="1:47" s="1" customFormat="1" x14ac:dyDescent="0.25">
      <c r="A971" s="47"/>
      <c r="B971" s="2"/>
      <c r="C971" s="2"/>
      <c r="D971" s="2"/>
      <c r="E971" s="2"/>
      <c r="F971" s="48"/>
      <c r="G971" s="48"/>
      <c r="H971" s="49"/>
      <c r="I971" s="50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/>
      <c r="AE971" s="2"/>
      <c r="AF971" s="2"/>
      <c r="AG971" s="2"/>
      <c r="AH971" s="2"/>
      <c r="AI971" s="2"/>
      <c r="AJ971" s="2"/>
      <c r="AK971" s="2"/>
      <c r="AL971" s="2"/>
      <c r="AM971" s="2"/>
      <c r="AN971" s="2"/>
      <c r="AO971" s="2"/>
      <c r="AP971" s="2"/>
      <c r="AQ971" s="2"/>
      <c r="AR971" s="2"/>
      <c r="AS971" s="2"/>
      <c r="AT971" s="2"/>
      <c r="AU971" s="2"/>
    </row>
    <row r="972" spans="1:47" s="1" customFormat="1" x14ac:dyDescent="0.25">
      <c r="A972" s="47"/>
      <c r="B972" s="2"/>
      <c r="C972" s="2"/>
      <c r="D972" s="2"/>
      <c r="E972" s="2"/>
      <c r="F972" s="48"/>
      <c r="G972" s="48"/>
      <c r="H972" s="49"/>
      <c r="I972" s="50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  <c r="AE972" s="2"/>
      <c r="AF972" s="2"/>
      <c r="AG972" s="2"/>
      <c r="AH972" s="2"/>
      <c r="AI972" s="2"/>
      <c r="AJ972" s="2"/>
      <c r="AK972" s="2"/>
      <c r="AL972" s="2"/>
      <c r="AM972" s="2"/>
      <c r="AN972" s="2"/>
      <c r="AO972" s="2"/>
      <c r="AP972" s="2"/>
      <c r="AQ972" s="2"/>
      <c r="AR972" s="2"/>
      <c r="AS972" s="2"/>
      <c r="AT972" s="2"/>
      <c r="AU972" s="2"/>
    </row>
    <row r="973" spans="1:47" s="1" customFormat="1" x14ac:dyDescent="0.25">
      <c r="A973" s="47"/>
      <c r="B973" s="2"/>
      <c r="C973" s="2"/>
      <c r="D973" s="2"/>
      <c r="E973" s="2"/>
      <c r="F973" s="48"/>
      <c r="G973" s="48"/>
      <c r="H973" s="49"/>
      <c r="I973" s="50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  <c r="AB973" s="2"/>
      <c r="AC973" s="2"/>
      <c r="AD973" s="2"/>
      <c r="AE973" s="2"/>
      <c r="AF973" s="2"/>
      <c r="AG973" s="2"/>
      <c r="AH973" s="2"/>
      <c r="AI973" s="2"/>
      <c r="AJ973" s="2"/>
      <c r="AK973" s="2"/>
      <c r="AL973" s="2"/>
      <c r="AM973" s="2"/>
      <c r="AN973" s="2"/>
      <c r="AO973" s="2"/>
      <c r="AP973" s="2"/>
      <c r="AQ973" s="2"/>
      <c r="AR973" s="2"/>
      <c r="AS973" s="2"/>
      <c r="AT973" s="2"/>
      <c r="AU973" s="2"/>
    </row>
    <row r="974" spans="1:47" s="1" customFormat="1" x14ac:dyDescent="0.25">
      <c r="A974" s="47"/>
      <c r="B974" s="2"/>
      <c r="C974" s="2"/>
      <c r="D974" s="2"/>
      <c r="E974" s="2"/>
      <c r="F974" s="48"/>
      <c r="G974" s="48"/>
      <c r="H974" s="49"/>
      <c r="I974" s="50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/>
      <c r="AE974" s="2"/>
      <c r="AF974" s="2"/>
      <c r="AG974" s="2"/>
      <c r="AH974" s="2"/>
      <c r="AI974" s="2"/>
      <c r="AJ974" s="2"/>
      <c r="AK974" s="2"/>
      <c r="AL974" s="2"/>
      <c r="AM974" s="2"/>
      <c r="AN974" s="2"/>
      <c r="AO974" s="2"/>
      <c r="AP974" s="2"/>
      <c r="AQ974" s="2"/>
      <c r="AR974" s="2"/>
      <c r="AS974" s="2"/>
      <c r="AT974" s="2"/>
      <c r="AU974" s="2"/>
    </row>
    <row r="975" spans="1:47" s="1" customFormat="1" x14ac:dyDescent="0.25">
      <c r="A975" s="47"/>
      <c r="B975" s="2"/>
      <c r="C975" s="2"/>
      <c r="D975" s="2"/>
      <c r="E975" s="2"/>
      <c r="F975" s="48"/>
      <c r="G975" s="48"/>
      <c r="H975" s="49"/>
      <c r="I975" s="50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  <c r="AE975" s="2"/>
      <c r="AF975" s="2"/>
      <c r="AG975" s="2"/>
      <c r="AH975" s="2"/>
      <c r="AI975" s="2"/>
      <c r="AJ975" s="2"/>
      <c r="AK975" s="2"/>
      <c r="AL975" s="2"/>
      <c r="AM975" s="2"/>
      <c r="AN975" s="2"/>
      <c r="AO975" s="2"/>
      <c r="AP975" s="2"/>
      <c r="AQ975" s="2"/>
      <c r="AR975" s="2"/>
      <c r="AS975" s="2"/>
      <c r="AT975" s="2"/>
      <c r="AU975" s="2"/>
    </row>
    <row r="976" spans="1:47" s="1" customFormat="1" x14ac:dyDescent="0.25">
      <c r="A976" s="47"/>
      <c r="B976" s="2"/>
      <c r="C976" s="2"/>
      <c r="D976" s="2"/>
      <c r="E976" s="2"/>
      <c r="F976" s="48"/>
      <c r="G976" s="48"/>
      <c r="H976" s="49"/>
      <c r="I976" s="50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  <c r="AB976" s="2"/>
      <c r="AC976" s="2"/>
      <c r="AD976" s="2"/>
      <c r="AE976" s="2"/>
      <c r="AF976" s="2"/>
      <c r="AG976" s="2"/>
      <c r="AH976" s="2"/>
      <c r="AI976" s="2"/>
      <c r="AJ976" s="2"/>
      <c r="AK976" s="2"/>
      <c r="AL976" s="2"/>
      <c r="AM976" s="2"/>
      <c r="AN976" s="2"/>
      <c r="AO976" s="2"/>
      <c r="AP976" s="2"/>
      <c r="AQ976" s="2"/>
      <c r="AR976" s="2"/>
      <c r="AS976" s="2"/>
      <c r="AT976" s="2"/>
      <c r="AU976" s="2"/>
    </row>
    <row r="977" spans="1:47" s="1" customFormat="1" x14ac:dyDescent="0.25">
      <c r="A977" s="47"/>
      <c r="B977" s="2"/>
      <c r="C977" s="2"/>
      <c r="D977" s="2"/>
      <c r="E977" s="2"/>
      <c r="F977" s="48"/>
      <c r="G977" s="48"/>
      <c r="H977" s="49"/>
      <c r="I977" s="50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/>
      <c r="AE977" s="2"/>
      <c r="AF977" s="2"/>
      <c r="AG977" s="2"/>
      <c r="AH977" s="2"/>
      <c r="AI977" s="2"/>
      <c r="AJ977" s="2"/>
      <c r="AK977" s="2"/>
      <c r="AL977" s="2"/>
      <c r="AM977" s="2"/>
      <c r="AN977" s="2"/>
      <c r="AO977" s="2"/>
      <c r="AP977" s="2"/>
      <c r="AQ977" s="2"/>
      <c r="AR977" s="2"/>
      <c r="AS977" s="2"/>
      <c r="AT977" s="2"/>
      <c r="AU977" s="2"/>
    </row>
    <row r="978" spans="1:47" s="1" customFormat="1" x14ac:dyDescent="0.25">
      <c r="A978" s="47"/>
      <c r="B978" s="2"/>
      <c r="C978" s="2"/>
      <c r="D978" s="2"/>
      <c r="E978" s="2"/>
      <c r="F978" s="48"/>
      <c r="G978" s="48"/>
      <c r="H978" s="49"/>
      <c r="I978" s="50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  <c r="AE978" s="2"/>
      <c r="AF978" s="2"/>
      <c r="AG978" s="2"/>
      <c r="AH978" s="2"/>
      <c r="AI978" s="2"/>
      <c r="AJ978" s="2"/>
      <c r="AK978" s="2"/>
      <c r="AL978" s="2"/>
      <c r="AM978" s="2"/>
      <c r="AN978" s="2"/>
      <c r="AO978" s="2"/>
      <c r="AP978" s="2"/>
      <c r="AQ978" s="2"/>
      <c r="AR978" s="2"/>
      <c r="AS978" s="2"/>
      <c r="AT978" s="2"/>
      <c r="AU978" s="2"/>
    </row>
    <row r="979" spans="1:47" s="1" customFormat="1" x14ac:dyDescent="0.25">
      <c r="A979" s="47"/>
      <c r="B979" s="2"/>
      <c r="C979" s="2"/>
      <c r="D979" s="2"/>
      <c r="E979" s="2"/>
      <c r="F979" s="48"/>
      <c r="G979" s="48"/>
      <c r="H979" s="49"/>
      <c r="I979" s="50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  <c r="AB979" s="2"/>
      <c r="AC979" s="2"/>
      <c r="AD979" s="2"/>
      <c r="AE979" s="2"/>
      <c r="AF979" s="2"/>
      <c r="AG979" s="2"/>
      <c r="AH979" s="2"/>
      <c r="AI979" s="2"/>
      <c r="AJ979" s="2"/>
      <c r="AK979" s="2"/>
      <c r="AL979" s="2"/>
      <c r="AM979" s="2"/>
      <c r="AN979" s="2"/>
      <c r="AO979" s="2"/>
      <c r="AP979" s="2"/>
      <c r="AQ979" s="2"/>
      <c r="AR979" s="2"/>
      <c r="AS979" s="2"/>
      <c r="AT979" s="2"/>
      <c r="AU979" s="2"/>
    </row>
    <row r="980" spans="1:47" s="1" customFormat="1" x14ac:dyDescent="0.25">
      <c r="A980" s="47"/>
      <c r="B980" s="2"/>
      <c r="C980" s="2"/>
      <c r="D980" s="2"/>
      <c r="E980" s="2"/>
      <c r="F980" s="48"/>
      <c r="G980" s="48"/>
      <c r="H980" s="49"/>
      <c r="I980" s="50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/>
      <c r="AE980" s="2"/>
      <c r="AF980" s="2"/>
      <c r="AG980" s="2"/>
      <c r="AH980" s="2"/>
      <c r="AI980" s="2"/>
      <c r="AJ980" s="2"/>
      <c r="AK980" s="2"/>
      <c r="AL980" s="2"/>
      <c r="AM980" s="2"/>
      <c r="AN980" s="2"/>
      <c r="AO980" s="2"/>
      <c r="AP980" s="2"/>
      <c r="AQ980" s="2"/>
      <c r="AR980" s="2"/>
      <c r="AS980" s="2"/>
      <c r="AT980" s="2"/>
      <c r="AU980" s="2"/>
    </row>
    <row r="981" spans="1:47" s="1" customFormat="1" x14ac:dyDescent="0.25">
      <c r="A981" s="47"/>
      <c r="B981" s="2"/>
      <c r="C981" s="2"/>
      <c r="D981" s="2"/>
      <c r="E981" s="2"/>
      <c r="F981" s="48"/>
      <c r="G981" s="48"/>
      <c r="H981" s="49"/>
      <c r="I981" s="50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  <c r="AE981" s="2"/>
      <c r="AF981" s="2"/>
      <c r="AG981" s="2"/>
      <c r="AH981" s="2"/>
      <c r="AI981" s="2"/>
      <c r="AJ981" s="2"/>
      <c r="AK981" s="2"/>
      <c r="AL981" s="2"/>
      <c r="AM981" s="2"/>
      <c r="AN981" s="2"/>
      <c r="AO981" s="2"/>
      <c r="AP981" s="2"/>
      <c r="AQ981" s="2"/>
      <c r="AR981" s="2"/>
      <c r="AS981" s="2"/>
      <c r="AT981" s="2"/>
      <c r="AU981" s="2"/>
    </row>
    <row r="982" spans="1:47" s="1" customFormat="1" x14ac:dyDescent="0.25">
      <c r="A982" s="47"/>
      <c r="B982" s="2"/>
      <c r="C982" s="2"/>
      <c r="D982" s="2"/>
      <c r="E982" s="2"/>
      <c r="F982" s="48"/>
      <c r="G982" s="48"/>
      <c r="H982" s="49"/>
      <c r="I982" s="50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  <c r="AB982" s="2"/>
      <c r="AC982" s="2"/>
      <c r="AD982" s="2"/>
      <c r="AE982" s="2"/>
      <c r="AF982" s="2"/>
      <c r="AG982" s="2"/>
      <c r="AH982" s="2"/>
      <c r="AI982" s="2"/>
      <c r="AJ982" s="2"/>
      <c r="AK982" s="2"/>
      <c r="AL982" s="2"/>
      <c r="AM982" s="2"/>
      <c r="AN982" s="2"/>
      <c r="AO982" s="2"/>
      <c r="AP982" s="2"/>
      <c r="AQ982" s="2"/>
      <c r="AR982" s="2"/>
      <c r="AS982" s="2"/>
      <c r="AT982" s="2"/>
      <c r="AU982" s="2"/>
    </row>
    <row r="983" spans="1:47" s="1" customFormat="1" x14ac:dyDescent="0.25">
      <c r="A983" s="47"/>
      <c r="B983" s="2"/>
      <c r="C983" s="2"/>
      <c r="D983" s="2"/>
      <c r="E983" s="2"/>
      <c r="F983" s="48"/>
      <c r="G983" s="48"/>
      <c r="H983" s="49"/>
      <c r="I983" s="50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/>
      <c r="AE983" s="2"/>
      <c r="AF983" s="2"/>
      <c r="AG983" s="2"/>
      <c r="AH983" s="2"/>
      <c r="AI983" s="2"/>
      <c r="AJ983" s="2"/>
      <c r="AK983" s="2"/>
      <c r="AL983" s="2"/>
      <c r="AM983" s="2"/>
      <c r="AN983" s="2"/>
      <c r="AO983" s="2"/>
      <c r="AP983" s="2"/>
      <c r="AQ983" s="2"/>
      <c r="AR983" s="2"/>
      <c r="AS983" s="2"/>
      <c r="AT983" s="2"/>
      <c r="AU983" s="2"/>
    </row>
    <row r="984" spans="1:47" s="1" customFormat="1" x14ac:dyDescent="0.25">
      <c r="A984" s="47"/>
      <c r="B984" s="2"/>
      <c r="C984" s="2"/>
      <c r="D984" s="2"/>
      <c r="E984" s="2"/>
      <c r="F984" s="48"/>
      <c r="G984" s="48"/>
      <c r="H984" s="49"/>
      <c r="I984" s="50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  <c r="AB984" s="2"/>
      <c r="AC984" s="2"/>
      <c r="AD984" s="2"/>
      <c r="AE984" s="2"/>
      <c r="AF984" s="2"/>
      <c r="AG984" s="2"/>
      <c r="AH984" s="2"/>
      <c r="AI984" s="2"/>
      <c r="AJ984" s="2"/>
      <c r="AK984" s="2"/>
      <c r="AL984" s="2"/>
      <c r="AM984" s="2"/>
      <c r="AN984" s="2"/>
      <c r="AO984" s="2"/>
      <c r="AP984" s="2"/>
      <c r="AQ984" s="2"/>
      <c r="AR984" s="2"/>
      <c r="AS984" s="2"/>
      <c r="AT984" s="2"/>
      <c r="AU984" s="2"/>
    </row>
    <row r="985" spans="1:47" s="1" customFormat="1" x14ac:dyDescent="0.25">
      <c r="A985" s="47"/>
      <c r="B985" s="2"/>
      <c r="C985" s="2"/>
      <c r="D985" s="2"/>
      <c r="E985" s="2"/>
      <c r="F985" s="48"/>
      <c r="G985" s="48"/>
      <c r="H985" s="49"/>
      <c r="I985" s="50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  <c r="AB985" s="2"/>
      <c r="AC985" s="2"/>
      <c r="AD985" s="2"/>
      <c r="AE985" s="2"/>
      <c r="AF985" s="2"/>
      <c r="AG985" s="2"/>
      <c r="AH985" s="2"/>
      <c r="AI985" s="2"/>
      <c r="AJ985" s="2"/>
      <c r="AK985" s="2"/>
      <c r="AL985" s="2"/>
      <c r="AM985" s="2"/>
      <c r="AN985" s="2"/>
      <c r="AO985" s="2"/>
      <c r="AP985" s="2"/>
      <c r="AQ985" s="2"/>
      <c r="AR985" s="2"/>
      <c r="AS985" s="2"/>
      <c r="AT985" s="2"/>
      <c r="AU985" s="2"/>
    </row>
    <row r="986" spans="1:47" s="1" customFormat="1" x14ac:dyDescent="0.25">
      <c r="A986" s="47"/>
      <c r="B986" s="2"/>
      <c r="C986" s="2"/>
      <c r="D986" s="2"/>
      <c r="E986" s="2"/>
      <c r="F986" s="48"/>
      <c r="G986" s="48"/>
      <c r="H986" s="49"/>
      <c r="I986" s="50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  <c r="AB986" s="2"/>
      <c r="AC986" s="2"/>
      <c r="AD986" s="2"/>
      <c r="AE986" s="2"/>
      <c r="AF986" s="2"/>
      <c r="AG986" s="2"/>
      <c r="AH986" s="2"/>
      <c r="AI986" s="2"/>
      <c r="AJ986" s="2"/>
      <c r="AK986" s="2"/>
      <c r="AL986" s="2"/>
      <c r="AM986" s="2"/>
      <c r="AN986" s="2"/>
      <c r="AO986" s="2"/>
      <c r="AP986" s="2"/>
      <c r="AQ986" s="2"/>
      <c r="AR986" s="2"/>
      <c r="AS986" s="2"/>
      <c r="AT986" s="2"/>
      <c r="AU986" s="2"/>
    </row>
    <row r="987" spans="1:47" s="1" customFormat="1" x14ac:dyDescent="0.25">
      <c r="A987" s="47"/>
      <c r="B987" s="2"/>
      <c r="C987" s="2"/>
      <c r="D987" s="2"/>
      <c r="E987" s="2"/>
      <c r="F987" s="48"/>
      <c r="G987" s="48"/>
      <c r="H987" s="49"/>
      <c r="I987" s="50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  <c r="AB987" s="2"/>
      <c r="AC987" s="2"/>
      <c r="AD987" s="2"/>
      <c r="AE987" s="2"/>
      <c r="AF987" s="2"/>
      <c r="AG987" s="2"/>
      <c r="AH987" s="2"/>
      <c r="AI987" s="2"/>
      <c r="AJ987" s="2"/>
      <c r="AK987" s="2"/>
      <c r="AL987" s="2"/>
      <c r="AM987" s="2"/>
      <c r="AN987" s="2"/>
      <c r="AO987" s="2"/>
      <c r="AP987" s="2"/>
      <c r="AQ987" s="2"/>
      <c r="AR987" s="2"/>
      <c r="AS987" s="2"/>
      <c r="AT987" s="2"/>
      <c r="AU987" s="2"/>
    </row>
    <row r="988" spans="1:47" s="1" customFormat="1" x14ac:dyDescent="0.25">
      <c r="A988" s="47"/>
      <c r="B988" s="2"/>
      <c r="C988" s="2"/>
      <c r="D988" s="2"/>
      <c r="E988" s="2"/>
      <c r="F988" s="48"/>
      <c r="G988" s="48"/>
      <c r="H988" s="49"/>
      <c r="I988" s="50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  <c r="AB988" s="2"/>
      <c r="AC988" s="2"/>
      <c r="AD988" s="2"/>
      <c r="AE988" s="2"/>
      <c r="AF988" s="2"/>
      <c r="AG988" s="2"/>
      <c r="AH988" s="2"/>
      <c r="AI988" s="2"/>
      <c r="AJ988" s="2"/>
      <c r="AK988" s="2"/>
      <c r="AL988" s="2"/>
      <c r="AM988" s="2"/>
      <c r="AN988" s="2"/>
      <c r="AO988" s="2"/>
      <c r="AP988" s="2"/>
      <c r="AQ988" s="2"/>
      <c r="AR988" s="2"/>
      <c r="AS988" s="2"/>
      <c r="AT988" s="2"/>
      <c r="AU988" s="2"/>
    </row>
    <row r="989" spans="1:47" s="1" customFormat="1" x14ac:dyDescent="0.25">
      <c r="A989" s="47"/>
      <c r="B989" s="2"/>
      <c r="C989" s="2"/>
      <c r="D989" s="2"/>
      <c r="E989" s="2"/>
      <c r="F989" s="48"/>
      <c r="G989" s="48"/>
      <c r="H989" s="49"/>
      <c r="I989" s="50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  <c r="AB989" s="2"/>
      <c r="AC989" s="2"/>
      <c r="AD989" s="2"/>
      <c r="AE989" s="2"/>
      <c r="AF989" s="2"/>
      <c r="AG989" s="2"/>
      <c r="AH989" s="2"/>
      <c r="AI989" s="2"/>
      <c r="AJ989" s="2"/>
      <c r="AK989" s="2"/>
      <c r="AL989" s="2"/>
      <c r="AM989" s="2"/>
      <c r="AN989" s="2"/>
      <c r="AO989" s="2"/>
      <c r="AP989" s="2"/>
      <c r="AQ989" s="2"/>
      <c r="AR989" s="2"/>
      <c r="AS989" s="2"/>
      <c r="AT989" s="2"/>
      <c r="AU989" s="2"/>
    </row>
    <row r="990" spans="1:47" s="1" customFormat="1" x14ac:dyDescent="0.25">
      <c r="A990" s="47"/>
      <c r="B990" s="2"/>
      <c r="C990" s="2"/>
      <c r="D990" s="2"/>
      <c r="E990" s="2"/>
      <c r="F990" s="48"/>
      <c r="G990" s="48"/>
      <c r="H990" s="49"/>
      <c r="I990" s="50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  <c r="AB990" s="2"/>
      <c r="AC990" s="2"/>
      <c r="AD990" s="2"/>
      <c r="AE990" s="2"/>
      <c r="AF990" s="2"/>
      <c r="AG990" s="2"/>
      <c r="AH990" s="2"/>
      <c r="AI990" s="2"/>
      <c r="AJ990" s="2"/>
      <c r="AK990" s="2"/>
      <c r="AL990" s="2"/>
      <c r="AM990" s="2"/>
      <c r="AN990" s="2"/>
      <c r="AO990" s="2"/>
      <c r="AP990" s="2"/>
      <c r="AQ990" s="2"/>
      <c r="AR990" s="2"/>
      <c r="AS990" s="2"/>
      <c r="AT990" s="2"/>
      <c r="AU990" s="2"/>
    </row>
    <row r="991" spans="1:47" s="1" customFormat="1" x14ac:dyDescent="0.25">
      <c r="A991" s="47"/>
      <c r="B991" s="2"/>
      <c r="C991" s="2"/>
      <c r="D991" s="2"/>
      <c r="E991" s="2"/>
      <c r="F991" s="48"/>
      <c r="G991" s="48"/>
      <c r="H991" s="49"/>
      <c r="I991" s="50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  <c r="AB991" s="2"/>
      <c r="AC991" s="2"/>
      <c r="AD991" s="2"/>
      <c r="AE991" s="2"/>
      <c r="AF991" s="2"/>
      <c r="AG991" s="2"/>
      <c r="AH991" s="2"/>
      <c r="AI991" s="2"/>
      <c r="AJ991" s="2"/>
      <c r="AK991" s="2"/>
      <c r="AL991" s="2"/>
      <c r="AM991" s="2"/>
      <c r="AN991" s="2"/>
      <c r="AO991" s="2"/>
      <c r="AP991" s="2"/>
      <c r="AQ991" s="2"/>
      <c r="AR991" s="2"/>
      <c r="AS991" s="2"/>
      <c r="AT991" s="2"/>
      <c r="AU991" s="2"/>
    </row>
    <row r="992" spans="1:47" s="1" customFormat="1" x14ac:dyDescent="0.25">
      <c r="A992" s="47"/>
      <c r="B992" s="2"/>
      <c r="C992" s="2"/>
      <c r="D992" s="2"/>
      <c r="E992" s="2"/>
      <c r="F992" s="48"/>
      <c r="G992" s="48"/>
      <c r="H992" s="49"/>
      <c r="I992" s="50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  <c r="AB992" s="2"/>
      <c r="AC992" s="2"/>
      <c r="AD992" s="2"/>
      <c r="AE992" s="2"/>
      <c r="AF992" s="2"/>
      <c r="AG992" s="2"/>
      <c r="AH992" s="2"/>
      <c r="AI992" s="2"/>
      <c r="AJ992" s="2"/>
      <c r="AK992" s="2"/>
      <c r="AL992" s="2"/>
      <c r="AM992" s="2"/>
      <c r="AN992" s="2"/>
      <c r="AO992" s="2"/>
      <c r="AP992" s="2"/>
      <c r="AQ992" s="2"/>
      <c r="AR992" s="2"/>
      <c r="AS992" s="2"/>
      <c r="AT992" s="2"/>
      <c r="AU992" s="2"/>
    </row>
    <row r="993" spans="1:47" s="1" customFormat="1" x14ac:dyDescent="0.25">
      <c r="A993" s="47"/>
      <c r="B993" s="2"/>
      <c r="C993" s="2"/>
      <c r="D993" s="2"/>
      <c r="E993" s="2"/>
      <c r="F993" s="48"/>
      <c r="G993" s="48"/>
      <c r="H993" s="49"/>
      <c r="I993" s="50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  <c r="AB993" s="2"/>
      <c r="AC993" s="2"/>
      <c r="AD993" s="2"/>
      <c r="AE993" s="2"/>
      <c r="AF993" s="2"/>
      <c r="AG993" s="2"/>
      <c r="AH993" s="2"/>
      <c r="AI993" s="2"/>
      <c r="AJ993" s="2"/>
      <c r="AK993" s="2"/>
      <c r="AL993" s="2"/>
      <c r="AM993" s="2"/>
      <c r="AN993" s="2"/>
      <c r="AO993" s="2"/>
      <c r="AP993" s="2"/>
      <c r="AQ993" s="2"/>
      <c r="AR993" s="2"/>
      <c r="AS993" s="2"/>
      <c r="AT993" s="2"/>
      <c r="AU993" s="2"/>
    </row>
    <row r="994" spans="1:47" s="1" customFormat="1" x14ac:dyDescent="0.25">
      <c r="A994" s="47"/>
      <c r="B994" s="2"/>
      <c r="C994" s="2"/>
      <c r="D994" s="2"/>
      <c r="E994" s="2"/>
      <c r="F994" s="48"/>
      <c r="G994" s="48"/>
      <c r="H994" s="49"/>
      <c r="I994" s="50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  <c r="AB994" s="2"/>
      <c r="AC994" s="2"/>
      <c r="AD994" s="2"/>
      <c r="AE994" s="2"/>
      <c r="AF994" s="2"/>
      <c r="AG994" s="2"/>
      <c r="AH994" s="2"/>
      <c r="AI994" s="2"/>
      <c r="AJ994" s="2"/>
      <c r="AK994" s="2"/>
      <c r="AL994" s="2"/>
      <c r="AM994" s="2"/>
      <c r="AN994" s="2"/>
      <c r="AO994" s="2"/>
      <c r="AP994" s="2"/>
      <c r="AQ994" s="2"/>
      <c r="AR994" s="2"/>
      <c r="AS994" s="2"/>
      <c r="AT994" s="2"/>
      <c r="AU994" s="2"/>
    </row>
    <row r="995" spans="1:47" s="1" customFormat="1" x14ac:dyDescent="0.25">
      <c r="A995" s="47"/>
      <c r="B995" s="2"/>
      <c r="C995" s="2"/>
      <c r="D995" s="2"/>
      <c r="E995" s="2"/>
      <c r="F995" s="48"/>
      <c r="G995" s="48"/>
      <c r="H995" s="49"/>
      <c r="I995" s="50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  <c r="AB995" s="2"/>
      <c r="AC995" s="2"/>
      <c r="AD995" s="2"/>
      <c r="AE995" s="2"/>
      <c r="AF995" s="2"/>
      <c r="AG995" s="2"/>
      <c r="AH995" s="2"/>
      <c r="AI995" s="2"/>
      <c r="AJ995" s="2"/>
      <c r="AK995" s="2"/>
      <c r="AL995" s="2"/>
      <c r="AM995" s="2"/>
      <c r="AN995" s="2"/>
      <c r="AO995" s="2"/>
      <c r="AP995" s="2"/>
      <c r="AQ995" s="2"/>
      <c r="AR995" s="2"/>
      <c r="AS995" s="2"/>
      <c r="AT995" s="2"/>
      <c r="AU995" s="2"/>
    </row>
    <row r="996" spans="1:47" s="1" customFormat="1" x14ac:dyDescent="0.25">
      <c r="A996" s="47"/>
      <c r="B996" s="2"/>
      <c r="C996" s="2"/>
      <c r="D996" s="2"/>
      <c r="E996" s="2"/>
      <c r="F996" s="48"/>
      <c r="G996" s="48"/>
      <c r="H996" s="49"/>
      <c r="I996" s="50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  <c r="AB996" s="2"/>
      <c r="AC996" s="2"/>
      <c r="AD996" s="2"/>
      <c r="AE996" s="2"/>
      <c r="AF996" s="2"/>
      <c r="AG996" s="2"/>
      <c r="AH996" s="2"/>
      <c r="AI996" s="2"/>
      <c r="AJ996" s="2"/>
      <c r="AK996" s="2"/>
      <c r="AL996" s="2"/>
      <c r="AM996" s="2"/>
      <c r="AN996" s="2"/>
      <c r="AO996" s="2"/>
      <c r="AP996" s="2"/>
      <c r="AQ996" s="2"/>
      <c r="AR996" s="2"/>
      <c r="AS996" s="2"/>
      <c r="AT996" s="2"/>
      <c r="AU996" s="2"/>
    </row>
    <row r="997" spans="1:47" s="1" customFormat="1" x14ac:dyDescent="0.25">
      <c r="A997" s="47"/>
      <c r="B997" s="2"/>
      <c r="C997" s="2"/>
      <c r="D997" s="2"/>
      <c r="E997" s="2"/>
      <c r="F997" s="48"/>
      <c r="G997" s="48"/>
      <c r="H997" s="49"/>
      <c r="I997" s="50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  <c r="AB997" s="2"/>
      <c r="AC997" s="2"/>
      <c r="AD997" s="2"/>
      <c r="AE997" s="2"/>
      <c r="AF997" s="2"/>
      <c r="AG997" s="2"/>
      <c r="AH997" s="2"/>
      <c r="AI997" s="2"/>
      <c r="AJ997" s="2"/>
      <c r="AK997" s="2"/>
      <c r="AL997" s="2"/>
      <c r="AM997" s="2"/>
      <c r="AN997" s="2"/>
      <c r="AO997" s="2"/>
      <c r="AP997" s="2"/>
      <c r="AQ997" s="2"/>
      <c r="AR997" s="2"/>
      <c r="AS997" s="2"/>
      <c r="AT997" s="2"/>
      <c r="AU997" s="2"/>
    </row>
    <row r="998" spans="1:47" s="1" customFormat="1" x14ac:dyDescent="0.25">
      <c r="A998" s="47"/>
      <c r="B998" s="2"/>
      <c r="C998" s="2"/>
      <c r="D998" s="2"/>
      <c r="E998" s="2"/>
      <c r="F998" s="48"/>
      <c r="G998" s="48"/>
      <c r="H998" s="49"/>
      <c r="I998" s="50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  <c r="AB998" s="2"/>
      <c r="AC998" s="2"/>
      <c r="AD998" s="2"/>
      <c r="AE998" s="2"/>
      <c r="AF998" s="2"/>
      <c r="AG998" s="2"/>
      <c r="AH998" s="2"/>
      <c r="AI998" s="2"/>
      <c r="AJ998" s="2"/>
      <c r="AK998" s="2"/>
      <c r="AL998" s="2"/>
      <c r="AM998" s="2"/>
      <c r="AN998" s="2"/>
      <c r="AO998" s="2"/>
      <c r="AP998" s="2"/>
      <c r="AQ998" s="2"/>
      <c r="AR998" s="2"/>
      <c r="AS998" s="2"/>
      <c r="AT998" s="2"/>
      <c r="AU998" s="2"/>
    </row>
    <row r="999" spans="1:47" s="1" customFormat="1" x14ac:dyDescent="0.25">
      <c r="A999" s="47"/>
      <c r="B999" s="2"/>
      <c r="C999" s="2"/>
      <c r="D999" s="2"/>
      <c r="E999" s="2"/>
      <c r="F999" s="48"/>
      <c r="G999" s="48"/>
      <c r="H999" s="49"/>
      <c r="I999" s="50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  <c r="AB999" s="2"/>
      <c r="AC999" s="2"/>
      <c r="AD999" s="2"/>
      <c r="AE999" s="2"/>
      <c r="AF999" s="2"/>
      <c r="AG999" s="2"/>
      <c r="AH999" s="2"/>
      <c r="AI999" s="2"/>
      <c r="AJ999" s="2"/>
      <c r="AK999" s="2"/>
      <c r="AL999" s="2"/>
      <c r="AM999" s="2"/>
      <c r="AN999" s="2"/>
      <c r="AO999" s="2"/>
      <c r="AP999" s="2"/>
      <c r="AQ999" s="2"/>
      <c r="AR999" s="2"/>
      <c r="AS999" s="2"/>
      <c r="AT999" s="2"/>
      <c r="AU999" s="2"/>
    </row>
    <row r="1000" spans="1:47" s="1" customFormat="1" x14ac:dyDescent="0.25">
      <c r="A1000" s="47"/>
      <c r="B1000" s="2"/>
      <c r="C1000" s="2"/>
      <c r="D1000" s="2"/>
      <c r="E1000" s="2"/>
      <c r="F1000" s="48"/>
      <c r="G1000" s="48"/>
      <c r="H1000" s="49"/>
      <c r="I1000" s="50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  <c r="AB1000" s="2"/>
      <c r="AC1000" s="2"/>
      <c r="AD1000" s="2"/>
      <c r="AE1000" s="2"/>
      <c r="AF1000" s="2"/>
      <c r="AG1000" s="2"/>
      <c r="AH1000" s="2"/>
      <c r="AI1000" s="2"/>
      <c r="AJ1000" s="2"/>
      <c r="AK1000" s="2"/>
      <c r="AL1000" s="2"/>
      <c r="AM1000" s="2"/>
      <c r="AN1000" s="2"/>
      <c r="AO1000" s="2"/>
      <c r="AP1000" s="2"/>
      <c r="AQ1000" s="2"/>
      <c r="AR1000" s="2"/>
      <c r="AS1000" s="2"/>
      <c r="AT1000" s="2"/>
      <c r="AU1000" s="2"/>
    </row>
    <row r="1001" spans="1:47" s="1" customFormat="1" x14ac:dyDescent="0.25">
      <c r="A1001" s="47"/>
      <c r="B1001" s="2"/>
      <c r="C1001" s="2"/>
      <c r="D1001" s="2"/>
      <c r="E1001" s="2"/>
      <c r="F1001" s="48"/>
      <c r="G1001" s="48"/>
      <c r="H1001" s="49"/>
      <c r="I1001" s="50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2"/>
      <c r="AB1001" s="2"/>
      <c r="AC1001" s="2"/>
      <c r="AD1001" s="2"/>
      <c r="AE1001" s="2"/>
      <c r="AF1001" s="2"/>
      <c r="AG1001" s="2"/>
      <c r="AH1001" s="2"/>
      <c r="AI1001" s="2"/>
      <c r="AJ1001" s="2"/>
      <c r="AK1001" s="2"/>
      <c r="AL1001" s="2"/>
      <c r="AM1001" s="2"/>
      <c r="AN1001" s="2"/>
      <c r="AO1001" s="2"/>
      <c r="AP1001" s="2"/>
      <c r="AQ1001" s="2"/>
      <c r="AR1001" s="2"/>
      <c r="AS1001" s="2"/>
      <c r="AT1001" s="2"/>
      <c r="AU1001" s="2"/>
    </row>
    <row r="1002" spans="1:47" s="1" customFormat="1" x14ac:dyDescent="0.25">
      <c r="A1002" s="47"/>
      <c r="B1002" s="2"/>
      <c r="C1002" s="2"/>
      <c r="D1002" s="2"/>
      <c r="E1002" s="2"/>
      <c r="F1002" s="48"/>
      <c r="G1002" s="48"/>
      <c r="H1002" s="49"/>
      <c r="I1002" s="50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2"/>
      <c r="AB1002" s="2"/>
      <c r="AC1002" s="2"/>
      <c r="AD1002" s="2"/>
      <c r="AE1002" s="2"/>
      <c r="AF1002" s="2"/>
      <c r="AG1002" s="2"/>
      <c r="AH1002" s="2"/>
      <c r="AI1002" s="2"/>
      <c r="AJ1002" s="2"/>
      <c r="AK1002" s="2"/>
      <c r="AL1002" s="2"/>
      <c r="AM1002" s="2"/>
      <c r="AN1002" s="2"/>
      <c r="AO1002" s="2"/>
      <c r="AP1002" s="2"/>
      <c r="AQ1002" s="2"/>
      <c r="AR1002" s="2"/>
      <c r="AS1002" s="2"/>
      <c r="AT1002" s="2"/>
      <c r="AU1002" s="2"/>
    </row>
    <row r="1003" spans="1:47" s="1" customFormat="1" x14ac:dyDescent="0.25">
      <c r="A1003" s="47"/>
      <c r="B1003" s="2"/>
      <c r="C1003" s="2"/>
      <c r="D1003" s="2"/>
      <c r="E1003" s="2"/>
      <c r="F1003" s="48"/>
      <c r="G1003" s="48"/>
      <c r="H1003" s="49"/>
      <c r="I1003" s="50"/>
      <c r="J1003" s="2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2"/>
      <c r="AB1003" s="2"/>
      <c r="AC1003" s="2"/>
      <c r="AD1003" s="2"/>
      <c r="AE1003" s="2"/>
      <c r="AF1003" s="2"/>
      <c r="AG1003" s="2"/>
      <c r="AH1003" s="2"/>
      <c r="AI1003" s="2"/>
      <c r="AJ1003" s="2"/>
      <c r="AK1003" s="2"/>
      <c r="AL1003" s="2"/>
      <c r="AM1003" s="2"/>
      <c r="AN1003" s="2"/>
      <c r="AO1003" s="2"/>
      <c r="AP1003" s="2"/>
      <c r="AQ1003" s="2"/>
      <c r="AR1003" s="2"/>
      <c r="AS1003" s="2"/>
      <c r="AT1003" s="2"/>
      <c r="AU1003" s="2"/>
    </row>
    <row r="1004" spans="1:47" s="1" customFormat="1" x14ac:dyDescent="0.25">
      <c r="A1004" s="47"/>
      <c r="B1004" s="2"/>
      <c r="C1004" s="2"/>
      <c r="D1004" s="2"/>
      <c r="E1004" s="2"/>
      <c r="F1004" s="48"/>
      <c r="G1004" s="48"/>
      <c r="H1004" s="49"/>
      <c r="I1004" s="50"/>
      <c r="J1004" s="2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  <c r="AA1004" s="2"/>
      <c r="AB1004" s="2"/>
      <c r="AC1004" s="2"/>
      <c r="AD1004" s="2"/>
      <c r="AE1004" s="2"/>
      <c r="AF1004" s="2"/>
      <c r="AG1004" s="2"/>
      <c r="AH1004" s="2"/>
      <c r="AI1004" s="2"/>
      <c r="AJ1004" s="2"/>
      <c r="AK1004" s="2"/>
      <c r="AL1004" s="2"/>
      <c r="AM1004" s="2"/>
      <c r="AN1004" s="2"/>
      <c r="AO1004" s="2"/>
      <c r="AP1004" s="2"/>
      <c r="AQ1004" s="2"/>
      <c r="AR1004" s="2"/>
      <c r="AS1004" s="2"/>
      <c r="AT1004" s="2"/>
      <c r="AU1004" s="2"/>
    </row>
    <row r="1005" spans="1:47" s="1" customFormat="1" x14ac:dyDescent="0.25">
      <c r="A1005" s="47"/>
      <c r="B1005" s="2"/>
      <c r="C1005" s="2"/>
      <c r="D1005" s="2"/>
      <c r="E1005" s="2"/>
      <c r="F1005" s="48"/>
      <c r="G1005" s="48"/>
      <c r="H1005" s="49"/>
      <c r="I1005" s="50"/>
      <c r="J1005" s="2"/>
      <c r="K1005" s="2"/>
      <c r="L1005" s="2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  <c r="AA1005" s="2"/>
      <c r="AB1005" s="2"/>
      <c r="AC1005" s="2"/>
      <c r="AD1005" s="2"/>
      <c r="AE1005" s="2"/>
      <c r="AF1005" s="2"/>
      <c r="AG1005" s="2"/>
      <c r="AH1005" s="2"/>
      <c r="AI1005" s="2"/>
      <c r="AJ1005" s="2"/>
      <c r="AK1005" s="2"/>
      <c r="AL1005" s="2"/>
      <c r="AM1005" s="2"/>
      <c r="AN1005" s="2"/>
      <c r="AO1005" s="2"/>
      <c r="AP1005" s="2"/>
      <c r="AQ1005" s="2"/>
      <c r="AR1005" s="2"/>
      <c r="AS1005" s="2"/>
      <c r="AT1005" s="2"/>
      <c r="AU1005" s="2"/>
    </row>
    <row r="1006" spans="1:47" s="1" customFormat="1" x14ac:dyDescent="0.25">
      <c r="A1006" s="47"/>
      <c r="B1006" s="2"/>
      <c r="C1006" s="2"/>
      <c r="D1006" s="2"/>
      <c r="E1006" s="2"/>
      <c r="F1006" s="48"/>
      <c r="G1006" s="48"/>
      <c r="H1006" s="49"/>
      <c r="I1006" s="50"/>
      <c r="J1006" s="2"/>
      <c r="K1006" s="2"/>
      <c r="L1006" s="2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  <c r="Z1006" s="2"/>
      <c r="AA1006" s="2"/>
      <c r="AB1006" s="2"/>
      <c r="AC1006" s="2"/>
      <c r="AD1006" s="2"/>
      <c r="AE1006" s="2"/>
      <c r="AF1006" s="2"/>
      <c r="AG1006" s="2"/>
      <c r="AH1006" s="2"/>
      <c r="AI1006" s="2"/>
      <c r="AJ1006" s="2"/>
      <c r="AK1006" s="2"/>
      <c r="AL1006" s="2"/>
      <c r="AM1006" s="2"/>
      <c r="AN1006" s="2"/>
      <c r="AO1006" s="2"/>
      <c r="AP1006" s="2"/>
      <c r="AQ1006" s="2"/>
      <c r="AR1006" s="2"/>
      <c r="AS1006" s="2"/>
      <c r="AT1006" s="2"/>
      <c r="AU1006" s="2"/>
    </row>
    <row r="1007" spans="1:47" s="1" customFormat="1" x14ac:dyDescent="0.25">
      <c r="A1007" s="47"/>
      <c r="B1007" s="2"/>
      <c r="C1007" s="2"/>
      <c r="D1007" s="2"/>
      <c r="E1007" s="2"/>
      <c r="F1007" s="48"/>
      <c r="G1007" s="48"/>
      <c r="H1007" s="49"/>
      <c r="I1007" s="50"/>
      <c r="J1007" s="2"/>
      <c r="K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W1007" s="2"/>
      <c r="X1007" s="2"/>
      <c r="Y1007" s="2"/>
      <c r="Z1007" s="2"/>
      <c r="AA1007" s="2"/>
      <c r="AB1007" s="2"/>
      <c r="AC1007" s="2"/>
      <c r="AD1007" s="2"/>
      <c r="AE1007" s="2"/>
      <c r="AF1007" s="2"/>
      <c r="AG1007" s="2"/>
      <c r="AH1007" s="2"/>
      <c r="AI1007" s="2"/>
      <c r="AJ1007" s="2"/>
      <c r="AK1007" s="2"/>
      <c r="AL1007" s="2"/>
      <c r="AM1007" s="2"/>
      <c r="AN1007" s="2"/>
      <c r="AO1007" s="2"/>
      <c r="AP1007" s="2"/>
      <c r="AQ1007" s="2"/>
      <c r="AR1007" s="2"/>
      <c r="AS1007" s="2"/>
      <c r="AT1007" s="2"/>
      <c r="AU1007" s="2"/>
    </row>
    <row r="1008" spans="1:47" s="1" customFormat="1" x14ac:dyDescent="0.25">
      <c r="A1008" s="47"/>
      <c r="B1008" s="2"/>
      <c r="C1008" s="2"/>
      <c r="D1008" s="2"/>
      <c r="E1008" s="2"/>
      <c r="F1008" s="48"/>
      <c r="G1008" s="48"/>
      <c r="H1008" s="49"/>
      <c r="I1008" s="50"/>
      <c r="J1008" s="2"/>
      <c r="K1008" s="2"/>
      <c r="L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W1008" s="2"/>
      <c r="X1008" s="2"/>
      <c r="Y1008" s="2"/>
      <c r="Z1008" s="2"/>
      <c r="AA1008" s="2"/>
      <c r="AB1008" s="2"/>
      <c r="AC1008" s="2"/>
      <c r="AD1008" s="2"/>
      <c r="AE1008" s="2"/>
      <c r="AF1008" s="2"/>
      <c r="AG1008" s="2"/>
      <c r="AH1008" s="2"/>
      <c r="AI1008" s="2"/>
      <c r="AJ1008" s="2"/>
      <c r="AK1008" s="2"/>
      <c r="AL1008" s="2"/>
      <c r="AM1008" s="2"/>
      <c r="AN1008" s="2"/>
      <c r="AO1008" s="2"/>
      <c r="AP1008" s="2"/>
      <c r="AQ1008" s="2"/>
      <c r="AR1008" s="2"/>
      <c r="AS1008" s="2"/>
      <c r="AT1008" s="2"/>
      <c r="AU1008" s="2"/>
    </row>
    <row r="1009" spans="1:47" s="1" customFormat="1" x14ac:dyDescent="0.25">
      <c r="A1009" s="47"/>
      <c r="B1009" s="2"/>
      <c r="C1009" s="2"/>
      <c r="D1009" s="2"/>
      <c r="E1009" s="2"/>
      <c r="F1009" s="48"/>
      <c r="G1009" s="48"/>
      <c r="H1009" s="49"/>
      <c r="I1009" s="50"/>
      <c r="J1009" s="2"/>
      <c r="K1009" s="2"/>
      <c r="L1009" s="2"/>
      <c r="M1009" s="2"/>
      <c r="N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  <c r="Y1009" s="2"/>
      <c r="Z1009" s="2"/>
      <c r="AA1009" s="2"/>
      <c r="AB1009" s="2"/>
      <c r="AC1009" s="2"/>
      <c r="AD1009" s="2"/>
      <c r="AE1009" s="2"/>
      <c r="AF1009" s="2"/>
      <c r="AG1009" s="2"/>
      <c r="AH1009" s="2"/>
      <c r="AI1009" s="2"/>
      <c r="AJ1009" s="2"/>
      <c r="AK1009" s="2"/>
      <c r="AL1009" s="2"/>
      <c r="AM1009" s="2"/>
      <c r="AN1009" s="2"/>
      <c r="AO1009" s="2"/>
      <c r="AP1009" s="2"/>
      <c r="AQ1009" s="2"/>
      <c r="AR1009" s="2"/>
      <c r="AS1009" s="2"/>
      <c r="AT1009" s="2"/>
      <c r="AU1009" s="2"/>
    </row>
    <row r="1010" spans="1:47" s="1" customFormat="1" x14ac:dyDescent="0.25">
      <c r="A1010" s="47"/>
      <c r="B1010" s="2"/>
      <c r="C1010" s="2"/>
      <c r="D1010" s="2"/>
      <c r="E1010" s="2"/>
      <c r="F1010" s="48"/>
      <c r="G1010" s="48"/>
      <c r="H1010" s="49"/>
      <c r="I1010" s="50"/>
      <c r="J1010" s="2"/>
      <c r="K1010" s="2"/>
      <c r="L1010" s="2"/>
      <c r="M1010" s="2"/>
      <c r="N1010" s="2"/>
      <c r="O1010" s="2"/>
      <c r="P1010" s="2"/>
      <c r="Q1010" s="2"/>
      <c r="R1010" s="2"/>
      <c r="S1010" s="2"/>
      <c r="T1010" s="2"/>
      <c r="U1010" s="2"/>
      <c r="V1010" s="2"/>
      <c r="W1010" s="2"/>
      <c r="X1010" s="2"/>
      <c r="Y1010" s="2"/>
      <c r="Z1010" s="2"/>
      <c r="AA1010" s="2"/>
      <c r="AB1010" s="2"/>
      <c r="AC1010" s="2"/>
      <c r="AD1010" s="2"/>
      <c r="AE1010" s="2"/>
      <c r="AF1010" s="2"/>
      <c r="AG1010" s="2"/>
      <c r="AH1010" s="2"/>
      <c r="AI1010" s="2"/>
      <c r="AJ1010" s="2"/>
      <c r="AK1010" s="2"/>
      <c r="AL1010" s="2"/>
      <c r="AM1010" s="2"/>
      <c r="AN1010" s="2"/>
      <c r="AO1010" s="2"/>
      <c r="AP1010" s="2"/>
      <c r="AQ1010" s="2"/>
      <c r="AR1010" s="2"/>
      <c r="AS1010" s="2"/>
      <c r="AT1010" s="2"/>
      <c r="AU1010" s="2"/>
    </row>
    <row r="1011" spans="1:47" s="1" customFormat="1" x14ac:dyDescent="0.25">
      <c r="A1011" s="47"/>
      <c r="B1011" s="2"/>
      <c r="C1011" s="2"/>
      <c r="D1011" s="2"/>
      <c r="E1011" s="2"/>
      <c r="F1011" s="48"/>
      <c r="G1011" s="48"/>
      <c r="H1011" s="49"/>
      <c r="I1011" s="50"/>
      <c r="J1011" s="2"/>
      <c r="K1011" s="2"/>
      <c r="L1011" s="2"/>
      <c r="M1011" s="2"/>
      <c r="N1011" s="2"/>
      <c r="O1011" s="2"/>
      <c r="P1011" s="2"/>
      <c r="Q1011" s="2"/>
      <c r="R1011" s="2"/>
      <c r="S1011" s="2"/>
      <c r="T1011" s="2"/>
      <c r="U1011" s="2"/>
      <c r="V1011" s="2"/>
      <c r="W1011" s="2"/>
      <c r="X1011" s="2"/>
      <c r="Y1011" s="2"/>
      <c r="Z1011" s="2"/>
      <c r="AA1011" s="2"/>
      <c r="AB1011" s="2"/>
      <c r="AC1011" s="2"/>
      <c r="AD1011" s="2"/>
      <c r="AE1011" s="2"/>
      <c r="AF1011" s="2"/>
      <c r="AG1011" s="2"/>
      <c r="AH1011" s="2"/>
      <c r="AI1011" s="2"/>
      <c r="AJ1011" s="2"/>
      <c r="AK1011" s="2"/>
      <c r="AL1011" s="2"/>
      <c r="AM1011" s="2"/>
      <c r="AN1011" s="2"/>
      <c r="AO1011" s="2"/>
      <c r="AP1011" s="2"/>
      <c r="AQ1011" s="2"/>
      <c r="AR1011" s="2"/>
      <c r="AS1011" s="2"/>
      <c r="AT1011" s="2"/>
      <c r="AU1011" s="2"/>
    </row>
    <row r="1012" spans="1:47" s="1" customFormat="1" x14ac:dyDescent="0.25">
      <c r="A1012" s="47"/>
      <c r="B1012" s="2"/>
      <c r="C1012" s="2"/>
      <c r="D1012" s="2"/>
      <c r="E1012" s="2"/>
      <c r="F1012" s="48"/>
      <c r="G1012" s="48"/>
      <c r="H1012" s="49"/>
      <c r="I1012" s="50"/>
      <c r="J1012" s="2"/>
      <c r="K1012" s="2"/>
      <c r="L1012" s="2"/>
      <c r="M1012" s="2"/>
      <c r="N1012" s="2"/>
      <c r="O1012" s="2"/>
      <c r="P1012" s="2"/>
      <c r="Q1012" s="2"/>
      <c r="R1012" s="2"/>
      <c r="S1012" s="2"/>
      <c r="T1012" s="2"/>
      <c r="U1012" s="2"/>
      <c r="V1012" s="2"/>
      <c r="W1012" s="2"/>
      <c r="X1012" s="2"/>
      <c r="Y1012" s="2"/>
      <c r="Z1012" s="2"/>
      <c r="AA1012" s="2"/>
      <c r="AB1012" s="2"/>
      <c r="AC1012" s="2"/>
      <c r="AD1012" s="2"/>
      <c r="AE1012" s="2"/>
      <c r="AF1012" s="2"/>
      <c r="AG1012" s="2"/>
      <c r="AH1012" s="2"/>
      <c r="AI1012" s="2"/>
      <c r="AJ1012" s="2"/>
      <c r="AK1012" s="2"/>
      <c r="AL1012" s="2"/>
      <c r="AM1012" s="2"/>
      <c r="AN1012" s="2"/>
      <c r="AO1012" s="2"/>
      <c r="AP1012" s="2"/>
      <c r="AQ1012" s="2"/>
      <c r="AR1012" s="2"/>
      <c r="AS1012" s="2"/>
      <c r="AT1012" s="2"/>
      <c r="AU1012" s="2"/>
    </row>
    <row r="1013" spans="1:47" s="1" customFormat="1" x14ac:dyDescent="0.25">
      <c r="A1013" s="47"/>
      <c r="B1013" s="2"/>
      <c r="C1013" s="2"/>
      <c r="D1013" s="2"/>
      <c r="E1013" s="2"/>
      <c r="F1013" s="48"/>
      <c r="G1013" s="48"/>
      <c r="H1013" s="49"/>
      <c r="I1013" s="50"/>
      <c r="J1013" s="2"/>
      <c r="K1013" s="2"/>
      <c r="L1013" s="2"/>
      <c r="M1013" s="2"/>
      <c r="N1013" s="2"/>
      <c r="O1013" s="2"/>
      <c r="P1013" s="2"/>
      <c r="Q1013" s="2"/>
      <c r="R1013" s="2"/>
      <c r="S1013" s="2"/>
      <c r="T1013" s="2"/>
      <c r="U1013" s="2"/>
      <c r="V1013" s="2"/>
      <c r="W1013" s="2"/>
      <c r="X1013" s="2"/>
      <c r="Y1013" s="2"/>
      <c r="Z1013" s="2"/>
      <c r="AA1013" s="2"/>
      <c r="AB1013" s="2"/>
      <c r="AC1013" s="2"/>
      <c r="AD1013" s="2"/>
      <c r="AE1013" s="2"/>
      <c r="AF1013" s="2"/>
      <c r="AG1013" s="2"/>
      <c r="AH1013" s="2"/>
      <c r="AI1013" s="2"/>
      <c r="AJ1013" s="2"/>
      <c r="AK1013" s="2"/>
      <c r="AL1013" s="2"/>
      <c r="AM1013" s="2"/>
      <c r="AN1013" s="2"/>
      <c r="AO1013" s="2"/>
      <c r="AP1013" s="2"/>
      <c r="AQ1013" s="2"/>
      <c r="AR1013" s="2"/>
      <c r="AS1013" s="2"/>
      <c r="AT1013" s="2"/>
      <c r="AU1013" s="2"/>
    </row>
    <row r="1014" spans="1:47" s="1" customFormat="1" x14ac:dyDescent="0.25">
      <c r="A1014" s="47"/>
      <c r="B1014" s="2"/>
      <c r="C1014" s="2"/>
      <c r="D1014" s="2"/>
      <c r="E1014" s="2"/>
      <c r="F1014" s="48"/>
      <c r="G1014" s="48"/>
      <c r="H1014" s="49"/>
      <c r="I1014" s="50"/>
      <c r="J1014" s="2"/>
      <c r="K1014" s="2"/>
      <c r="L1014" s="2"/>
      <c r="M1014" s="2"/>
      <c r="N1014" s="2"/>
      <c r="O1014" s="2"/>
      <c r="P1014" s="2"/>
      <c r="Q1014" s="2"/>
      <c r="R1014" s="2"/>
      <c r="S1014" s="2"/>
      <c r="T1014" s="2"/>
      <c r="U1014" s="2"/>
      <c r="V1014" s="2"/>
      <c r="W1014" s="2"/>
      <c r="X1014" s="2"/>
      <c r="Y1014" s="2"/>
      <c r="Z1014" s="2"/>
      <c r="AA1014" s="2"/>
      <c r="AB1014" s="2"/>
      <c r="AC1014" s="2"/>
      <c r="AD1014" s="2"/>
      <c r="AE1014" s="2"/>
      <c r="AF1014" s="2"/>
      <c r="AG1014" s="2"/>
      <c r="AH1014" s="2"/>
      <c r="AI1014" s="2"/>
      <c r="AJ1014" s="2"/>
      <c r="AK1014" s="2"/>
      <c r="AL1014" s="2"/>
      <c r="AM1014" s="2"/>
      <c r="AN1014" s="2"/>
      <c r="AO1014" s="2"/>
      <c r="AP1014" s="2"/>
      <c r="AQ1014" s="2"/>
      <c r="AR1014" s="2"/>
      <c r="AS1014" s="2"/>
      <c r="AT1014" s="2"/>
      <c r="AU1014" s="2"/>
    </row>
    <row r="1015" spans="1:47" s="1" customFormat="1" x14ac:dyDescent="0.25">
      <c r="A1015" s="47"/>
      <c r="B1015" s="2"/>
      <c r="C1015" s="2"/>
      <c r="D1015" s="2"/>
      <c r="E1015" s="2"/>
      <c r="F1015" s="48"/>
      <c r="G1015" s="48"/>
      <c r="H1015" s="49"/>
      <c r="I1015" s="50"/>
      <c r="J1015" s="2"/>
      <c r="K1015" s="2"/>
      <c r="L1015" s="2"/>
      <c r="M1015" s="2"/>
      <c r="N1015" s="2"/>
      <c r="O1015" s="2"/>
      <c r="P1015" s="2"/>
      <c r="Q1015" s="2"/>
      <c r="R1015" s="2"/>
      <c r="S1015" s="2"/>
      <c r="T1015" s="2"/>
      <c r="U1015" s="2"/>
      <c r="V1015" s="2"/>
      <c r="W1015" s="2"/>
      <c r="X1015" s="2"/>
      <c r="Y1015" s="2"/>
      <c r="Z1015" s="2"/>
      <c r="AA1015" s="2"/>
      <c r="AB1015" s="2"/>
      <c r="AC1015" s="2"/>
      <c r="AD1015" s="2"/>
      <c r="AE1015" s="2"/>
      <c r="AF1015" s="2"/>
      <c r="AG1015" s="2"/>
      <c r="AH1015" s="2"/>
      <c r="AI1015" s="2"/>
      <c r="AJ1015" s="2"/>
      <c r="AK1015" s="2"/>
      <c r="AL1015" s="2"/>
      <c r="AM1015" s="2"/>
      <c r="AN1015" s="2"/>
      <c r="AO1015" s="2"/>
      <c r="AP1015" s="2"/>
      <c r="AQ1015" s="2"/>
      <c r="AR1015" s="2"/>
      <c r="AS1015" s="2"/>
      <c r="AT1015" s="2"/>
      <c r="AU1015" s="2"/>
    </row>
    <row r="1016" spans="1:47" s="1" customFormat="1" x14ac:dyDescent="0.25">
      <c r="A1016" s="47"/>
      <c r="B1016" s="2"/>
      <c r="C1016" s="2"/>
      <c r="D1016" s="2"/>
      <c r="E1016" s="2"/>
      <c r="F1016" s="48"/>
      <c r="G1016" s="48"/>
      <c r="H1016" s="49"/>
      <c r="I1016" s="50"/>
      <c r="J1016" s="2"/>
      <c r="K1016" s="2"/>
      <c r="L1016" s="2"/>
      <c r="M1016" s="2"/>
      <c r="N1016" s="2"/>
      <c r="O1016" s="2"/>
      <c r="P1016" s="2"/>
      <c r="Q1016" s="2"/>
      <c r="R1016" s="2"/>
      <c r="S1016" s="2"/>
      <c r="T1016" s="2"/>
      <c r="U1016" s="2"/>
      <c r="V1016" s="2"/>
      <c r="W1016" s="2"/>
      <c r="X1016" s="2"/>
      <c r="Y1016" s="2"/>
      <c r="Z1016" s="2"/>
      <c r="AA1016" s="2"/>
      <c r="AB1016" s="2"/>
      <c r="AC1016" s="2"/>
      <c r="AD1016" s="2"/>
      <c r="AE1016" s="2"/>
      <c r="AF1016" s="2"/>
      <c r="AG1016" s="2"/>
      <c r="AH1016" s="2"/>
      <c r="AI1016" s="2"/>
      <c r="AJ1016" s="2"/>
      <c r="AK1016" s="2"/>
      <c r="AL1016" s="2"/>
      <c r="AM1016" s="2"/>
      <c r="AN1016" s="2"/>
      <c r="AO1016" s="2"/>
      <c r="AP1016" s="2"/>
      <c r="AQ1016" s="2"/>
      <c r="AR1016" s="2"/>
      <c r="AS1016" s="2"/>
      <c r="AT1016" s="2"/>
      <c r="AU1016" s="2"/>
    </row>
    <row r="1017" spans="1:47" s="1" customFormat="1" x14ac:dyDescent="0.25">
      <c r="A1017" s="47"/>
      <c r="B1017" s="2"/>
      <c r="C1017" s="2"/>
      <c r="D1017" s="2"/>
      <c r="E1017" s="2"/>
      <c r="F1017" s="48"/>
      <c r="G1017" s="48"/>
      <c r="H1017" s="49"/>
      <c r="I1017" s="50"/>
      <c r="J1017" s="2"/>
      <c r="K1017" s="2"/>
      <c r="L1017" s="2"/>
      <c r="M1017" s="2"/>
      <c r="N1017" s="2"/>
      <c r="O1017" s="2"/>
      <c r="P1017" s="2"/>
      <c r="Q1017" s="2"/>
      <c r="R1017" s="2"/>
      <c r="S1017" s="2"/>
      <c r="T1017" s="2"/>
      <c r="U1017" s="2"/>
      <c r="V1017" s="2"/>
      <c r="W1017" s="2"/>
      <c r="X1017" s="2"/>
      <c r="Y1017" s="2"/>
      <c r="Z1017" s="2"/>
      <c r="AA1017" s="2"/>
      <c r="AB1017" s="2"/>
      <c r="AC1017" s="2"/>
      <c r="AD1017" s="2"/>
      <c r="AE1017" s="2"/>
      <c r="AF1017" s="2"/>
      <c r="AG1017" s="2"/>
      <c r="AH1017" s="2"/>
      <c r="AI1017" s="2"/>
      <c r="AJ1017" s="2"/>
      <c r="AK1017" s="2"/>
      <c r="AL1017" s="2"/>
      <c r="AM1017" s="2"/>
      <c r="AN1017" s="2"/>
      <c r="AO1017" s="2"/>
      <c r="AP1017" s="2"/>
      <c r="AQ1017" s="2"/>
      <c r="AR1017" s="2"/>
      <c r="AS1017" s="2"/>
      <c r="AT1017" s="2"/>
      <c r="AU1017" s="2"/>
    </row>
    <row r="1018" spans="1:47" s="1" customFormat="1" x14ac:dyDescent="0.25">
      <c r="A1018" s="47"/>
      <c r="B1018" s="2"/>
      <c r="C1018" s="2"/>
      <c r="D1018" s="2"/>
      <c r="E1018" s="2"/>
      <c r="F1018" s="48"/>
      <c r="G1018" s="48"/>
      <c r="H1018" s="49"/>
      <c r="I1018" s="50"/>
      <c r="J1018" s="2"/>
      <c r="K1018" s="2"/>
      <c r="L1018" s="2"/>
      <c r="M1018" s="2"/>
      <c r="N1018" s="2"/>
      <c r="O1018" s="2"/>
      <c r="P1018" s="2"/>
      <c r="Q1018" s="2"/>
      <c r="R1018" s="2"/>
      <c r="S1018" s="2"/>
      <c r="T1018" s="2"/>
      <c r="U1018" s="2"/>
      <c r="V1018" s="2"/>
      <c r="W1018" s="2"/>
      <c r="X1018" s="2"/>
      <c r="Y1018" s="2"/>
      <c r="Z1018" s="2"/>
      <c r="AA1018" s="2"/>
      <c r="AB1018" s="2"/>
      <c r="AC1018" s="2"/>
      <c r="AD1018" s="2"/>
      <c r="AE1018" s="2"/>
      <c r="AF1018" s="2"/>
      <c r="AG1018" s="2"/>
      <c r="AH1018" s="2"/>
      <c r="AI1018" s="2"/>
      <c r="AJ1018" s="2"/>
      <c r="AK1018" s="2"/>
      <c r="AL1018" s="2"/>
      <c r="AM1018" s="2"/>
      <c r="AN1018" s="2"/>
      <c r="AO1018" s="2"/>
      <c r="AP1018" s="2"/>
      <c r="AQ1018" s="2"/>
      <c r="AR1018" s="2"/>
      <c r="AS1018" s="2"/>
      <c r="AT1018" s="2"/>
      <c r="AU1018" s="2"/>
    </row>
    <row r="1019" spans="1:47" s="1" customFormat="1" x14ac:dyDescent="0.25">
      <c r="A1019" s="47"/>
      <c r="B1019" s="2"/>
      <c r="C1019" s="2"/>
      <c r="D1019" s="2"/>
      <c r="E1019" s="2"/>
      <c r="F1019" s="48"/>
      <c r="G1019" s="48"/>
      <c r="H1019" s="49"/>
      <c r="I1019" s="50"/>
      <c r="J1019" s="2"/>
      <c r="K1019" s="2"/>
      <c r="L1019" s="2"/>
      <c r="M1019" s="2"/>
      <c r="N1019" s="2"/>
      <c r="O1019" s="2"/>
      <c r="P1019" s="2"/>
      <c r="Q1019" s="2"/>
      <c r="R1019" s="2"/>
      <c r="S1019" s="2"/>
      <c r="T1019" s="2"/>
      <c r="U1019" s="2"/>
      <c r="V1019" s="2"/>
      <c r="W1019" s="2"/>
      <c r="X1019" s="2"/>
      <c r="Y1019" s="2"/>
      <c r="Z1019" s="2"/>
      <c r="AA1019" s="2"/>
      <c r="AB1019" s="2"/>
      <c r="AC1019" s="2"/>
      <c r="AD1019" s="2"/>
      <c r="AE1019" s="2"/>
      <c r="AF1019" s="2"/>
      <c r="AG1019" s="2"/>
      <c r="AH1019" s="2"/>
      <c r="AI1019" s="2"/>
      <c r="AJ1019" s="2"/>
      <c r="AK1019" s="2"/>
      <c r="AL1019" s="2"/>
      <c r="AM1019" s="2"/>
      <c r="AN1019" s="2"/>
      <c r="AO1019" s="2"/>
      <c r="AP1019" s="2"/>
      <c r="AQ1019" s="2"/>
      <c r="AR1019" s="2"/>
      <c r="AS1019" s="2"/>
      <c r="AT1019" s="2"/>
      <c r="AU1019" s="2"/>
    </row>
    <row r="1020" spans="1:47" s="1" customFormat="1" x14ac:dyDescent="0.25">
      <c r="A1020" s="47"/>
      <c r="B1020" s="2"/>
      <c r="C1020" s="2"/>
      <c r="D1020" s="2"/>
      <c r="E1020" s="2"/>
      <c r="F1020" s="48"/>
      <c r="G1020" s="48"/>
      <c r="H1020" s="49"/>
      <c r="I1020" s="50"/>
      <c r="J1020" s="2"/>
      <c r="K1020" s="2"/>
      <c r="L1020" s="2"/>
      <c r="M1020" s="2"/>
      <c r="N1020" s="2"/>
      <c r="O1020" s="2"/>
      <c r="P1020" s="2"/>
      <c r="Q1020" s="2"/>
      <c r="R1020" s="2"/>
      <c r="S1020" s="2"/>
      <c r="T1020" s="2"/>
      <c r="U1020" s="2"/>
      <c r="V1020" s="2"/>
      <c r="W1020" s="2"/>
      <c r="X1020" s="2"/>
      <c r="Y1020" s="2"/>
      <c r="Z1020" s="2"/>
      <c r="AA1020" s="2"/>
      <c r="AB1020" s="2"/>
      <c r="AC1020" s="2"/>
      <c r="AD1020" s="2"/>
      <c r="AE1020" s="2"/>
      <c r="AF1020" s="2"/>
      <c r="AG1020" s="2"/>
      <c r="AH1020" s="2"/>
      <c r="AI1020" s="2"/>
      <c r="AJ1020" s="2"/>
      <c r="AK1020" s="2"/>
      <c r="AL1020" s="2"/>
      <c r="AM1020" s="2"/>
      <c r="AN1020" s="2"/>
      <c r="AO1020" s="2"/>
      <c r="AP1020" s="2"/>
      <c r="AQ1020" s="2"/>
      <c r="AR1020" s="2"/>
      <c r="AS1020" s="2"/>
      <c r="AT1020" s="2"/>
      <c r="AU1020" s="2"/>
    </row>
    <row r="1021" spans="1:47" s="1" customFormat="1" x14ac:dyDescent="0.25">
      <c r="A1021" s="47"/>
      <c r="B1021" s="2"/>
      <c r="C1021" s="2"/>
      <c r="D1021" s="2"/>
      <c r="E1021" s="2"/>
      <c r="F1021" s="48"/>
      <c r="G1021" s="48"/>
      <c r="H1021" s="49"/>
      <c r="I1021" s="50"/>
      <c r="J1021" s="2"/>
      <c r="K1021" s="2"/>
      <c r="L1021" s="2"/>
      <c r="M1021" s="2"/>
      <c r="N1021" s="2"/>
      <c r="O1021" s="2"/>
      <c r="P1021" s="2"/>
      <c r="Q1021" s="2"/>
      <c r="R1021" s="2"/>
      <c r="S1021" s="2"/>
      <c r="T1021" s="2"/>
      <c r="U1021" s="2"/>
      <c r="V1021" s="2"/>
      <c r="W1021" s="2"/>
      <c r="X1021" s="2"/>
      <c r="Y1021" s="2"/>
      <c r="Z1021" s="2"/>
      <c r="AA1021" s="2"/>
      <c r="AB1021" s="2"/>
      <c r="AC1021" s="2"/>
      <c r="AD1021" s="2"/>
      <c r="AE1021" s="2"/>
      <c r="AF1021" s="2"/>
      <c r="AG1021" s="2"/>
      <c r="AH1021" s="2"/>
      <c r="AI1021" s="2"/>
      <c r="AJ1021" s="2"/>
      <c r="AK1021" s="2"/>
      <c r="AL1021" s="2"/>
      <c r="AM1021" s="2"/>
      <c r="AN1021" s="2"/>
      <c r="AO1021" s="2"/>
      <c r="AP1021" s="2"/>
      <c r="AQ1021" s="2"/>
      <c r="AR1021" s="2"/>
      <c r="AS1021" s="2"/>
      <c r="AT1021" s="2"/>
      <c r="AU1021" s="2"/>
    </row>
    <row r="1022" spans="1:47" s="1" customFormat="1" x14ac:dyDescent="0.25">
      <c r="A1022" s="47"/>
      <c r="B1022" s="2"/>
      <c r="C1022" s="2"/>
      <c r="D1022" s="2"/>
      <c r="E1022" s="2"/>
      <c r="F1022" s="48"/>
      <c r="G1022" s="48"/>
      <c r="H1022" s="49"/>
      <c r="I1022" s="50"/>
      <c r="J1022" s="2"/>
      <c r="K1022" s="2"/>
      <c r="L1022" s="2"/>
      <c r="M1022" s="2"/>
      <c r="N1022" s="2"/>
      <c r="O1022" s="2"/>
      <c r="P1022" s="2"/>
      <c r="Q1022" s="2"/>
      <c r="R1022" s="2"/>
      <c r="S1022" s="2"/>
      <c r="T1022" s="2"/>
      <c r="U1022" s="2"/>
      <c r="V1022" s="2"/>
      <c r="W1022" s="2"/>
      <c r="X1022" s="2"/>
      <c r="Y1022" s="2"/>
      <c r="Z1022" s="2"/>
      <c r="AA1022" s="2"/>
      <c r="AB1022" s="2"/>
      <c r="AC1022" s="2"/>
      <c r="AD1022" s="2"/>
      <c r="AE1022" s="2"/>
      <c r="AF1022" s="2"/>
      <c r="AG1022" s="2"/>
      <c r="AH1022" s="2"/>
      <c r="AI1022" s="2"/>
      <c r="AJ1022" s="2"/>
      <c r="AK1022" s="2"/>
      <c r="AL1022" s="2"/>
      <c r="AM1022" s="2"/>
      <c r="AN1022" s="2"/>
      <c r="AO1022" s="2"/>
      <c r="AP1022" s="2"/>
      <c r="AQ1022" s="2"/>
      <c r="AR1022" s="2"/>
      <c r="AS1022" s="2"/>
      <c r="AT1022" s="2"/>
      <c r="AU1022" s="2"/>
    </row>
    <row r="1023" spans="1:47" s="1" customFormat="1" x14ac:dyDescent="0.25">
      <c r="A1023" s="47"/>
      <c r="B1023" s="2"/>
      <c r="C1023" s="2"/>
      <c r="D1023" s="2"/>
      <c r="E1023" s="2"/>
      <c r="F1023" s="48"/>
      <c r="G1023" s="48"/>
      <c r="H1023" s="49"/>
      <c r="I1023" s="50"/>
      <c r="J1023" s="2"/>
      <c r="K1023" s="2"/>
      <c r="L1023" s="2"/>
      <c r="M1023" s="2"/>
      <c r="N1023" s="2"/>
      <c r="O1023" s="2"/>
      <c r="P1023" s="2"/>
      <c r="Q1023" s="2"/>
      <c r="R1023" s="2"/>
      <c r="S1023" s="2"/>
      <c r="T1023" s="2"/>
      <c r="U1023" s="2"/>
      <c r="V1023" s="2"/>
      <c r="W1023" s="2"/>
      <c r="X1023" s="2"/>
      <c r="Y1023" s="2"/>
      <c r="Z1023" s="2"/>
      <c r="AA1023" s="2"/>
      <c r="AB1023" s="2"/>
      <c r="AC1023" s="2"/>
      <c r="AD1023" s="2"/>
      <c r="AE1023" s="2"/>
      <c r="AF1023" s="2"/>
      <c r="AG1023" s="2"/>
      <c r="AH1023" s="2"/>
      <c r="AI1023" s="2"/>
      <c r="AJ1023" s="2"/>
      <c r="AK1023" s="2"/>
      <c r="AL1023" s="2"/>
      <c r="AM1023" s="2"/>
      <c r="AN1023" s="2"/>
      <c r="AO1023" s="2"/>
      <c r="AP1023" s="2"/>
      <c r="AQ1023" s="2"/>
      <c r="AR1023" s="2"/>
      <c r="AS1023" s="2"/>
      <c r="AT1023" s="2"/>
      <c r="AU1023" s="2"/>
    </row>
    <row r="1024" spans="1:47" s="1" customFormat="1" x14ac:dyDescent="0.25">
      <c r="A1024" s="47"/>
      <c r="B1024" s="2"/>
      <c r="C1024" s="2"/>
      <c r="D1024" s="2"/>
      <c r="E1024" s="2"/>
      <c r="F1024" s="48"/>
      <c r="G1024" s="48"/>
      <c r="H1024" s="49"/>
      <c r="I1024" s="50"/>
      <c r="J1024" s="2"/>
      <c r="K1024" s="2"/>
      <c r="L1024" s="2"/>
      <c r="M1024" s="2"/>
      <c r="N1024" s="2"/>
      <c r="O1024" s="2"/>
      <c r="P1024" s="2"/>
      <c r="Q1024" s="2"/>
      <c r="R1024" s="2"/>
      <c r="S1024" s="2"/>
      <c r="T1024" s="2"/>
      <c r="U1024" s="2"/>
      <c r="V1024" s="2"/>
      <c r="W1024" s="2"/>
      <c r="X1024" s="2"/>
      <c r="Y1024" s="2"/>
      <c r="Z1024" s="2"/>
      <c r="AA1024" s="2"/>
      <c r="AB1024" s="2"/>
      <c r="AC1024" s="2"/>
      <c r="AD1024" s="2"/>
      <c r="AE1024" s="2"/>
      <c r="AF1024" s="2"/>
      <c r="AG1024" s="2"/>
      <c r="AH1024" s="2"/>
      <c r="AI1024" s="2"/>
      <c r="AJ1024" s="2"/>
      <c r="AK1024" s="2"/>
      <c r="AL1024" s="2"/>
      <c r="AM1024" s="2"/>
      <c r="AN1024" s="2"/>
      <c r="AO1024" s="2"/>
      <c r="AP1024" s="2"/>
      <c r="AQ1024" s="2"/>
      <c r="AR1024" s="2"/>
      <c r="AS1024" s="2"/>
      <c r="AT1024" s="2"/>
      <c r="AU1024" s="2"/>
    </row>
    <row r="1025" spans="1:47" s="1" customFormat="1" x14ac:dyDescent="0.25">
      <c r="A1025" s="47"/>
      <c r="B1025" s="2"/>
      <c r="C1025" s="2"/>
      <c r="D1025" s="2"/>
      <c r="E1025" s="2"/>
      <c r="F1025" s="48"/>
      <c r="G1025" s="48"/>
      <c r="H1025" s="49"/>
      <c r="I1025" s="50"/>
      <c r="J1025" s="2"/>
      <c r="K1025" s="2"/>
      <c r="L1025" s="2"/>
      <c r="M1025" s="2"/>
      <c r="N1025" s="2"/>
      <c r="O1025" s="2"/>
      <c r="P1025" s="2"/>
      <c r="Q1025" s="2"/>
      <c r="R1025" s="2"/>
      <c r="S1025" s="2"/>
      <c r="T1025" s="2"/>
      <c r="U1025" s="2"/>
      <c r="V1025" s="2"/>
      <c r="W1025" s="2"/>
      <c r="X1025" s="2"/>
      <c r="Y1025" s="2"/>
      <c r="Z1025" s="2"/>
      <c r="AA1025" s="2"/>
      <c r="AB1025" s="2"/>
      <c r="AC1025" s="2"/>
      <c r="AD1025" s="2"/>
      <c r="AE1025" s="2"/>
      <c r="AF1025" s="2"/>
      <c r="AG1025" s="2"/>
      <c r="AH1025" s="2"/>
      <c r="AI1025" s="2"/>
      <c r="AJ1025" s="2"/>
      <c r="AK1025" s="2"/>
      <c r="AL1025" s="2"/>
      <c r="AM1025" s="2"/>
      <c r="AN1025" s="2"/>
      <c r="AO1025" s="2"/>
      <c r="AP1025" s="2"/>
      <c r="AQ1025" s="2"/>
      <c r="AR1025" s="2"/>
      <c r="AS1025" s="2"/>
      <c r="AT1025" s="2"/>
      <c r="AU1025" s="2"/>
    </row>
    <row r="1026" spans="1:47" s="1" customFormat="1" x14ac:dyDescent="0.25">
      <c r="A1026" s="47"/>
      <c r="B1026" s="2"/>
      <c r="C1026" s="2"/>
      <c r="D1026" s="2"/>
      <c r="E1026" s="2"/>
      <c r="F1026" s="48"/>
      <c r="G1026" s="48"/>
      <c r="H1026" s="49"/>
      <c r="I1026" s="50"/>
      <c r="J1026" s="2"/>
      <c r="K1026" s="2"/>
      <c r="L1026" s="2"/>
      <c r="M1026" s="2"/>
      <c r="N1026" s="2"/>
      <c r="O1026" s="2"/>
      <c r="P1026" s="2"/>
      <c r="Q1026" s="2"/>
      <c r="R1026" s="2"/>
      <c r="S1026" s="2"/>
      <c r="T1026" s="2"/>
      <c r="U1026" s="2"/>
      <c r="V1026" s="2"/>
      <c r="W1026" s="2"/>
      <c r="X1026" s="2"/>
      <c r="Y1026" s="2"/>
      <c r="Z1026" s="2"/>
      <c r="AA1026" s="2"/>
      <c r="AB1026" s="2"/>
      <c r="AC1026" s="2"/>
      <c r="AD1026" s="2"/>
      <c r="AE1026" s="2"/>
      <c r="AF1026" s="2"/>
      <c r="AG1026" s="2"/>
      <c r="AH1026" s="2"/>
      <c r="AI1026" s="2"/>
      <c r="AJ1026" s="2"/>
      <c r="AK1026" s="2"/>
      <c r="AL1026" s="2"/>
      <c r="AM1026" s="2"/>
      <c r="AN1026" s="2"/>
      <c r="AO1026" s="2"/>
      <c r="AP1026" s="2"/>
      <c r="AQ1026" s="2"/>
      <c r="AR1026" s="2"/>
      <c r="AS1026" s="2"/>
      <c r="AT1026" s="2"/>
      <c r="AU1026" s="2"/>
    </row>
    <row r="1027" spans="1:47" s="1" customFormat="1" x14ac:dyDescent="0.25">
      <c r="A1027" s="47"/>
      <c r="B1027" s="2"/>
      <c r="C1027" s="2"/>
      <c r="D1027" s="2"/>
      <c r="E1027" s="2"/>
      <c r="F1027" s="48"/>
      <c r="G1027" s="48"/>
      <c r="H1027" s="49"/>
      <c r="I1027" s="50"/>
      <c r="J1027" s="2"/>
      <c r="K1027" s="2"/>
      <c r="L1027" s="2"/>
      <c r="M1027" s="2"/>
      <c r="N1027" s="2"/>
      <c r="O1027" s="2"/>
      <c r="P1027" s="2"/>
      <c r="Q1027" s="2"/>
      <c r="R1027" s="2"/>
      <c r="S1027" s="2"/>
      <c r="T1027" s="2"/>
      <c r="U1027" s="2"/>
      <c r="V1027" s="2"/>
      <c r="W1027" s="2"/>
      <c r="X1027" s="2"/>
      <c r="Y1027" s="2"/>
      <c r="Z1027" s="2"/>
      <c r="AA1027" s="2"/>
      <c r="AB1027" s="2"/>
      <c r="AC1027" s="2"/>
      <c r="AD1027" s="2"/>
      <c r="AE1027" s="2"/>
      <c r="AF1027" s="2"/>
      <c r="AG1027" s="2"/>
      <c r="AH1027" s="2"/>
      <c r="AI1027" s="2"/>
      <c r="AJ1027" s="2"/>
      <c r="AK1027" s="2"/>
      <c r="AL1027" s="2"/>
      <c r="AM1027" s="2"/>
      <c r="AN1027" s="2"/>
      <c r="AO1027" s="2"/>
      <c r="AP1027" s="2"/>
      <c r="AQ1027" s="2"/>
      <c r="AR1027" s="2"/>
      <c r="AS1027" s="2"/>
      <c r="AT1027" s="2"/>
      <c r="AU1027" s="2"/>
    </row>
    <row r="1028" spans="1:47" s="1" customFormat="1" x14ac:dyDescent="0.25">
      <c r="A1028" s="47"/>
      <c r="B1028" s="2"/>
      <c r="C1028" s="2"/>
      <c r="D1028" s="2"/>
      <c r="E1028" s="2"/>
      <c r="F1028" s="48"/>
      <c r="G1028" s="48"/>
      <c r="H1028" s="49"/>
      <c r="I1028" s="50"/>
      <c r="J1028" s="2"/>
      <c r="K1028" s="2"/>
      <c r="L1028" s="2"/>
      <c r="M1028" s="2"/>
      <c r="N1028" s="2"/>
      <c r="O1028" s="2"/>
      <c r="P1028" s="2"/>
      <c r="Q1028" s="2"/>
      <c r="R1028" s="2"/>
      <c r="S1028" s="2"/>
      <c r="T1028" s="2"/>
      <c r="U1028" s="2"/>
      <c r="V1028" s="2"/>
      <c r="W1028" s="2"/>
      <c r="X1028" s="2"/>
      <c r="Y1028" s="2"/>
      <c r="Z1028" s="2"/>
      <c r="AA1028" s="2"/>
      <c r="AB1028" s="2"/>
      <c r="AC1028" s="2"/>
      <c r="AD1028" s="2"/>
      <c r="AE1028" s="2"/>
      <c r="AF1028" s="2"/>
      <c r="AG1028" s="2"/>
      <c r="AH1028" s="2"/>
      <c r="AI1028" s="2"/>
      <c r="AJ1028" s="2"/>
      <c r="AK1028" s="2"/>
      <c r="AL1028" s="2"/>
      <c r="AM1028" s="2"/>
      <c r="AN1028" s="2"/>
      <c r="AO1028" s="2"/>
      <c r="AP1028" s="2"/>
      <c r="AQ1028" s="2"/>
      <c r="AR1028" s="2"/>
      <c r="AS1028" s="2"/>
      <c r="AT1028" s="2"/>
      <c r="AU1028" s="2"/>
    </row>
    <row r="1029" spans="1:47" s="1" customFormat="1" x14ac:dyDescent="0.25">
      <c r="A1029" s="47"/>
      <c r="B1029" s="2"/>
      <c r="C1029" s="2"/>
      <c r="D1029" s="2"/>
      <c r="E1029" s="2"/>
      <c r="F1029" s="48"/>
      <c r="G1029" s="48"/>
      <c r="H1029" s="49"/>
      <c r="I1029" s="50"/>
      <c r="J1029" s="2"/>
      <c r="K1029" s="2"/>
      <c r="L1029" s="2"/>
      <c r="M1029" s="2"/>
      <c r="N1029" s="2"/>
      <c r="O1029" s="2"/>
      <c r="P1029" s="2"/>
      <c r="Q1029" s="2"/>
      <c r="R1029" s="2"/>
      <c r="S1029" s="2"/>
      <c r="T1029" s="2"/>
      <c r="U1029" s="2"/>
      <c r="V1029" s="2"/>
      <c r="W1029" s="2"/>
      <c r="X1029" s="2"/>
      <c r="Y1029" s="2"/>
      <c r="Z1029" s="2"/>
      <c r="AA1029" s="2"/>
      <c r="AB1029" s="2"/>
      <c r="AC1029" s="2"/>
      <c r="AD1029" s="2"/>
      <c r="AE1029" s="2"/>
      <c r="AF1029" s="2"/>
      <c r="AG1029" s="2"/>
      <c r="AH1029" s="2"/>
      <c r="AI1029" s="2"/>
      <c r="AJ1029" s="2"/>
      <c r="AK1029" s="2"/>
      <c r="AL1029" s="2"/>
      <c r="AM1029" s="2"/>
      <c r="AN1029" s="2"/>
      <c r="AO1029" s="2"/>
      <c r="AP1029" s="2"/>
      <c r="AQ1029" s="2"/>
      <c r="AR1029" s="2"/>
      <c r="AS1029" s="2"/>
      <c r="AT1029" s="2"/>
      <c r="AU1029" s="2"/>
    </row>
    <row r="1030" spans="1:47" s="1" customFormat="1" x14ac:dyDescent="0.25">
      <c r="A1030" s="47"/>
      <c r="B1030" s="2"/>
      <c r="C1030" s="2"/>
      <c r="D1030" s="2"/>
      <c r="E1030" s="2"/>
      <c r="F1030" s="48"/>
      <c r="G1030" s="48"/>
      <c r="H1030" s="49"/>
      <c r="I1030" s="50"/>
      <c r="J1030" s="2"/>
      <c r="K1030" s="2"/>
      <c r="L1030" s="2"/>
      <c r="M1030" s="2"/>
      <c r="N1030" s="2"/>
      <c r="O1030" s="2"/>
      <c r="P1030" s="2"/>
      <c r="Q1030" s="2"/>
      <c r="R1030" s="2"/>
      <c r="S1030" s="2"/>
      <c r="T1030" s="2"/>
      <c r="U1030" s="2"/>
      <c r="V1030" s="2"/>
      <c r="W1030" s="2"/>
      <c r="X1030" s="2"/>
      <c r="Y1030" s="2"/>
      <c r="Z1030" s="2"/>
      <c r="AA1030" s="2"/>
      <c r="AB1030" s="2"/>
      <c r="AC1030" s="2"/>
      <c r="AD1030" s="2"/>
      <c r="AE1030" s="2"/>
      <c r="AF1030" s="2"/>
      <c r="AG1030" s="2"/>
      <c r="AH1030" s="2"/>
      <c r="AI1030" s="2"/>
      <c r="AJ1030" s="2"/>
      <c r="AK1030" s="2"/>
      <c r="AL1030" s="2"/>
      <c r="AM1030" s="2"/>
      <c r="AN1030" s="2"/>
      <c r="AO1030" s="2"/>
      <c r="AP1030" s="2"/>
      <c r="AQ1030" s="2"/>
      <c r="AR1030" s="2"/>
      <c r="AS1030" s="2"/>
      <c r="AT1030" s="2"/>
      <c r="AU1030" s="2"/>
    </row>
    <row r="1031" spans="1:47" s="1" customFormat="1" x14ac:dyDescent="0.25">
      <c r="A1031" s="47"/>
      <c r="B1031" s="2"/>
      <c r="C1031" s="2"/>
      <c r="D1031" s="2"/>
      <c r="E1031" s="2"/>
      <c r="F1031" s="48"/>
      <c r="G1031" s="48"/>
      <c r="H1031" s="49"/>
      <c r="I1031" s="50"/>
      <c r="J1031" s="2"/>
      <c r="K1031" s="2"/>
      <c r="L1031" s="2"/>
      <c r="M1031" s="2"/>
      <c r="N1031" s="2"/>
      <c r="O1031" s="2"/>
      <c r="P1031" s="2"/>
      <c r="Q1031" s="2"/>
      <c r="R1031" s="2"/>
      <c r="S1031" s="2"/>
      <c r="T1031" s="2"/>
      <c r="U1031" s="2"/>
      <c r="V1031" s="2"/>
      <c r="W1031" s="2"/>
      <c r="X1031" s="2"/>
      <c r="Y1031" s="2"/>
      <c r="Z1031" s="2"/>
      <c r="AA1031" s="2"/>
      <c r="AB1031" s="2"/>
      <c r="AC1031" s="2"/>
      <c r="AD1031" s="2"/>
      <c r="AE1031" s="2"/>
      <c r="AF1031" s="2"/>
      <c r="AG1031" s="2"/>
      <c r="AH1031" s="2"/>
      <c r="AI1031" s="2"/>
      <c r="AJ1031" s="2"/>
      <c r="AK1031" s="2"/>
      <c r="AL1031" s="2"/>
      <c r="AM1031" s="2"/>
      <c r="AN1031" s="2"/>
      <c r="AO1031" s="2"/>
      <c r="AP1031" s="2"/>
      <c r="AQ1031" s="2"/>
      <c r="AR1031" s="2"/>
      <c r="AS1031" s="2"/>
      <c r="AT1031" s="2"/>
      <c r="AU1031" s="2"/>
    </row>
    <row r="1032" spans="1:47" s="1" customFormat="1" x14ac:dyDescent="0.25">
      <c r="A1032" s="47"/>
      <c r="B1032" s="2"/>
      <c r="C1032" s="2"/>
      <c r="D1032" s="2"/>
      <c r="E1032" s="2"/>
      <c r="F1032" s="48"/>
      <c r="G1032" s="48"/>
      <c r="H1032" s="49"/>
      <c r="I1032" s="50"/>
      <c r="J1032" s="2"/>
      <c r="K1032" s="2"/>
      <c r="L1032" s="2"/>
      <c r="M1032" s="2"/>
      <c r="N1032" s="2"/>
      <c r="O1032" s="2"/>
      <c r="P1032" s="2"/>
      <c r="Q1032" s="2"/>
      <c r="R1032" s="2"/>
      <c r="S1032" s="2"/>
      <c r="T1032" s="2"/>
      <c r="U1032" s="2"/>
      <c r="V1032" s="2"/>
      <c r="W1032" s="2"/>
      <c r="X1032" s="2"/>
      <c r="Y1032" s="2"/>
      <c r="Z1032" s="2"/>
      <c r="AA1032" s="2"/>
      <c r="AB1032" s="2"/>
      <c r="AC1032" s="2"/>
      <c r="AD1032" s="2"/>
      <c r="AE1032" s="2"/>
      <c r="AF1032" s="2"/>
      <c r="AG1032" s="2"/>
      <c r="AH1032" s="2"/>
      <c r="AI1032" s="2"/>
      <c r="AJ1032" s="2"/>
      <c r="AK1032" s="2"/>
      <c r="AL1032" s="2"/>
      <c r="AM1032" s="2"/>
      <c r="AN1032" s="2"/>
      <c r="AO1032" s="2"/>
      <c r="AP1032" s="2"/>
      <c r="AQ1032" s="2"/>
      <c r="AR1032" s="2"/>
      <c r="AS1032" s="2"/>
      <c r="AT1032" s="2"/>
      <c r="AU1032" s="2"/>
    </row>
    <row r="1033" spans="1:47" s="1" customFormat="1" x14ac:dyDescent="0.25">
      <c r="A1033" s="47"/>
      <c r="B1033" s="2"/>
      <c r="C1033" s="2"/>
      <c r="D1033" s="2"/>
      <c r="E1033" s="2"/>
      <c r="F1033" s="48"/>
      <c r="G1033" s="48"/>
      <c r="H1033" s="49"/>
      <c r="I1033" s="50"/>
      <c r="J1033" s="2"/>
      <c r="K1033" s="2"/>
      <c r="L1033" s="2"/>
      <c r="M1033" s="2"/>
      <c r="N1033" s="2"/>
      <c r="O1033" s="2"/>
      <c r="P1033" s="2"/>
      <c r="Q1033" s="2"/>
      <c r="R1033" s="2"/>
      <c r="S1033" s="2"/>
      <c r="T1033" s="2"/>
      <c r="U1033" s="2"/>
      <c r="V1033" s="2"/>
      <c r="W1033" s="2"/>
      <c r="X1033" s="2"/>
      <c r="Y1033" s="2"/>
      <c r="Z1033" s="2"/>
      <c r="AA1033" s="2"/>
      <c r="AB1033" s="2"/>
      <c r="AC1033" s="2"/>
      <c r="AD1033" s="2"/>
      <c r="AE1033" s="2"/>
      <c r="AF1033" s="2"/>
      <c r="AG1033" s="2"/>
      <c r="AH1033" s="2"/>
      <c r="AI1033" s="2"/>
      <c r="AJ1033" s="2"/>
      <c r="AK1033" s="2"/>
      <c r="AL1033" s="2"/>
      <c r="AM1033" s="2"/>
      <c r="AN1033" s="2"/>
      <c r="AO1033" s="2"/>
      <c r="AP1033" s="2"/>
      <c r="AQ1033" s="2"/>
      <c r="AR1033" s="2"/>
      <c r="AS1033" s="2"/>
      <c r="AT1033" s="2"/>
      <c r="AU1033" s="2"/>
    </row>
    <row r="1034" spans="1:47" s="1" customFormat="1" x14ac:dyDescent="0.25">
      <c r="A1034" s="47"/>
      <c r="B1034" s="2"/>
      <c r="C1034" s="2"/>
      <c r="D1034" s="2"/>
      <c r="E1034" s="2"/>
      <c r="F1034" s="48"/>
      <c r="G1034" s="48"/>
      <c r="H1034" s="49"/>
      <c r="I1034" s="50"/>
      <c r="J1034" s="2"/>
      <c r="K1034" s="2"/>
      <c r="L1034" s="2"/>
      <c r="M1034" s="2"/>
      <c r="N1034" s="2"/>
      <c r="O1034" s="2"/>
      <c r="P1034" s="2"/>
      <c r="Q1034" s="2"/>
      <c r="R1034" s="2"/>
      <c r="S1034" s="2"/>
      <c r="T1034" s="2"/>
      <c r="U1034" s="2"/>
      <c r="V1034" s="2"/>
      <c r="W1034" s="2"/>
      <c r="X1034" s="2"/>
      <c r="Y1034" s="2"/>
      <c r="Z1034" s="2"/>
      <c r="AA1034" s="2"/>
      <c r="AB1034" s="2"/>
      <c r="AC1034" s="2"/>
      <c r="AD1034" s="2"/>
      <c r="AE1034" s="2"/>
      <c r="AF1034" s="2"/>
      <c r="AG1034" s="2"/>
      <c r="AH1034" s="2"/>
      <c r="AI1034" s="2"/>
      <c r="AJ1034" s="2"/>
      <c r="AK1034" s="2"/>
      <c r="AL1034" s="2"/>
      <c r="AM1034" s="2"/>
      <c r="AN1034" s="2"/>
      <c r="AO1034" s="2"/>
      <c r="AP1034" s="2"/>
      <c r="AQ1034" s="2"/>
      <c r="AR1034" s="2"/>
      <c r="AS1034" s="2"/>
      <c r="AT1034" s="2"/>
      <c r="AU1034" s="2"/>
    </row>
    <row r="1035" spans="1:47" s="1" customFormat="1" x14ac:dyDescent="0.25">
      <c r="A1035" s="47"/>
      <c r="B1035" s="2"/>
      <c r="C1035" s="2"/>
      <c r="D1035" s="2"/>
      <c r="E1035" s="2"/>
      <c r="F1035" s="48"/>
      <c r="G1035" s="48"/>
      <c r="H1035" s="49"/>
      <c r="I1035" s="50"/>
      <c r="J1035" s="2"/>
      <c r="K1035" s="2"/>
      <c r="L1035" s="2"/>
      <c r="M1035" s="2"/>
      <c r="N1035" s="2"/>
      <c r="O1035" s="2"/>
      <c r="P1035" s="2"/>
      <c r="Q1035" s="2"/>
      <c r="R1035" s="2"/>
      <c r="S1035" s="2"/>
      <c r="T1035" s="2"/>
      <c r="U1035" s="2"/>
      <c r="V1035" s="2"/>
      <c r="W1035" s="2"/>
      <c r="X1035" s="2"/>
      <c r="Y1035" s="2"/>
      <c r="Z1035" s="2"/>
      <c r="AA1035" s="2"/>
      <c r="AB1035" s="2"/>
      <c r="AC1035" s="2"/>
      <c r="AD1035" s="2"/>
      <c r="AE1035" s="2"/>
      <c r="AF1035" s="2"/>
      <c r="AG1035" s="2"/>
      <c r="AH1035" s="2"/>
      <c r="AI1035" s="2"/>
      <c r="AJ1035" s="2"/>
      <c r="AK1035" s="2"/>
      <c r="AL1035" s="2"/>
      <c r="AM1035" s="2"/>
      <c r="AN1035" s="2"/>
      <c r="AO1035" s="2"/>
      <c r="AP1035" s="2"/>
      <c r="AQ1035" s="2"/>
      <c r="AR1035" s="2"/>
      <c r="AS1035" s="2"/>
      <c r="AT1035" s="2"/>
      <c r="AU1035" s="2"/>
    </row>
    <row r="1036" spans="1:47" s="1" customFormat="1" x14ac:dyDescent="0.25">
      <c r="A1036" s="47"/>
      <c r="B1036" s="2"/>
      <c r="C1036" s="2"/>
      <c r="D1036" s="2"/>
      <c r="E1036" s="2"/>
      <c r="F1036" s="48"/>
      <c r="G1036" s="48"/>
      <c r="H1036" s="49"/>
      <c r="I1036" s="50"/>
      <c r="J1036" s="2"/>
      <c r="K1036" s="2"/>
      <c r="L1036" s="2"/>
      <c r="M1036" s="2"/>
      <c r="N1036" s="2"/>
      <c r="O1036" s="2"/>
      <c r="P1036" s="2"/>
      <c r="Q1036" s="2"/>
      <c r="R1036" s="2"/>
      <c r="S1036" s="2"/>
      <c r="T1036" s="2"/>
      <c r="U1036" s="2"/>
      <c r="V1036" s="2"/>
      <c r="W1036" s="2"/>
      <c r="X1036" s="2"/>
      <c r="Y1036" s="2"/>
      <c r="Z1036" s="2"/>
      <c r="AA1036" s="2"/>
      <c r="AB1036" s="2"/>
      <c r="AC1036" s="2"/>
      <c r="AD1036" s="2"/>
      <c r="AE1036" s="2"/>
      <c r="AF1036" s="2"/>
      <c r="AG1036" s="2"/>
      <c r="AH1036" s="2"/>
      <c r="AI1036" s="2"/>
      <c r="AJ1036" s="2"/>
      <c r="AK1036" s="2"/>
      <c r="AL1036" s="2"/>
      <c r="AM1036" s="2"/>
      <c r="AN1036" s="2"/>
      <c r="AO1036" s="2"/>
      <c r="AP1036" s="2"/>
      <c r="AQ1036" s="2"/>
      <c r="AR1036" s="2"/>
      <c r="AS1036" s="2"/>
      <c r="AT1036" s="2"/>
      <c r="AU1036" s="2"/>
    </row>
    <row r="1037" spans="1:47" s="1" customFormat="1" x14ac:dyDescent="0.25">
      <c r="A1037" s="47"/>
      <c r="B1037" s="2"/>
      <c r="C1037" s="2"/>
      <c r="D1037" s="2"/>
      <c r="E1037" s="2"/>
      <c r="F1037" s="48"/>
      <c r="G1037" s="48"/>
      <c r="H1037" s="49"/>
      <c r="I1037" s="50"/>
      <c r="J1037" s="2"/>
      <c r="K1037" s="2"/>
      <c r="L1037" s="2"/>
      <c r="M1037" s="2"/>
      <c r="N1037" s="2"/>
      <c r="O1037" s="2"/>
      <c r="P1037" s="2"/>
      <c r="Q1037" s="2"/>
      <c r="R1037" s="2"/>
      <c r="S1037" s="2"/>
      <c r="T1037" s="2"/>
      <c r="U1037" s="2"/>
      <c r="V1037" s="2"/>
      <c r="W1037" s="2"/>
      <c r="X1037" s="2"/>
      <c r="Y1037" s="2"/>
      <c r="Z1037" s="2"/>
      <c r="AA1037" s="2"/>
      <c r="AB1037" s="2"/>
      <c r="AC1037" s="2"/>
      <c r="AD1037" s="2"/>
      <c r="AE1037" s="2"/>
      <c r="AF1037" s="2"/>
      <c r="AG1037" s="2"/>
      <c r="AH1037" s="2"/>
      <c r="AI1037" s="2"/>
      <c r="AJ1037" s="2"/>
      <c r="AK1037" s="2"/>
      <c r="AL1037" s="2"/>
      <c r="AM1037" s="2"/>
      <c r="AN1037" s="2"/>
      <c r="AO1037" s="2"/>
      <c r="AP1037" s="2"/>
      <c r="AQ1037" s="2"/>
      <c r="AR1037" s="2"/>
      <c r="AS1037" s="2"/>
      <c r="AT1037" s="2"/>
      <c r="AU1037" s="2"/>
    </row>
    <row r="1038" spans="1:47" s="1" customFormat="1" x14ac:dyDescent="0.25">
      <c r="A1038" s="47"/>
      <c r="B1038" s="2"/>
      <c r="C1038" s="2"/>
      <c r="D1038" s="2"/>
      <c r="E1038" s="2"/>
      <c r="F1038" s="48"/>
      <c r="G1038" s="48"/>
      <c r="H1038" s="49"/>
      <c r="I1038" s="50"/>
      <c r="J1038" s="2"/>
      <c r="K1038" s="2"/>
      <c r="L1038" s="2"/>
      <c r="M1038" s="2"/>
      <c r="N1038" s="2"/>
      <c r="O1038" s="2"/>
      <c r="P1038" s="2"/>
      <c r="Q1038" s="2"/>
      <c r="R1038" s="2"/>
      <c r="S1038" s="2"/>
      <c r="T1038" s="2"/>
      <c r="U1038" s="2"/>
      <c r="V1038" s="2"/>
      <c r="W1038" s="2"/>
      <c r="X1038" s="2"/>
      <c r="Y1038" s="2"/>
      <c r="Z1038" s="2"/>
      <c r="AA1038" s="2"/>
      <c r="AB1038" s="2"/>
      <c r="AC1038" s="2"/>
      <c r="AD1038" s="2"/>
      <c r="AE1038" s="2"/>
      <c r="AF1038" s="2"/>
      <c r="AG1038" s="2"/>
      <c r="AH1038" s="2"/>
      <c r="AI1038" s="2"/>
      <c r="AJ1038" s="2"/>
      <c r="AK1038" s="2"/>
      <c r="AL1038" s="2"/>
      <c r="AM1038" s="2"/>
      <c r="AN1038" s="2"/>
      <c r="AO1038" s="2"/>
      <c r="AP1038" s="2"/>
      <c r="AQ1038" s="2"/>
      <c r="AR1038" s="2"/>
      <c r="AS1038" s="2"/>
      <c r="AT1038" s="2"/>
      <c r="AU1038" s="2"/>
    </row>
    <row r="1039" spans="1:47" s="1" customFormat="1" x14ac:dyDescent="0.25">
      <c r="A1039" s="47"/>
      <c r="B1039" s="2"/>
      <c r="C1039" s="2"/>
      <c r="D1039" s="2"/>
      <c r="E1039" s="2"/>
      <c r="F1039" s="48"/>
      <c r="G1039" s="48"/>
      <c r="H1039" s="49"/>
      <c r="I1039" s="50"/>
      <c r="J1039" s="2"/>
      <c r="K1039" s="2"/>
      <c r="L1039" s="2"/>
      <c r="M1039" s="2"/>
      <c r="N1039" s="2"/>
      <c r="O1039" s="2"/>
      <c r="P1039" s="2"/>
      <c r="Q1039" s="2"/>
      <c r="R1039" s="2"/>
      <c r="S1039" s="2"/>
      <c r="T1039" s="2"/>
      <c r="U1039" s="2"/>
      <c r="V1039" s="2"/>
      <c r="W1039" s="2"/>
      <c r="X1039" s="2"/>
      <c r="Y1039" s="2"/>
      <c r="Z1039" s="2"/>
      <c r="AA1039" s="2"/>
      <c r="AB1039" s="2"/>
      <c r="AC1039" s="2"/>
      <c r="AD1039" s="2"/>
      <c r="AE1039" s="2"/>
      <c r="AF1039" s="2"/>
      <c r="AG1039" s="2"/>
      <c r="AH1039" s="2"/>
      <c r="AI1039" s="2"/>
      <c r="AJ1039" s="2"/>
      <c r="AK1039" s="2"/>
      <c r="AL1039" s="2"/>
      <c r="AM1039" s="2"/>
      <c r="AN1039" s="2"/>
      <c r="AO1039" s="2"/>
      <c r="AP1039" s="2"/>
      <c r="AQ1039" s="2"/>
      <c r="AR1039" s="2"/>
      <c r="AS1039" s="2"/>
      <c r="AT1039" s="2"/>
      <c r="AU1039" s="2"/>
    </row>
    <row r="1040" spans="1:47" s="1" customFormat="1" x14ac:dyDescent="0.25">
      <c r="A1040" s="47"/>
      <c r="B1040" s="2"/>
      <c r="C1040" s="2"/>
      <c r="D1040" s="2"/>
      <c r="E1040" s="2"/>
      <c r="F1040" s="48"/>
      <c r="G1040" s="48"/>
      <c r="H1040" s="49"/>
      <c r="I1040" s="50"/>
      <c r="J1040" s="2"/>
      <c r="K1040" s="2"/>
      <c r="L1040" s="2"/>
      <c r="M1040" s="2"/>
      <c r="N1040" s="2"/>
      <c r="O1040" s="2"/>
      <c r="P1040" s="2"/>
      <c r="Q1040" s="2"/>
      <c r="R1040" s="2"/>
      <c r="S1040" s="2"/>
      <c r="T1040" s="2"/>
      <c r="U1040" s="2"/>
      <c r="V1040" s="2"/>
      <c r="W1040" s="2"/>
      <c r="X1040" s="2"/>
      <c r="Y1040" s="2"/>
      <c r="Z1040" s="2"/>
      <c r="AA1040" s="2"/>
      <c r="AB1040" s="2"/>
      <c r="AC1040" s="2"/>
      <c r="AD1040" s="2"/>
      <c r="AE1040" s="2"/>
      <c r="AF1040" s="2"/>
      <c r="AG1040" s="2"/>
      <c r="AH1040" s="2"/>
      <c r="AI1040" s="2"/>
      <c r="AJ1040" s="2"/>
      <c r="AK1040" s="2"/>
      <c r="AL1040" s="2"/>
      <c r="AM1040" s="2"/>
      <c r="AN1040" s="2"/>
      <c r="AO1040" s="2"/>
      <c r="AP1040" s="2"/>
      <c r="AQ1040" s="2"/>
      <c r="AR1040" s="2"/>
      <c r="AS1040" s="2"/>
      <c r="AT1040" s="2"/>
      <c r="AU1040" s="2"/>
    </row>
    <row r="1041" spans="1:47" s="1" customFormat="1" x14ac:dyDescent="0.25">
      <c r="A1041" s="47"/>
      <c r="B1041" s="2"/>
      <c r="C1041" s="2"/>
      <c r="D1041" s="2"/>
      <c r="E1041" s="2"/>
      <c r="F1041" s="48"/>
      <c r="G1041" s="48"/>
      <c r="H1041" s="49"/>
      <c r="I1041" s="50"/>
      <c r="J1041" s="2"/>
      <c r="K1041" s="2"/>
      <c r="L1041" s="2"/>
      <c r="M1041" s="2"/>
      <c r="N1041" s="2"/>
      <c r="O1041" s="2"/>
      <c r="P1041" s="2"/>
      <c r="Q1041" s="2"/>
      <c r="R1041" s="2"/>
      <c r="S1041" s="2"/>
      <c r="T1041" s="2"/>
      <c r="U1041" s="2"/>
      <c r="V1041" s="2"/>
      <c r="W1041" s="2"/>
      <c r="X1041" s="2"/>
      <c r="Y1041" s="2"/>
      <c r="Z1041" s="2"/>
      <c r="AA1041" s="2"/>
      <c r="AB1041" s="2"/>
      <c r="AC1041" s="2"/>
      <c r="AD1041" s="2"/>
      <c r="AE1041" s="2"/>
      <c r="AF1041" s="2"/>
      <c r="AG1041" s="2"/>
      <c r="AH1041" s="2"/>
      <c r="AI1041" s="2"/>
      <c r="AJ1041" s="2"/>
      <c r="AK1041" s="2"/>
      <c r="AL1041" s="2"/>
      <c r="AM1041" s="2"/>
      <c r="AN1041" s="2"/>
      <c r="AO1041" s="2"/>
      <c r="AP1041" s="2"/>
      <c r="AQ1041" s="2"/>
      <c r="AR1041" s="2"/>
      <c r="AS1041" s="2"/>
      <c r="AT1041" s="2"/>
      <c r="AU1041" s="2"/>
    </row>
    <row r="1042" spans="1:47" s="1" customFormat="1" x14ac:dyDescent="0.25">
      <c r="A1042" s="47"/>
      <c r="B1042" s="2"/>
      <c r="C1042" s="2"/>
      <c r="D1042" s="2"/>
      <c r="E1042" s="2"/>
      <c r="F1042" s="48"/>
      <c r="G1042" s="48"/>
      <c r="H1042" s="49"/>
      <c r="I1042" s="50"/>
      <c r="J1042" s="2"/>
      <c r="K1042" s="2"/>
      <c r="L1042" s="2"/>
      <c r="M1042" s="2"/>
      <c r="N1042" s="2"/>
      <c r="O1042" s="2"/>
      <c r="P1042" s="2"/>
      <c r="Q1042" s="2"/>
      <c r="R1042" s="2"/>
      <c r="S1042" s="2"/>
      <c r="T1042" s="2"/>
      <c r="U1042" s="2"/>
      <c r="V1042" s="2"/>
      <c r="W1042" s="2"/>
      <c r="X1042" s="2"/>
      <c r="Y1042" s="2"/>
      <c r="Z1042" s="2"/>
      <c r="AA1042" s="2"/>
      <c r="AB1042" s="2"/>
      <c r="AC1042" s="2"/>
      <c r="AD1042" s="2"/>
      <c r="AE1042" s="2"/>
      <c r="AF1042" s="2"/>
      <c r="AG1042" s="2"/>
      <c r="AH1042" s="2"/>
      <c r="AI1042" s="2"/>
      <c r="AJ1042" s="2"/>
      <c r="AK1042" s="2"/>
      <c r="AL1042" s="2"/>
      <c r="AM1042" s="2"/>
      <c r="AN1042" s="2"/>
      <c r="AO1042" s="2"/>
      <c r="AP1042" s="2"/>
      <c r="AQ1042" s="2"/>
      <c r="AR1042" s="2"/>
      <c r="AS1042" s="2"/>
      <c r="AT1042" s="2"/>
      <c r="AU1042" s="2"/>
    </row>
    <row r="1043" spans="1:47" s="1" customFormat="1" x14ac:dyDescent="0.25">
      <c r="A1043" s="47"/>
      <c r="B1043" s="2"/>
      <c r="C1043" s="2"/>
      <c r="D1043" s="2"/>
      <c r="E1043" s="2"/>
      <c r="F1043" s="48"/>
      <c r="G1043" s="48"/>
      <c r="H1043" s="49"/>
      <c r="I1043" s="50"/>
      <c r="J1043" s="2"/>
      <c r="K1043" s="2"/>
      <c r="L1043" s="2"/>
      <c r="M1043" s="2"/>
      <c r="N1043" s="2"/>
      <c r="O1043" s="2"/>
      <c r="P1043" s="2"/>
      <c r="Q1043" s="2"/>
      <c r="R1043" s="2"/>
      <c r="S1043" s="2"/>
      <c r="T1043" s="2"/>
      <c r="U1043" s="2"/>
      <c r="V1043" s="2"/>
      <c r="W1043" s="2"/>
      <c r="X1043" s="2"/>
      <c r="Y1043" s="2"/>
      <c r="Z1043" s="2"/>
      <c r="AA1043" s="2"/>
      <c r="AB1043" s="2"/>
      <c r="AC1043" s="2"/>
      <c r="AD1043" s="2"/>
      <c r="AE1043" s="2"/>
      <c r="AF1043" s="2"/>
      <c r="AG1043" s="2"/>
      <c r="AH1043" s="2"/>
      <c r="AI1043" s="2"/>
      <c r="AJ1043" s="2"/>
      <c r="AK1043" s="2"/>
      <c r="AL1043" s="2"/>
      <c r="AM1043" s="2"/>
      <c r="AN1043" s="2"/>
      <c r="AO1043" s="2"/>
      <c r="AP1043" s="2"/>
      <c r="AQ1043" s="2"/>
      <c r="AR1043" s="2"/>
      <c r="AS1043" s="2"/>
      <c r="AT1043" s="2"/>
      <c r="AU1043" s="2"/>
    </row>
    <row r="1044" spans="1:47" s="1" customFormat="1" x14ac:dyDescent="0.25">
      <c r="A1044" s="47"/>
      <c r="B1044" s="2"/>
      <c r="C1044" s="2"/>
      <c r="D1044" s="2"/>
      <c r="E1044" s="2"/>
      <c r="F1044" s="48"/>
      <c r="G1044" s="48"/>
      <c r="H1044" s="49"/>
      <c r="I1044" s="50"/>
      <c r="J1044" s="2"/>
      <c r="K1044" s="2"/>
      <c r="L1044" s="2"/>
      <c r="M1044" s="2"/>
      <c r="N1044" s="2"/>
      <c r="O1044" s="2"/>
      <c r="P1044" s="2"/>
      <c r="Q1044" s="2"/>
      <c r="R1044" s="2"/>
      <c r="S1044" s="2"/>
      <c r="T1044" s="2"/>
      <c r="U1044" s="2"/>
      <c r="V1044" s="2"/>
      <c r="W1044" s="2"/>
      <c r="X1044" s="2"/>
      <c r="Y1044" s="2"/>
      <c r="Z1044" s="2"/>
      <c r="AA1044" s="2"/>
      <c r="AB1044" s="2"/>
      <c r="AC1044" s="2"/>
      <c r="AD1044" s="2"/>
      <c r="AE1044" s="2"/>
      <c r="AF1044" s="2"/>
      <c r="AG1044" s="2"/>
      <c r="AH1044" s="2"/>
      <c r="AI1044" s="2"/>
      <c r="AJ1044" s="2"/>
      <c r="AK1044" s="2"/>
      <c r="AL1044" s="2"/>
      <c r="AM1044" s="2"/>
      <c r="AN1044" s="2"/>
      <c r="AO1044" s="2"/>
      <c r="AP1044" s="2"/>
      <c r="AQ1044" s="2"/>
      <c r="AR1044" s="2"/>
      <c r="AS1044" s="2"/>
      <c r="AT1044" s="2"/>
      <c r="AU1044" s="2"/>
    </row>
    <row r="1045" spans="1:47" s="1" customFormat="1" x14ac:dyDescent="0.25">
      <c r="A1045" s="47"/>
      <c r="B1045" s="2"/>
      <c r="C1045" s="2"/>
      <c r="D1045" s="2"/>
      <c r="E1045" s="2"/>
      <c r="F1045" s="48"/>
      <c r="G1045" s="48"/>
      <c r="H1045" s="49"/>
      <c r="I1045" s="50"/>
      <c r="J1045" s="2"/>
      <c r="K1045" s="2"/>
      <c r="L1045" s="2"/>
      <c r="M1045" s="2"/>
      <c r="N1045" s="2"/>
      <c r="O1045" s="2"/>
      <c r="P1045" s="2"/>
      <c r="Q1045" s="2"/>
      <c r="R1045" s="2"/>
      <c r="S1045" s="2"/>
      <c r="T1045" s="2"/>
      <c r="U1045" s="2"/>
      <c r="V1045" s="2"/>
      <c r="W1045" s="2"/>
      <c r="X1045" s="2"/>
      <c r="Y1045" s="2"/>
      <c r="Z1045" s="2"/>
      <c r="AA1045" s="2"/>
      <c r="AB1045" s="2"/>
      <c r="AC1045" s="2"/>
      <c r="AD1045" s="2"/>
      <c r="AE1045" s="2"/>
      <c r="AF1045" s="2"/>
      <c r="AG1045" s="2"/>
      <c r="AH1045" s="2"/>
      <c r="AI1045" s="2"/>
      <c r="AJ1045" s="2"/>
      <c r="AK1045" s="2"/>
      <c r="AL1045" s="2"/>
      <c r="AM1045" s="2"/>
      <c r="AN1045" s="2"/>
      <c r="AO1045" s="2"/>
      <c r="AP1045" s="2"/>
      <c r="AQ1045" s="2"/>
      <c r="AR1045" s="2"/>
      <c r="AS1045" s="2"/>
      <c r="AT1045" s="2"/>
      <c r="AU1045" s="2"/>
    </row>
    <row r="1046" spans="1:47" s="1" customFormat="1" x14ac:dyDescent="0.25">
      <c r="A1046" s="47"/>
      <c r="B1046" s="2"/>
      <c r="C1046" s="2"/>
      <c r="D1046" s="2"/>
      <c r="E1046" s="2"/>
      <c r="F1046" s="48"/>
      <c r="G1046" s="48"/>
      <c r="H1046" s="49"/>
      <c r="I1046" s="50"/>
      <c r="J1046" s="2"/>
      <c r="K1046" s="2"/>
      <c r="L1046" s="2"/>
      <c r="M1046" s="2"/>
      <c r="N1046" s="2"/>
      <c r="O1046" s="2"/>
      <c r="P1046" s="2"/>
      <c r="Q1046" s="2"/>
      <c r="R1046" s="2"/>
      <c r="S1046" s="2"/>
      <c r="T1046" s="2"/>
      <c r="U1046" s="2"/>
      <c r="V1046" s="2"/>
      <c r="W1046" s="2"/>
      <c r="X1046" s="2"/>
      <c r="Y1046" s="2"/>
      <c r="Z1046" s="2"/>
      <c r="AA1046" s="2"/>
      <c r="AB1046" s="2"/>
      <c r="AC1046" s="2"/>
      <c r="AD1046" s="2"/>
      <c r="AE1046" s="2"/>
      <c r="AF1046" s="2"/>
      <c r="AG1046" s="2"/>
      <c r="AH1046" s="2"/>
      <c r="AI1046" s="2"/>
      <c r="AJ1046" s="2"/>
      <c r="AK1046" s="2"/>
      <c r="AL1046" s="2"/>
      <c r="AM1046" s="2"/>
      <c r="AN1046" s="2"/>
      <c r="AO1046" s="2"/>
      <c r="AP1046" s="2"/>
      <c r="AQ1046" s="2"/>
      <c r="AR1046" s="2"/>
      <c r="AS1046" s="2"/>
      <c r="AT1046" s="2"/>
      <c r="AU1046" s="2"/>
    </row>
    <row r="1047" spans="1:47" s="1" customFormat="1" x14ac:dyDescent="0.25">
      <c r="A1047" s="47"/>
      <c r="B1047" s="2"/>
      <c r="C1047" s="2"/>
      <c r="D1047" s="2"/>
      <c r="E1047" s="2"/>
      <c r="F1047" s="48"/>
      <c r="G1047" s="48"/>
      <c r="H1047" s="49"/>
      <c r="I1047" s="50"/>
      <c r="J1047" s="2"/>
      <c r="K1047" s="2"/>
      <c r="L1047" s="2"/>
      <c r="M1047" s="2"/>
      <c r="N1047" s="2"/>
      <c r="O1047" s="2"/>
      <c r="P1047" s="2"/>
      <c r="Q1047" s="2"/>
      <c r="R1047" s="2"/>
      <c r="S1047" s="2"/>
      <c r="T1047" s="2"/>
      <c r="U1047" s="2"/>
      <c r="V1047" s="2"/>
      <c r="W1047" s="2"/>
      <c r="X1047" s="2"/>
      <c r="Y1047" s="2"/>
      <c r="Z1047" s="2"/>
      <c r="AA1047" s="2"/>
      <c r="AB1047" s="2"/>
      <c r="AC1047" s="2"/>
      <c r="AD1047" s="2"/>
      <c r="AE1047" s="2"/>
      <c r="AF1047" s="2"/>
      <c r="AG1047" s="2"/>
      <c r="AH1047" s="2"/>
      <c r="AI1047" s="2"/>
      <c r="AJ1047" s="2"/>
      <c r="AK1047" s="2"/>
      <c r="AL1047" s="2"/>
      <c r="AM1047" s="2"/>
      <c r="AN1047" s="2"/>
      <c r="AO1047" s="2"/>
      <c r="AP1047" s="2"/>
      <c r="AQ1047" s="2"/>
      <c r="AR1047" s="2"/>
      <c r="AS1047" s="2"/>
      <c r="AT1047" s="2"/>
      <c r="AU1047" s="2"/>
    </row>
    <row r="1048" spans="1:47" s="1" customFormat="1" x14ac:dyDescent="0.25">
      <c r="A1048" s="47"/>
      <c r="B1048" s="2"/>
      <c r="C1048" s="2"/>
      <c r="D1048" s="2"/>
      <c r="E1048" s="2"/>
      <c r="F1048" s="48"/>
      <c r="G1048" s="48"/>
      <c r="H1048" s="49"/>
      <c r="I1048" s="50"/>
      <c r="J1048" s="2"/>
      <c r="K1048" s="2"/>
      <c r="L1048" s="2"/>
      <c r="M1048" s="2"/>
      <c r="N1048" s="2"/>
      <c r="O1048" s="2"/>
      <c r="P1048" s="2"/>
      <c r="Q1048" s="2"/>
      <c r="R1048" s="2"/>
      <c r="S1048" s="2"/>
      <c r="T1048" s="2"/>
      <c r="U1048" s="2"/>
      <c r="V1048" s="2"/>
      <c r="W1048" s="2"/>
      <c r="X1048" s="2"/>
      <c r="Y1048" s="2"/>
      <c r="Z1048" s="2"/>
      <c r="AA1048" s="2"/>
      <c r="AB1048" s="2"/>
      <c r="AC1048" s="2"/>
      <c r="AD1048" s="2"/>
      <c r="AE1048" s="2"/>
      <c r="AF1048" s="2"/>
      <c r="AG1048" s="2"/>
      <c r="AH1048" s="2"/>
      <c r="AI1048" s="2"/>
      <c r="AJ1048" s="2"/>
      <c r="AK1048" s="2"/>
      <c r="AL1048" s="2"/>
      <c r="AM1048" s="2"/>
      <c r="AN1048" s="2"/>
      <c r="AO1048" s="2"/>
      <c r="AP1048" s="2"/>
      <c r="AQ1048" s="2"/>
      <c r="AR1048" s="2"/>
      <c r="AS1048" s="2"/>
      <c r="AT1048" s="2"/>
      <c r="AU1048" s="2"/>
    </row>
    <row r="1049" spans="1:47" s="1" customFormat="1" x14ac:dyDescent="0.25">
      <c r="A1049" s="47"/>
      <c r="B1049" s="2"/>
      <c r="C1049" s="2"/>
      <c r="D1049" s="2"/>
      <c r="E1049" s="2"/>
      <c r="F1049" s="48"/>
      <c r="G1049" s="48"/>
      <c r="H1049" s="49"/>
      <c r="I1049" s="50"/>
      <c r="J1049" s="2"/>
      <c r="K1049" s="2"/>
      <c r="L1049" s="2"/>
      <c r="M1049" s="2"/>
      <c r="N1049" s="2"/>
      <c r="O1049" s="2"/>
      <c r="P1049" s="2"/>
      <c r="Q1049" s="2"/>
      <c r="R1049" s="2"/>
      <c r="S1049" s="2"/>
      <c r="T1049" s="2"/>
      <c r="U1049" s="2"/>
      <c r="V1049" s="2"/>
      <c r="W1049" s="2"/>
      <c r="X1049" s="2"/>
      <c r="Y1049" s="2"/>
      <c r="Z1049" s="2"/>
      <c r="AA1049" s="2"/>
      <c r="AB1049" s="2"/>
      <c r="AC1049" s="2"/>
      <c r="AD1049" s="2"/>
      <c r="AE1049" s="2"/>
      <c r="AF1049" s="2"/>
      <c r="AG1049" s="2"/>
      <c r="AH1049" s="2"/>
      <c r="AI1049" s="2"/>
      <c r="AJ1049" s="2"/>
      <c r="AK1049" s="2"/>
      <c r="AL1049" s="2"/>
      <c r="AM1049" s="2"/>
      <c r="AN1049" s="2"/>
      <c r="AO1049" s="2"/>
      <c r="AP1049" s="2"/>
      <c r="AQ1049" s="2"/>
      <c r="AR1049" s="2"/>
      <c r="AS1049" s="2"/>
      <c r="AT1049" s="2"/>
      <c r="AU1049" s="2"/>
    </row>
    <row r="1050" spans="1:47" s="1" customFormat="1" x14ac:dyDescent="0.25">
      <c r="A1050" s="47"/>
      <c r="B1050" s="2"/>
      <c r="C1050" s="2"/>
      <c r="D1050" s="2"/>
      <c r="E1050" s="2"/>
      <c r="F1050" s="48"/>
      <c r="G1050" s="48"/>
      <c r="H1050" s="49"/>
      <c r="I1050" s="50"/>
      <c r="J1050" s="2"/>
      <c r="K1050" s="2"/>
      <c r="L1050" s="2"/>
      <c r="M1050" s="2"/>
      <c r="N1050" s="2"/>
      <c r="O1050" s="2"/>
      <c r="P1050" s="2"/>
      <c r="Q1050" s="2"/>
      <c r="R1050" s="2"/>
      <c r="S1050" s="2"/>
      <c r="T1050" s="2"/>
      <c r="U1050" s="2"/>
      <c r="V1050" s="2"/>
      <c r="W1050" s="2"/>
      <c r="X1050" s="2"/>
      <c r="Y1050" s="2"/>
      <c r="Z1050" s="2"/>
      <c r="AA1050" s="2"/>
      <c r="AB1050" s="2"/>
      <c r="AC1050" s="2"/>
      <c r="AD1050" s="2"/>
      <c r="AE1050" s="2"/>
      <c r="AF1050" s="2"/>
      <c r="AG1050" s="2"/>
      <c r="AH1050" s="2"/>
      <c r="AI1050" s="2"/>
      <c r="AJ1050" s="2"/>
      <c r="AK1050" s="2"/>
      <c r="AL1050" s="2"/>
      <c r="AM1050" s="2"/>
      <c r="AN1050" s="2"/>
      <c r="AO1050" s="2"/>
      <c r="AP1050" s="2"/>
      <c r="AQ1050" s="2"/>
      <c r="AR1050" s="2"/>
      <c r="AS1050" s="2"/>
      <c r="AT1050" s="2"/>
      <c r="AU1050" s="2"/>
    </row>
    <row r="1051" spans="1:47" s="1" customFormat="1" x14ac:dyDescent="0.25">
      <c r="A1051" s="47"/>
      <c r="B1051" s="2"/>
      <c r="C1051" s="2"/>
      <c r="D1051" s="2"/>
      <c r="E1051" s="2"/>
      <c r="F1051" s="48"/>
      <c r="G1051" s="48"/>
      <c r="H1051" s="49"/>
      <c r="I1051" s="50"/>
      <c r="J1051" s="2"/>
      <c r="K1051" s="2"/>
      <c r="L1051" s="2"/>
      <c r="M1051" s="2"/>
      <c r="N1051" s="2"/>
      <c r="O1051" s="2"/>
      <c r="P1051" s="2"/>
      <c r="Q1051" s="2"/>
      <c r="R1051" s="2"/>
      <c r="S1051" s="2"/>
      <c r="T1051" s="2"/>
      <c r="U1051" s="2"/>
      <c r="V1051" s="2"/>
      <c r="W1051" s="2"/>
      <c r="X1051" s="2"/>
      <c r="Y1051" s="2"/>
      <c r="Z1051" s="2"/>
      <c r="AA1051" s="2"/>
      <c r="AB1051" s="2"/>
      <c r="AC1051" s="2"/>
      <c r="AD1051" s="2"/>
      <c r="AE1051" s="2"/>
      <c r="AF1051" s="2"/>
      <c r="AG1051" s="2"/>
      <c r="AH1051" s="2"/>
      <c r="AI1051" s="2"/>
      <c r="AJ1051" s="2"/>
      <c r="AK1051" s="2"/>
      <c r="AL1051" s="2"/>
      <c r="AM1051" s="2"/>
      <c r="AN1051" s="2"/>
      <c r="AO1051" s="2"/>
      <c r="AP1051" s="2"/>
      <c r="AQ1051" s="2"/>
      <c r="AR1051" s="2"/>
      <c r="AS1051" s="2"/>
      <c r="AT1051" s="2"/>
      <c r="AU1051" s="2"/>
    </row>
    <row r="1052" spans="1:47" s="1" customFormat="1" x14ac:dyDescent="0.25">
      <c r="A1052" s="47"/>
      <c r="B1052" s="2"/>
      <c r="C1052" s="2"/>
      <c r="D1052" s="2"/>
      <c r="E1052" s="2"/>
      <c r="F1052" s="48"/>
      <c r="G1052" s="48"/>
      <c r="H1052" s="49"/>
      <c r="I1052" s="50"/>
      <c r="J1052" s="2"/>
      <c r="K1052" s="2"/>
      <c r="L1052" s="2"/>
      <c r="M1052" s="2"/>
      <c r="N1052" s="2"/>
      <c r="O1052" s="2"/>
      <c r="P1052" s="2"/>
      <c r="Q1052" s="2"/>
      <c r="R1052" s="2"/>
      <c r="S1052" s="2"/>
      <c r="T1052" s="2"/>
      <c r="U1052" s="2"/>
      <c r="V1052" s="2"/>
      <c r="W1052" s="2"/>
      <c r="X1052" s="2"/>
      <c r="Y1052" s="2"/>
      <c r="Z1052" s="2"/>
      <c r="AA1052" s="2"/>
      <c r="AB1052" s="2"/>
      <c r="AC1052" s="2"/>
      <c r="AD1052" s="2"/>
      <c r="AE1052" s="2"/>
      <c r="AF1052" s="2"/>
      <c r="AG1052" s="2"/>
      <c r="AH1052" s="2"/>
      <c r="AI1052" s="2"/>
      <c r="AJ1052" s="2"/>
      <c r="AK1052" s="2"/>
      <c r="AL1052" s="2"/>
      <c r="AM1052" s="2"/>
      <c r="AN1052" s="2"/>
      <c r="AO1052" s="2"/>
      <c r="AP1052" s="2"/>
      <c r="AQ1052" s="2"/>
      <c r="AR1052" s="2"/>
      <c r="AS1052" s="2"/>
      <c r="AT1052" s="2"/>
      <c r="AU1052" s="2"/>
    </row>
    <row r="1053" spans="1:47" s="1" customFormat="1" x14ac:dyDescent="0.25">
      <c r="A1053" s="47"/>
      <c r="B1053" s="2"/>
      <c r="C1053" s="2"/>
      <c r="D1053" s="2"/>
      <c r="E1053" s="2"/>
      <c r="F1053" s="48"/>
      <c r="G1053" s="48"/>
      <c r="H1053" s="49"/>
      <c r="I1053" s="50"/>
      <c r="J1053" s="2"/>
      <c r="K1053" s="2"/>
      <c r="L1053" s="2"/>
      <c r="M1053" s="2"/>
      <c r="N1053" s="2"/>
      <c r="O1053" s="2"/>
      <c r="P1053" s="2"/>
      <c r="Q1053" s="2"/>
      <c r="R1053" s="2"/>
      <c r="S1053" s="2"/>
      <c r="T1053" s="2"/>
      <c r="U1053" s="2"/>
      <c r="V1053" s="2"/>
      <c r="W1053" s="2"/>
      <c r="X1053" s="2"/>
      <c r="Y1053" s="2"/>
      <c r="Z1053" s="2"/>
      <c r="AA1053" s="2"/>
      <c r="AB1053" s="2"/>
      <c r="AC1053" s="2"/>
      <c r="AD1053" s="2"/>
      <c r="AE1053" s="2"/>
      <c r="AF1053" s="2"/>
      <c r="AG1053" s="2"/>
      <c r="AH1053" s="2"/>
      <c r="AI1053" s="2"/>
      <c r="AJ1053" s="2"/>
      <c r="AK1053" s="2"/>
      <c r="AL1053" s="2"/>
      <c r="AM1053" s="2"/>
      <c r="AN1053" s="2"/>
      <c r="AO1053" s="2"/>
      <c r="AP1053" s="2"/>
      <c r="AQ1053" s="2"/>
      <c r="AR1053" s="2"/>
      <c r="AS1053" s="2"/>
      <c r="AT1053" s="2"/>
      <c r="AU1053" s="2"/>
    </row>
    <row r="1054" spans="1:47" s="1" customFormat="1" x14ac:dyDescent="0.25">
      <c r="A1054" s="47"/>
      <c r="B1054" s="2"/>
      <c r="C1054" s="2"/>
      <c r="D1054" s="2"/>
      <c r="E1054" s="2"/>
      <c r="F1054" s="48"/>
      <c r="G1054" s="48"/>
      <c r="H1054" s="49"/>
      <c r="I1054" s="50"/>
      <c r="J1054" s="2"/>
      <c r="K1054" s="2"/>
      <c r="L1054" s="2"/>
      <c r="M1054" s="2"/>
      <c r="N1054" s="2"/>
      <c r="O1054" s="2"/>
      <c r="P1054" s="2"/>
      <c r="Q1054" s="2"/>
      <c r="R1054" s="2"/>
      <c r="S1054" s="2"/>
      <c r="T1054" s="2"/>
      <c r="U1054" s="2"/>
      <c r="V1054" s="2"/>
      <c r="W1054" s="2"/>
      <c r="X1054" s="2"/>
      <c r="Y1054" s="2"/>
      <c r="Z1054" s="2"/>
      <c r="AA1054" s="2"/>
      <c r="AB1054" s="2"/>
      <c r="AC1054" s="2"/>
      <c r="AD1054" s="2"/>
      <c r="AE1054" s="2"/>
      <c r="AF1054" s="2"/>
      <c r="AG1054" s="2"/>
      <c r="AH1054" s="2"/>
      <c r="AI1054" s="2"/>
      <c r="AJ1054" s="2"/>
      <c r="AK1054" s="2"/>
      <c r="AL1054" s="2"/>
      <c r="AM1054" s="2"/>
      <c r="AN1054" s="2"/>
      <c r="AO1054" s="2"/>
      <c r="AP1054" s="2"/>
      <c r="AQ1054" s="2"/>
      <c r="AR1054" s="2"/>
      <c r="AS1054" s="2"/>
      <c r="AT1054" s="2"/>
      <c r="AU1054" s="2"/>
    </row>
    <row r="1055" spans="1:47" s="1" customFormat="1" x14ac:dyDescent="0.25">
      <c r="A1055" s="47"/>
      <c r="B1055" s="2"/>
      <c r="C1055" s="2"/>
      <c r="D1055" s="2"/>
      <c r="E1055" s="2"/>
      <c r="F1055" s="48"/>
      <c r="G1055" s="48"/>
      <c r="H1055" s="49"/>
      <c r="I1055" s="50"/>
      <c r="J1055" s="2"/>
      <c r="K1055" s="2"/>
      <c r="L1055" s="2"/>
      <c r="M1055" s="2"/>
      <c r="N1055" s="2"/>
      <c r="O1055" s="2"/>
      <c r="P1055" s="2"/>
      <c r="Q1055" s="2"/>
      <c r="R1055" s="2"/>
      <c r="S1055" s="2"/>
      <c r="T1055" s="2"/>
      <c r="U1055" s="2"/>
      <c r="V1055" s="2"/>
      <c r="W1055" s="2"/>
      <c r="X1055" s="2"/>
      <c r="Y1055" s="2"/>
      <c r="Z1055" s="2"/>
      <c r="AA1055" s="2"/>
      <c r="AB1055" s="2"/>
      <c r="AC1055" s="2"/>
      <c r="AD1055" s="2"/>
      <c r="AE1055" s="2"/>
      <c r="AF1055" s="2"/>
      <c r="AG1055" s="2"/>
      <c r="AH1055" s="2"/>
      <c r="AI1055" s="2"/>
      <c r="AJ1055" s="2"/>
      <c r="AK1055" s="2"/>
      <c r="AL1055" s="2"/>
      <c r="AM1055" s="2"/>
      <c r="AN1055" s="2"/>
      <c r="AO1055" s="2"/>
      <c r="AP1055" s="2"/>
      <c r="AQ1055" s="2"/>
      <c r="AR1055" s="2"/>
      <c r="AS1055" s="2"/>
      <c r="AT1055" s="2"/>
      <c r="AU1055" s="2"/>
    </row>
    <row r="1056" spans="1:47" s="1" customFormat="1" x14ac:dyDescent="0.25">
      <c r="A1056" s="47"/>
      <c r="B1056" s="2"/>
      <c r="C1056" s="2"/>
      <c r="D1056" s="2"/>
      <c r="E1056" s="2"/>
      <c r="F1056" s="48"/>
      <c r="G1056" s="48"/>
      <c r="H1056" s="49"/>
      <c r="I1056" s="50"/>
      <c r="J1056" s="2"/>
      <c r="K1056" s="2"/>
      <c r="L1056" s="2"/>
      <c r="M1056" s="2"/>
      <c r="N1056" s="2"/>
      <c r="O1056" s="2"/>
      <c r="P1056" s="2"/>
      <c r="Q1056" s="2"/>
      <c r="R1056" s="2"/>
      <c r="S1056" s="2"/>
      <c r="T1056" s="2"/>
      <c r="U1056" s="2"/>
      <c r="V1056" s="2"/>
      <c r="W1056" s="2"/>
      <c r="X1056" s="2"/>
      <c r="Y1056" s="2"/>
      <c r="Z1056" s="2"/>
      <c r="AA1056" s="2"/>
      <c r="AB1056" s="2"/>
      <c r="AC1056" s="2"/>
      <c r="AD1056" s="2"/>
      <c r="AE1056" s="2"/>
      <c r="AF1056" s="2"/>
      <c r="AG1056" s="2"/>
      <c r="AH1056" s="2"/>
      <c r="AI1056" s="2"/>
      <c r="AJ1056" s="2"/>
      <c r="AK1056" s="2"/>
      <c r="AL1056" s="2"/>
      <c r="AM1056" s="2"/>
      <c r="AN1056" s="2"/>
      <c r="AO1056" s="2"/>
      <c r="AP1056" s="2"/>
      <c r="AQ1056" s="2"/>
      <c r="AR1056" s="2"/>
      <c r="AS1056" s="2"/>
      <c r="AT1056" s="2"/>
      <c r="AU1056" s="2"/>
    </row>
    <row r="1057" spans="1:47" s="1" customFormat="1" x14ac:dyDescent="0.25">
      <c r="A1057" s="47"/>
      <c r="B1057" s="2"/>
      <c r="C1057" s="2"/>
      <c r="D1057" s="2"/>
      <c r="E1057" s="2"/>
      <c r="F1057" s="48"/>
      <c r="G1057" s="48"/>
      <c r="H1057" s="49"/>
      <c r="I1057" s="50"/>
      <c r="J1057" s="2"/>
      <c r="K1057" s="2"/>
      <c r="L1057" s="2"/>
      <c r="M1057" s="2"/>
      <c r="N1057" s="2"/>
      <c r="O1057" s="2"/>
      <c r="P1057" s="2"/>
      <c r="Q1057" s="2"/>
      <c r="R1057" s="2"/>
      <c r="S1057" s="2"/>
      <c r="T1057" s="2"/>
      <c r="U1057" s="2"/>
      <c r="V1057" s="2"/>
      <c r="W1057" s="2"/>
      <c r="X1057" s="2"/>
      <c r="Y1057" s="2"/>
      <c r="Z1057" s="2"/>
      <c r="AA1057" s="2"/>
      <c r="AB1057" s="2"/>
      <c r="AC1057" s="2"/>
      <c r="AD1057" s="2"/>
      <c r="AE1057" s="2"/>
      <c r="AF1057" s="2"/>
      <c r="AG1057" s="2"/>
      <c r="AH1057" s="2"/>
      <c r="AI1057" s="2"/>
      <c r="AJ1057" s="2"/>
      <c r="AK1057" s="2"/>
      <c r="AL1057" s="2"/>
      <c r="AM1057" s="2"/>
      <c r="AN1057" s="2"/>
      <c r="AO1057" s="2"/>
      <c r="AP1057" s="2"/>
      <c r="AQ1057" s="2"/>
      <c r="AR1057" s="2"/>
      <c r="AS1057" s="2"/>
      <c r="AT1057" s="2"/>
      <c r="AU1057" s="2"/>
    </row>
    <row r="1058" spans="1:47" s="1" customFormat="1" x14ac:dyDescent="0.25">
      <c r="A1058" s="47"/>
      <c r="B1058" s="2"/>
      <c r="C1058" s="2"/>
      <c r="D1058" s="2"/>
      <c r="E1058" s="2"/>
      <c r="F1058" s="48"/>
      <c r="G1058" s="48"/>
      <c r="H1058" s="49"/>
      <c r="I1058" s="50"/>
      <c r="J1058" s="2"/>
      <c r="K1058" s="2"/>
      <c r="L1058" s="2"/>
      <c r="M1058" s="2"/>
      <c r="N1058" s="2"/>
      <c r="O1058" s="2"/>
      <c r="P1058" s="2"/>
      <c r="Q1058" s="2"/>
      <c r="R1058" s="2"/>
      <c r="S1058" s="2"/>
      <c r="T1058" s="2"/>
      <c r="U1058" s="2"/>
      <c r="V1058" s="2"/>
      <c r="W1058" s="2"/>
      <c r="X1058" s="2"/>
      <c r="Y1058" s="2"/>
      <c r="Z1058" s="2"/>
      <c r="AA1058" s="2"/>
      <c r="AB1058" s="2"/>
      <c r="AC1058" s="2"/>
      <c r="AD1058" s="2"/>
      <c r="AE1058" s="2"/>
      <c r="AF1058" s="2"/>
      <c r="AG1058" s="2"/>
      <c r="AH1058" s="2"/>
      <c r="AI1058" s="2"/>
      <c r="AJ1058" s="2"/>
      <c r="AK1058" s="2"/>
      <c r="AL1058" s="2"/>
      <c r="AM1058" s="2"/>
      <c r="AN1058" s="2"/>
      <c r="AO1058" s="2"/>
      <c r="AP1058" s="2"/>
      <c r="AQ1058" s="2"/>
      <c r="AR1058" s="2"/>
      <c r="AS1058" s="2"/>
      <c r="AT1058" s="2"/>
      <c r="AU1058" s="2"/>
    </row>
    <row r="1059" spans="1:47" s="1" customFormat="1" x14ac:dyDescent="0.25">
      <c r="A1059" s="47"/>
      <c r="B1059" s="2"/>
      <c r="C1059" s="2"/>
      <c r="D1059" s="2"/>
      <c r="E1059" s="2"/>
      <c r="F1059" s="48"/>
      <c r="G1059" s="48"/>
      <c r="H1059" s="49"/>
      <c r="I1059" s="50"/>
      <c r="J1059" s="2"/>
      <c r="K1059" s="2"/>
      <c r="L1059" s="2"/>
      <c r="M1059" s="2"/>
      <c r="N1059" s="2"/>
      <c r="O1059" s="2"/>
      <c r="P1059" s="2"/>
      <c r="Q1059" s="2"/>
      <c r="R1059" s="2"/>
      <c r="S1059" s="2"/>
      <c r="T1059" s="2"/>
      <c r="U1059" s="2"/>
      <c r="V1059" s="2"/>
      <c r="W1059" s="2"/>
      <c r="X1059" s="2"/>
      <c r="Y1059" s="2"/>
      <c r="Z1059" s="2"/>
      <c r="AA1059" s="2"/>
      <c r="AB1059" s="2"/>
      <c r="AC1059" s="2"/>
      <c r="AD1059" s="2"/>
      <c r="AE1059" s="2"/>
      <c r="AF1059" s="2"/>
      <c r="AG1059" s="2"/>
      <c r="AH1059" s="2"/>
      <c r="AI1059" s="2"/>
      <c r="AJ1059" s="2"/>
      <c r="AK1059" s="2"/>
      <c r="AL1059" s="2"/>
      <c r="AM1059" s="2"/>
      <c r="AN1059" s="2"/>
      <c r="AO1059" s="2"/>
      <c r="AP1059" s="2"/>
      <c r="AQ1059" s="2"/>
      <c r="AR1059" s="2"/>
      <c r="AS1059" s="2"/>
      <c r="AT1059" s="2"/>
      <c r="AU1059" s="2"/>
    </row>
    <row r="1060" spans="1:47" s="1" customFormat="1" x14ac:dyDescent="0.25">
      <c r="A1060" s="47"/>
      <c r="B1060" s="2"/>
      <c r="C1060" s="2"/>
      <c r="D1060" s="2"/>
      <c r="E1060" s="2"/>
      <c r="F1060" s="48"/>
      <c r="G1060" s="48"/>
      <c r="H1060" s="49"/>
      <c r="I1060" s="50"/>
      <c r="J1060" s="2"/>
      <c r="K1060" s="2"/>
      <c r="L1060" s="2"/>
      <c r="M1060" s="2"/>
      <c r="N1060" s="2"/>
      <c r="O1060" s="2"/>
      <c r="P1060" s="2"/>
      <c r="Q1060" s="2"/>
      <c r="R1060" s="2"/>
      <c r="S1060" s="2"/>
      <c r="T1060" s="2"/>
      <c r="U1060" s="2"/>
      <c r="V1060" s="2"/>
      <c r="W1060" s="2"/>
      <c r="X1060" s="2"/>
      <c r="Y1060" s="2"/>
      <c r="Z1060" s="2"/>
      <c r="AA1060" s="2"/>
      <c r="AB1060" s="2"/>
      <c r="AC1060" s="2"/>
      <c r="AD1060" s="2"/>
      <c r="AE1060" s="2"/>
      <c r="AF1060" s="2"/>
      <c r="AG1060" s="2"/>
      <c r="AH1060" s="2"/>
      <c r="AI1060" s="2"/>
      <c r="AJ1060" s="2"/>
      <c r="AK1060" s="2"/>
      <c r="AL1060" s="2"/>
      <c r="AM1060" s="2"/>
      <c r="AN1060" s="2"/>
      <c r="AO1060" s="2"/>
      <c r="AP1060" s="2"/>
      <c r="AQ1060" s="2"/>
      <c r="AR1060" s="2"/>
      <c r="AS1060" s="2"/>
      <c r="AT1060" s="2"/>
      <c r="AU1060" s="2"/>
    </row>
    <row r="1061" spans="1:47" s="1" customFormat="1" x14ac:dyDescent="0.25">
      <c r="A1061" s="47"/>
      <c r="B1061" s="2"/>
      <c r="C1061" s="2"/>
      <c r="D1061" s="2"/>
      <c r="E1061" s="2"/>
      <c r="F1061" s="48"/>
      <c r="G1061" s="48"/>
      <c r="H1061" s="49"/>
      <c r="I1061" s="50"/>
      <c r="J1061" s="2"/>
      <c r="K1061" s="2"/>
      <c r="L1061" s="2"/>
      <c r="M1061" s="2"/>
      <c r="N1061" s="2"/>
      <c r="O1061" s="2"/>
      <c r="P1061" s="2"/>
      <c r="Q1061" s="2"/>
      <c r="R1061" s="2"/>
      <c r="S1061" s="2"/>
      <c r="T1061" s="2"/>
      <c r="U1061" s="2"/>
      <c r="V1061" s="2"/>
      <c r="W1061" s="2"/>
      <c r="X1061" s="2"/>
      <c r="Y1061" s="2"/>
      <c r="Z1061" s="2"/>
      <c r="AA1061" s="2"/>
      <c r="AB1061" s="2"/>
      <c r="AC1061" s="2"/>
      <c r="AD1061" s="2"/>
      <c r="AE1061" s="2"/>
      <c r="AF1061" s="2"/>
      <c r="AG1061" s="2"/>
      <c r="AH1061" s="2"/>
      <c r="AI1061" s="2"/>
      <c r="AJ1061" s="2"/>
      <c r="AK1061" s="2"/>
      <c r="AL1061" s="2"/>
      <c r="AM1061" s="2"/>
      <c r="AN1061" s="2"/>
      <c r="AO1061" s="2"/>
      <c r="AP1061" s="2"/>
      <c r="AQ1061" s="2"/>
      <c r="AR1061" s="2"/>
      <c r="AS1061" s="2"/>
      <c r="AT1061" s="2"/>
      <c r="AU1061" s="2"/>
    </row>
    <row r="1062" spans="1:47" s="1" customFormat="1" x14ac:dyDescent="0.25">
      <c r="A1062" s="47"/>
      <c r="B1062" s="2"/>
      <c r="C1062" s="2"/>
      <c r="D1062" s="2"/>
      <c r="E1062" s="2"/>
      <c r="F1062" s="48"/>
      <c r="G1062" s="48"/>
      <c r="H1062" s="49"/>
      <c r="I1062" s="50"/>
      <c r="J1062" s="2"/>
      <c r="K1062" s="2"/>
      <c r="L1062" s="2"/>
      <c r="M1062" s="2"/>
      <c r="N1062" s="2"/>
      <c r="O1062" s="2"/>
      <c r="P1062" s="2"/>
      <c r="Q1062" s="2"/>
      <c r="R1062" s="2"/>
      <c r="S1062" s="2"/>
      <c r="T1062" s="2"/>
      <c r="U1062" s="2"/>
      <c r="V1062" s="2"/>
      <c r="W1062" s="2"/>
      <c r="X1062" s="2"/>
      <c r="Y1062" s="2"/>
      <c r="Z1062" s="2"/>
      <c r="AA1062" s="2"/>
      <c r="AB1062" s="2"/>
      <c r="AC1062" s="2"/>
      <c r="AD1062" s="2"/>
      <c r="AE1062" s="2"/>
      <c r="AF1062" s="2"/>
      <c r="AG1062" s="2"/>
      <c r="AH1062" s="2"/>
      <c r="AI1062" s="2"/>
      <c r="AJ1062" s="2"/>
      <c r="AK1062" s="2"/>
      <c r="AL1062" s="2"/>
      <c r="AM1062" s="2"/>
      <c r="AN1062" s="2"/>
      <c r="AO1062" s="2"/>
      <c r="AP1062" s="2"/>
      <c r="AQ1062" s="2"/>
      <c r="AR1062" s="2"/>
      <c r="AS1062" s="2"/>
      <c r="AT1062" s="2"/>
      <c r="AU1062" s="2"/>
    </row>
    <row r="1063" spans="1:47" s="1" customFormat="1" x14ac:dyDescent="0.25">
      <c r="A1063" s="47"/>
      <c r="B1063" s="2"/>
      <c r="C1063" s="2"/>
      <c r="D1063" s="2"/>
      <c r="E1063" s="2"/>
      <c r="F1063" s="48"/>
      <c r="G1063" s="48"/>
      <c r="H1063" s="49"/>
      <c r="I1063" s="50"/>
      <c r="J1063" s="2"/>
      <c r="K1063" s="2"/>
      <c r="L1063" s="2"/>
      <c r="M1063" s="2"/>
      <c r="N1063" s="2"/>
      <c r="O1063" s="2"/>
      <c r="P1063" s="2"/>
      <c r="Q1063" s="2"/>
      <c r="R1063" s="2"/>
      <c r="S1063" s="2"/>
      <c r="T1063" s="2"/>
      <c r="U1063" s="2"/>
      <c r="V1063" s="2"/>
      <c r="W1063" s="2"/>
      <c r="X1063" s="2"/>
      <c r="Y1063" s="2"/>
      <c r="Z1063" s="2"/>
      <c r="AA1063" s="2"/>
      <c r="AB1063" s="2"/>
      <c r="AC1063" s="2"/>
      <c r="AD1063" s="2"/>
      <c r="AE1063" s="2"/>
      <c r="AF1063" s="2"/>
      <c r="AG1063" s="2"/>
      <c r="AH1063" s="2"/>
      <c r="AI1063" s="2"/>
      <c r="AJ1063" s="2"/>
      <c r="AK1063" s="2"/>
      <c r="AL1063" s="2"/>
      <c r="AM1063" s="2"/>
      <c r="AN1063" s="2"/>
      <c r="AO1063" s="2"/>
      <c r="AP1063" s="2"/>
      <c r="AQ1063" s="2"/>
      <c r="AR1063" s="2"/>
      <c r="AS1063" s="2"/>
      <c r="AT1063" s="2"/>
      <c r="AU1063" s="2"/>
    </row>
    <row r="1064" spans="1:47" s="1" customFormat="1" x14ac:dyDescent="0.25">
      <c r="A1064" s="47"/>
      <c r="B1064" s="2"/>
      <c r="C1064" s="2"/>
      <c r="D1064" s="2"/>
      <c r="E1064" s="2"/>
      <c r="F1064" s="48"/>
      <c r="G1064" s="48"/>
      <c r="H1064" s="49"/>
      <c r="I1064" s="50"/>
      <c r="J1064" s="2"/>
      <c r="K1064" s="2"/>
      <c r="L1064" s="2"/>
      <c r="M1064" s="2"/>
      <c r="N1064" s="2"/>
      <c r="O1064" s="2"/>
      <c r="P1064" s="2"/>
      <c r="Q1064" s="2"/>
      <c r="R1064" s="2"/>
      <c r="S1064" s="2"/>
      <c r="T1064" s="2"/>
      <c r="U1064" s="2"/>
      <c r="V1064" s="2"/>
      <c r="W1064" s="2"/>
      <c r="X1064" s="2"/>
      <c r="Y1064" s="2"/>
      <c r="Z1064" s="2"/>
      <c r="AA1064" s="2"/>
      <c r="AB1064" s="2"/>
      <c r="AC1064" s="2"/>
      <c r="AD1064" s="2"/>
      <c r="AE1064" s="2"/>
      <c r="AF1064" s="2"/>
      <c r="AG1064" s="2"/>
      <c r="AH1064" s="2"/>
      <c r="AI1064" s="2"/>
      <c r="AJ1064" s="2"/>
      <c r="AK1064" s="2"/>
      <c r="AL1064" s="2"/>
      <c r="AM1064" s="2"/>
      <c r="AN1064" s="2"/>
      <c r="AO1064" s="2"/>
      <c r="AP1064" s="2"/>
      <c r="AQ1064" s="2"/>
      <c r="AR1064" s="2"/>
      <c r="AS1064" s="2"/>
      <c r="AT1064" s="2"/>
      <c r="AU1064" s="2"/>
    </row>
    <row r="1065" spans="1:47" s="1" customFormat="1" x14ac:dyDescent="0.25">
      <c r="A1065" s="47"/>
      <c r="B1065" s="2"/>
      <c r="C1065" s="2"/>
      <c r="D1065" s="2"/>
      <c r="E1065" s="2"/>
      <c r="F1065" s="48"/>
      <c r="G1065" s="48"/>
      <c r="H1065" s="49"/>
      <c r="I1065" s="50"/>
      <c r="J1065" s="2"/>
      <c r="K1065" s="2"/>
      <c r="L1065" s="2"/>
      <c r="M1065" s="2"/>
      <c r="N1065" s="2"/>
      <c r="O1065" s="2"/>
      <c r="P1065" s="2"/>
      <c r="Q1065" s="2"/>
      <c r="R1065" s="2"/>
      <c r="S1065" s="2"/>
      <c r="T1065" s="2"/>
      <c r="U1065" s="2"/>
      <c r="V1065" s="2"/>
      <c r="W1065" s="2"/>
      <c r="X1065" s="2"/>
      <c r="Y1065" s="2"/>
      <c r="Z1065" s="2"/>
      <c r="AA1065" s="2"/>
      <c r="AB1065" s="2"/>
      <c r="AC1065" s="2"/>
      <c r="AD1065" s="2"/>
      <c r="AE1065" s="2"/>
      <c r="AF1065" s="2"/>
      <c r="AG1065" s="2"/>
      <c r="AH1065" s="2"/>
      <c r="AI1065" s="2"/>
      <c r="AJ1065" s="2"/>
      <c r="AK1065" s="2"/>
      <c r="AL1065" s="2"/>
      <c r="AM1065" s="2"/>
      <c r="AN1065" s="2"/>
      <c r="AO1065" s="2"/>
      <c r="AP1065" s="2"/>
      <c r="AQ1065" s="2"/>
      <c r="AR1065" s="2"/>
      <c r="AS1065" s="2"/>
      <c r="AT1065" s="2"/>
      <c r="AU1065" s="2"/>
    </row>
    <row r="1066" spans="1:47" s="1" customFormat="1" x14ac:dyDescent="0.25">
      <c r="A1066" s="47"/>
      <c r="B1066" s="2"/>
      <c r="C1066" s="2"/>
      <c r="D1066" s="2"/>
      <c r="E1066" s="2"/>
      <c r="F1066" s="48"/>
      <c r="G1066" s="48"/>
      <c r="H1066" s="49"/>
      <c r="I1066" s="50"/>
      <c r="J1066" s="2"/>
      <c r="K1066" s="2"/>
      <c r="L1066" s="2"/>
      <c r="M1066" s="2"/>
      <c r="N1066" s="2"/>
      <c r="O1066" s="2"/>
      <c r="P1066" s="2"/>
      <c r="Q1066" s="2"/>
      <c r="R1066" s="2"/>
      <c r="S1066" s="2"/>
      <c r="T1066" s="2"/>
      <c r="U1066" s="2"/>
      <c r="V1066" s="2"/>
      <c r="W1066" s="2"/>
      <c r="X1066" s="2"/>
      <c r="Y1066" s="2"/>
      <c r="Z1066" s="2"/>
      <c r="AA1066" s="2"/>
      <c r="AB1066" s="2"/>
      <c r="AC1066" s="2"/>
      <c r="AD1066" s="2"/>
      <c r="AE1066" s="2"/>
      <c r="AF1066" s="2"/>
      <c r="AG1066" s="2"/>
      <c r="AH1066" s="2"/>
      <c r="AI1066" s="2"/>
      <c r="AJ1066" s="2"/>
      <c r="AK1066" s="2"/>
      <c r="AL1066" s="2"/>
      <c r="AM1066" s="2"/>
      <c r="AN1066" s="2"/>
      <c r="AO1066" s="2"/>
      <c r="AP1066" s="2"/>
      <c r="AQ1066" s="2"/>
      <c r="AR1066" s="2"/>
      <c r="AS1066" s="2"/>
      <c r="AT1066" s="2"/>
      <c r="AU1066" s="2"/>
    </row>
    <row r="1067" spans="1:47" s="1" customFormat="1" x14ac:dyDescent="0.25">
      <c r="A1067" s="47"/>
      <c r="B1067" s="2"/>
      <c r="C1067" s="2"/>
      <c r="D1067" s="2"/>
      <c r="E1067" s="2"/>
      <c r="F1067" s="48"/>
      <c r="G1067" s="48"/>
      <c r="H1067" s="49"/>
      <c r="I1067" s="50"/>
      <c r="J1067" s="2"/>
      <c r="K1067" s="2"/>
      <c r="L1067" s="2"/>
      <c r="M1067" s="2"/>
      <c r="N1067" s="2"/>
      <c r="O1067" s="2"/>
      <c r="P1067" s="2"/>
      <c r="Q1067" s="2"/>
      <c r="R1067" s="2"/>
      <c r="S1067" s="2"/>
      <c r="T1067" s="2"/>
      <c r="U1067" s="2"/>
      <c r="V1067" s="2"/>
      <c r="W1067" s="2"/>
      <c r="X1067" s="2"/>
      <c r="Y1067" s="2"/>
      <c r="Z1067" s="2"/>
      <c r="AA1067" s="2"/>
      <c r="AB1067" s="2"/>
      <c r="AC1067" s="2"/>
      <c r="AD1067" s="2"/>
      <c r="AE1067" s="2"/>
      <c r="AF1067" s="2"/>
      <c r="AG1067" s="2"/>
      <c r="AH1067" s="2"/>
      <c r="AI1067" s="2"/>
      <c r="AJ1067" s="2"/>
      <c r="AK1067" s="2"/>
      <c r="AL1067" s="2"/>
      <c r="AM1067" s="2"/>
      <c r="AN1067" s="2"/>
      <c r="AO1067" s="2"/>
      <c r="AP1067" s="2"/>
      <c r="AQ1067" s="2"/>
      <c r="AR1067" s="2"/>
      <c r="AS1067" s="2"/>
      <c r="AT1067" s="2"/>
      <c r="AU1067" s="2"/>
    </row>
    <row r="1068" spans="1:47" s="1" customFormat="1" x14ac:dyDescent="0.25">
      <c r="A1068" s="47"/>
      <c r="B1068" s="2"/>
      <c r="C1068" s="2"/>
      <c r="D1068" s="2"/>
      <c r="E1068" s="2"/>
      <c r="F1068" s="48"/>
      <c r="G1068" s="48"/>
      <c r="H1068" s="49"/>
      <c r="I1068" s="50"/>
      <c r="J1068" s="2"/>
      <c r="K1068" s="2"/>
      <c r="L1068" s="2"/>
      <c r="M1068" s="2"/>
      <c r="N1068" s="2"/>
      <c r="O1068" s="2"/>
      <c r="P1068" s="2"/>
      <c r="Q1068" s="2"/>
      <c r="R1068" s="2"/>
      <c r="S1068" s="2"/>
      <c r="T1068" s="2"/>
      <c r="U1068" s="2"/>
      <c r="V1068" s="2"/>
      <c r="W1068" s="2"/>
      <c r="X1068" s="2"/>
      <c r="Y1068" s="2"/>
      <c r="Z1068" s="2"/>
      <c r="AA1068" s="2"/>
      <c r="AB1068" s="2"/>
      <c r="AC1068" s="2"/>
      <c r="AD1068" s="2"/>
      <c r="AE1068" s="2"/>
      <c r="AF1068" s="2"/>
      <c r="AG1068" s="2"/>
      <c r="AH1068" s="2"/>
      <c r="AI1068" s="2"/>
      <c r="AJ1068" s="2"/>
      <c r="AK1068" s="2"/>
      <c r="AL1068" s="2"/>
      <c r="AM1068" s="2"/>
      <c r="AN1068" s="2"/>
      <c r="AO1068" s="2"/>
      <c r="AP1068" s="2"/>
      <c r="AQ1068" s="2"/>
      <c r="AR1068" s="2"/>
      <c r="AS1068" s="2"/>
      <c r="AT1068" s="2"/>
      <c r="AU1068" s="2"/>
    </row>
    <row r="1069" spans="1:47" s="1" customFormat="1" x14ac:dyDescent="0.25">
      <c r="A1069" s="47"/>
      <c r="B1069" s="2"/>
      <c r="C1069" s="2"/>
      <c r="D1069" s="2"/>
      <c r="E1069" s="2"/>
      <c r="F1069" s="48"/>
      <c r="G1069" s="48"/>
      <c r="H1069" s="49"/>
      <c r="I1069" s="50"/>
      <c r="J1069" s="2"/>
      <c r="K1069" s="2"/>
      <c r="L1069" s="2"/>
      <c r="M1069" s="2"/>
      <c r="N1069" s="2"/>
      <c r="O1069" s="2"/>
      <c r="P1069" s="2"/>
      <c r="Q1069" s="2"/>
      <c r="R1069" s="2"/>
      <c r="S1069" s="2"/>
      <c r="T1069" s="2"/>
      <c r="U1069" s="2"/>
      <c r="V1069" s="2"/>
      <c r="W1069" s="2"/>
      <c r="X1069" s="2"/>
      <c r="Y1069" s="2"/>
      <c r="Z1069" s="2"/>
      <c r="AA1069" s="2"/>
      <c r="AB1069" s="2"/>
      <c r="AC1069" s="2"/>
      <c r="AD1069" s="2"/>
      <c r="AE1069" s="2"/>
      <c r="AF1069" s="2"/>
      <c r="AG1069" s="2"/>
      <c r="AH1069" s="2"/>
      <c r="AI1069" s="2"/>
      <c r="AJ1069" s="2"/>
      <c r="AK1069" s="2"/>
      <c r="AL1069" s="2"/>
      <c r="AM1069" s="2"/>
      <c r="AN1069" s="2"/>
      <c r="AO1069" s="2"/>
      <c r="AP1069" s="2"/>
      <c r="AQ1069" s="2"/>
      <c r="AR1069" s="2"/>
      <c r="AS1069" s="2"/>
      <c r="AT1069" s="2"/>
      <c r="AU1069" s="2"/>
    </row>
    <row r="1070" spans="1:47" s="1" customFormat="1" x14ac:dyDescent="0.25">
      <c r="A1070" s="47"/>
      <c r="B1070" s="2"/>
      <c r="C1070" s="2"/>
      <c r="D1070" s="2"/>
      <c r="E1070" s="2"/>
      <c r="F1070" s="48"/>
      <c r="G1070" s="48"/>
      <c r="H1070" s="49"/>
      <c r="I1070" s="50"/>
      <c r="J1070" s="2"/>
      <c r="K1070" s="2"/>
      <c r="L1070" s="2"/>
      <c r="M1070" s="2"/>
      <c r="N1070" s="2"/>
      <c r="O1070" s="2"/>
      <c r="P1070" s="2"/>
      <c r="Q1070" s="2"/>
      <c r="R1070" s="2"/>
      <c r="S1070" s="2"/>
      <c r="T1070" s="2"/>
      <c r="U1070" s="2"/>
      <c r="V1070" s="2"/>
      <c r="W1070" s="2"/>
      <c r="X1070" s="2"/>
      <c r="Y1070" s="2"/>
      <c r="Z1070" s="2"/>
      <c r="AA1070" s="2"/>
      <c r="AB1070" s="2"/>
      <c r="AC1070" s="2"/>
      <c r="AD1070" s="2"/>
      <c r="AE1070" s="2"/>
      <c r="AF1070" s="2"/>
      <c r="AG1070" s="2"/>
      <c r="AH1070" s="2"/>
      <c r="AI1070" s="2"/>
      <c r="AJ1070" s="2"/>
      <c r="AK1070" s="2"/>
      <c r="AL1070" s="2"/>
      <c r="AM1070" s="2"/>
      <c r="AN1070" s="2"/>
      <c r="AO1070" s="2"/>
      <c r="AP1070" s="2"/>
      <c r="AQ1070" s="2"/>
      <c r="AR1070" s="2"/>
      <c r="AS1070" s="2"/>
      <c r="AT1070" s="2"/>
      <c r="AU1070" s="2"/>
    </row>
    <row r="1071" spans="1:47" s="1" customFormat="1" x14ac:dyDescent="0.25">
      <c r="A1071" s="47"/>
      <c r="B1071" s="2"/>
      <c r="C1071" s="2"/>
      <c r="D1071" s="2"/>
      <c r="E1071" s="2"/>
      <c r="F1071" s="48"/>
      <c r="G1071" s="48"/>
      <c r="H1071" s="49"/>
      <c r="I1071" s="50"/>
      <c r="J1071" s="2"/>
      <c r="K1071" s="2"/>
      <c r="L1071" s="2"/>
      <c r="M1071" s="2"/>
      <c r="N1071" s="2"/>
      <c r="O1071" s="2"/>
      <c r="P1071" s="2"/>
      <c r="Q1071" s="2"/>
      <c r="R1071" s="2"/>
      <c r="S1071" s="2"/>
      <c r="T1071" s="2"/>
      <c r="U1071" s="2"/>
      <c r="V1071" s="2"/>
      <c r="W1071" s="2"/>
      <c r="X1071" s="2"/>
      <c r="Y1071" s="2"/>
      <c r="Z1071" s="2"/>
      <c r="AA1071" s="2"/>
      <c r="AB1071" s="2"/>
      <c r="AC1071" s="2"/>
      <c r="AD1071" s="2"/>
      <c r="AE1071" s="2"/>
      <c r="AF1071" s="2"/>
      <c r="AG1071" s="2"/>
      <c r="AH1071" s="2"/>
      <c r="AI1071" s="2"/>
      <c r="AJ1071" s="2"/>
      <c r="AK1071" s="2"/>
      <c r="AL1071" s="2"/>
      <c r="AM1071" s="2"/>
      <c r="AN1071" s="2"/>
      <c r="AO1071" s="2"/>
      <c r="AP1071" s="2"/>
      <c r="AQ1071" s="2"/>
      <c r="AR1071" s="2"/>
      <c r="AS1071" s="2"/>
      <c r="AT1071" s="2"/>
      <c r="AU1071" s="2"/>
    </row>
    <row r="1072" spans="1:47" s="1" customFormat="1" x14ac:dyDescent="0.25">
      <c r="A1072" s="47"/>
      <c r="B1072" s="2"/>
      <c r="C1072" s="2"/>
      <c r="D1072" s="2"/>
      <c r="E1072" s="2"/>
      <c r="F1072" s="48"/>
      <c r="G1072" s="48"/>
      <c r="H1072" s="49"/>
      <c r="I1072" s="50"/>
      <c r="J1072" s="2"/>
      <c r="K1072" s="2"/>
      <c r="L1072" s="2"/>
      <c r="M1072" s="2"/>
      <c r="N1072" s="2"/>
      <c r="O1072" s="2"/>
      <c r="P1072" s="2"/>
      <c r="Q1072" s="2"/>
      <c r="R1072" s="2"/>
      <c r="S1072" s="2"/>
      <c r="T1072" s="2"/>
      <c r="U1072" s="2"/>
      <c r="V1072" s="2"/>
      <c r="W1072" s="2"/>
      <c r="X1072" s="2"/>
      <c r="Y1072" s="2"/>
      <c r="Z1072" s="2"/>
      <c r="AA1072" s="2"/>
      <c r="AB1072" s="2"/>
      <c r="AC1072" s="2"/>
      <c r="AD1072" s="2"/>
      <c r="AE1072" s="2"/>
      <c r="AF1072" s="2"/>
      <c r="AG1072" s="2"/>
      <c r="AH1072" s="2"/>
      <c r="AI1072" s="2"/>
      <c r="AJ1072" s="2"/>
      <c r="AK1072" s="2"/>
      <c r="AL1072" s="2"/>
      <c r="AM1072" s="2"/>
      <c r="AN1072" s="2"/>
      <c r="AO1072" s="2"/>
      <c r="AP1072" s="2"/>
      <c r="AQ1072" s="2"/>
      <c r="AR1072" s="2"/>
      <c r="AS1072" s="2"/>
      <c r="AT1072" s="2"/>
      <c r="AU1072" s="2"/>
    </row>
    <row r="1073" spans="1:47" s="1" customFormat="1" x14ac:dyDescent="0.25">
      <c r="A1073" s="47"/>
      <c r="B1073" s="2"/>
      <c r="C1073" s="2"/>
      <c r="D1073" s="2"/>
      <c r="E1073" s="2"/>
      <c r="F1073" s="48"/>
      <c r="G1073" s="48"/>
      <c r="H1073" s="49"/>
      <c r="I1073" s="50"/>
      <c r="J1073" s="2"/>
      <c r="K1073" s="2"/>
      <c r="L1073" s="2"/>
      <c r="M1073" s="2"/>
      <c r="N1073" s="2"/>
      <c r="O1073" s="2"/>
      <c r="P1073" s="2"/>
      <c r="Q1073" s="2"/>
      <c r="R1073" s="2"/>
      <c r="S1073" s="2"/>
      <c r="T1073" s="2"/>
      <c r="U1073" s="2"/>
      <c r="V1073" s="2"/>
      <c r="W1073" s="2"/>
      <c r="X1073" s="2"/>
      <c r="Y1073" s="2"/>
      <c r="Z1073" s="2"/>
      <c r="AA1073" s="2"/>
      <c r="AB1073" s="2"/>
      <c r="AC1073" s="2"/>
      <c r="AD1073" s="2"/>
      <c r="AE1073" s="2"/>
      <c r="AF1073" s="2"/>
      <c r="AG1073" s="2"/>
      <c r="AH1073" s="2"/>
      <c r="AI1073" s="2"/>
      <c r="AJ1073" s="2"/>
      <c r="AK1073" s="2"/>
      <c r="AL1073" s="2"/>
      <c r="AM1073" s="2"/>
      <c r="AN1073" s="2"/>
      <c r="AO1073" s="2"/>
      <c r="AP1073" s="2"/>
      <c r="AQ1073" s="2"/>
      <c r="AR1073" s="2"/>
      <c r="AS1073" s="2"/>
      <c r="AT1073" s="2"/>
      <c r="AU1073" s="2"/>
    </row>
    <row r="1074" spans="1:47" s="1" customFormat="1" x14ac:dyDescent="0.25">
      <c r="A1074" s="47"/>
      <c r="B1074" s="2"/>
      <c r="C1074" s="2"/>
      <c r="D1074" s="2"/>
      <c r="E1074" s="2"/>
      <c r="F1074" s="48"/>
      <c r="G1074" s="48"/>
      <c r="H1074" s="49"/>
      <c r="I1074" s="50"/>
      <c r="J1074" s="2"/>
      <c r="K1074" s="2"/>
      <c r="L1074" s="2"/>
      <c r="M1074" s="2"/>
      <c r="N1074" s="2"/>
      <c r="O1074" s="2"/>
      <c r="P1074" s="2"/>
      <c r="Q1074" s="2"/>
      <c r="R1074" s="2"/>
      <c r="S1074" s="2"/>
      <c r="T1074" s="2"/>
      <c r="U1074" s="2"/>
      <c r="V1074" s="2"/>
      <c r="W1074" s="2"/>
      <c r="X1074" s="2"/>
      <c r="Y1074" s="2"/>
      <c r="Z1074" s="2"/>
      <c r="AA1074" s="2"/>
      <c r="AB1074" s="2"/>
      <c r="AC1074" s="2"/>
      <c r="AD1074" s="2"/>
      <c r="AE1074" s="2"/>
      <c r="AF1074" s="2"/>
      <c r="AG1074" s="2"/>
      <c r="AH1074" s="2"/>
      <c r="AI1074" s="2"/>
      <c r="AJ1074" s="2"/>
      <c r="AK1074" s="2"/>
      <c r="AL1074" s="2"/>
      <c r="AM1074" s="2"/>
      <c r="AN1074" s="2"/>
      <c r="AO1074" s="2"/>
      <c r="AP1074" s="2"/>
      <c r="AQ1074" s="2"/>
      <c r="AR1074" s="2"/>
      <c r="AS1074" s="2"/>
      <c r="AT1074" s="2"/>
      <c r="AU1074" s="2"/>
    </row>
    <row r="1075" spans="1:47" s="1" customFormat="1" x14ac:dyDescent="0.25">
      <c r="A1075" s="47"/>
      <c r="B1075" s="2"/>
      <c r="C1075" s="2"/>
      <c r="D1075" s="2"/>
      <c r="E1075" s="2"/>
      <c r="F1075" s="48"/>
      <c r="G1075" s="48"/>
      <c r="H1075" s="49"/>
      <c r="I1075" s="50"/>
      <c r="J1075" s="2"/>
      <c r="K1075" s="2"/>
      <c r="L1075" s="2"/>
      <c r="M1075" s="2"/>
      <c r="N1075" s="2"/>
      <c r="O1075" s="2"/>
      <c r="P1075" s="2"/>
      <c r="Q1075" s="2"/>
      <c r="R1075" s="2"/>
      <c r="S1075" s="2"/>
      <c r="T1075" s="2"/>
      <c r="U1075" s="2"/>
      <c r="V1075" s="2"/>
      <c r="W1075" s="2"/>
      <c r="X1075" s="2"/>
      <c r="Y1075" s="2"/>
      <c r="Z1075" s="2"/>
      <c r="AA1075" s="2"/>
      <c r="AB1075" s="2"/>
      <c r="AC1075" s="2"/>
      <c r="AD1075" s="2"/>
      <c r="AE1075" s="2"/>
      <c r="AF1075" s="2"/>
      <c r="AG1075" s="2"/>
      <c r="AH1075" s="2"/>
      <c r="AI1075" s="2"/>
      <c r="AJ1075" s="2"/>
      <c r="AK1075" s="2"/>
      <c r="AL1075" s="2"/>
      <c r="AM1075" s="2"/>
      <c r="AN1075" s="2"/>
      <c r="AO1075" s="2"/>
      <c r="AP1075" s="2"/>
      <c r="AQ1075" s="2"/>
      <c r="AR1075" s="2"/>
      <c r="AS1075" s="2"/>
      <c r="AT1075" s="2"/>
      <c r="AU1075" s="2"/>
    </row>
    <row r="1076" spans="1:47" s="1" customFormat="1" x14ac:dyDescent="0.25">
      <c r="A1076" s="47"/>
      <c r="B1076" s="2"/>
      <c r="C1076" s="2"/>
      <c r="D1076" s="2"/>
      <c r="E1076" s="2"/>
      <c r="F1076" s="48"/>
      <c r="G1076" s="48"/>
      <c r="H1076" s="49"/>
      <c r="I1076" s="50"/>
      <c r="J1076" s="2"/>
      <c r="K1076" s="2"/>
      <c r="L1076" s="2"/>
      <c r="M1076" s="2"/>
      <c r="N1076" s="2"/>
      <c r="O1076" s="2"/>
      <c r="P1076" s="2"/>
      <c r="Q1076" s="2"/>
      <c r="R1076" s="2"/>
      <c r="S1076" s="2"/>
      <c r="T1076" s="2"/>
      <c r="U1076" s="2"/>
      <c r="V1076" s="2"/>
      <c r="W1076" s="2"/>
      <c r="X1076" s="2"/>
      <c r="Y1076" s="2"/>
      <c r="Z1076" s="2"/>
      <c r="AA1076" s="2"/>
      <c r="AB1076" s="2"/>
      <c r="AC1076" s="2"/>
      <c r="AD1076" s="2"/>
      <c r="AE1076" s="2"/>
      <c r="AF1076" s="2"/>
      <c r="AG1076" s="2"/>
      <c r="AH1076" s="2"/>
      <c r="AI1076" s="2"/>
      <c r="AJ1076" s="2"/>
      <c r="AK1076" s="2"/>
      <c r="AL1076" s="2"/>
      <c r="AM1076" s="2"/>
      <c r="AN1076" s="2"/>
      <c r="AO1076" s="2"/>
      <c r="AP1076" s="2"/>
      <c r="AQ1076" s="2"/>
      <c r="AR1076" s="2"/>
      <c r="AS1076" s="2"/>
      <c r="AT1076" s="2"/>
      <c r="AU1076" s="2"/>
    </row>
    <row r="1077" spans="1:47" s="1" customFormat="1" x14ac:dyDescent="0.25">
      <c r="A1077" s="47"/>
      <c r="B1077" s="2"/>
      <c r="C1077" s="2"/>
      <c r="D1077" s="2"/>
      <c r="E1077" s="2"/>
      <c r="F1077" s="48"/>
      <c r="G1077" s="48"/>
      <c r="H1077" s="49"/>
      <c r="I1077" s="50"/>
      <c r="J1077" s="2"/>
      <c r="K1077" s="2"/>
      <c r="L1077" s="2"/>
      <c r="M1077" s="2"/>
      <c r="N1077" s="2"/>
      <c r="O1077" s="2"/>
      <c r="P1077" s="2"/>
      <c r="Q1077" s="2"/>
      <c r="R1077" s="2"/>
      <c r="S1077" s="2"/>
      <c r="T1077" s="2"/>
      <c r="U1077" s="2"/>
      <c r="V1077" s="2"/>
      <c r="W1077" s="2"/>
      <c r="X1077" s="2"/>
      <c r="Y1077" s="2"/>
      <c r="Z1077" s="2"/>
      <c r="AA1077" s="2"/>
      <c r="AB1077" s="2"/>
      <c r="AC1077" s="2"/>
      <c r="AD1077" s="2"/>
      <c r="AE1077" s="2"/>
      <c r="AF1077" s="2"/>
      <c r="AG1077" s="2"/>
      <c r="AH1077" s="2"/>
      <c r="AI1077" s="2"/>
      <c r="AJ1077" s="2"/>
      <c r="AK1077" s="2"/>
      <c r="AL1077" s="2"/>
      <c r="AM1077" s="2"/>
      <c r="AN1077" s="2"/>
      <c r="AO1077" s="2"/>
      <c r="AP1077" s="2"/>
      <c r="AQ1077" s="2"/>
      <c r="AR1077" s="2"/>
      <c r="AS1077" s="2"/>
      <c r="AT1077" s="2"/>
      <c r="AU1077" s="2"/>
    </row>
    <row r="1078" spans="1:47" s="1" customFormat="1" x14ac:dyDescent="0.25">
      <c r="A1078" s="47"/>
      <c r="B1078" s="2"/>
      <c r="C1078" s="2"/>
      <c r="D1078" s="2"/>
      <c r="E1078" s="2"/>
      <c r="F1078" s="48"/>
      <c r="G1078" s="48"/>
      <c r="H1078" s="49"/>
      <c r="I1078" s="50"/>
      <c r="J1078" s="2"/>
      <c r="K1078" s="2"/>
      <c r="L1078" s="2"/>
      <c r="M1078" s="2"/>
      <c r="N1078" s="2"/>
      <c r="O1078" s="2"/>
      <c r="P1078" s="2"/>
      <c r="Q1078" s="2"/>
      <c r="R1078" s="2"/>
      <c r="S1078" s="2"/>
      <c r="T1078" s="2"/>
      <c r="U1078" s="2"/>
      <c r="V1078" s="2"/>
      <c r="W1078" s="2"/>
      <c r="X1078" s="2"/>
      <c r="Y1078" s="2"/>
      <c r="Z1078" s="2"/>
      <c r="AA1078" s="2"/>
      <c r="AB1078" s="2"/>
      <c r="AC1078" s="2"/>
      <c r="AD1078" s="2"/>
      <c r="AE1078" s="2"/>
      <c r="AF1078" s="2"/>
      <c r="AG1078" s="2"/>
      <c r="AH1078" s="2"/>
      <c r="AI1078" s="2"/>
      <c r="AJ1078" s="2"/>
      <c r="AK1078" s="2"/>
      <c r="AL1078" s="2"/>
      <c r="AM1078" s="2"/>
      <c r="AN1078" s="2"/>
      <c r="AO1078" s="2"/>
      <c r="AP1078" s="2"/>
      <c r="AQ1078" s="2"/>
      <c r="AR1078" s="2"/>
      <c r="AS1078" s="2"/>
      <c r="AT1078" s="2"/>
      <c r="AU1078" s="2"/>
    </row>
    <row r="1079" spans="1:47" s="1" customFormat="1" x14ac:dyDescent="0.25">
      <c r="A1079" s="47"/>
      <c r="B1079" s="2"/>
      <c r="C1079" s="2"/>
      <c r="D1079" s="2"/>
      <c r="E1079" s="2"/>
      <c r="F1079" s="48"/>
      <c r="G1079" s="48"/>
      <c r="H1079" s="49"/>
      <c r="I1079" s="50"/>
      <c r="J1079" s="2"/>
      <c r="K1079" s="2"/>
      <c r="L1079" s="2"/>
      <c r="M1079" s="2"/>
      <c r="N1079" s="2"/>
      <c r="O1079" s="2"/>
      <c r="P1079" s="2"/>
      <c r="Q1079" s="2"/>
      <c r="R1079" s="2"/>
      <c r="S1079" s="2"/>
      <c r="T1079" s="2"/>
      <c r="U1079" s="2"/>
      <c r="V1079" s="2"/>
      <c r="W1079" s="2"/>
      <c r="X1079" s="2"/>
      <c r="Y1079" s="2"/>
      <c r="Z1079" s="2"/>
      <c r="AA1079" s="2"/>
      <c r="AB1079" s="2"/>
      <c r="AC1079" s="2"/>
      <c r="AD1079" s="2"/>
      <c r="AE1079" s="2"/>
      <c r="AF1079" s="2"/>
      <c r="AG1079" s="2"/>
      <c r="AH1079" s="2"/>
      <c r="AI1079" s="2"/>
      <c r="AJ1079" s="2"/>
      <c r="AK1079" s="2"/>
      <c r="AL1079" s="2"/>
      <c r="AM1079" s="2"/>
      <c r="AN1079" s="2"/>
      <c r="AO1079" s="2"/>
      <c r="AP1079" s="2"/>
      <c r="AQ1079" s="2"/>
      <c r="AR1079" s="2"/>
      <c r="AS1079" s="2"/>
      <c r="AT1079" s="2"/>
      <c r="AU1079" s="2"/>
    </row>
    <row r="1080" spans="1:47" s="1" customFormat="1" x14ac:dyDescent="0.25">
      <c r="A1080" s="47"/>
      <c r="B1080" s="2"/>
      <c r="C1080" s="2"/>
      <c r="D1080" s="2"/>
      <c r="E1080" s="2"/>
      <c r="F1080" s="48"/>
      <c r="G1080" s="48"/>
      <c r="H1080" s="49"/>
      <c r="I1080" s="50"/>
      <c r="J1080" s="2"/>
      <c r="K1080" s="2"/>
      <c r="L1080" s="2"/>
      <c r="M1080" s="2"/>
      <c r="N1080" s="2"/>
      <c r="O1080" s="2"/>
      <c r="P1080" s="2"/>
      <c r="Q1080" s="2"/>
      <c r="R1080" s="2"/>
      <c r="S1080" s="2"/>
      <c r="T1080" s="2"/>
      <c r="U1080" s="2"/>
      <c r="V1080" s="2"/>
      <c r="W1080" s="2"/>
      <c r="X1080" s="2"/>
      <c r="Y1080" s="2"/>
      <c r="Z1080" s="2"/>
      <c r="AA1080" s="2"/>
      <c r="AB1080" s="2"/>
      <c r="AC1080" s="2"/>
      <c r="AD1080" s="2"/>
      <c r="AE1080" s="2"/>
      <c r="AF1080" s="2"/>
      <c r="AG1080" s="2"/>
      <c r="AH1080" s="2"/>
      <c r="AI1080" s="2"/>
      <c r="AJ1080" s="2"/>
      <c r="AK1080" s="2"/>
      <c r="AL1080" s="2"/>
      <c r="AM1080" s="2"/>
      <c r="AN1080" s="2"/>
      <c r="AO1080" s="2"/>
      <c r="AP1080" s="2"/>
      <c r="AQ1080" s="2"/>
      <c r="AR1080" s="2"/>
      <c r="AS1080" s="2"/>
      <c r="AT1080" s="2"/>
      <c r="AU1080" s="2"/>
    </row>
    <row r="1081" spans="1:47" s="1" customFormat="1" x14ac:dyDescent="0.25">
      <c r="A1081" s="47"/>
      <c r="B1081" s="2"/>
      <c r="C1081" s="2"/>
      <c r="D1081" s="2"/>
      <c r="E1081" s="2"/>
      <c r="F1081" s="48"/>
      <c r="G1081" s="48"/>
      <c r="H1081" s="49"/>
      <c r="I1081" s="50"/>
      <c r="J1081" s="2"/>
      <c r="K1081" s="2"/>
      <c r="L1081" s="2"/>
      <c r="M1081" s="2"/>
      <c r="N1081" s="2"/>
      <c r="O1081" s="2"/>
      <c r="P1081" s="2"/>
      <c r="Q1081" s="2"/>
      <c r="R1081" s="2"/>
      <c r="S1081" s="2"/>
      <c r="T1081" s="2"/>
      <c r="U1081" s="2"/>
      <c r="V1081" s="2"/>
      <c r="W1081" s="2"/>
      <c r="X1081" s="2"/>
      <c r="Y1081" s="2"/>
      <c r="Z1081" s="2"/>
      <c r="AA1081" s="2"/>
      <c r="AB1081" s="2"/>
      <c r="AC1081" s="2"/>
      <c r="AD1081" s="2"/>
      <c r="AE1081" s="2"/>
      <c r="AF1081" s="2"/>
      <c r="AG1081" s="2"/>
      <c r="AH1081" s="2"/>
      <c r="AI1081" s="2"/>
      <c r="AJ1081" s="2"/>
      <c r="AK1081" s="2"/>
      <c r="AL1081" s="2"/>
      <c r="AM1081" s="2"/>
      <c r="AN1081" s="2"/>
      <c r="AO1081" s="2"/>
      <c r="AP1081" s="2"/>
      <c r="AQ1081" s="2"/>
      <c r="AR1081" s="2"/>
      <c r="AS1081" s="2"/>
      <c r="AT1081" s="2"/>
      <c r="AU1081" s="2"/>
    </row>
    <row r="1082" spans="1:47" s="1" customFormat="1" x14ac:dyDescent="0.25">
      <c r="A1082" s="47"/>
      <c r="B1082" s="2"/>
      <c r="C1082" s="2"/>
      <c r="D1082" s="2"/>
      <c r="E1082" s="2"/>
      <c r="F1082" s="48"/>
      <c r="G1082" s="48"/>
      <c r="H1082" s="49"/>
      <c r="I1082" s="50"/>
      <c r="J1082" s="2"/>
      <c r="K1082" s="2"/>
      <c r="L1082" s="2"/>
      <c r="M1082" s="2"/>
      <c r="N1082" s="2"/>
      <c r="O1082" s="2"/>
      <c r="P1082" s="2"/>
      <c r="Q1082" s="2"/>
      <c r="R1082" s="2"/>
      <c r="S1082" s="2"/>
      <c r="T1082" s="2"/>
      <c r="U1082" s="2"/>
      <c r="V1082" s="2"/>
      <c r="W1082" s="2"/>
      <c r="X1082" s="2"/>
      <c r="Y1082" s="2"/>
      <c r="Z1082" s="2"/>
      <c r="AA1082" s="2"/>
      <c r="AB1082" s="2"/>
      <c r="AC1082" s="2"/>
      <c r="AD1082" s="2"/>
      <c r="AE1082" s="2"/>
      <c r="AF1082" s="2"/>
      <c r="AG1082" s="2"/>
      <c r="AH1082" s="2"/>
      <c r="AI1082" s="2"/>
      <c r="AJ1082" s="2"/>
      <c r="AK1082" s="2"/>
      <c r="AL1082" s="2"/>
      <c r="AM1082" s="2"/>
      <c r="AN1082" s="2"/>
      <c r="AO1082" s="2"/>
      <c r="AP1082" s="2"/>
      <c r="AQ1082" s="2"/>
      <c r="AR1082" s="2"/>
      <c r="AS1082" s="2"/>
      <c r="AT1082" s="2"/>
      <c r="AU1082" s="2"/>
    </row>
    <row r="1083" spans="1:47" s="1" customFormat="1" x14ac:dyDescent="0.25">
      <c r="A1083" s="47"/>
      <c r="B1083" s="2"/>
      <c r="C1083" s="2"/>
      <c r="D1083" s="2"/>
      <c r="E1083" s="2"/>
      <c r="F1083" s="48"/>
      <c r="G1083" s="48"/>
      <c r="H1083" s="49"/>
      <c r="I1083" s="50"/>
      <c r="J1083" s="2"/>
      <c r="K1083" s="2"/>
      <c r="L1083" s="2"/>
      <c r="M1083" s="2"/>
      <c r="N1083" s="2"/>
      <c r="O1083" s="2"/>
      <c r="P1083" s="2"/>
      <c r="Q1083" s="2"/>
      <c r="R1083" s="2"/>
      <c r="S1083" s="2"/>
      <c r="T1083" s="2"/>
      <c r="U1083" s="2"/>
      <c r="V1083" s="2"/>
      <c r="W1083" s="2"/>
      <c r="X1083" s="2"/>
      <c r="Y1083" s="2"/>
      <c r="Z1083" s="2"/>
      <c r="AA1083" s="2"/>
      <c r="AB1083" s="2"/>
      <c r="AC1083" s="2"/>
      <c r="AD1083" s="2"/>
      <c r="AE1083" s="2"/>
      <c r="AF1083" s="2"/>
      <c r="AG1083" s="2"/>
      <c r="AH1083" s="2"/>
      <c r="AI1083" s="2"/>
      <c r="AJ1083" s="2"/>
      <c r="AK1083" s="2"/>
      <c r="AL1083" s="2"/>
      <c r="AM1083" s="2"/>
      <c r="AN1083" s="2"/>
      <c r="AO1083" s="2"/>
      <c r="AP1083" s="2"/>
      <c r="AQ1083" s="2"/>
      <c r="AR1083" s="2"/>
      <c r="AS1083" s="2"/>
      <c r="AT1083" s="2"/>
      <c r="AU1083" s="2"/>
    </row>
    <row r="1084" spans="1:47" s="1" customFormat="1" x14ac:dyDescent="0.25">
      <c r="A1084" s="47"/>
      <c r="B1084" s="2"/>
      <c r="C1084" s="2"/>
      <c r="D1084" s="2"/>
      <c r="E1084" s="2"/>
      <c r="F1084" s="48"/>
      <c r="G1084" s="48"/>
      <c r="H1084" s="49"/>
      <c r="I1084" s="50"/>
      <c r="J1084" s="2"/>
      <c r="K1084" s="2"/>
      <c r="L1084" s="2"/>
      <c r="M1084" s="2"/>
      <c r="N1084" s="2"/>
      <c r="O1084" s="2"/>
      <c r="P1084" s="2"/>
      <c r="Q1084" s="2"/>
      <c r="R1084" s="2"/>
      <c r="S1084" s="2"/>
      <c r="T1084" s="2"/>
      <c r="U1084" s="2"/>
      <c r="V1084" s="2"/>
      <c r="W1084" s="2"/>
      <c r="X1084" s="2"/>
      <c r="Y1084" s="2"/>
      <c r="Z1084" s="2"/>
      <c r="AA1084" s="2"/>
      <c r="AB1084" s="2"/>
      <c r="AC1084" s="2"/>
      <c r="AD1084" s="2"/>
      <c r="AE1084" s="2"/>
      <c r="AF1084" s="2"/>
      <c r="AG1084" s="2"/>
      <c r="AH1084" s="2"/>
      <c r="AI1084" s="2"/>
      <c r="AJ1084" s="2"/>
      <c r="AK1084" s="2"/>
      <c r="AL1084" s="2"/>
      <c r="AM1084" s="2"/>
      <c r="AN1084" s="2"/>
      <c r="AO1084" s="2"/>
      <c r="AP1084" s="2"/>
      <c r="AQ1084" s="2"/>
      <c r="AR1084" s="2"/>
      <c r="AS1084" s="2"/>
      <c r="AT1084" s="2"/>
      <c r="AU1084" s="2"/>
    </row>
    <row r="1085" spans="1:47" s="1" customFormat="1" x14ac:dyDescent="0.25">
      <c r="A1085" s="47"/>
      <c r="B1085" s="2"/>
      <c r="C1085" s="2"/>
      <c r="D1085" s="2"/>
      <c r="E1085" s="2"/>
      <c r="F1085" s="48"/>
      <c r="G1085" s="48"/>
      <c r="H1085" s="49"/>
      <c r="I1085" s="50"/>
      <c r="J1085" s="2"/>
      <c r="K1085" s="2"/>
      <c r="L1085" s="2"/>
      <c r="M1085" s="2"/>
      <c r="N1085" s="2"/>
      <c r="O1085" s="2"/>
      <c r="P1085" s="2"/>
      <c r="Q1085" s="2"/>
      <c r="R1085" s="2"/>
      <c r="S1085" s="2"/>
      <c r="T1085" s="2"/>
      <c r="U1085" s="2"/>
      <c r="V1085" s="2"/>
      <c r="W1085" s="2"/>
      <c r="X1085" s="2"/>
      <c r="Y1085" s="2"/>
      <c r="Z1085" s="2"/>
      <c r="AA1085" s="2"/>
      <c r="AB1085" s="2"/>
      <c r="AC1085" s="2"/>
      <c r="AD1085" s="2"/>
      <c r="AE1085" s="2"/>
      <c r="AF1085" s="2"/>
      <c r="AG1085" s="2"/>
      <c r="AH1085" s="2"/>
      <c r="AI1085" s="2"/>
      <c r="AJ1085" s="2"/>
      <c r="AK1085" s="2"/>
      <c r="AL1085" s="2"/>
      <c r="AM1085" s="2"/>
      <c r="AN1085" s="2"/>
      <c r="AO1085" s="2"/>
      <c r="AP1085" s="2"/>
      <c r="AQ1085" s="2"/>
      <c r="AR1085" s="2"/>
      <c r="AS1085" s="2"/>
      <c r="AT1085" s="2"/>
      <c r="AU1085" s="2"/>
    </row>
    <row r="1086" spans="1:47" s="1" customFormat="1" x14ac:dyDescent="0.25">
      <c r="A1086" s="47"/>
      <c r="B1086" s="2"/>
      <c r="C1086" s="2"/>
      <c r="D1086" s="2"/>
      <c r="E1086" s="2"/>
      <c r="F1086" s="48"/>
      <c r="G1086" s="48"/>
      <c r="H1086" s="49"/>
      <c r="I1086" s="50"/>
      <c r="J1086" s="2"/>
      <c r="K1086" s="2"/>
      <c r="L1086" s="2"/>
      <c r="M1086" s="2"/>
      <c r="N1086" s="2"/>
      <c r="O1086" s="2"/>
      <c r="P1086" s="2"/>
      <c r="Q1086" s="2"/>
      <c r="R1086" s="2"/>
      <c r="S1086" s="2"/>
      <c r="T1086" s="2"/>
      <c r="U1086" s="2"/>
      <c r="V1086" s="2"/>
      <c r="W1086" s="2"/>
      <c r="X1086" s="2"/>
      <c r="Y1086" s="2"/>
      <c r="Z1086" s="2"/>
      <c r="AA1086" s="2"/>
      <c r="AB1086" s="2"/>
      <c r="AC1086" s="2"/>
      <c r="AD1086" s="2"/>
      <c r="AE1086" s="2"/>
      <c r="AF1086" s="2"/>
      <c r="AG1086" s="2"/>
      <c r="AH1086" s="2"/>
      <c r="AI1086" s="2"/>
      <c r="AJ1086" s="2"/>
      <c r="AK1086" s="2"/>
      <c r="AL1086" s="2"/>
      <c r="AM1086" s="2"/>
      <c r="AN1086" s="2"/>
      <c r="AO1086" s="2"/>
      <c r="AP1086" s="2"/>
      <c r="AQ1086" s="2"/>
      <c r="AR1086" s="2"/>
      <c r="AS1086" s="2"/>
      <c r="AT1086" s="2"/>
      <c r="AU1086" s="2"/>
    </row>
    <row r="1087" spans="1:47" s="1" customFormat="1" x14ac:dyDescent="0.25">
      <c r="A1087" s="47"/>
      <c r="B1087" s="2"/>
      <c r="C1087" s="2"/>
      <c r="D1087" s="2"/>
      <c r="E1087" s="2"/>
      <c r="F1087" s="48"/>
      <c r="G1087" s="48"/>
      <c r="H1087" s="49"/>
      <c r="I1087" s="50"/>
      <c r="J1087" s="2"/>
      <c r="K1087" s="2"/>
      <c r="L1087" s="2"/>
      <c r="M1087" s="2"/>
      <c r="N1087" s="2"/>
      <c r="O1087" s="2"/>
      <c r="P1087" s="2"/>
      <c r="Q1087" s="2"/>
      <c r="R1087" s="2"/>
      <c r="S1087" s="2"/>
      <c r="T1087" s="2"/>
      <c r="U1087" s="2"/>
      <c r="V1087" s="2"/>
      <c r="W1087" s="2"/>
      <c r="X1087" s="2"/>
      <c r="Y1087" s="2"/>
      <c r="Z1087" s="2"/>
      <c r="AA1087" s="2"/>
      <c r="AB1087" s="2"/>
      <c r="AC1087" s="2"/>
      <c r="AD1087" s="2"/>
      <c r="AE1087" s="2"/>
      <c r="AF1087" s="2"/>
      <c r="AG1087" s="2"/>
      <c r="AH1087" s="2"/>
      <c r="AI1087" s="2"/>
      <c r="AJ1087" s="2"/>
      <c r="AK1087" s="2"/>
      <c r="AL1087" s="2"/>
      <c r="AM1087" s="2"/>
      <c r="AN1087" s="2"/>
      <c r="AO1087" s="2"/>
      <c r="AP1087" s="2"/>
      <c r="AQ1087" s="2"/>
      <c r="AR1087" s="2"/>
      <c r="AS1087" s="2"/>
      <c r="AT1087" s="2"/>
      <c r="AU1087" s="2"/>
    </row>
    <row r="1088" spans="1:47" s="1" customFormat="1" x14ac:dyDescent="0.25">
      <c r="A1088" s="47"/>
      <c r="B1088" s="2"/>
      <c r="C1088" s="2"/>
      <c r="D1088" s="2"/>
      <c r="E1088" s="2"/>
      <c r="F1088" s="48"/>
      <c r="G1088" s="48"/>
      <c r="H1088" s="49"/>
      <c r="I1088" s="50"/>
      <c r="J1088" s="2"/>
      <c r="K1088" s="2"/>
      <c r="L1088" s="2"/>
      <c r="M1088" s="2"/>
      <c r="N1088" s="2"/>
      <c r="O1088" s="2"/>
      <c r="P1088" s="2"/>
      <c r="Q1088" s="2"/>
      <c r="R1088" s="2"/>
      <c r="S1088" s="2"/>
      <c r="T1088" s="2"/>
      <c r="U1088" s="2"/>
      <c r="V1088" s="2"/>
      <c r="W1088" s="2"/>
      <c r="X1088" s="2"/>
      <c r="Y1088" s="2"/>
      <c r="Z1088" s="2"/>
      <c r="AA1088" s="2"/>
      <c r="AB1088" s="2"/>
      <c r="AC1088" s="2"/>
      <c r="AD1088" s="2"/>
      <c r="AE1088" s="2"/>
      <c r="AF1088" s="2"/>
      <c r="AG1088" s="2"/>
      <c r="AH1088" s="2"/>
      <c r="AI1088" s="2"/>
      <c r="AJ1088" s="2"/>
      <c r="AK1088" s="2"/>
      <c r="AL1088" s="2"/>
      <c r="AM1088" s="2"/>
      <c r="AN1088" s="2"/>
      <c r="AO1088" s="2"/>
      <c r="AP1088" s="2"/>
      <c r="AQ1088" s="2"/>
      <c r="AR1088" s="2"/>
      <c r="AS1088" s="2"/>
      <c r="AT1088" s="2"/>
      <c r="AU1088" s="2"/>
    </row>
    <row r="1089" spans="1:47" s="1" customFormat="1" x14ac:dyDescent="0.25">
      <c r="A1089" s="47"/>
      <c r="B1089" s="2"/>
      <c r="C1089" s="2"/>
      <c r="D1089" s="2"/>
      <c r="E1089" s="2"/>
      <c r="F1089" s="48"/>
      <c r="G1089" s="48"/>
      <c r="H1089" s="49"/>
      <c r="I1089" s="50"/>
      <c r="J1089" s="2"/>
      <c r="K1089" s="2"/>
      <c r="L1089" s="2"/>
      <c r="M1089" s="2"/>
      <c r="N1089" s="2"/>
      <c r="O1089" s="2"/>
      <c r="P1089" s="2"/>
      <c r="Q1089" s="2"/>
      <c r="R1089" s="2"/>
      <c r="S1089" s="2"/>
      <c r="T1089" s="2"/>
      <c r="U1089" s="2"/>
      <c r="V1089" s="2"/>
      <c r="W1089" s="2"/>
      <c r="X1089" s="2"/>
      <c r="Y1089" s="2"/>
      <c r="Z1089" s="2"/>
      <c r="AA1089" s="2"/>
      <c r="AB1089" s="2"/>
      <c r="AC1089" s="2"/>
      <c r="AD1089" s="2"/>
      <c r="AE1089" s="2"/>
      <c r="AF1089" s="2"/>
      <c r="AG1089" s="2"/>
      <c r="AH1089" s="2"/>
      <c r="AI1089" s="2"/>
      <c r="AJ1089" s="2"/>
      <c r="AK1089" s="2"/>
      <c r="AL1089" s="2"/>
      <c r="AM1089" s="2"/>
      <c r="AN1089" s="2"/>
      <c r="AO1089" s="2"/>
      <c r="AP1089" s="2"/>
      <c r="AQ1089" s="2"/>
      <c r="AR1089" s="2"/>
      <c r="AS1089" s="2"/>
      <c r="AT1089" s="2"/>
      <c r="AU1089" s="2"/>
    </row>
    <row r="1090" spans="1:47" s="1" customFormat="1" x14ac:dyDescent="0.25">
      <c r="A1090" s="47"/>
      <c r="B1090" s="2"/>
      <c r="C1090" s="2"/>
      <c r="D1090" s="2"/>
      <c r="E1090" s="2"/>
      <c r="F1090" s="48"/>
      <c r="G1090" s="48"/>
      <c r="H1090" s="49"/>
      <c r="I1090" s="50"/>
      <c r="J1090" s="2"/>
      <c r="K1090" s="2"/>
      <c r="L1090" s="2"/>
      <c r="M1090" s="2"/>
      <c r="N1090" s="2"/>
      <c r="O1090" s="2"/>
      <c r="P1090" s="2"/>
      <c r="Q1090" s="2"/>
      <c r="R1090" s="2"/>
      <c r="S1090" s="2"/>
      <c r="T1090" s="2"/>
      <c r="U1090" s="2"/>
      <c r="V1090" s="2"/>
      <c r="W1090" s="2"/>
      <c r="X1090" s="2"/>
      <c r="Y1090" s="2"/>
      <c r="Z1090" s="2"/>
      <c r="AA1090" s="2"/>
      <c r="AB1090" s="2"/>
      <c r="AC1090" s="2"/>
      <c r="AD1090" s="2"/>
      <c r="AE1090" s="2"/>
      <c r="AF1090" s="2"/>
      <c r="AG1090" s="2"/>
      <c r="AH1090" s="2"/>
      <c r="AI1090" s="2"/>
      <c r="AJ1090" s="2"/>
      <c r="AK1090" s="2"/>
      <c r="AL1090" s="2"/>
      <c r="AM1090" s="2"/>
      <c r="AN1090" s="2"/>
      <c r="AO1090" s="2"/>
      <c r="AP1090" s="2"/>
      <c r="AQ1090" s="2"/>
      <c r="AR1090" s="2"/>
      <c r="AS1090" s="2"/>
      <c r="AT1090" s="2"/>
      <c r="AU1090" s="2"/>
    </row>
    <row r="1091" spans="1:47" s="1" customFormat="1" x14ac:dyDescent="0.25">
      <c r="A1091" s="47"/>
      <c r="B1091" s="2"/>
      <c r="C1091" s="2"/>
      <c r="D1091" s="2"/>
      <c r="E1091" s="2"/>
      <c r="F1091" s="48"/>
      <c r="G1091" s="48"/>
      <c r="H1091" s="49"/>
      <c r="I1091" s="50"/>
      <c r="J1091" s="2"/>
      <c r="K1091" s="2"/>
      <c r="L1091" s="2"/>
      <c r="M1091" s="2"/>
      <c r="N1091" s="2"/>
      <c r="O1091" s="2"/>
      <c r="P1091" s="2"/>
      <c r="Q1091" s="2"/>
      <c r="R1091" s="2"/>
      <c r="S1091" s="2"/>
      <c r="T1091" s="2"/>
      <c r="U1091" s="2"/>
      <c r="V1091" s="2"/>
      <c r="W1091" s="2"/>
      <c r="X1091" s="2"/>
      <c r="Y1091" s="2"/>
      <c r="Z1091" s="2"/>
      <c r="AA1091" s="2"/>
      <c r="AB1091" s="2"/>
      <c r="AC1091" s="2"/>
      <c r="AD1091" s="2"/>
      <c r="AE1091" s="2"/>
      <c r="AF1091" s="2"/>
      <c r="AG1091" s="2"/>
      <c r="AH1091" s="2"/>
      <c r="AI1091" s="2"/>
      <c r="AJ1091" s="2"/>
      <c r="AK1091" s="2"/>
      <c r="AL1091" s="2"/>
      <c r="AM1091" s="2"/>
      <c r="AN1091" s="2"/>
      <c r="AO1091" s="2"/>
      <c r="AP1091" s="2"/>
      <c r="AQ1091" s="2"/>
      <c r="AR1091" s="2"/>
      <c r="AS1091" s="2"/>
      <c r="AT1091" s="2"/>
      <c r="AU1091" s="2"/>
    </row>
    <row r="1092" spans="1:47" s="1" customFormat="1" x14ac:dyDescent="0.25">
      <c r="A1092" s="47"/>
      <c r="B1092" s="2"/>
      <c r="C1092" s="2"/>
      <c r="D1092" s="2"/>
      <c r="E1092" s="2"/>
      <c r="F1092" s="48"/>
      <c r="G1092" s="48"/>
      <c r="H1092" s="49"/>
      <c r="I1092" s="50"/>
      <c r="J1092" s="2"/>
      <c r="K1092" s="2"/>
      <c r="L1092" s="2"/>
      <c r="M1092" s="2"/>
      <c r="N1092" s="2"/>
      <c r="O1092" s="2"/>
      <c r="P1092" s="2"/>
      <c r="Q1092" s="2"/>
      <c r="R1092" s="2"/>
      <c r="S1092" s="2"/>
      <c r="T1092" s="2"/>
      <c r="U1092" s="2"/>
      <c r="V1092" s="2"/>
      <c r="W1092" s="2"/>
      <c r="X1092" s="2"/>
      <c r="Y1092" s="2"/>
      <c r="Z1092" s="2"/>
      <c r="AA1092" s="2"/>
      <c r="AB1092" s="2"/>
      <c r="AC1092" s="2"/>
      <c r="AD1092" s="2"/>
      <c r="AE1092" s="2"/>
      <c r="AF1092" s="2"/>
      <c r="AG1092" s="2"/>
      <c r="AH1092" s="2"/>
      <c r="AI1092" s="2"/>
      <c r="AJ1092" s="2"/>
      <c r="AK1092" s="2"/>
      <c r="AL1092" s="2"/>
      <c r="AM1092" s="2"/>
      <c r="AN1092" s="2"/>
      <c r="AO1092" s="2"/>
      <c r="AP1092" s="2"/>
      <c r="AQ1092" s="2"/>
      <c r="AR1092" s="2"/>
      <c r="AS1092" s="2"/>
      <c r="AT1092" s="2"/>
      <c r="AU1092" s="2"/>
    </row>
    <row r="1093" spans="1:47" s="1" customFormat="1" x14ac:dyDescent="0.25">
      <c r="A1093" s="47"/>
      <c r="B1093" s="2"/>
      <c r="C1093" s="2"/>
      <c r="D1093" s="2"/>
      <c r="E1093" s="2"/>
      <c r="F1093" s="48"/>
      <c r="G1093" s="48"/>
      <c r="H1093" s="49"/>
      <c r="I1093" s="50"/>
      <c r="J1093" s="2"/>
      <c r="K1093" s="2"/>
      <c r="L1093" s="2"/>
      <c r="M1093" s="2"/>
      <c r="N1093" s="2"/>
      <c r="O1093" s="2"/>
      <c r="P1093" s="2"/>
      <c r="Q1093" s="2"/>
      <c r="R1093" s="2"/>
      <c r="S1093" s="2"/>
      <c r="T1093" s="2"/>
      <c r="U1093" s="2"/>
      <c r="V1093" s="2"/>
      <c r="W1093" s="2"/>
      <c r="X1093" s="2"/>
      <c r="Y1093" s="2"/>
      <c r="Z1093" s="2"/>
      <c r="AA1093" s="2"/>
      <c r="AB1093" s="2"/>
      <c r="AC1093" s="2"/>
      <c r="AD1093" s="2"/>
      <c r="AE1093" s="2"/>
      <c r="AF1093" s="2"/>
      <c r="AG1093" s="2"/>
      <c r="AH1093" s="2"/>
      <c r="AI1093" s="2"/>
      <c r="AJ1093" s="2"/>
      <c r="AK1093" s="2"/>
      <c r="AL1093" s="2"/>
      <c r="AM1093" s="2"/>
      <c r="AN1093" s="2"/>
      <c r="AO1093" s="2"/>
      <c r="AP1093" s="2"/>
      <c r="AQ1093" s="2"/>
      <c r="AR1093" s="2"/>
      <c r="AS1093" s="2"/>
      <c r="AT1093" s="2"/>
      <c r="AU1093" s="2"/>
    </row>
    <row r="1094" spans="1:47" s="1" customFormat="1" x14ac:dyDescent="0.25">
      <c r="A1094" s="47"/>
      <c r="B1094" s="2"/>
      <c r="C1094" s="2"/>
      <c r="D1094" s="2"/>
      <c r="E1094" s="2"/>
      <c r="F1094" s="48"/>
      <c r="G1094" s="48"/>
      <c r="H1094" s="49"/>
      <c r="I1094" s="50"/>
      <c r="J1094" s="2"/>
      <c r="K1094" s="2"/>
      <c r="L1094" s="2"/>
      <c r="M1094" s="2"/>
      <c r="N1094" s="2"/>
      <c r="O1094" s="2"/>
      <c r="P1094" s="2"/>
      <c r="Q1094" s="2"/>
      <c r="R1094" s="2"/>
      <c r="S1094" s="2"/>
      <c r="T1094" s="2"/>
      <c r="U1094" s="2"/>
      <c r="V1094" s="2"/>
      <c r="W1094" s="2"/>
      <c r="X1094" s="2"/>
      <c r="Y1094" s="2"/>
      <c r="Z1094" s="2"/>
      <c r="AA1094" s="2"/>
      <c r="AB1094" s="2"/>
      <c r="AC1094" s="2"/>
      <c r="AD1094" s="2"/>
      <c r="AE1094" s="2"/>
      <c r="AF1094" s="2"/>
      <c r="AG1094" s="2"/>
      <c r="AH1094" s="2"/>
      <c r="AI1094" s="2"/>
      <c r="AJ1094" s="2"/>
      <c r="AK1094" s="2"/>
      <c r="AL1094" s="2"/>
      <c r="AM1094" s="2"/>
      <c r="AN1094" s="2"/>
      <c r="AO1094" s="2"/>
      <c r="AP1094" s="2"/>
      <c r="AQ1094" s="2"/>
      <c r="AR1094" s="2"/>
      <c r="AS1094" s="2"/>
      <c r="AT1094" s="2"/>
      <c r="AU1094" s="2"/>
    </row>
    <row r="1095" spans="1:47" s="1" customFormat="1" x14ac:dyDescent="0.25">
      <c r="A1095" s="47"/>
      <c r="B1095" s="2"/>
      <c r="C1095" s="2"/>
      <c r="D1095" s="2"/>
      <c r="E1095" s="2"/>
      <c r="F1095" s="48"/>
      <c r="G1095" s="48"/>
      <c r="H1095" s="49"/>
      <c r="I1095" s="50"/>
      <c r="J1095" s="2"/>
      <c r="K1095" s="2"/>
      <c r="L1095" s="2"/>
      <c r="M1095" s="2"/>
      <c r="N1095" s="2"/>
      <c r="O1095" s="2"/>
      <c r="P1095" s="2"/>
      <c r="Q1095" s="2"/>
      <c r="R1095" s="2"/>
      <c r="S1095" s="2"/>
      <c r="T1095" s="2"/>
      <c r="U1095" s="2"/>
      <c r="V1095" s="2"/>
      <c r="W1095" s="2"/>
      <c r="X1095" s="2"/>
      <c r="Y1095" s="2"/>
      <c r="Z1095" s="2"/>
      <c r="AA1095" s="2"/>
      <c r="AB1095" s="2"/>
      <c r="AC1095" s="2"/>
      <c r="AD1095" s="2"/>
      <c r="AE1095" s="2"/>
      <c r="AF1095" s="2"/>
      <c r="AG1095" s="2"/>
      <c r="AH1095" s="2"/>
      <c r="AI1095" s="2"/>
      <c r="AJ1095" s="2"/>
      <c r="AK1095" s="2"/>
      <c r="AL1095" s="2"/>
      <c r="AM1095" s="2"/>
      <c r="AN1095" s="2"/>
      <c r="AO1095" s="2"/>
      <c r="AP1095" s="2"/>
      <c r="AQ1095" s="2"/>
      <c r="AR1095" s="2"/>
      <c r="AS1095" s="2"/>
      <c r="AT1095" s="2"/>
      <c r="AU1095" s="2"/>
    </row>
    <row r="1096" spans="1:47" s="1" customFormat="1" x14ac:dyDescent="0.25">
      <c r="A1096" s="47"/>
      <c r="B1096" s="2"/>
      <c r="C1096" s="2"/>
      <c r="D1096" s="2"/>
      <c r="E1096" s="2"/>
      <c r="F1096" s="48"/>
      <c r="G1096" s="48"/>
      <c r="H1096" s="49"/>
      <c r="I1096" s="50"/>
      <c r="J1096" s="2"/>
      <c r="K1096" s="2"/>
      <c r="L1096" s="2"/>
      <c r="M1096" s="2"/>
      <c r="N1096" s="2"/>
      <c r="O1096" s="2"/>
      <c r="P1096" s="2"/>
      <c r="Q1096" s="2"/>
      <c r="R1096" s="2"/>
      <c r="S1096" s="2"/>
      <c r="T1096" s="2"/>
      <c r="U1096" s="2"/>
      <c r="V1096" s="2"/>
      <c r="W1096" s="2"/>
      <c r="X1096" s="2"/>
      <c r="Y1096" s="2"/>
      <c r="Z1096" s="2"/>
      <c r="AA1096" s="2"/>
      <c r="AB1096" s="2"/>
      <c r="AC1096" s="2"/>
      <c r="AD1096" s="2"/>
      <c r="AE1096" s="2"/>
      <c r="AF1096" s="2"/>
      <c r="AG1096" s="2"/>
      <c r="AH1096" s="2"/>
      <c r="AI1096" s="2"/>
      <c r="AJ1096" s="2"/>
      <c r="AK1096" s="2"/>
      <c r="AL1096" s="2"/>
      <c r="AM1096" s="2"/>
      <c r="AN1096" s="2"/>
      <c r="AO1096" s="2"/>
      <c r="AP1096" s="2"/>
      <c r="AQ1096" s="2"/>
      <c r="AR1096" s="2"/>
      <c r="AS1096" s="2"/>
      <c r="AT1096" s="2"/>
      <c r="AU1096" s="2"/>
    </row>
    <row r="1097" spans="1:47" s="1" customFormat="1" x14ac:dyDescent="0.25">
      <c r="A1097" s="47"/>
      <c r="B1097" s="2"/>
      <c r="C1097" s="2"/>
      <c r="D1097" s="2"/>
      <c r="E1097" s="2"/>
      <c r="F1097" s="48"/>
      <c r="G1097" s="48"/>
      <c r="H1097" s="49"/>
      <c r="I1097" s="50"/>
      <c r="J1097" s="2"/>
      <c r="K1097" s="2"/>
      <c r="L1097" s="2"/>
      <c r="M1097" s="2"/>
      <c r="N1097" s="2"/>
      <c r="O1097" s="2"/>
      <c r="P1097" s="2"/>
      <c r="Q1097" s="2"/>
      <c r="R1097" s="2"/>
      <c r="S1097" s="2"/>
      <c r="T1097" s="2"/>
      <c r="U1097" s="2"/>
      <c r="V1097" s="2"/>
      <c r="W1097" s="2"/>
      <c r="X1097" s="2"/>
      <c r="Y1097" s="2"/>
      <c r="Z1097" s="2"/>
      <c r="AA1097" s="2"/>
      <c r="AB1097" s="2"/>
      <c r="AC1097" s="2"/>
      <c r="AD1097" s="2"/>
      <c r="AE1097" s="2"/>
      <c r="AF1097" s="2"/>
      <c r="AG1097" s="2"/>
      <c r="AH1097" s="2"/>
      <c r="AI1097" s="2"/>
      <c r="AJ1097" s="2"/>
      <c r="AK1097" s="2"/>
      <c r="AL1097" s="2"/>
      <c r="AM1097" s="2"/>
      <c r="AN1097" s="2"/>
      <c r="AO1097" s="2"/>
      <c r="AP1097" s="2"/>
      <c r="AQ1097" s="2"/>
      <c r="AR1097" s="2"/>
      <c r="AS1097" s="2"/>
      <c r="AT1097" s="2"/>
      <c r="AU1097" s="2"/>
    </row>
    <row r="1098" spans="1:47" s="1" customFormat="1" x14ac:dyDescent="0.25">
      <c r="A1098" s="47"/>
      <c r="B1098" s="2"/>
      <c r="C1098" s="2"/>
      <c r="D1098" s="2"/>
      <c r="E1098" s="2"/>
      <c r="F1098" s="48"/>
      <c r="G1098" s="48"/>
      <c r="H1098" s="49"/>
      <c r="I1098" s="50"/>
      <c r="J1098" s="2"/>
      <c r="K1098" s="2"/>
      <c r="L1098" s="2"/>
      <c r="M1098" s="2"/>
      <c r="N1098" s="2"/>
      <c r="O1098" s="2"/>
      <c r="P1098" s="2"/>
      <c r="Q1098" s="2"/>
      <c r="R1098" s="2"/>
      <c r="S1098" s="2"/>
      <c r="T1098" s="2"/>
      <c r="U1098" s="2"/>
      <c r="V1098" s="2"/>
      <c r="W1098" s="2"/>
      <c r="X1098" s="2"/>
      <c r="Y1098" s="2"/>
      <c r="Z1098" s="2"/>
      <c r="AA1098" s="2"/>
      <c r="AB1098" s="2"/>
      <c r="AC1098" s="2"/>
      <c r="AD1098" s="2"/>
      <c r="AE1098" s="2"/>
      <c r="AF1098" s="2"/>
      <c r="AG1098" s="2"/>
      <c r="AH1098" s="2"/>
      <c r="AI1098" s="2"/>
      <c r="AJ1098" s="2"/>
      <c r="AK1098" s="2"/>
      <c r="AL1098" s="2"/>
      <c r="AM1098" s="2"/>
      <c r="AN1098" s="2"/>
      <c r="AO1098" s="2"/>
      <c r="AP1098" s="2"/>
      <c r="AQ1098" s="2"/>
      <c r="AR1098" s="2"/>
      <c r="AS1098" s="2"/>
      <c r="AT1098" s="2"/>
      <c r="AU1098" s="2"/>
    </row>
    <row r="1099" spans="1:47" s="1" customFormat="1" x14ac:dyDescent="0.25">
      <c r="A1099" s="47"/>
      <c r="B1099" s="2"/>
      <c r="C1099" s="2"/>
      <c r="D1099" s="2"/>
      <c r="E1099" s="2"/>
      <c r="F1099" s="48"/>
      <c r="G1099" s="48"/>
      <c r="H1099" s="49"/>
      <c r="I1099" s="50"/>
      <c r="J1099" s="2"/>
      <c r="K1099" s="2"/>
      <c r="L1099" s="2"/>
      <c r="M1099" s="2"/>
      <c r="N1099" s="2"/>
      <c r="O1099" s="2"/>
      <c r="P1099" s="2"/>
      <c r="Q1099" s="2"/>
      <c r="R1099" s="2"/>
      <c r="S1099" s="2"/>
      <c r="T1099" s="2"/>
      <c r="U1099" s="2"/>
      <c r="V1099" s="2"/>
      <c r="W1099" s="2"/>
      <c r="X1099" s="2"/>
      <c r="Y1099" s="2"/>
      <c r="Z1099" s="2"/>
      <c r="AA1099" s="2"/>
      <c r="AB1099" s="2"/>
      <c r="AC1099" s="2"/>
      <c r="AD1099" s="2"/>
      <c r="AE1099" s="2"/>
      <c r="AF1099" s="2"/>
      <c r="AG1099" s="2"/>
      <c r="AH1099" s="2"/>
      <c r="AI1099" s="2"/>
      <c r="AJ1099" s="2"/>
      <c r="AK1099" s="2"/>
      <c r="AL1099" s="2"/>
      <c r="AM1099" s="2"/>
      <c r="AN1099" s="2"/>
      <c r="AO1099" s="2"/>
      <c r="AP1099" s="2"/>
      <c r="AQ1099" s="2"/>
      <c r="AR1099" s="2"/>
      <c r="AS1099" s="2"/>
      <c r="AT1099" s="2"/>
      <c r="AU1099" s="2"/>
    </row>
    <row r="1100" spans="1:47" s="1" customFormat="1" x14ac:dyDescent="0.25">
      <c r="A1100" s="47"/>
      <c r="B1100" s="2"/>
      <c r="C1100" s="2"/>
      <c r="D1100" s="2"/>
      <c r="E1100" s="2"/>
      <c r="F1100" s="48"/>
      <c r="G1100" s="48"/>
      <c r="H1100" s="49"/>
      <c r="I1100" s="50"/>
      <c r="J1100" s="2"/>
      <c r="K1100" s="2"/>
      <c r="L1100" s="2"/>
      <c r="M1100" s="2"/>
      <c r="N1100" s="2"/>
      <c r="O1100" s="2"/>
      <c r="P1100" s="2"/>
      <c r="Q1100" s="2"/>
      <c r="R1100" s="2"/>
      <c r="S1100" s="2"/>
      <c r="T1100" s="2"/>
      <c r="U1100" s="2"/>
      <c r="V1100" s="2"/>
      <c r="W1100" s="2"/>
      <c r="X1100" s="2"/>
      <c r="Y1100" s="2"/>
      <c r="Z1100" s="2"/>
      <c r="AA1100" s="2"/>
      <c r="AB1100" s="2"/>
      <c r="AC1100" s="2"/>
      <c r="AD1100" s="2"/>
      <c r="AE1100" s="2"/>
      <c r="AF1100" s="2"/>
      <c r="AG1100" s="2"/>
      <c r="AH1100" s="2"/>
      <c r="AI1100" s="2"/>
      <c r="AJ1100" s="2"/>
      <c r="AK1100" s="2"/>
      <c r="AL1100" s="2"/>
      <c r="AM1100" s="2"/>
      <c r="AN1100" s="2"/>
      <c r="AO1100" s="2"/>
      <c r="AP1100" s="2"/>
      <c r="AQ1100" s="2"/>
      <c r="AR1100" s="2"/>
      <c r="AS1100" s="2"/>
      <c r="AT1100" s="2"/>
      <c r="AU1100" s="2"/>
    </row>
    <row r="1101" spans="1:47" s="1" customFormat="1" x14ac:dyDescent="0.25">
      <c r="A1101" s="47"/>
      <c r="B1101" s="2"/>
      <c r="C1101" s="2"/>
      <c r="D1101" s="2"/>
      <c r="E1101" s="2"/>
      <c r="F1101" s="48"/>
      <c r="G1101" s="48"/>
      <c r="H1101" s="49"/>
      <c r="I1101" s="50"/>
      <c r="J1101" s="2"/>
      <c r="K1101" s="2"/>
      <c r="L1101" s="2"/>
      <c r="M1101" s="2"/>
      <c r="N1101" s="2"/>
      <c r="O1101" s="2"/>
      <c r="P1101" s="2"/>
      <c r="Q1101" s="2"/>
      <c r="R1101" s="2"/>
      <c r="S1101" s="2"/>
      <c r="T1101" s="2"/>
      <c r="U1101" s="2"/>
      <c r="V1101" s="2"/>
      <c r="W1101" s="2"/>
      <c r="X1101" s="2"/>
      <c r="Y1101" s="2"/>
      <c r="Z1101" s="2"/>
      <c r="AA1101" s="2"/>
      <c r="AB1101" s="2"/>
      <c r="AC1101" s="2"/>
      <c r="AD1101" s="2"/>
      <c r="AE1101" s="2"/>
      <c r="AF1101" s="2"/>
      <c r="AG1101" s="2"/>
      <c r="AH1101" s="2"/>
      <c r="AI1101" s="2"/>
      <c r="AJ1101" s="2"/>
      <c r="AK1101" s="2"/>
      <c r="AL1101" s="2"/>
      <c r="AM1101" s="2"/>
      <c r="AN1101" s="2"/>
      <c r="AO1101" s="2"/>
      <c r="AP1101" s="2"/>
      <c r="AQ1101" s="2"/>
      <c r="AR1101" s="2"/>
      <c r="AS1101" s="2"/>
      <c r="AT1101" s="2"/>
      <c r="AU1101" s="2"/>
    </row>
    <row r="1102" spans="1:47" s="1" customFormat="1" x14ac:dyDescent="0.25">
      <c r="A1102" s="47"/>
      <c r="B1102" s="2"/>
      <c r="C1102" s="2"/>
      <c r="D1102" s="2"/>
      <c r="E1102" s="2"/>
      <c r="F1102" s="48"/>
      <c r="G1102" s="48"/>
      <c r="H1102" s="49"/>
      <c r="I1102" s="50"/>
      <c r="J1102" s="2"/>
      <c r="K1102" s="2"/>
      <c r="L1102" s="2"/>
      <c r="M1102" s="2"/>
      <c r="N1102" s="2"/>
      <c r="O1102" s="2"/>
      <c r="P1102" s="2"/>
      <c r="Q1102" s="2"/>
      <c r="R1102" s="2"/>
      <c r="S1102" s="2"/>
      <c r="T1102" s="2"/>
      <c r="U1102" s="2"/>
      <c r="V1102" s="2"/>
      <c r="W1102" s="2"/>
      <c r="X1102" s="2"/>
      <c r="Y1102" s="2"/>
      <c r="Z1102" s="2"/>
      <c r="AA1102" s="2"/>
      <c r="AB1102" s="2"/>
      <c r="AC1102" s="2"/>
      <c r="AD1102" s="2"/>
      <c r="AE1102" s="2"/>
      <c r="AF1102" s="2"/>
      <c r="AG1102" s="2"/>
      <c r="AH1102" s="2"/>
      <c r="AI1102" s="2"/>
      <c r="AJ1102" s="2"/>
      <c r="AK1102" s="2"/>
      <c r="AL1102" s="2"/>
      <c r="AM1102" s="2"/>
      <c r="AN1102" s="2"/>
      <c r="AO1102" s="2"/>
      <c r="AP1102" s="2"/>
      <c r="AQ1102" s="2"/>
      <c r="AR1102" s="2"/>
      <c r="AS1102" s="2"/>
      <c r="AT1102" s="2"/>
      <c r="AU1102" s="2"/>
    </row>
    <row r="1103" spans="1:47" s="1" customFormat="1" x14ac:dyDescent="0.25">
      <c r="A1103" s="47"/>
      <c r="B1103" s="2"/>
      <c r="C1103" s="2"/>
      <c r="D1103" s="2"/>
      <c r="E1103" s="2"/>
      <c r="F1103" s="48"/>
      <c r="G1103" s="48"/>
      <c r="H1103" s="49"/>
      <c r="I1103" s="50"/>
      <c r="J1103" s="2"/>
      <c r="K1103" s="2"/>
      <c r="L1103" s="2"/>
      <c r="M1103" s="2"/>
      <c r="N1103" s="2"/>
      <c r="O1103" s="2"/>
      <c r="P1103" s="2"/>
      <c r="Q1103" s="2"/>
      <c r="R1103" s="2"/>
      <c r="S1103" s="2"/>
      <c r="T1103" s="2"/>
      <c r="U1103" s="2"/>
      <c r="V1103" s="2"/>
      <c r="W1103" s="2"/>
      <c r="X1103" s="2"/>
      <c r="Y1103" s="2"/>
      <c r="Z1103" s="2"/>
      <c r="AA1103" s="2"/>
      <c r="AB1103" s="2"/>
      <c r="AC1103" s="2"/>
      <c r="AD1103" s="2"/>
      <c r="AE1103" s="2"/>
      <c r="AF1103" s="2"/>
      <c r="AG1103" s="2"/>
      <c r="AH1103" s="2"/>
      <c r="AI1103" s="2"/>
      <c r="AJ1103" s="2"/>
      <c r="AK1103" s="2"/>
      <c r="AL1103" s="2"/>
      <c r="AM1103" s="2"/>
      <c r="AN1103" s="2"/>
      <c r="AO1103" s="2"/>
      <c r="AP1103" s="2"/>
      <c r="AQ1103" s="2"/>
      <c r="AR1103" s="2"/>
      <c r="AS1103" s="2"/>
      <c r="AT1103" s="2"/>
      <c r="AU1103" s="2"/>
    </row>
    <row r="1104" spans="1:47" s="1" customFormat="1" x14ac:dyDescent="0.25">
      <c r="A1104" s="47"/>
      <c r="B1104" s="2"/>
      <c r="C1104" s="2"/>
      <c r="D1104" s="2"/>
      <c r="E1104" s="2"/>
      <c r="F1104" s="48"/>
      <c r="G1104" s="48"/>
      <c r="H1104" s="49"/>
      <c r="I1104" s="50"/>
      <c r="J1104" s="2"/>
      <c r="K1104" s="2"/>
      <c r="L1104" s="2"/>
      <c r="M1104" s="2"/>
      <c r="N1104" s="2"/>
      <c r="O1104" s="2"/>
      <c r="P1104" s="2"/>
      <c r="Q1104" s="2"/>
      <c r="R1104" s="2"/>
      <c r="S1104" s="2"/>
      <c r="T1104" s="2"/>
      <c r="U1104" s="2"/>
      <c r="V1104" s="2"/>
      <c r="W1104" s="2"/>
      <c r="X1104" s="2"/>
      <c r="Y1104" s="2"/>
      <c r="Z1104" s="2"/>
      <c r="AA1104" s="2"/>
      <c r="AB1104" s="2"/>
      <c r="AC1104" s="2"/>
      <c r="AD1104" s="2"/>
      <c r="AE1104" s="2"/>
      <c r="AF1104" s="2"/>
      <c r="AG1104" s="2"/>
      <c r="AH1104" s="2"/>
      <c r="AI1104" s="2"/>
      <c r="AJ1104" s="2"/>
      <c r="AK1104" s="2"/>
      <c r="AL1104" s="2"/>
      <c r="AM1104" s="2"/>
      <c r="AN1104" s="2"/>
      <c r="AO1104" s="2"/>
      <c r="AP1104" s="2"/>
      <c r="AQ1104" s="2"/>
      <c r="AR1104" s="2"/>
      <c r="AS1104" s="2"/>
      <c r="AT1104" s="2"/>
      <c r="AU1104" s="2"/>
    </row>
    <row r="1105" spans="1:47" s="1" customFormat="1" x14ac:dyDescent="0.25">
      <c r="A1105" s="47"/>
      <c r="B1105" s="2"/>
      <c r="C1105" s="2"/>
      <c r="D1105" s="2"/>
      <c r="E1105" s="2"/>
      <c r="F1105" s="48"/>
      <c r="G1105" s="48"/>
      <c r="H1105" s="49"/>
      <c r="I1105" s="50"/>
      <c r="J1105" s="2"/>
      <c r="K1105" s="2"/>
      <c r="L1105" s="2"/>
      <c r="M1105" s="2"/>
      <c r="N1105" s="2"/>
      <c r="O1105" s="2"/>
      <c r="P1105" s="2"/>
      <c r="Q1105" s="2"/>
      <c r="R1105" s="2"/>
      <c r="S1105" s="2"/>
      <c r="T1105" s="2"/>
      <c r="U1105" s="2"/>
      <c r="V1105" s="2"/>
      <c r="W1105" s="2"/>
      <c r="X1105" s="2"/>
      <c r="Y1105" s="2"/>
      <c r="Z1105" s="2"/>
      <c r="AA1105" s="2"/>
      <c r="AB1105" s="2"/>
      <c r="AC1105" s="2"/>
      <c r="AD1105" s="2"/>
      <c r="AE1105" s="2"/>
      <c r="AF1105" s="2"/>
      <c r="AG1105" s="2"/>
      <c r="AH1105" s="2"/>
      <c r="AI1105" s="2"/>
      <c r="AJ1105" s="2"/>
      <c r="AK1105" s="2"/>
      <c r="AL1105" s="2"/>
      <c r="AM1105" s="2"/>
      <c r="AN1105" s="2"/>
      <c r="AO1105" s="2"/>
      <c r="AP1105" s="2"/>
      <c r="AQ1105" s="2"/>
      <c r="AR1105" s="2"/>
      <c r="AS1105" s="2"/>
      <c r="AT1105" s="2"/>
      <c r="AU1105" s="2"/>
    </row>
    <row r="1106" spans="1:47" s="1" customFormat="1" x14ac:dyDescent="0.25">
      <c r="A1106" s="47"/>
      <c r="B1106" s="2"/>
      <c r="C1106" s="2"/>
      <c r="D1106" s="2"/>
      <c r="E1106" s="2"/>
      <c r="F1106" s="48"/>
      <c r="G1106" s="48"/>
      <c r="H1106" s="49"/>
      <c r="I1106" s="50"/>
      <c r="J1106" s="2"/>
      <c r="K1106" s="2"/>
      <c r="L1106" s="2"/>
      <c r="M1106" s="2"/>
      <c r="N1106" s="2"/>
      <c r="O1106" s="2"/>
      <c r="P1106" s="2"/>
      <c r="Q1106" s="2"/>
      <c r="R1106" s="2"/>
      <c r="S1106" s="2"/>
      <c r="T1106" s="2"/>
      <c r="U1106" s="2"/>
      <c r="V1106" s="2"/>
      <c r="W1106" s="2"/>
      <c r="X1106" s="2"/>
      <c r="Y1106" s="2"/>
      <c r="Z1106" s="2"/>
      <c r="AA1106" s="2"/>
      <c r="AB1106" s="2"/>
      <c r="AC1106" s="2"/>
      <c r="AD1106" s="2"/>
      <c r="AE1106" s="2"/>
      <c r="AF1106" s="2"/>
      <c r="AG1106" s="2"/>
      <c r="AH1106" s="2"/>
      <c r="AI1106" s="2"/>
      <c r="AJ1106" s="2"/>
      <c r="AK1106" s="2"/>
      <c r="AL1106" s="2"/>
      <c r="AM1106" s="2"/>
      <c r="AN1106" s="2"/>
      <c r="AO1106" s="2"/>
      <c r="AP1106" s="2"/>
      <c r="AQ1106" s="2"/>
      <c r="AR1106" s="2"/>
      <c r="AS1106" s="2"/>
      <c r="AT1106" s="2"/>
      <c r="AU1106" s="2"/>
    </row>
  </sheetData>
  <autoFilter ref="A8:I110">
    <filterColumn colId="1">
      <filters>
        <filter val="ACCESSOIRE"/>
      </filters>
    </filterColumn>
    <filterColumn colId="2">
      <filters>
        <filter val="FEMME"/>
      </filters>
    </filterColumn>
  </autoFilter>
  <mergeCells count="2">
    <mergeCell ref="A1:I1"/>
    <mergeCell ref="D3:E3"/>
  </mergeCells>
  <hyperlinks>
    <hyperlink ref="I3" location="Menu!A1" display="MENU"/>
  </hyperlinks>
  <pageMargins left="0.7" right="0.7" top="0.75" bottom="0.75" header="0.3" footer="0.3"/>
  <pageSetup paperSize="9" orientation="portrait" horizont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9525</xdr:colOff>
                <xdr:row>5</xdr:row>
                <xdr:rowOff>152400</xdr:rowOff>
              </from>
              <to>
                <xdr:col>1</xdr:col>
                <xdr:colOff>47625</xdr:colOff>
                <xdr:row>7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Journal de caisse</vt:lpstr>
      <vt:lpstr>Code Produit</vt:lpstr>
      <vt:lpstr>cat</vt:lpstr>
      <vt:lpstr>CodeProduit</vt:lpstr>
      <vt:lpstr>genre</vt:lpstr>
      <vt:lpstr>marque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CINTHIA</dc:creator>
  <cp:lastModifiedBy>CINTHIA</cp:lastModifiedBy>
  <dcterms:created xsi:type="dcterms:W3CDTF">2015-04-28T21:19:46Z</dcterms:created>
  <dcterms:modified xsi:type="dcterms:W3CDTF">2015-04-29T11:54:40Z</dcterms:modified>
</cp:coreProperties>
</file>