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THIA\Desktop\"/>
    </mc:Choice>
  </mc:AlternateContent>
  <bookViews>
    <workbookView xWindow="0" yWindow="0" windowWidth="20490" windowHeight="7155"/>
  </bookViews>
  <sheets>
    <sheet name="Journal de caisse" sheetId="1" r:id="rId1"/>
    <sheet name="Situation de vente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I15" i="2"/>
  <c r="G18" i="1"/>
  <c r="F18" i="1"/>
  <c r="G13" i="1"/>
  <c r="G12" i="1" s="1"/>
  <c r="F13" i="1"/>
  <c r="F12" i="1" s="1"/>
  <c r="G8" i="1"/>
  <c r="G4" i="1"/>
  <c r="G3" i="1" s="1"/>
  <c r="F4" i="1"/>
  <c r="F8" i="1"/>
  <c r="F3" i="1"/>
  <c r="I8" i="2"/>
  <c r="H14" i="2"/>
  <c r="G14" i="2"/>
  <c r="C14" i="2"/>
  <c r="B14" i="2"/>
  <c r="E5" i="2"/>
  <c r="E3" i="2"/>
</calcChain>
</file>

<file path=xl/sharedStrings.xml><?xml version="1.0" encoding="utf-8"?>
<sst xmlns="http://schemas.openxmlformats.org/spreadsheetml/2006/main" count="82" uniqueCount="51">
  <si>
    <t xml:space="preserve">SITE D'EXPLOITATION </t>
  </si>
  <si>
    <t>MENU</t>
  </si>
  <si>
    <t xml:space="preserve">DATE </t>
  </si>
  <si>
    <t xml:space="preserve">1.ENCAISSES EN DEBUT DE JOURNEE </t>
  </si>
  <si>
    <t>2.1 MOUVEMENTS AU DEBIT (entrées)</t>
  </si>
  <si>
    <t>NBRE</t>
  </si>
  <si>
    <t xml:space="preserve">MONTANT </t>
  </si>
  <si>
    <t>Chemise</t>
  </si>
  <si>
    <t>Jupe</t>
  </si>
  <si>
    <t>Pantalon</t>
  </si>
  <si>
    <t>Polo</t>
  </si>
  <si>
    <t>Robe</t>
  </si>
  <si>
    <t>Total  Haut de Gamme</t>
  </si>
  <si>
    <t>ETAT DE VENTES DE VETEMENTS</t>
  </si>
  <si>
    <t>Code Produit</t>
  </si>
  <si>
    <t>Catégorie</t>
  </si>
  <si>
    <t>Genre</t>
  </si>
  <si>
    <t>Marque</t>
  </si>
  <si>
    <t>Type</t>
  </si>
  <si>
    <t>Taille</t>
  </si>
  <si>
    <t>Quantité</t>
  </si>
  <si>
    <t>Prix de vente</t>
  </si>
  <si>
    <t>Montant</t>
  </si>
  <si>
    <t>Validation</t>
  </si>
  <si>
    <t>TOTAL VENTE</t>
  </si>
  <si>
    <t>Vêtement</t>
  </si>
  <si>
    <t>Femme</t>
  </si>
  <si>
    <t>Michael Kros</t>
  </si>
  <si>
    <t>M</t>
  </si>
  <si>
    <t>L</t>
  </si>
  <si>
    <t>Lacoste</t>
  </si>
  <si>
    <t>S</t>
  </si>
  <si>
    <t xml:space="preserve">Total  Bas de Gamme </t>
  </si>
  <si>
    <t>FORMULE</t>
  </si>
  <si>
    <t>VFMKCHM04</t>
  </si>
  <si>
    <t>VFLAPOS04</t>
  </si>
  <si>
    <t>Homme</t>
  </si>
  <si>
    <t>Tommy Hilfiger</t>
  </si>
  <si>
    <t>VHTHPOM04</t>
  </si>
  <si>
    <t>VHDCPOM02</t>
  </si>
  <si>
    <t>Decathlon</t>
  </si>
  <si>
    <t>Celio</t>
  </si>
  <si>
    <t>VHCEOAL02</t>
  </si>
  <si>
    <t>VFVWROS04</t>
  </si>
  <si>
    <t>Vera Wang</t>
  </si>
  <si>
    <t>Le code produit est une abréviation des différents elements que sont la catégorie,le genre, la marque, le type et la taille.</t>
  </si>
  <si>
    <t>Le haut de gamme à le code 04 et le bas de gamme le code 02</t>
  </si>
  <si>
    <t>Je voudrais dans le le classeur "Journal de caisse" trouver:</t>
  </si>
  <si>
    <t>1- Trouver une formule que me fait la somme des articles vendus en fonction du:</t>
  </si>
  <si>
    <t>Genre : Homme ou Femme</t>
  </si>
  <si>
    <t>Type: Polo, Chemise, Pantalon, 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</si>
</sst>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OCR A Extended"/>
      <family val="3"/>
    </font>
    <font>
      <u/>
      <sz val="11"/>
      <color theme="10"/>
      <name val="Calibri"/>
      <family val="2"/>
      <scheme val="minor"/>
    </font>
    <font>
      <b/>
      <i/>
      <sz val="11"/>
      <color theme="3" tint="-0.499984740745262"/>
      <name val="Tahoma"/>
      <family val="2"/>
    </font>
    <font>
      <sz val="10"/>
      <name val="Arial"/>
      <family val="2"/>
    </font>
    <font>
      <b/>
      <i/>
      <sz val="12"/>
      <color theme="3" tint="-0.499984740745262"/>
      <name val="Tahoma"/>
      <family val="2"/>
    </font>
    <font>
      <b/>
      <i/>
      <sz val="12"/>
      <name val="Tahoma"/>
      <family val="2"/>
    </font>
    <font>
      <b/>
      <i/>
      <sz val="11"/>
      <name val="Tahoma"/>
      <family val="2"/>
    </font>
    <font>
      <b/>
      <i/>
      <sz val="12"/>
      <color indexed="8"/>
      <name val="Tahoma"/>
      <family val="2"/>
    </font>
    <font>
      <b/>
      <i/>
      <sz val="12"/>
      <color theme="8" tint="-0.249977111117893"/>
      <name val="Tahoma"/>
      <family val="2"/>
    </font>
    <font>
      <b/>
      <sz val="11"/>
      <name val="Eras Light ITC"/>
      <family val="2"/>
    </font>
    <font>
      <b/>
      <sz val="12"/>
      <color theme="10"/>
      <name val="Cambria"/>
      <family val="1"/>
    </font>
    <font>
      <b/>
      <sz val="12"/>
      <color indexed="9"/>
      <name val="Cambria"/>
      <family val="1"/>
    </font>
    <font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sz val="11"/>
      <color theme="1"/>
      <name val="Britannic Bold"/>
      <family val="2"/>
    </font>
    <font>
      <b/>
      <sz val="11"/>
      <color theme="1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rgb="FF4DDF9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/>
        <bgColor indexed="24"/>
      </patternFill>
    </fill>
    <fill>
      <patternFill patternType="solid">
        <fgColor indexed="42"/>
        <bgColor indexed="24"/>
      </patternFill>
    </fill>
    <fill>
      <patternFill patternType="darkGray">
        <fgColor indexed="21"/>
        <bgColor indexed="17"/>
      </patternFill>
    </fill>
    <fill>
      <gradientFill type="path">
        <stop position="0">
          <color theme="0"/>
        </stop>
        <stop position="1">
          <color theme="0" tint="-0.49803155613879818"/>
        </stop>
      </gradient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64">
    <xf numFmtId="0" fontId="0" fillId="0" borderId="0" xfId="0"/>
    <xf numFmtId="0" fontId="0" fillId="3" borderId="0" xfId="0" applyFill="1" applyProtection="1">
      <protection hidden="1"/>
    </xf>
    <xf numFmtId="3" fontId="4" fillId="5" borderId="6" xfId="0" applyNumberFormat="1" applyFont="1" applyFill="1" applyBorder="1" applyAlignment="1" applyProtection="1">
      <alignment horizontal="left"/>
      <protection hidden="1"/>
    </xf>
    <xf numFmtId="3" fontId="4" fillId="5" borderId="7" xfId="0" applyNumberFormat="1" applyFont="1" applyFill="1" applyBorder="1" applyAlignment="1" applyProtection="1">
      <alignment horizontal="left"/>
      <protection hidden="1"/>
    </xf>
    <xf numFmtId="164" fontId="6" fillId="5" borderId="8" xfId="3" applyNumberFormat="1" applyFont="1" applyFill="1" applyBorder="1" applyAlignment="1" applyProtection="1">
      <protection hidden="1"/>
    </xf>
    <xf numFmtId="164" fontId="6" fillId="5" borderId="9" xfId="3" applyNumberFormat="1" applyFont="1" applyFill="1" applyBorder="1" applyAlignment="1" applyProtection="1">
      <protection hidden="1"/>
    </xf>
    <xf numFmtId="3" fontId="7" fillId="6" borderId="10" xfId="0" applyNumberFormat="1" applyFont="1" applyFill="1" applyBorder="1" applyAlignment="1" applyProtection="1">
      <alignment horizontal="left"/>
      <protection hidden="1"/>
    </xf>
    <xf numFmtId="3" fontId="7" fillId="6" borderId="11" xfId="0" applyNumberFormat="1" applyFont="1" applyFill="1" applyBorder="1" applyAlignment="1" applyProtection="1">
      <alignment horizontal="left"/>
      <protection hidden="1"/>
    </xf>
    <xf numFmtId="3" fontId="7" fillId="6" borderId="12" xfId="0" applyNumberFormat="1" applyFont="1" applyFill="1" applyBorder="1" applyAlignment="1" applyProtection="1">
      <alignment horizontal="left"/>
      <protection hidden="1"/>
    </xf>
    <xf numFmtId="1" fontId="7" fillId="6" borderId="13" xfId="0" applyNumberFormat="1" applyFont="1" applyFill="1" applyBorder="1" applyAlignment="1" applyProtection="1">
      <protection hidden="1"/>
    </xf>
    <xf numFmtId="3" fontId="8" fillId="7" borderId="6" xfId="0" applyNumberFormat="1" applyFont="1" applyFill="1" applyBorder="1" applyAlignment="1" applyProtection="1">
      <alignment horizontal="left" vertical="center"/>
      <protection hidden="1"/>
    </xf>
    <xf numFmtId="3" fontId="8" fillId="7" borderId="7" xfId="0" applyNumberFormat="1" applyFont="1" applyFill="1" applyBorder="1" applyAlignment="1" applyProtection="1">
      <alignment horizontal="left" vertical="center"/>
      <protection hidden="1"/>
    </xf>
    <xf numFmtId="1" fontId="8" fillId="7" borderId="8" xfId="0" applyNumberFormat="1" applyFont="1" applyFill="1" applyBorder="1" applyProtection="1">
      <protection hidden="1"/>
    </xf>
    <xf numFmtId="1" fontId="8" fillId="7" borderId="9" xfId="0" applyNumberFormat="1" applyFont="1" applyFill="1" applyBorder="1" applyAlignment="1" applyProtection="1">
      <alignment horizontal="center"/>
      <protection hidden="1"/>
    </xf>
    <xf numFmtId="2" fontId="9" fillId="8" borderId="14" xfId="0" applyNumberFormat="1" applyFont="1" applyFill="1" applyBorder="1" applyAlignment="1" applyProtection="1">
      <alignment vertical="center"/>
      <protection hidden="1"/>
    </xf>
    <xf numFmtId="2" fontId="9" fillId="8" borderId="15" xfId="0" applyNumberFormat="1" applyFont="1" applyFill="1" applyBorder="1" applyAlignment="1" applyProtection="1">
      <alignment vertical="center"/>
      <protection hidden="1"/>
    </xf>
    <xf numFmtId="0" fontId="10" fillId="9" borderId="16" xfId="0" quotePrefix="1" applyNumberFormat="1" applyFont="1" applyFill="1" applyBorder="1" applyAlignment="1" applyProtection="1">
      <alignment horizontal="right"/>
      <protection hidden="1"/>
    </xf>
    <xf numFmtId="2" fontId="9" fillId="10" borderId="17" xfId="0" applyNumberFormat="1" applyFont="1" applyFill="1" applyBorder="1" applyAlignment="1" applyProtection="1">
      <alignment vertical="center"/>
      <protection hidden="1"/>
    </xf>
    <xf numFmtId="2" fontId="9" fillId="10" borderId="18" xfId="0" applyNumberFormat="1" applyFont="1" applyFill="1" applyBorder="1" applyAlignment="1" applyProtection="1">
      <alignment vertical="center"/>
      <protection hidden="1"/>
    </xf>
    <xf numFmtId="0" fontId="10" fillId="10" borderId="19" xfId="0" applyNumberFormat="1" applyFont="1" applyFill="1" applyBorder="1" applyAlignment="1" applyProtection="1">
      <alignment horizontal="right"/>
      <protection hidden="1"/>
    </xf>
    <xf numFmtId="2" fontId="9" fillId="8" borderId="17" xfId="0" applyNumberFormat="1" applyFont="1" applyFill="1" applyBorder="1" applyAlignment="1" applyProtection="1">
      <alignment vertical="center"/>
      <protection hidden="1"/>
    </xf>
    <xf numFmtId="2" fontId="9" fillId="8" borderId="18" xfId="0" applyNumberFormat="1" applyFont="1" applyFill="1" applyBorder="1" applyAlignment="1" applyProtection="1">
      <alignment vertical="center"/>
      <protection hidden="1"/>
    </xf>
    <xf numFmtId="0" fontId="10" fillId="8" borderId="19" xfId="0" applyNumberFormat="1" applyFont="1" applyFill="1" applyBorder="1" applyAlignment="1" applyProtection="1">
      <alignment horizontal="right"/>
      <protection hidden="1"/>
    </xf>
    <xf numFmtId="0" fontId="10" fillId="9" borderId="19" xfId="0" applyNumberFormat="1" applyFont="1" applyFill="1" applyBorder="1" applyAlignment="1" applyProtection="1">
      <alignment horizontal="right"/>
      <protection hidden="1"/>
    </xf>
    <xf numFmtId="0" fontId="10" fillId="9" borderId="20" xfId="0" applyNumberFormat="1" applyFont="1" applyFill="1" applyBorder="1" applyAlignment="1" applyProtection="1">
      <alignment horizontal="right"/>
      <protection hidden="1"/>
    </xf>
    <xf numFmtId="2" fontId="9" fillId="10" borderId="21" xfId="0" applyNumberFormat="1" applyFont="1" applyFill="1" applyBorder="1" applyAlignment="1" applyProtection="1">
      <alignment vertical="center"/>
      <protection hidden="1"/>
    </xf>
    <xf numFmtId="2" fontId="9" fillId="10" borderId="22" xfId="0" applyNumberFormat="1" applyFont="1" applyFill="1" applyBorder="1" applyAlignment="1" applyProtection="1">
      <alignment vertical="center"/>
      <protection hidden="1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3" fontId="2" fillId="2" borderId="2" xfId="0" applyNumberFormat="1" applyFont="1" applyFill="1" applyBorder="1" applyAlignment="1" applyProtection="1">
      <alignment horizontal="center" vertical="center"/>
      <protection locked="0"/>
    </xf>
    <xf numFmtId="3" fontId="2" fillId="2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 hidden="1"/>
    </xf>
    <xf numFmtId="0" fontId="0" fillId="0" borderId="0" xfId="0" applyProtection="1">
      <protection locked="0" hidden="1"/>
    </xf>
    <xf numFmtId="0" fontId="0" fillId="3" borderId="0" xfId="0" applyFill="1" applyProtection="1">
      <protection locked="0"/>
    </xf>
    <xf numFmtId="3" fontId="11" fillId="4" borderId="0" xfId="0" applyNumberFormat="1" applyFont="1" applyFill="1" applyAlignment="1" applyProtection="1">
      <alignment horizontal="left" vertical="center"/>
      <protection locked="0"/>
    </xf>
    <xf numFmtId="3" fontId="11" fillId="4" borderId="0" xfId="0" applyNumberFormat="1" applyFont="1" applyFill="1" applyAlignment="1" applyProtection="1">
      <alignment horizontal="left" vertical="center"/>
      <protection locked="0"/>
    </xf>
    <xf numFmtId="3" fontId="11" fillId="2" borderId="23" xfId="0" applyNumberFormat="1" applyFont="1" applyFill="1" applyBorder="1" applyAlignment="1" applyProtection="1">
      <alignment horizontal="center" vertical="center"/>
      <protection hidden="1"/>
    </xf>
    <xf numFmtId="3" fontId="11" fillId="2" borderId="24" xfId="0" applyNumberFormat="1" applyFont="1" applyFill="1" applyBorder="1" applyAlignment="1" applyProtection="1">
      <alignment horizontal="center" vertical="center"/>
      <protection hidden="1"/>
    </xf>
    <xf numFmtId="0" fontId="12" fillId="2" borderId="5" xfId="2" applyFont="1" applyFill="1" applyBorder="1" applyAlignment="1" applyProtection="1">
      <alignment horizontal="center"/>
      <protection locked="0" hidden="1"/>
    </xf>
    <xf numFmtId="14" fontId="11" fillId="4" borderId="4" xfId="0" applyNumberFormat="1" applyFont="1" applyFill="1" applyBorder="1" applyAlignment="1" applyProtection="1">
      <alignment horizontal="left" vertical="center"/>
      <protection hidden="1"/>
    </xf>
    <xf numFmtId="0" fontId="13" fillId="11" borderId="1" xfId="0" applyFont="1" applyFill="1" applyBorder="1" applyAlignment="1" applyProtection="1">
      <alignment horizontal="center" vertical="center" wrapText="1"/>
      <protection locked="0"/>
    </xf>
    <xf numFmtId="0" fontId="13" fillId="11" borderId="2" xfId="0" applyFont="1" applyFill="1" applyBorder="1" applyAlignment="1" applyProtection="1">
      <alignment horizontal="center" vertical="center" wrapText="1"/>
      <protection locked="0"/>
    </xf>
    <xf numFmtId="0" fontId="13" fillId="11" borderId="2" xfId="0" applyFont="1" applyFill="1" applyBorder="1" applyAlignment="1" applyProtection="1">
      <alignment horizontal="center" vertical="center" wrapText="1"/>
      <protection hidden="1"/>
    </xf>
    <xf numFmtId="0" fontId="13" fillId="11" borderId="3" xfId="0" applyFont="1" applyFill="1" applyBorder="1" applyAlignment="1" applyProtection="1">
      <alignment horizontal="center" vertical="center" wrapText="1"/>
      <protection hidden="1"/>
    </xf>
    <xf numFmtId="164" fontId="14" fillId="0" borderId="25" xfId="1" applyNumberFormat="1" applyFont="1" applyBorder="1" applyAlignment="1" applyProtection="1">
      <alignment horizontal="left" vertical="center"/>
      <protection locked="0" hidden="1"/>
    </xf>
    <xf numFmtId="164" fontId="14" fillId="0" borderId="26" xfId="1" applyNumberFormat="1" applyFont="1" applyBorder="1" applyAlignment="1" applyProtection="1">
      <alignment horizontal="left" vertical="center"/>
      <protection hidden="1"/>
    </xf>
    <xf numFmtId="164" fontId="14" fillId="0" borderId="26" xfId="1" applyNumberFormat="1" applyFont="1" applyBorder="1" applyAlignment="1" applyProtection="1">
      <alignment vertical="center"/>
      <protection locked="0" hidden="1"/>
    </xf>
    <xf numFmtId="164" fontId="14" fillId="0" borderId="26" xfId="1" applyNumberFormat="1" applyFont="1" applyBorder="1" applyAlignment="1" applyProtection="1">
      <alignment horizontal="center" vertical="center"/>
      <protection hidden="1"/>
    </xf>
    <xf numFmtId="164" fontId="14" fillId="0" borderId="27" xfId="1" applyNumberFormat="1" applyFont="1" applyBorder="1" applyAlignment="1" applyProtection="1">
      <alignment horizontal="center" vertical="center"/>
      <protection hidden="1"/>
    </xf>
    <xf numFmtId="164" fontId="14" fillId="0" borderId="28" xfId="1" applyNumberFormat="1" applyFont="1" applyBorder="1" applyAlignment="1" applyProtection="1">
      <alignment horizontal="left" vertical="center"/>
      <protection locked="0" hidden="1"/>
    </xf>
    <xf numFmtId="164" fontId="14" fillId="0" borderId="29" xfId="1" applyNumberFormat="1" applyFont="1" applyBorder="1" applyAlignment="1" applyProtection="1">
      <alignment horizontal="left" vertical="center"/>
      <protection hidden="1"/>
    </xf>
    <xf numFmtId="164" fontId="14" fillId="0" borderId="29" xfId="1" applyNumberFormat="1" applyFont="1" applyBorder="1" applyAlignment="1" applyProtection="1">
      <alignment vertical="center"/>
      <protection locked="0" hidden="1"/>
    </xf>
    <xf numFmtId="164" fontId="14" fillId="0" borderId="29" xfId="1" applyNumberFormat="1" applyFont="1" applyBorder="1" applyAlignment="1" applyProtection="1">
      <alignment horizontal="center" vertical="center"/>
      <protection hidden="1"/>
    </xf>
    <xf numFmtId="164" fontId="14" fillId="0" borderId="30" xfId="1" applyNumberFormat="1" applyFont="1" applyBorder="1" applyAlignment="1" applyProtection="1">
      <alignment horizontal="center" vertical="center"/>
      <protection hidden="1"/>
    </xf>
    <xf numFmtId="2" fontId="14" fillId="0" borderId="29" xfId="1" applyNumberFormat="1" applyFont="1" applyBorder="1" applyAlignment="1" applyProtection="1">
      <alignment horizontal="left" vertical="center"/>
      <protection hidden="1"/>
    </xf>
    <xf numFmtId="2" fontId="15" fillId="0" borderId="31" xfId="0" applyNumberFormat="1" applyFont="1" applyBorder="1" applyAlignment="1" applyProtection="1">
      <alignment horizontal="center" vertical="center"/>
      <protection locked="0" hidden="1"/>
    </xf>
    <xf numFmtId="2" fontId="15" fillId="0" borderId="32" xfId="0" applyNumberFormat="1" applyFont="1" applyBorder="1" applyAlignment="1" applyProtection="1">
      <alignment horizontal="center" vertical="center"/>
      <protection locked="0" hidden="1"/>
    </xf>
    <xf numFmtId="1" fontId="15" fillId="0" borderId="32" xfId="0" applyNumberFormat="1" applyFont="1" applyBorder="1" applyAlignment="1" applyProtection="1">
      <alignment horizontal="center" vertical="center"/>
      <protection hidden="1"/>
    </xf>
    <xf numFmtId="2" fontId="15" fillId="12" borderId="32" xfId="0" applyNumberFormat="1" applyFont="1" applyFill="1" applyBorder="1" applyAlignment="1" applyProtection="1">
      <alignment horizontal="center" vertical="center"/>
      <protection locked="0" hidden="1"/>
    </xf>
    <xf numFmtId="0" fontId="0" fillId="3" borderId="33" xfId="0" applyFill="1" applyBorder="1" applyProtection="1">
      <protection locked="0" hidden="1"/>
    </xf>
    <xf numFmtId="0" fontId="10" fillId="10" borderId="34" xfId="0" applyNumberFormat="1" applyFont="1" applyFill="1" applyBorder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17" fillId="3" borderId="0" xfId="0" applyFont="1" applyFill="1" applyProtection="1">
      <protection locked="0" hidden="1"/>
    </xf>
    <xf numFmtId="3" fontId="7" fillId="6" borderId="0" xfId="0" applyNumberFormat="1" applyFont="1" applyFill="1" applyBorder="1" applyAlignment="1" applyProtection="1">
      <alignment horizontal="left"/>
      <protection hidden="1"/>
    </xf>
    <xf numFmtId="1" fontId="7" fillId="6" borderId="35" xfId="0" applyNumberFormat="1" applyFont="1" applyFill="1" applyBorder="1" applyAlignment="1" applyProtection="1">
      <protection hidden="1"/>
    </xf>
  </cellXfs>
  <cellStyles count="4">
    <cellStyle name="Lien hypertexte" xfId="2" builtinId="8"/>
    <cellStyle name="Milliers" xfId="1" builtinId="3"/>
    <cellStyle name="Milliers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NYA%20Pr&#234;t%20&#224;%20Porter/KANYA%20v&#234;t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cédure d'utilisation"/>
      <sheetName val="Journal de caisse"/>
      <sheetName val="Journal des activités"/>
      <sheetName val="Billetage"/>
      <sheetName val="Situation de ventes"/>
      <sheetName val="Stock de vêtement"/>
      <sheetName val="Stock de chaussure"/>
      <sheetName val="Stock d'accessoire"/>
      <sheetName val="Mouvement de Fonds"/>
      <sheetName val="Code produits"/>
      <sheetName val="Fiche de produits"/>
      <sheetName val="Taille de chemise"/>
      <sheetName val="Taille pantalon ou jean"/>
      <sheetName val="Taille et pointure chaussure"/>
    </sheetNames>
    <sheetDataSet>
      <sheetData sheetId="0"/>
      <sheetData sheetId="1"/>
      <sheetData sheetId="2"/>
      <sheetData sheetId="3"/>
      <sheetData sheetId="4">
        <row r="3">
          <cell r="D3" t="str">
            <v>Kanya l'Excellence</v>
          </cell>
        </row>
        <row r="5">
          <cell r="D5">
            <v>42054</v>
          </cell>
        </row>
      </sheetData>
      <sheetData sheetId="5"/>
      <sheetData sheetId="6"/>
      <sheetData sheetId="7"/>
      <sheetData sheetId="8"/>
      <sheetData sheetId="9"/>
      <sheetData sheetId="10">
        <row r="1">
          <cell r="A1" t="str">
            <v xml:space="preserve">JOURNAL DE CAISSE </v>
          </cell>
        </row>
        <row r="3">
          <cell r="A3" t="str">
            <v xml:space="preserve">SITE D'EXPLOITATION </v>
          </cell>
          <cell r="G3" t="str">
            <v>Kanya l'Excellence</v>
          </cell>
          <cell r="M3" t="str">
            <v>MENU</v>
          </cell>
        </row>
        <row r="5">
          <cell r="A5" t="str">
            <v xml:space="preserve">DATE </v>
          </cell>
          <cell r="G5">
            <v>42054</v>
          </cell>
        </row>
        <row r="7">
          <cell r="A7" t="str">
            <v>Code Produit</v>
          </cell>
          <cell r="B7" t="str">
            <v>Catégorie</v>
          </cell>
          <cell r="C7" t="str">
            <v>Code/
Catégorie</v>
          </cell>
          <cell r="D7" t="str">
            <v>Genre</v>
          </cell>
          <cell r="E7" t="str">
            <v>Code/
Genre</v>
          </cell>
          <cell r="F7" t="str">
            <v>Marque</v>
          </cell>
          <cell r="G7" t="str">
            <v>Code/
Marque</v>
          </cell>
          <cell r="H7" t="str">
            <v>Type</v>
          </cell>
          <cell r="I7" t="str">
            <v>Code/
Type</v>
          </cell>
          <cell r="J7" t="str">
            <v>Taille</v>
          </cell>
          <cell r="K7" t="str">
            <v>Code/
Taille</v>
          </cell>
          <cell r="L7" t="str">
            <v>Quantité</v>
          </cell>
          <cell r="M7" t="str">
            <v>Prix de base</v>
          </cell>
          <cell r="N7" t="str">
            <v>Code/Prix</v>
          </cell>
        </row>
        <row r="8">
          <cell r="A8" t="str">
            <v>VFMKRO04</v>
          </cell>
          <cell r="B8" t="str">
            <v>Vêtement</v>
          </cell>
          <cell r="C8" t="str">
            <v>V</v>
          </cell>
          <cell r="D8" t="str">
            <v>Femme</v>
          </cell>
          <cell r="E8" t="str">
            <v>F</v>
          </cell>
          <cell r="F8" t="str">
            <v>MICHAEL KORS</v>
          </cell>
          <cell r="G8" t="str">
            <v>MK</v>
          </cell>
          <cell r="H8" t="str">
            <v>ROBE</v>
          </cell>
          <cell r="I8" t="str">
            <v>RO</v>
          </cell>
          <cell r="M8">
            <v>70000</v>
          </cell>
          <cell r="N8" t="str">
            <v>04</v>
          </cell>
        </row>
        <row r="9">
          <cell r="A9" t="str">
            <v>VFGUPA01</v>
          </cell>
          <cell r="B9" t="str">
            <v>Vêtement</v>
          </cell>
          <cell r="C9" t="str">
            <v>V</v>
          </cell>
          <cell r="D9" t="str">
            <v>Femme</v>
          </cell>
          <cell r="E9" t="str">
            <v>F</v>
          </cell>
          <cell r="F9" t="str">
            <v>GUESS</v>
          </cell>
          <cell r="G9" t="str">
            <v>GU</v>
          </cell>
          <cell r="H9" t="str">
            <v>PANTALON</v>
          </cell>
          <cell r="I9" t="str">
            <v>PA</v>
          </cell>
          <cell r="M9">
            <v>30000</v>
          </cell>
          <cell r="N9" t="str">
            <v>01</v>
          </cell>
        </row>
        <row r="10">
          <cell r="A10" t="str">
            <v>VFDIPA01</v>
          </cell>
          <cell r="B10" t="str">
            <v>Vêtement</v>
          </cell>
          <cell r="C10" t="str">
            <v>V</v>
          </cell>
          <cell r="D10" t="str">
            <v>Femme</v>
          </cell>
          <cell r="E10" t="str">
            <v>F</v>
          </cell>
          <cell r="F10" t="str">
            <v>DIESEL</v>
          </cell>
          <cell r="G10" t="str">
            <v>DI</v>
          </cell>
          <cell r="H10" t="str">
            <v>PANTALON</v>
          </cell>
          <cell r="I10" t="str">
            <v>PA</v>
          </cell>
          <cell r="M10">
            <v>30000</v>
          </cell>
          <cell r="N10" t="str">
            <v>01</v>
          </cell>
        </row>
        <row r="11">
          <cell r="A11" t="str">
            <v>VFGUCU04</v>
          </cell>
          <cell r="B11" t="str">
            <v>Vêtement</v>
          </cell>
          <cell r="C11" t="str">
            <v>V</v>
          </cell>
          <cell r="D11" t="str">
            <v>Femme</v>
          </cell>
          <cell r="E11" t="str">
            <v>F</v>
          </cell>
          <cell r="F11" t="str">
            <v>GUESS</v>
          </cell>
          <cell r="G11" t="str">
            <v>GU</v>
          </cell>
          <cell r="H11" t="str">
            <v>CULOTTE</v>
          </cell>
          <cell r="I11" t="str">
            <v>CU</v>
          </cell>
          <cell r="M11">
            <v>70000</v>
          </cell>
          <cell r="N11" t="str">
            <v>04</v>
          </cell>
        </row>
        <row r="12">
          <cell r="A12" t="str">
            <v>VFTHTU04</v>
          </cell>
          <cell r="B12" t="str">
            <v>Vêtement</v>
          </cell>
          <cell r="C12" t="str">
            <v>V</v>
          </cell>
          <cell r="D12" t="str">
            <v>Femme</v>
          </cell>
          <cell r="E12" t="str">
            <v>F</v>
          </cell>
          <cell r="F12" t="str">
            <v>TOMMY HILFIGER</v>
          </cell>
          <cell r="G12" t="str">
            <v>TH</v>
          </cell>
          <cell r="H12" t="str">
            <v>TUNIQUE</v>
          </cell>
          <cell r="I12" t="str">
            <v>TU</v>
          </cell>
          <cell r="M12">
            <v>70000</v>
          </cell>
          <cell r="N12" t="str">
            <v>04</v>
          </cell>
        </row>
        <row r="13">
          <cell r="A13" t="str">
            <v>VFDIEN04</v>
          </cell>
          <cell r="B13" t="str">
            <v>Vêtement</v>
          </cell>
          <cell r="C13" t="str">
            <v>V</v>
          </cell>
          <cell r="D13" t="str">
            <v>Femme</v>
          </cell>
          <cell r="E13" t="str">
            <v>F</v>
          </cell>
          <cell r="F13" t="str">
            <v>DIESEL</v>
          </cell>
          <cell r="G13" t="str">
            <v>DI</v>
          </cell>
          <cell r="H13" t="str">
            <v>ENSEMBLE HAUT ET BAS</v>
          </cell>
          <cell r="I13" t="str">
            <v>EN</v>
          </cell>
          <cell r="M13">
            <v>70000</v>
          </cell>
          <cell r="N13" t="str">
            <v>04</v>
          </cell>
        </row>
        <row r="14">
          <cell r="A14" t="str">
            <v>VFHMLE01</v>
          </cell>
          <cell r="B14" t="str">
            <v>Vêtement</v>
          </cell>
          <cell r="C14" t="str">
            <v>V</v>
          </cell>
          <cell r="D14" t="str">
            <v>Femme</v>
          </cell>
          <cell r="E14" t="str">
            <v>F</v>
          </cell>
          <cell r="F14" t="str">
            <v>H M</v>
          </cell>
          <cell r="G14" t="str">
            <v>HM</v>
          </cell>
          <cell r="H14" t="str">
            <v>LEGGING</v>
          </cell>
          <cell r="I14" t="str">
            <v>LE</v>
          </cell>
          <cell r="M14">
            <v>30000</v>
          </cell>
          <cell r="N14" t="str">
            <v>01</v>
          </cell>
        </row>
        <row r="15">
          <cell r="A15" t="str">
            <v>VFVECO05</v>
          </cell>
          <cell r="B15" t="str">
            <v>Vêtement</v>
          </cell>
          <cell r="C15" t="str">
            <v>V</v>
          </cell>
          <cell r="D15" t="str">
            <v>Femme</v>
          </cell>
          <cell r="E15" t="str">
            <v>F</v>
          </cell>
          <cell r="F15" t="str">
            <v>VERSACE</v>
          </cell>
          <cell r="G15" t="str">
            <v>VE</v>
          </cell>
          <cell r="H15" t="str">
            <v>COLLANT</v>
          </cell>
          <cell r="I15" t="str">
            <v>CO</v>
          </cell>
          <cell r="M15">
            <v>90000</v>
          </cell>
          <cell r="N15" t="str">
            <v>05</v>
          </cell>
        </row>
        <row r="16">
          <cell r="A16" t="str">
            <v>VFLOJU02</v>
          </cell>
          <cell r="B16" t="str">
            <v>Vêtement</v>
          </cell>
          <cell r="C16" t="str">
            <v>V</v>
          </cell>
          <cell r="D16" t="str">
            <v>Femme</v>
          </cell>
          <cell r="E16" t="str">
            <v>F</v>
          </cell>
          <cell r="F16" t="str">
            <v>LOLLIPOPS</v>
          </cell>
          <cell r="G16" t="str">
            <v>LO</v>
          </cell>
          <cell r="H16" t="str">
            <v>JUPE</v>
          </cell>
          <cell r="I16" t="str">
            <v>JU</v>
          </cell>
          <cell r="M16">
            <v>40000</v>
          </cell>
          <cell r="N16" t="str">
            <v>02</v>
          </cell>
        </row>
        <row r="17">
          <cell r="A17" t="str">
            <v>VFKECO03</v>
          </cell>
          <cell r="B17" t="str">
            <v>Vêtement</v>
          </cell>
          <cell r="C17" t="str">
            <v>V</v>
          </cell>
          <cell r="D17" t="str">
            <v>Femme</v>
          </cell>
          <cell r="E17" t="str">
            <v>F</v>
          </cell>
          <cell r="F17" t="str">
            <v>KENZO</v>
          </cell>
          <cell r="G17" t="str">
            <v>KE</v>
          </cell>
          <cell r="H17" t="str">
            <v>COMBINAISON</v>
          </cell>
          <cell r="I17" t="str">
            <v>CO</v>
          </cell>
          <cell r="M17">
            <v>50000</v>
          </cell>
          <cell r="N17" t="str">
            <v>03</v>
          </cell>
        </row>
        <row r="18">
          <cell r="A18" t="str">
            <v>CFMKBA03</v>
          </cell>
          <cell r="B18" t="str">
            <v>Chaussure</v>
          </cell>
          <cell r="C18" t="str">
            <v>C</v>
          </cell>
          <cell r="D18" t="str">
            <v>Femme</v>
          </cell>
          <cell r="E18" t="str">
            <v>F</v>
          </cell>
          <cell r="F18" t="str">
            <v>MICHAEL KORS</v>
          </cell>
          <cell r="G18" t="str">
            <v>MK</v>
          </cell>
          <cell r="H18" t="str">
            <v>BASKET</v>
          </cell>
          <cell r="I18" t="str">
            <v>BA</v>
          </cell>
          <cell r="M18">
            <v>50000</v>
          </cell>
          <cell r="N18" t="str">
            <v>03</v>
          </cell>
        </row>
        <row r="19">
          <cell r="A19" t="str">
            <v>CFGUBA03</v>
          </cell>
          <cell r="B19" t="str">
            <v>Chaussure</v>
          </cell>
          <cell r="C19" t="str">
            <v>C</v>
          </cell>
          <cell r="D19" t="str">
            <v>Femme</v>
          </cell>
          <cell r="E19" t="str">
            <v>F</v>
          </cell>
          <cell r="F19" t="str">
            <v>GUESS</v>
          </cell>
          <cell r="G19" t="str">
            <v>GU</v>
          </cell>
          <cell r="H19" t="str">
            <v>BALLERINE</v>
          </cell>
          <cell r="I19" t="str">
            <v>BA</v>
          </cell>
          <cell r="M19">
            <v>50000</v>
          </cell>
          <cell r="N19" t="str">
            <v>03</v>
          </cell>
        </row>
        <row r="20">
          <cell r="A20" t="str">
            <v>CFDIBO04</v>
          </cell>
          <cell r="B20" t="str">
            <v>Chaussure</v>
          </cell>
          <cell r="C20" t="str">
            <v>C</v>
          </cell>
          <cell r="D20" t="str">
            <v>Femme</v>
          </cell>
          <cell r="E20" t="str">
            <v>F</v>
          </cell>
          <cell r="F20" t="str">
            <v>DIESEL</v>
          </cell>
          <cell r="G20" t="str">
            <v>DI</v>
          </cell>
          <cell r="H20" t="str">
            <v>BOTTES</v>
          </cell>
          <cell r="I20" t="str">
            <v>BO</v>
          </cell>
          <cell r="M20">
            <v>70000</v>
          </cell>
          <cell r="N20" t="str">
            <v>04</v>
          </cell>
        </row>
        <row r="21">
          <cell r="A21" t="str">
            <v>CFGUBO02</v>
          </cell>
          <cell r="B21" t="str">
            <v>Chaussure</v>
          </cell>
          <cell r="C21" t="str">
            <v>C</v>
          </cell>
          <cell r="D21" t="str">
            <v>Femme</v>
          </cell>
          <cell r="E21" t="str">
            <v>F</v>
          </cell>
          <cell r="F21" t="str">
            <v>GUESS</v>
          </cell>
          <cell r="G21" t="str">
            <v>GU</v>
          </cell>
          <cell r="H21" t="str">
            <v>BOTTIN</v>
          </cell>
          <cell r="I21" t="str">
            <v>BO</v>
          </cell>
          <cell r="M21">
            <v>40000</v>
          </cell>
          <cell r="N21" t="str">
            <v>02</v>
          </cell>
        </row>
        <row r="22">
          <cell r="A22" t="str">
            <v>CFTHCH04</v>
          </cell>
          <cell r="B22" t="str">
            <v>Chaussure</v>
          </cell>
          <cell r="C22" t="str">
            <v>C</v>
          </cell>
          <cell r="D22" t="str">
            <v>Femme</v>
          </cell>
          <cell r="E22" t="str">
            <v>F</v>
          </cell>
          <cell r="F22" t="str">
            <v>TOMMY HILFIGER</v>
          </cell>
          <cell r="G22" t="str">
            <v>TH</v>
          </cell>
          <cell r="H22" t="str">
            <v>CHAUSSURES A LACETS</v>
          </cell>
          <cell r="I22" t="str">
            <v>CH</v>
          </cell>
          <cell r="M22">
            <v>70000</v>
          </cell>
          <cell r="N22" t="str">
            <v>04</v>
          </cell>
        </row>
        <row r="23">
          <cell r="A23" t="str">
            <v>CFDIES02</v>
          </cell>
          <cell r="B23" t="str">
            <v>Chaussure</v>
          </cell>
          <cell r="C23" t="str">
            <v>C</v>
          </cell>
          <cell r="D23" t="str">
            <v>Femme</v>
          </cell>
          <cell r="E23" t="str">
            <v>F</v>
          </cell>
          <cell r="F23" t="str">
            <v>DIESEL</v>
          </cell>
          <cell r="G23" t="str">
            <v>DI</v>
          </cell>
          <cell r="H23" t="str">
            <v>ESCARPINS</v>
          </cell>
          <cell r="I23" t="str">
            <v>ES</v>
          </cell>
          <cell r="M23">
            <v>40000</v>
          </cell>
          <cell r="N23" t="str">
            <v>02</v>
          </cell>
        </row>
        <row r="24">
          <cell r="A24" t="str">
            <v>CFHMMO01</v>
          </cell>
          <cell r="B24" t="str">
            <v>Chaussure</v>
          </cell>
          <cell r="C24" t="str">
            <v>C</v>
          </cell>
          <cell r="D24" t="str">
            <v>Femme</v>
          </cell>
          <cell r="E24" t="str">
            <v>F</v>
          </cell>
          <cell r="F24" t="str">
            <v>H M</v>
          </cell>
          <cell r="G24" t="str">
            <v>HM</v>
          </cell>
          <cell r="H24" t="str">
            <v>MOCASSINS &amp; TROTTEURS</v>
          </cell>
          <cell r="I24" t="str">
            <v>MO</v>
          </cell>
          <cell r="M24">
            <v>30000</v>
          </cell>
          <cell r="N24" t="str">
            <v>01</v>
          </cell>
        </row>
        <row r="25">
          <cell r="A25" t="str">
            <v>CFVETE04</v>
          </cell>
          <cell r="B25" t="str">
            <v>Chaussure</v>
          </cell>
          <cell r="C25" t="str">
            <v>C</v>
          </cell>
          <cell r="D25" t="str">
            <v>Femme</v>
          </cell>
          <cell r="E25" t="str">
            <v>F</v>
          </cell>
          <cell r="F25" t="str">
            <v>VERSACE</v>
          </cell>
          <cell r="G25" t="str">
            <v>VE</v>
          </cell>
          <cell r="H25" t="str">
            <v>TENNIS</v>
          </cell>
          <cell r="I25" t="str">
            <v>TE</v>
          </cell>
          <cell r="M25">
            <v>70000</v>
          </cell>
          <cell r="N25" t="str">
            <v>04</v>
          </cell>
        </row>
        <row r="26">
          <cell r="A26" t="str">
            <v>CFLO05</v>
          </cell>
          <cell r="B26" t="str">
            <v>Chaussure</v>
          </cell>
          <cell r="C26" t="str">
            <v>C</v>
          </cell>
          <cell r="D26" t="str">
            <v>Femme</v>
          </cell>
          <cell r="E26" t="str">
            <v>F</v>
          </cell>
          <cell r="F26" t="str">
            <v>LOLLIPOPS</v>
          </cell>
          <cell r="G26" t="str">
            <v>LO</v>
          </cell>
          <cell r="H26" t="str">
            <v>PANTOUFLES</v>
          </cell>
          <cell r="M26">
            <v>90000</v>
          </cell>
          <cell r="N26" t="str">
            <v>05</v>
          </cell>
        </row>
        <row r="27">
          <cell r="A27" t="str">
            <v>CFKE01</v>
          </cell>
          <cell r="B27" t="str">
            <v>Chaussure</v>
          </cell>
          <cell r="C27" t="str">
            <v>C</v>
          </cell>
          <cell r="D27" t="str">
            <v>Femme</v>
          </cell>
          <cell r="E27" t="str">
            <v>F</v>
          </cell>
          <cell r="F27" t="str">
            <v>KENZO</v>
          </cell>
          <cell r="G27" t="str">
            <v>KE</v>
          </cell>
          <cell r="H27" t="str">
            <v>SABOT &amp; MULES</v>
          </cell>
          <cell r="M27">
            <v>30000</v>
          </cell>
          <cell r="N27" t="str">
            <v>01</v>
          </cell>
        </row>
        <row r="28">
          <cell r="A28" t="str">
            <v>CFMK01</v>
          </cell>
          <cell r="B28" t="str">
            <v>Chaussure</v>
          </cell>
          <cell r="C28" t="str">
            <v>C</v>
          </cell>
          <cell r="D28" t="str">
            <v>Femme</v>
          </cell>
          <cell r="E28" t="str">
            <v>F</v>
          </cell>
          <cell r="F28" t="str">
            <v>MICHAEL KORS</v>
          </cell>
          <cell r="G28" t="str">
            <v>MK</v>
          </cell>
          <cell r="H28" t="str">
            <v>SANDALE, TONGS, NU-PIEDS</v>
          </cell>
          <cell r="M28">
            <v>30000</v>
          </cell>
          <cell r="N28" t="str">
            <v>01</v>
          </cell>
        </row>
        <row r="29">
          <cell r="A29" t="str">
            <v>AFGU02</v>
          </cell>
          <cell r="B29" t="str">
            <v>Accessoire</v>
          </cell>
          <cell r="C29" t="str">
            <v>A</v>
          </cell>
          <cell r="D29" t="str">
            <v>Femme</v>
          </cell>
          <cell r="E29" t="str">
            <v>F</v>
          </cell>
          <cell r="F29" t="str">
            <v>GUESS</v>
          </cell>
          <cell r="G29" t="str">
            <v>GU</v>
          </cell>
          <cell r="H29" t="str">
            <v>MULES</v>
          </cell>
          <cell r="M29">
            <v>40000</v>
          </cell>
          <cell r="N29" t="str">
            <v>02</v>
          </cell>
        </row>
        <row r="30">
          <cell r="A30" t="str">
            <v>AFDI05</v>
          </cell>
          <cell r="B30" t="str">
            <v>Accessoire</v>
          </cell>
          <cell r="C30" t="str">
            <v>A</v>
          </cell>
          <cell r="D30" t="str">
            <v>Femme</v>
          </cell>
          <cell r="E30" t="str">
            <v>F</v>
          </cell>
          <cell r="F30" t="str">
            <v>DIESEL</v>
          </cell>
          <cell r="G30" t="str">
            <v>DI</v>
          </cell>
          <cell r="H30" t="str">
            <v>TONG</v>
          </cell>
          <cell r="M30">
            <v>90000</v>
          </cell>
          <cell r="N30" t="str">
            <v>05</v>
          </cell>
        </row>
        <row r="31">
          <cell r="A31" t="str">
            <v>AFGU05</v>
          </cell>
          <cell r="B31" t="str">
            <v>Accessoire</v>
          </cell>
          <cell r="C31" t="str">
            <v>A</v>
          </cell>
          <cell r="D31" t="str">
            <v>Femme</v>
          </cell>
          <cell r="E31" t="str">
            <v>F</v>
          </cell>
          <cell r="F31" t="str">
            <v>GUESS</v>
          </cell>
          <cell r="G31" t="str">
            <v>GU</v>
          </cell>
          <cell r="H31" t="str">
            <v>NU-PIEDS</v>
          </cell>
          <cell r="M31">
            <v>90000</v>
          </cell>
          <cell r="N31" t="str">
            <v>05</v>
          </cell>
        </row>
        <row r="32">
          <cell r="A32" t="str">
            <v>AFTH05</v>
          </cell>
          <cell r="B32" t="str">
            <v>Accessoire</v>
          </cell>
          <cell r="C32" t="str">
            <v>A</v>
          </cell>
          <cell r="D32" t="str">
            <v>Femme</v>
          </cell>
          <cell r="E32" t="str">
            <v>F</v>
          </cell>
          <cell r="F32" t="str">
            <v>TOMMY HILFIGER</v>
          </cell>
          <cell r="G32" t="str">
            <v>TH</v>
          </cell>
          <cell r="H32" t="str">
            <v>BAGUES</v>
          </cell>
          <cell r="M32">
            <v>90000</v>
          </cell>
          <cell r="N32" t="str">
            <v>05</v>
          </cell>
        </row>
        <row r="33">
          <cell r="A33" t="str">
            <v>AFDI03</v>
          </cell>
          <cell r="B33" t="str">
            <v>Accessoire</v>
          </cell>
          <cell r="C33" t="str">
            <v>A</v>
          </cell>
          <cell r="D33" t="str">
            <v>Femme</v>
          </cell>
          <cell r="E33" t="str">
            <v>F</v>
          </cell>
          <cell r="F33" t="str">
            <v>DIESEL</v>
          </cell>
          <cell r="G33" t="str">
            <v>DI</v>
          </cell>
          <cell r="H33" t="str">
            <v>BAS &amp; COLLANTS</v>
          </cell>
          <cell r="M33">
            <v>50000</v>
          </cell>
          <cell r="N33" t="str">
            <v>03</v>
          </cell>
        </row>
        <row r="34">
          <cell r="A34" t="str">
            <v>AFHM03</v>
          </cell>
          <cell r="B34" t="str">
            <v>Accessoire</v>
          </cell>
          <cell r="C34" t="str">
            <v>A</v>
          </cell>
          <cell r="D34" t="str">
            <v>Femme</v>
          </cell>
          <cell r="E34" t="str">
            <v>F</v>
          </cell>
          <cell r="F34" t="str">
            <v>H M</v>
          </cell>
          <cell r="G34" t="str">
            <v>HM</v>
          </cell>
          <cell r="H34" t="str">
            <v>BOUCLES D'OREILLES</v>
          </cell>
          <cell r="M34">
            <v>50000</v>
          </cell>
          <cell r="N34" t="str">
            <v>03</v>
          </cell>
        </row>
        <row r="35">
          <cell r="A35" t="str">
            <v>AFVE05</v>
          </cell>
          <cell r="B35" t="str">
            <v>Accessoire</v>
          </cell>
          <cell r="C35" t="str">
            <v>A</v>
          </cell>
          <cell r="D35" t="str">
            <v>Femme</v>
          </cell>
          <cell r="E35" t="str">
            <v>F</v>
          </cell>
          <cell r="F35" t="str">
            <v>VERSACE</v>
          </cell>
          <cell r="G35" t="str">
            <v>VE</v>
          </cell>
          <cell r="H35" t="str">
            <v>BRACELETS</v>
          </cell>
          <cell r="M35">
            <v>90000</v>
          </cell>
          <cell r="N35" t="str">
            <v>05</v>
          </cell>
        </row>
        <row r="36">
          <cell r="A36" t="str">
            <v>AFLO02</v>
          </cell>
          <cell r="B36" t="str">
            <v>Accessoire</v>
          </cell>
          <cell r="C36" t="str">
            <v>A</v>
          </cell>
          <cell r="D36" t="str">
            <v>Femme</v>
          </cell>
          <cell r="E36" t="str">
            <v>F</v>
          </cell>
          <cell r="F36" t="str">
            <v>LOLLIPOPS</v>
          </cell>
          <cell r="G36" t="str">
            <v>LO</v>
          </cell>
          <cell r="H36" t="str">
            <v>CEINTURE</v>
          </cell>
          <cell r="M36">
            <v>40000</v>
          </cell>
          <cell r="N36" t="str">
            <v>02</v>
          </cell>
        </row>
        <row r="37">
          <cell r="A37" t="str">
            <v>AFKE02</v>
          </cell>
          <cell r="B37" t="str">
            <v>Accessoire</v>
          </cell>
          <cell r="C37" t="str">
            <v>A</v>
          </cell>
          <cell r="D37" t="str">
            <v>Femme</v>
          </cell>
          <cell r="E37" t="str">
            <v>F</v>
          </cell>
          <cell r="F37" t="str">
            <v>KENZO</v>
          </cell>
          <cell r="G37" t="str">
            <v>KE</v>
          </cell>
          <cell r="H37" t="str">
            <v xml:space="preserve">CHAPEAUX </v>
          </cell>
          <cell r="M37">
            <v>40000</v>
          </cell>
          <cell r="N37" t="str">
            <v>02</v>
          </cell>
        </row>
        <row r="38">
          <cell r="A38" t="str">
            <v>AFMK05</v>
          </cell>
          <cell r="B38" t="str">
            <v>Accessoire</v>
          </cell>
          <cell r="C38" t="str">
            <v>A</v>
          </cell>
          <cell r="D38" t="str">
            <v>Femme</v>
          </cell>
          <cell r="E38" t="str">
            <v>F</v>
          </cell>
          <cell r="F38" t="str">
            <v>MICHAEL KORS</v>
          </cell>
          <cell r="G38" t="str">
            <v>MK</v>
          </cell>
          <cell r="H38" t="str">
            <v>COLLIERS &amp; CHAINES</v>
          </cell>
          <cell r="M38">
            <v>90000</v>
          </cell>
          <cell r="N38" t="str">
            <v>05</v>
          </cell>
        </row>
        <row r="39">
          <cell r="A39" t="str">
            <v>AFGU03</v>
          </cell>
          <cell r="B39" t="str">
            <v>Accessoire</v>
          </cell>
          <cell r="C39" t="str">
            <v>A</v>
          </cell>
          <cell r="D39" t="str">
            <v>Femme</v>
          </cell>
          <cell r="E39" t="str">
            <v>F</v>
          </cell>
          <cell r="F39" t="str">
            <v>GUESS</v>
          </cell>
          <cell r="G39" t="str">
            <v>GU</v>
          </cell>
          <cell r="H39" t="str">
            <v>ÉCHARPES &amp; FOULARDS</v>
          </cell>
          <cell r="M39">
            <v>50000</v>
          </cell>
          <cell r="N39" t="str">
            <v>03</v>
          </cell>
        </row>
        <row r="40">
          <cell r="A40" t="str">
            <v>AFDI04</v>
          </cell>
          <cell r="B40" t="str">
            <v>Accessoire</v>
          </cell>
          <cell r="C40" t="str">
            <v>A</v>
          </cell>
          <cell r="D40" t="str">
            <v>Femme</v>
          </cell>
          <cell r="E40" t="str">
            <v>F</v>
          </cell>
          <cell r="F40" t="str">
            <v>DIESEL</v>
          </cell>
          <cell r="G40" t="str">
            <v>DI</v>
          </cell>
          <cell r="H40" t="str">
            <v>GANTS</v>
          </cell>
          <cell r="M40">
            <v>70000</v>
          </cell>
          <cell r="N40" t="str">
            <v>04</v>
          </cell>
        </row>
        <row r="41">
          <cell r="A41" t="str">
            <v>AFGU02</v>
          </cell>
          <cell r="B41" t="str">
            <v>Accessoire</v>
          </cell>
          <cell r="C41" t="str">
            <v>A</v>
          </cell>
          <cell r="D41" t="str">
            <v>Femme</v>
          </cell>
          <cell r="E41" t="str">
            <v>F</v>
          </cell>
          <cell r="F41" t="str">
            <v>GUESS</v>
          </cell>
          <cell r="G41" t="str">
            <v>GU</v>
          </cell>
          <cell r="H41" t="str">
            <v>LUNETTES DE SOLEIL</v>
          </cell>
          <cell r="M41">
            <v>40000</v>
          </cell>
          <cell r="N41" t="str">
            <v>02</v>
          </cell>
        </row>
        <row r="42">
          <cell r="A42" t="str">
            <v>AFTH04</v>
          </cell>
          <cell r="B42" t="str">
            <v>Accessoire</v>
          </cell>
          <cell r="C42" t="str">
            <v>A</v>
          </cell>
          <cell r="D42" t="str">
            <v>Femme</v>
          </cell>
          <cell r="E42" t="str">
            <v>F</v>
          </cell>
          <cell r="F42" t="str">
            <v>TOMMY HILFIGER</v>
          </cell>
          <cell r="G42" t="str">
            <v>TH</v>
          </cell>
          <cell r="H42" t="str">
            <v>MONTRES</v>
          </cell>
          <cell r="M42">
            <v>70000</v>
          </cell>
          <cell r="N42" t="str">
            <v>04</v>
          </cell>
        </row>
        <row r="43">
          <cell r="A43" t="str">
            <v>AFDI02</v>
          </cell>
          <cell r="B43" t="str">
            <v>Accessoire</v>
          </cell>
          <cell r="C43" t="str">
            <v>A</v>
          </cell>
          <cell r="D43" t="str">
            <v>Femme</v>
          </cell>
          <cell r="E43" t="str">
            <v>F</v>
          </cell>
          <cell r="F43" t="str">
            <v>DIESEL</v>
          </cell>
          <cell r="G43" t="str">
            <v>DI</v>
          </cell>
          <cell r="H43" t="str">
            <v>MAROQUINERIE</v>
          </cell>
          <cell r="M43">
            <v>40000</v>
          </cell>
          <cell r="N43" t="str">
            <v>02</v>
          </cell>
        </row>
        <row r="44">
          <cell r="A44" t="str">
            <v>AFHM01</v>
          </cell>
          <cell r="B44" t="str">
            <v>Accessoire</v>
          </cell>
          <cell r="C44" t="str">
            <v>A</v>
          </cell>
          <cell r="D44" t="str">
            <v>Femme</v>
          </cell>
          <cell r="E44" t="str">
            <v>F</v>
          </cell>
          <cell r="F44" t="str">
            <v>H M</v>
          </cell>
          <cell r="G44" t="str">
            <v>HM</v>
          </cell>
          <cell r="H44" t="str">
            <v>PARFUMS</v>
          </cell>
          <cell r="M44">
            <v>30000</v>
          </cell>
          <cell r="N44" t="str">
            <v>01</v>
          </cell>
        </row>
        <row r="45">
          <cell r="A45" t="str">
            <v>VE04</v>
          </cell>
          <cell r="C45" t="str">
            <v/>
          </cell>
          <cell r="E45" t="str">
            <v/>
          </cell>
          <cell r="F45" t="str">
            <v>VERSACE</v>
          </cell>
          <cell r="G45" t="str">
            <v>VE</v>
          </cell>
          <cell r="H45" t="str">
            <v>DEODORANT</v>
          </cell>
          <cell r="M45">
            <v>70000</v>
          </cell>
          <cell r="N45" t="str">
            <v>04</v>
          </cell>
        </row>
        <row r="46">
          <cell r="A46" t="str">
            <v>LO05</v>
          </cell>
          <cell r="C46" t="str">
            <v/>
          </cell>
          <cell r="E46" t="str">
            <v/>
          </cell>
          <cell r="F46" t="str">
            <v>LOLLIPOPS</v>
          </cell>
          <cell r="G46" t="str">
            <v>LO</v>
          </cell>
          <cell r="H46" t="str">
            <v>BONNET</v>
          </cell>
          <cell r="M46">
            <v>90000</v>
          </cell>
          <cell r="N46" t="str">
            <v>05</v>
          </cell>
        </row>
        <row r="47">
          <cell r="A47" t="str">
            <v>KE01</v>
          </cell>
          <cell r="C47" t="str">
            <v/>
          </cell>
          <cell r="E47" t="str">
            <v/>
          </cell>
          <cell r="F47" t="str">
            <v>KENZO</v>
          </cell>
          <cell r="G47" t="str">
            <v>KE</v>
          </cell>
          <cell r="M47">
            <v>30000</v>
          </cell>
          <cell r="N47" t="str">
            <v>01</v>
          </cell>
        </row>
        <row r="48">
          <cell r="A48" t="str">
            <v>MK01</v>
          </cell>
          <cell r="C48" t="str">
            <v/>
          </cell>
          <cell r="E48" t="str">
            <v/>
          </cell>
          <cell r="F48" t="str">
            <v>MICHAEL KORS</v>
          </cell>
          <cell r="G48" t="str">
            <v>MK</v>
          </cell>
          <cell r="M48">
            <v>30000</v>
          </cell>
          <cell r="N48" t="str">
            <v>01</v>
          </cell>
        </row>
        <row r="49">
          <cell r="A49" t="str">
            <v>GU02</v>
          </cell>
          <cell r="C49" t="str">
            <v/>
          </cell>
          <cell r="E49" t="str">
            <v/>
          </cell>
          <cell r="F49" t="str">
            <v>GUESS</v>
          </cell>
          <cell r="G49" t="str">
            <v>GU</v>
          </cell>
          <cell r="M49">
            <v>40000</v>
          </cell>
          <cell r="N49" t="str">
            <v>02</v>
          </cell>
        </row>
        <row r="50">
          <cell r="A50" t="str">
            <v>DI05</v>
          </cell>
          <cell r="C50" t="str">
            <v/>
          </cell>
          <cell r="E50" t="str">
            <v/>
          </cell>
          <cell r="F50" t="str">
            <v>DIESEL</v>
          </cell>
          <cell r="G50" t="str">
            <v>DI</v>
          </cell>
          <cell r="M50">
            <v>90000</v>
          </cell>
          <cell r="N50" t="str">
            <v>05</v>
          </cell>
        </row>
        <row r="51">
          <cell r="A51" t="str">
            <v>GU05</v>
          </cell>
          <cell r="C51" t="str">
            <v/>
          </cell>
          <cell r="E51" t="str">
            <v/>
          </cell>
          <cell r="F51" t="str">
            <v>GUESS</v>
          </cell>
          <cell r="G51" t="str">
            <v>GU</v>
          </cell>
          <cell r="M51">
            <v>90000</v>
          </cell>
          <cell r="N51" t="str">
            <v>05</v>
          </cell>
        </row>
        <row r="52">
          <cell r="A52" t="str">
            <v>TH05</v>
          </cell>
          <cell r="C52" t="str">
            <v/>
          </cell>
          <cell r="E52" t="str">
            <v/>
          </cell>
          <cell r="F52" t="str">
            <v>TOMMY HILFIGER</v>
          </cell>
          <cell r="G52" t="str">
            <v>TH</v>
          </cell>
          <cell r="M52">
            <v>90000</v>
          </cell>
          <cell r="N52" t="str">
            <v>05</v>
          </cell>
        </row>
        <row r="53">
          <cell r="A53" t="str">
            <v>DI03</v>
          </cell>
          <cell r="C53" t="str">
            <v/>
          </cell>
          <cell r="E53" t="str">
            <v/>
          </cell>
          <cell r="F53" t="str">
            <v>DIESEL</v>
          </cell>
          <cell r="G53" t="str">
            <v>DI</v>
          </cell>
          <cell r="M53">
            <v>50000</v>
          </cell>
          <cell r="N53" t="str">
            <v>03</v>
          </cell>
        </row>
        <row r="54">
          <cell r="A54" t="str">
            <v>HM03</v>
          </cell>
          <cell r="C54" t="str">
            <v/>
          </cell>
          <cell r="E54" t="str">
            <v/>
          </cell>
          <cell r="F54" t="str">
            <v>H M</v>
          </cell>
          <cell r="G54" t="str">
            <v>HM</v>
          </cell>
          <cell r="M54">
            <v>50000</v>
          </cell>
          <cell r="N54" t="str">
            <v>03</v>
          </cell>
        </row>
        <row r="55">
          <cell r="A55" t="str">
            <v>VE05</v>
          </cell>
          <cell r="C55" t="str">
            <v/>
          </cell>
          <cell r="E55" t="str">
            <v/>
          </cell>
          <cell r="F55" t="str">
            <v>VERSACE</v>
          </cell>
          <cell r="G55" t="str">
            <v>VE</v>
          </cell>
          <cell r="M55">
            <v>90000</v>
          </cell>
          <cell r="N55" t="str">
            <v>05</v>
          </cell>
        </row>
        <row r="56">
          <cell r="A56" t="str">
            <v>LO02</v>
          </cell>
          <cell r="C56" t="str">
            <v/>
          </cell>
          <cell r="E56" t="str">
            <v/>
          </cell>
          <cell r="F56" t="str">
            <v>LOLLIPOPS</v>
          </cell>
          <cell r="G56" t="str">
            <v>LO</v>
          </cell>
          <cell r="M56">
            <v>40000</v>
          </cell>
          <cell r="N56" t="str">
            <v>02</v>
          </cell>
        </row>
        <row r="57">
          <cell r="A57" t="str">
            <v>KE02</v>
          </cell>
          <cell r="C57" t="str">
            <v/>
          </cell>
          <cell r="E57" t="str">
            <v/>
          </cell>
          <cell r="F57" t="str">
            <v>KENZO</v>
          </cell>
          <cell r="G57" t="str">
            <v>KE</v>
          </cell>
          <cell r="M57">
            <v>40000</v>
          </cell>
          <cell r="N57" t="str">
            <v>02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H23"/>
  <sheetViews>
    <sheetView tabSelected="1" workbookViewId="0">
      <selection activeCell="I12" sqref="I12"/>
    </sheetView>
  </sheetViews>
  <sheetFormatPr baseColWidth="10" defaultRowHeight="15" x14ac:dyDescent="0.25"/>
  <cols>
    <col min="1" max="1" width="29.42578125" style="1" customWidth="1"/>
    <col min="2" max="3" width="11.42578125" style="1"/>
    <col min="4" max="4" width="25.7109375" style="1" customWidth="1"/>
    <col min="5" max="6" width="11.42578125" style="1"/>
    <col min="7" max="7" width="12.85546875" style="1" customWidth="1"/>
    <col min="8" max="16384" width="11.42578125" style="1"/>
  </cols>
  <sheetData>
    <row r="1" spans="1:8" ht="17.25" thickTop="1" thickBot="1" x14ac:dyDescent="0.3">
      <c r="A1" s="2" t="s">
        <v>3</v>
      </c>
      <c r="B1" s="3"/>
      <c r="C1" s="3"/>
      <c r="D1" s="3"/>
      <c r="E1" s="3"/>
      <c r="F1" s="4"/>
      <c r="G1" s="5"/>
    </row>
    <row r="2" spans="1:8" ht="16.5" thickTop="1" thickBot="1" x14ac:dyDescent="0.3">
      <c r="A2" s="10" t="s">
        <v>4</v>
      </c>
      <c r="B2" s="11"/>
      <c r="C2" s="11"/>
      <c r="D2" s="11"/>
      <c r="E2" s="11"/>
      <c r="F2" s="12" t="s">
        <v>5</v>
      </c>
      <c r="G2" s="13" t="s">
        <v>6</v>
      </c>
    </row>
    <row r="3" spans="1:8" ht="17.25" thickTop="1" thickBot="1" x14ac:dyDescent="0.3">
      <c r="A3" s="6" t="s">
        <v>12</v>
      </c>
      <c r="B3" s="7"/>
      <c r="C3" s="7"/>
      <c r="D3" s="7"/>
      <c r="E3" s="8"/>
      <c r="F3" s="9">
        <f>+F4+F22</f>
        <v>0</v>
      </c>
      <c r="G3" s="9">
        <f>+G4+G22</f>
        <v>0</v>
      </c>
    </row>
    <row r="4" spans="1:8" ht="16.5" thickBot="1" x14ac:dyDescent="0.3">
      <c r="A4" s="62" t="s">
        <v>26</v>
      </c>
      <c r="B4" s="62"/>
      <c r="C4" s="62"/>
      <c r="D4" s="62"/>
      <c r="E4" s="62"/>
      <c r="F4" s="63">
        <f>+F5+F6+F7</f>
        <v>0</v>
      </c>
      <c r="G4" s="63">
        <f>+G5+G6+G7</f>
        <v>0</v>
      </c>
    </row>
    <row r="5" spans="1:8" ht="15.75" x14ac:dyDescent="0.25">
      <c r="A5" s="14" t="s">
        <v>10</v>
      </c>
      <c r="B5" s="14"/>
      <c r="C5" s="14"/>
      <c r="D5" s="14"/>
      <c r="E5" s="15"/>
      <c r="F5" s="16"/>
      <c r="G5" s="16"/>
      <c r="H5" s="60" t="s">
        <v>33</v>
      </c>
    </row>
    <row r="6" spans="1:8" ht="15.75" x14ac:dyDescent="0.25">
      <c r="A6" s="17" t="s">
        <v>7</v>
      </c>
      <c r="B6" s="17"/>
      <c r="C6" s="17"/>
      <c r="D6" s="17"/>
      <c r="E6" s="18"/>
      <c r="F6" s="19"/>
      <c r="G6" s="19"/>
    </row>
    <row r="7" spans="1:8" ht="16.5" thickBot="1" x14ac:dyDescent="0.3">
      <c r="A7" s="20" t="s">
        <v>8</v>
      </c>
      <c r="B7" s="20"/>
      <c r="C7" s="20"/>
      <c r="D7" s="20"/>
      <c r="E7" s="21"/>
      <c r="F7" s="22"/>
      <c r="G7" s="22"/>
    </row>
    <row r="8" spans="1:8" ht="17.25" thickTop="1" thickBot="1" x14ac:dyDescent="0.3">
      <c r="A8" s="6" t="s">
        <v>36</v>
      </c>
      <c r="B8" s="7"/>
      <c r="C8" s="7"/>
      <c r="D8" s="7"/>
      <c r="E8" s="8"/>
      <c r="F8" s="9">
        <f>+F9+F10+F11</f>
        <v>0</v>
      </c>
      <c r="G8" s="9">
        <f>+G9+G10+G11</f>
        <v>0</v>
      </c>
    </row>
    <row r="9" spans="1:8" ht="15.75" x14ac:dyDescent="0.25">
      <c r="A9" s="14" t="s">
        <v>10</v>
      </c>
      <c r="B9" s="14"/>
      <c r="C9" s="14"/>
      <c r="D9" s="14"/>
      <c r="E9" s="15"/>
      <c r="F9" s="16"/>
      <c r="G9" s="16"/>
    </row>
    <row r="10" spans="1:8" ht="15.75" x14ac:dyDescent="0.25">
      <c r="A10" s="17" t="s">
        <v>7</v>
      </c>
      <c r="B10" s="17"/>
      <c r="C10" s="17"/>
      <c r="D10" s="17"/>
      <c r="E10" s="18"/>
      <c r="F10" s="19"/>
      <c r="G10" s="19"/>
    </row>
    <row r="11" spans="1:8" ht="16.5" thickBot="1" x14ac:dyDescent="0.3">
      <c r="A11" s="20" t="s">
        <v>8</v>
      </c>
      <c r="B11" s="20"/>
      <c r="C11" s="20"/>
      <c r="D11" s="20"/>
      <c r="E11" s="21"/>
      <c r="F11" s="22"/>
      <c r="G11" s="22"/>
    </row>
    <row r="12" spans="1:8" ht="17.25" thickTop="1" thickBot="1" x14ac:dyDescent="0.3">
      <c r="A12" s="6" t="s">
        <v>32</v>
      </c>
      <c r="B12" s="7"/>
      <c r="C12" s="7"/>
      <c r="D12" s="7"/>
      <c r="E12" s="8"/>
      <c r="F12" s="9">
        <f>+F13+F18</f>
        <v>0</v>
      </c>
      <c r="G12" s="9">
        <f>+G13+G18</f>
        <v>0</v>
      </c>
    </row>
    <row r="13" spans="1:8" ht="17.25" thickTop="1" thickBot="1" x14ac:dyDescent="0.3">
      <c r="A13" s="6" t="s">
        <v>26</v>
      </c>
      <c r="B13" s="7"/>
      <c r="C13" s="7"/>
      <c r="D13" s="7"/>
      <c r="E13" s="8"/>
      <c r="F13" s="9">
        <f>+F14+F15+F16+F17</f>
        <v>0</v>
      </c>
      <c r="G13" s="9">
        <f>+G14+G15+G16+G17</f>
        <v>0</v>
      </c>
    </row>
    <row r="14" spans="1:8" ht="15.75" x14ac:dyDescent="0.25">
      <c r="A14" s="17" t="s">
        <v>7</v>
      </c>
      <c r="B14" s="17"/>
      <c r="C14" s="17"/>
      <c r="D14" s="17"/>
      <c r="E14" s="18"/>
      <c r="F14" s="19"/>
      <c r="G14" s="19"/>
    </row>
    <row r="15" spans="1:8" ht="15.75" x14ac:dyDescent="0.25">
      <c r="A15" s="20" t="s">
        <v>8</v>
      </c>
      <c r="B15" s="20"/>
      <c r="C15" s="20"/>
      <c r="D15" s="20"/>
      <c r="E15" s="21"/>
      <c r="F15" s="23"/>
      <c r="G15" s="23"/>
    </row>
    <row r="16" spans="1:8" ht="15.75" x14ac:dyDescent="0.25">
      <c r="A16" s="20" t="s">
        <v>10</v>
      </c>
      <c r="B16" s="20"/>
      <c r="C16" s="20"/>
      <c r="D16" s="20"/>
      <c r="E16" s="21"/>
      <c r="F16" s="24"/>
      <c r="G16" s="24"/>
    </row>
    <row r="17" spans="1:7" ht="16.5" thickBot="1" x14ac:dyDescent="0.3">
      <c r="A17" s="25" t="s">
        <v>11</v>
      </c>
      <c r="B17" s="25"/>
      <c r="C17" s="25"/>
      <c r="D17" s="25"/>
      <c r="E17" s="26"/>
      <c r="F17" s="59"/>
      <c r="G17" s="59"/>
    </row>
    <row r="18" spans="1:7" ht="17.25" thickTop="1" thickBot="1" x14ac:dyDescent="0.3">
      <c r="A18" s="6" t="s">
        <v>36</v>
      </c>
      <c r="B18" s="7"/>
      <c r="C18" s="7"/>
      <c r="D18" s="7"/>
      <c r="E18" s="8"/>
      <c r="F18" s="9">
        <f>+F19+F20+F21+F22</f>
        <v>0</v>
      </c>
      <c r="G18" s="9">
        <f>+G19+G20+G21+G22</f>
        <v>0</v>
      </c>
    </row>
    <row r="19" spans="1:7" ht="15.75" x14ac:dyDescent="0.25">
      <c r="A19" s="17" t="s">
        <v>7</v>
      </c>
      <c r="B19" s="17"/>
      <c r="C19" s="17"/>
      <c r="D19" s="17"/>
      <c r="E19" s="18"/>
      <c r="F19" s="19"/>
      <c r="G19" s="19"/>
    </row>
    <row r="20" spans="1:7" ht="15.75" x14ac:dyDescent="0.25">
      <c r="A20" s="20" t="s">
        <v>8</v>
      </c>
      <c r="B20" s="20"/>
      <c r="C20" s="20"/>
      <c r="D20" s="20"/>
      <c r="E20" s="21"/>
      <c r="F20" s="23"/>
      <c r="G20" s="23"/>
    </row>
    <row r="21" spans="1:7" ht="15.75" x14ac:dyDescent="0.25">
      <c r="A21" s="20" t="s">
        <v>10</v>
      </c>
      <c r="B21" s="20"/>
      <c r="C21" s="20"/>
      <c r="D21" s="20"/>
      <c r="E21" s="21"/>
      <c r="F21" s="24"/>
      <c r="G21" s="24"/>
    </row>
    <row r="22" spans="1:7" ht="16.5" thickBot="1" x14ac:dyDescent="0.3">
      <c r="A22" s="25" t="s">
        <v>11</v>
      </c>
      <c r="B22" s="25"/>
      <c r="C22" s="25"/>
      <c r="D22" s="25"/>
      <c r="E22" s="26"/>
      <c r="F22" s="59"/>
      <c r="G22" s="59"/>
    </row>
    <row r="23" spans="1:7" ht="15.75" thickTop="1" x14ac:dyDescent="0.25"/>
  </sheetData>
  <mergeCells count="21">
    <mergeCell ref="A20:E20"/>
    <mergeCell ref="A21:E21"/>
    <mergeCell ref="A22:E22"/>
    <mergeCell ref="A13:E13"/>
    <mergeCell ref="A18:E18"/>
    <mergeCell ref="A8:E8"/>
    <mergeCell ref="A9:E9"/>
    <mergeCell ref="A10:E10"/>
    <mergeCell ref="A11:E11"/>
    <mergeCell ref="A19:E19"/>
    <mergeCell ref="A12:E12"/>
    <mergeCell ref="A14:E14"/>
    <mergeCell ref="A15:E15"/>
    <mergeCell ref="A16:E16"/>
    <mergeCell ref="A17:E17"/>
    <mergeCell ref="A3:E3"/>
    <mergeCell ref="A5:E5"/>
    <mergeCell ref="A6:E6"/>
    <mergeCell ref="A7:E7"/>
    <mergeCell ref="A1:E1"/>
    <mergeCell ref="A2:E2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V257"/>
  <sheetViews>
    <sheetView topLeftCell="A8" workbookViewId="0">
      <selection activeCell="C25" sqref="C25"/>
    </sheetView>
  </sheetViews>
  <sheetFormatPr baseColWidth="10" defaultRowHeight="15" x14ac:dyDescent="0.25"/>
  <cols>
    <col min="1" max="1" width="15.140625" style="31" bestFit="1" customWidth="1"/>
    <col min="2" max="2" width="11.5703125" style="31" bestFit="1" customWidth="1"/>
    <col min="3" max="3" width="15.85546875" style="31" customWidth="1"/>
    <col min="4" max="4" width="17" style="31" customWidth="1"/>
    <col min="5" max="5" width="13.28515625" style="31" bestFit="1" customWidth="1"/>
    <col min="6" max="6" width="15.140625" style="31" customWidth="1"/>
    <col min="7" max="7" width="15.7109375" style="31" customWidth="1"/>
    <col min="8" max="8" width="15.85546875" style="31" customWidth="1"/>
    <col min="9" max="9" width="11.42578125" style="31"/>
    <col min="10" max="10" width="13.5703125" style="31" customWidth="1"/>
    <col min="11" max="16384" width="11.42578125" style="31"/>
  </cols>
  <sheetData>
    <row r="1" spans="1:22" ht="20.25" thickBot="1" x14ac:dyDescent="0.3">
      <c r="A1" s="27" t="s">
        <v>13</v>
      </c>
      <c r="B1" s="28"/>
      <c r="C1" s="28"/>
      <c r="D1" s="28"/>
      <c r="E1" s="28"/>
      <c r="F1" s="28"/>
      <c r="G1" s="28"/>
      <c r="H1" s="28"/>
      <c r="I1" s="28"/>
      <c r="J1" s="29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15.75" thickBot="1" x14ac:dyDescent="0.3">
      <c r="A2" s="32"/>
      <c r="B2" s="32"/>
      <c r="C2" s="32"/>
      <c r="D2" s="32"/>
      <c r="E2" s="32"/>
      <c r="F2" s="32"/>
      <c r="G2" s="32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6.5" thickBot="1" x14ac:dyDescent="0.3">
      <c r="A3" s="33" t="s">
        <v>0</v>
      </c>
      <c r="B3" s="33"/>
      <c r="C3" s="33"/>
      <c r="D3" s="34"/>
      <c r="E3" s="35" t="str">
        <f>[1]Billetage!D3</f>
        <v>Kanya l'Excellence</v>
      </c>
      <c r="F3" s="36"/>
      <c r="G3" s="32"/>
      <c r="I3" s="30"/>
      <c r="J3" s="37" t="s">
        <v>1</v>
      </c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x14ac:dyDescent="0.25">
      <c r="A4" s="34"/>
      <c r="B4" s="34"/>
      <c r="C4" s="34"/>
      <c r="D4" s="34"/>
      <c r="E4" s="34"/>
      <c r="F4" s="32"/>
      <c r="G4" s="32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2" x14ac:dyDescent="0.25">
      <c r="A5" s="33" t="s">
        <v>2</v>
      </c>
      <c r="B5" s="33"/>
      <c r="C5" s="33"/>
      <c r="D5" s="34"/>
      <c r="E5" s="38">
        <f>[1]Billetage!D5</f>
        <v>42054</v>
      </c>
      <c r="F5" s="32"/>
      <c r="G5" s="32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ht="15.75" thickBot="1" x14ac:dyDescent="0.3">
      <c r="A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ht="16.5" thickBot="1" x14ac:dyDescent="0.3">
      <c r="A7" s="39" t="s">
        <v>14</v>
      </c>
      <c r="B7" s="40" t="s">
        <v>15</v>
      </c>
      <c r="C7" s="40" t="s">
        <v>16</v>
      </c>
      <c r="D7" s="41" t="s">
        <v>17</v>
      </c>
      <c r="E7" s="41" t="s">
        <v>18</v>
      </c>
      <c r="F7" s="41" t="s">
        <v>19</v>
      </c>
      <c r="G7" s="41" t="s">
        <v>20</v>
      </c>
      <c r="H7" s="41" t="s">
        <v>21</v>
      </c>
      <c r="I7" s="41" t="s">
        <v>22</v>
      </c>
      <c r="J7" s="42" t="s">
        <v>23</v>
      </c>
      <c r="M7" s="30"/>
      <c r="N7" s="30"/>
      <c r="O7" s="30"/>
      <c r="P7" s="30"/>
      <c r="Q7" s="30"/>
      <c r="R7" s="30"/>
      <c r="S7" s="30"/>
      <c r="T7" s="30"/>
      <c r="U7" s="30"/>
    </row>
    <row r="8" spans="1:22" x14ac:dyDescent="0.25">
      <c r="A8" s="43" t="s">
        <v>34</v>
      </c>
      <c r="B8" s="44" t="s">
        <v>25</v>
      </c>
      <c r="C8" s="44" t="s">
        <v>26</v>
      </c>
      <c r="D8" s="44" t="s">
        <v>27</v>
      </c>
      <c r="E8" s="45" t="s">
        <v>7</v>
      </c>
      <c r="F8" s="45" t="s">
        <v>28</v>
      </c>
      <c r="G8" s="46">
        <v>2</v>
      </c>
      <c r="H8" s="46">
        <v>60000</v>
      </c>
      <c r="I8" s="45">
        <f>+H8*G8</f>
        <v>120000</v>
      </c>
      <c r="J8" s="47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</row>
    <row r="9" spans="1:22" x14ac:dyDescent="0.25">
      <c r="A9" s="48" t="s">
        <v>35</v>
      </c>
      <c r="B9" s="49" t="s">
        <v>25</v>
      </c>
      <c r="C9" s="49" t="s">
        <v>26</v>
      </c>
      <c r="D9" s="49" t="s">
        <v>30</v>
      </c>
      <c r="E9" s="50" t="s">
        <v>10</v>
      </c>
      <c r="F9" s="50" t="s">
        <v>31</v>
      </c>
      <c r="G9" s="51">
        <v>1</v>
      </c>
      <c r="H9" s="51">
        <v>70000</v>
      </c>
      <c r="I9" s="50">
        <v>50000</v>
      </c>
      <c r="J9" s="52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</row>
    <row r="10" spans="1:22" x14ac:dyDescent="0.25">
      <c r="A10" s="48" t="s">
        <v>38</v>
      </c>
      <c r="B10" s="49" t="s">
        <v>25</v>
      </c>
      <c r="C10" s="49" t="s">
        <v>36</v>
      </c>
      <c r="D10" s="49" t="s">
        <v>37</v>
      </c>
      <c r="E10" s="50" t="s">
        <v>10</v>
      </c>
      <c r="F10" s="50" t="s">
        <v>28</v>
      </c>
      <c r="G10" s="51">
        <v>3</v>
      </c>
      <c r="H10" s="51">
        <v>50000</v>
      </c>
      <c r="I10" s="50">
        <v>50000</v>
      </c>
      <c r="J10" s="52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</row>
    <row r="11" spans="1:22" x14ac:dyDescent="0.25">
      <c r="A11" s="48" t="s">
        <v>39</v>
      </c>
      <c r="B11" s="49" t="s">
        <v>25</v>
      </c>
      <c r="C11" s="49" t="s">
        <v>36</v>
      </c>
      <c r="D11" s="49" t="s">
        <v>40</v>
      </c>
      <c r="E11" s="50" t="s">
        <v>10</v>
      </c>
      <c r="F11" s="50" t="s">
        <v>28</v>
      </c>
      <c r="G11" s="51">
        <v>3</v>
      </c>
      <c r="H11" s="51">
        <v>10000</v>
      </c>
      <c r="I11" s="50">
        <v>50000</v>
      </c>
      <c r="J11" s="52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x14ac:dyDescent="0.25">
      <c r="A12" s="48" t="s">
        <v>42</v>
      </c>
      <c r="B12" s="49" t="s">
        <v>25</v>
      </c>
      <c r="C12" s="49" t="s">
        <v>36</v>
      </c>
      <c r="D12" s="49" t="s">
        <v>41</v>
      </c>
      <c r="E12" s="50" t="s">
        <v>9</v>
      </c>
      <c r="F12" s="50" t="s">
        <v>29</v>
      </c>
      <c r="G12" s="51">
        <v>2</v>
      </c>
      <c r="H12" s="51">
        <v>15000</v>
      </c>
      <c r="I12" s="50">
        <v>50000</v>
      </c>
      <c r="J12" s="52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x14ac:dyDescent="0.25">
      <c r="A13" s="48" t="s">
        <v>43</v>
      </c>
      <c r="B13" s="49" t="s">
        <v>25</v>
      </c>
      <c r="C13" s="49" t="s">
        <v>26</v>
      </c>
      <c r="D13" s="49" t="s">
        <v>44</v>
      </c>
      <c r="E13" s="50" t="s">
        <v>11</v>
      </c>
      <c r="F13" s="50" t="s">
        <v>31</v>
      </c>
      <c r="G13" s="51">
        <v>2</v>
      </c>
      <c r="H13" s="51">
        <v>80000</v>
      </c>
      <c r="I13" s="50">
        <v>50000</v>
      </c>
      <c r="J13" s="52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x14ac:dyDescent="0.25">
      <c r="A14" s="48"/>
      <c r="B14" s="53" t="str">
        <f>IF(ISNA(VLOOKUP($A14,'[1]Code produits'!A:N,2,0)),"",VLOOKUP($A14,'[1]Code produits'!A:N,2,0))</f>
        <v/>
      </c>
      <c r="C14" s="53" t="str">
        <f>IF(ISNA(VLOOKUP($A14,'[1]Code produits'!A:N,3,0)),"",VLOOKUP($A14,'[1]Code produits'!A:N,3,0))</f>
        <v/>
      </c>
      <c r="D14" s="53"/>
      <c r="E14" s="50"/>
      <c r="F14" s="50"/>
      <c r="G14" s="51" t="str">
        <f>IF(F14=0," ",IF(F14&gt;0.8*'[1]Code produits'!M:M,"VENDU","ALERTE"))</f>
        <v xml:space="preserve"> </v>
      </c>
      <c r="H14" s="51">
        <f t="shared" ref="H14" si="0">+F14*E14</f>
        <v>0</v>
      </c>
      <c r="I14" s="50"/>
      <c r="J14" s="52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ht="15.75" thickBot="1" x14ac:dyDescent="0.3">
      <c r="A15" s="54" t="s">
        <v>24</v>
      </c>
      <c r="B15" s="55"/>
      <c r="C15" s="55"/>
      <c r="D15" s="57"/>
      <c r="E15" s="57"/>
      <c r="F15" s="57"/>
      <c r="G15" s="56">
        <f>SUM(G8:G14)</f>
        <v>13</v>
      </c>
      <c r="H15" s="57"/>
      <c r="I15" s="56">
        <f>SUM(I8:I14)</f>
        <v>370000</v>
      </c>
      <c r="J15" s="58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1:22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1:22" x14ac:dyDescent="0.25">
      <c r="A18" s="61" t="s">
        <v>45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x14ac:dyDescent="0.25">
      <c r="A19" s="61" t="s">
        <v>46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1:22" x14ac:dyDescent="0.25">
      <c r="A20" s="61" t="s">
        <v>47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x14ac:dyDescent="0.25">
      <c r="A21" s="61" t="s">
        <v>48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1:22" x14ac:dyDescent="0.25">
      <c r="A22" s="61"/>
      <c r="B22" s="61" t="s">
        <v>49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x14ac:dyDescent="0.25">
      <c r="A23" s="61"/>
      <c r="B23" s="61" t="s">
        <v>50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1:22" x14ac:dyDescent="0.25">
      <c r="A24" s="61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1:22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1:22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1:22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1:2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1:22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1:22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:2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1:22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</row>
    <row r="38" spans="1:2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1:22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1:2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1:2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1:22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</row>
    <row r="47" spans="1:22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1:22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:22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</row>
    <row r="50" spans="1:22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:22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</row>
    <row r="53" spans="1:22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:22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:22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</row>
    <row r="56" spans="1:22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:22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</row>
    <row r="59" spans="1:22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:22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:22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:22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</row>
    <row r="65" spans="1:22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</row>
    <row r="66" spans="1:22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</row>
    <row r="67" spans="1:22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</row>
    <row r="68" spans="1:22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spans="1:22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</row>
    <row r="71" spans="1:22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spans="1:22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</row>
    <row r="74" spans="1:22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spans="1:22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:22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spans="1:22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:22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  <row r="80" spans="1:22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</row>
    <row r="81" spans="1:22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</row>
    <row r="82" spans="1:22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</row>
    <row r="83" spans="1:22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1:22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1:22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</row>
    <row r="86" spans="1:22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1:22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</row>
    <row r="88" spans="1:22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  <row r="89" spans="1:22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</row>
    <row r="90" spans="1:22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</row>
    <row r="91" spans="1:22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</row>
    <row r="92" spans="1:22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</row>
    <row r="93" spans="1:22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</row>
    <row r="94" spans="1:22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</row>
    <row r="95" spans="1:22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</row>
    <row r="96" spans="1:22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</row>
    <row r="97" spans="1:22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</row>
    <row r="98" spans="1:22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</row>
    <row r="99" spans="1:22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</row>
    <row r="100" spans="1:22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</row>
    <row r="101" spans="1:22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</row>
    <row r="102" spans="1:22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</row>
    <row r="103" spans="1:22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</row>
    <row r="104" spans="1:22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</row>
    <row r="105" spans="1:22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</row>
    <row r="106" spans="1:22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</row>
    <row r="107" spans="1:22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</row>
    <row r="108" spans="1:22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</row>
    <row r="109" spans="1:22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</row>
    <row r="110" spans="1:22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</row>
    <row r="111" spans="1:22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</row>
    <row r="112" spans="1:22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</row>
    <row r="113" spans="1:22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</row>
    <row r="114" spans="1:22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</row>
    <row r="115" spans="1:22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</row>
    <row r="116" spans="1:22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</row>
    <row r="117" spans="1:22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</row>
    <row r="118" spans="1:22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</row>
    <row r="119" spans="1:22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</row>
    <row r="120" spans="1:22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</row>
    <row r="121" spans="1:22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</row>
    <row r="122" spans="1:22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</row>
    <row r="123" spans="1:22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</row>
    <row r="124" spans="1:22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</row>
    <row r="125" spans="1:22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</row>
    <row r="126" spans="1:22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</row>
    <row r="127" spans="1:22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</row>
    <row r="128" spans="1:22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</row>
    <row r="129" spans="1:22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</row>
    <row r="130" spans="1:22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</row>
    <row r="131" spans="1:22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</row>
    <row r="132" spans="1:22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</row>
    <row r="133" spans="1:22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</row>
    <row r="134" spans="1:22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</row>
    <row r="135" spans="1:22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</row>
    <row r="136" spans="1:22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</row>
    <row r="137" spans="1:22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</row>
    <row r="138" spans="1:22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</row>
    <row r="139" spans="1:22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</row>
    <row r="140" spans="1:22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</row>
    <row r="141" spans="1:22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</row>
    <row r="142" spans="1:22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</row>
    <row r="143" spans="1:22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</row>
    <row r="144" spans="1:22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</row>
    <row r="145" spans="1:22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</row>
    <row r="146" spans="1:22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</row>
    <row r="147" spans="1:22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</row>
    <row r="148" spans="1:22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</row>
    <row r="149" spans="1:22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</row>
    <row r="150" spans="1:22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</row>
    <row r="151" spans="1:22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</row>
    <row r="152" spans="1:22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</row>
    <row r="153" spans="1:22" x14ac:dyDescent="0.2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</row>
    <row r="154" spans="1:22" x14ac:dyDescent="0.2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</row>
    <row r="155" spans="1:22" x14ac:dyDescent="0.2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</row>
    <row r="156" spans="1:22" x14ac:dyDescent="0.2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</row>
    <row r="157" spans="1:22" x14ac:dyDescent="0.2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</row>
    <row r="158" spans="1:22" x14ac:dyDescent="0.2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</row>
    <row r="159" spans="1:22" x14ac:dyDescent="0.2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</row>
    <row r="160" spans="1:22" x14ac:dyDescent="0.2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</row>
    <row r="161" spans="1:22" x14ac:dyDescent="0.2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</row>
    <row r="162" spans="1:22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</row>
    <row r="163" spans="1:22" x14ac:dyDescent="0.2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</row>
    <row r="164" spans="1:22" x14ac:dyDescent="0.2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</row>
    <row r="165" spans="1:22" x14ac:dyDescent="0.2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</row>
    <row r="166" spans="1:22" x14ac:dyDescent="0.2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</row>
    <row r="167" spans="1:22" x14ac:dyDescent="0.2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</row>
    <row r="168" spans="1:22" x14ac:dyDescent="0.2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</row>
    <row r="169" spans="1:22" x14ac:dyDescent="0.2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</row>
    <row r="170" spans="1:22" x14ac:dyDescent="0.2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</row>
    <row r="171" spans="1:22" x14ac:dyDescent="0.2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</row>
    <row r="172" spans="1:22" x14ac:dyDescent="0.2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</row>
    <row r="173" spans="1:22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</row>
    <row r="174" spans="1:22" x14ac:dyDescent="0.2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</row>
    <row r="175" spans="1:22" x14ac:dyDescent="0.2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</row>
    <row r="176" spans="1:22" x14ac:dyDescent="0.2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</row>
    <row r="177" spans="1:22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</row>
    <row r="178" spans="1:22" x14ac:dyDescent="0.25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</row>
    <row r="179" spans="1:22" x14ac:dyDescent="0.2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</row>
    <row r="180" spans="1:22" x14ac:dyDescent="0.2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</row>
    <row r="181" spans="1:22" x14ac:dyDescent="0.2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</row>
    <row r="182" spans="1:22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</row>
    <row r="183" spans="1:22" x14ac:dyDescent="0.2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</row>
    <row r="184" spans="1:22" x14ac:dyDescent="0.2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</row>
    <row r="185" spans="1:22" x14ac:dyDescent="0.2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</row>
    <row r="186" spans="1:22" x14ac:dyDescent="0.25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</row>
    <row r="187" spans="1:22" x14ac:dyDescent="0.25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</row>
    <row r="188" spans="1:22" x14ac:dyDescent="0.25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</row>
    <row r="189" spans="1:22" x14ac:dyDescent="0.25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</row>
    <row r="190" spans="1:22" x14ac:dyDescent="0.25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</row>
    <row r="191" spans="1:22" x14ac:dyDescent="0.25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</row>
    <row r="192" spans="1:22" x14ac:dyDescent="0.25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</row>
    <row r="193" spans="1:22" x14ac:dyDescent="0.2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</row>
    <row r="194" spans="1:22" x14ac:dyDescent="0.2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</row>
    <row r="195" spans="1:22" x14ac:dyDescent="0.2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</row>
    <row r="196" spans="1:22" x14ac:dyDescent="0.2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</row>
    <row r="197" spans="1:22" x14ac:dyDescent="0.2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</row>
    <row r="198" spans="1:22" x14ac:dyDescent="0.2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</row>
    <row r="199" spans="1:22" x14ac:dyDescent="0.25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</row>
    <row r="200" spans="1:22" x14ac:dyDescent="0.2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</row>
    <row r="201" spans="1:22" x14ac:dyDescent="0.2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</row>
    <row r="202" spans="1:22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</row>
    <row r="203" spans="1:22" x14ac:dyDescent="0.2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</row>
    <row r="204" spans="1:22" x14ac:dyDescent="0.25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</row>
    <row r="205" spans="1:22" x14ac:dyDescent="0.2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</row>
    <row r="206" spans="1:22" x14ac:dyDescent="0.25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</row>
    <row r="207" spans="1:22" x14ac:dyDescent="0.25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</row>
    <row r="208" spans="1:22" x14ac:dyDescent="0.2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</row>
    <row r="209" spans="1:22" x14ac:dyDescent="0.25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</row>
    <row r="210" spans="1:22" x14ac:dyDescent="0.25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</row>
    <row r="211" spans="1:22" x14ac:dyDescent="0.25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</row>
    <row r="212" spans="1:22" x14ac:dyDescent="0.25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</row>
    <row r="213" spans="1:22" x14ac:dyDescent="0.25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</row>
    <row r="214" spans="1:22" x14ac:dyDescent="0.25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</row>
    <row r="215" spans="1:22" x14ac:dyDescent="0.2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</row>
    <row r="216" spans="1:22" x14ac:dyDescent="0.25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</row>
    <row r="217" spans="1:22" x14ac:dyDescent="0.25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</row>
    <row r="218" spans="1:22" x14ac:dyDescent="0.25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</row>
    <row r="219" spans="1:22" x14ac:dyDescent="0.25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</row>
    <row r="220" spans="1:22" x14ac:dyDescent="0.25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</row>
    <row r="221" spans="1:22" x14ac:dyDescent="0.25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</row>
    <row r="222" spans="1:22" x14ac:dyDescent="0.25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</row>
    <row r="223" spans="1:22" x14ac:dyDescent="0.25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</row>
    <row r="224" spans="1:22" x14ac:dyDescent="0.25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</row>
    <row r="225" spans="1:22" x14ac:dyDescent="0.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</row>
    <row r="226" spans="1:22" x14ac:dyDescent="0.25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</row>
    <row r="227" spans="1:22" x14ac:dyDescent="0.25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</row>
    <row r="228" spans="1:22" x14ac:dyDescent="0.25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</row>
    <row r="229" spans="1:22" x14ac:dyDescent="0.25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</row>
    <row r="230" spans="1:22" x14ac:dyDescent="0.25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</row>
    <row r="231" spans="1:22" x14ac:dyDescent="0.25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</row>
    <row r="232" spans="1:22" x14ac:dyDescent="0.25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</row>
    <row r="233" spans="1:22" x14ac:dyDescent="0.25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</row>
    <row r="234" spans="1:22" x14ac:dyDescent="0.25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</row>
    <row r="235" spans="1:22" x14ac:dyDescent="0.2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</row>
    <row r="236" spans="1:22" x14ac:dyDescent="0.25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</row>
    <row r="237" spans="1:22" x14ac:dyDescent="0.25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</row>
    <row r="238" spans="1:22" x14ac:dyDescent="0.25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</row>
    <row r="239" spans="1:22" x14ac:dyDescent="0.25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</row>
    <row r="240" spans="1:22" x14ac:dyDescent="0.25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</row>
    <row r="241" spans="1:22" x14ac:dyDescent="0.25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</row>
    <row r="242" spans="1:22" x14ac:dyDescent="0.25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</row>
    <row r="243" spans="1:22" x14ac:dyDescent="0.25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</row>
    <row r="244" spans="1:22" x14ac:dyDescent="0.25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</row>
    <row r="245" spans="1:22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</row>
    <row r="246" spans="1:22" x14ac:dyDescent="0.25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</row>
    <row r="247" spans="1:22" x14ac:dyDescent="0.25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</row>
    <row r="248" spans="1:22" x14ac:dyDescent="0.25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</row>
    <row r="249" spans="1:22" x14ac:dyDescent="0.25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</row>
    <row r="250" spans="1:22" x14ac:dyDescent="0.25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</row>
    <row r="251" spans="1:22" x14ac:dyDescent="0.25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</row>
    <row r="252" spans="1:22" x14ac:dyDescent="0.25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</row>
    <row r="253" spans="1:22" x14ac:dyDescent="0.25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</row>
    <row r="254" spans="1:22" x14ac:dyDescent="0.25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</row>
    <row r="255" spans="1:22" x14ac:dyDescent="0.2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</row>
    <row r="256" spans="1:22" x14ac:dyDescent="0.25">
      <c r="A256" s="30"/>
      <c r="B256" s="30"/>
      <c r="C256" s="30"/>
      <c r="D256" s="30"/>
      <c r="E256" s="30"/>
      <c r="F256" s="30"/>
      <c r="G256" s="30"/>
      <c r="H256" s="30"/>
    </row>
    <row r="257" spans="1:1" x14ac:dyDescent="0.25">
      <c r="A257" s="30"/>
    </row>
  </sheetData>
  <mergeCells count="5">
    <mergeCell ref="A1:J1"/>
    <mergeCell ref="A3:C3"/>
    <mergeCell ref="E3:F3"/>
    <mergeCell ref="A5:C5"/>
    <mergeCell ref="A15:C15"/>
  </mergeCells>
  <hyperlinks>
    <hyperlink ref="J3" location="Menu!A1" display="MENU"/>
  </hyperlink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 caisse</vt:lpstr>
      <vt:lpstr>Situation de ventes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CINTHIA</cp:lastModifiedBy>
  <dcterms:created xsi:type="dcterms:W3CDTF">2015-04-03T07:47:06Z</dcterms:created>
  <dcterms:modified xsi:type="dcterms:W3CDTF">2015-04-03T08:35:07Z</dcterms:modified>
</cp:coreProperties>
</file>