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240" yWindow="90" windowWidth="20580" windowHeight="8250"/>
  </bookViews>
  <sheets>
    <sheet name="CALENDRIER" sheetId="3" r:id="rId1"/>
    <sheet name="JOURS FÉRIÉS" sheetId="2" r:id="rId2"/>
  </sheets>
  <definedNames>
    <definedName name="FERIES">'JOURS FÉRIÉS'!$B$1:$B$11</definedName>
    <definedName name="Paques">'JOURS FÉRIÉS'!$B$14</definedName>
  </definedNames>
  <calcPr calcId="152511"/>
</workbook>
</file>

<file path=xl/calcChain.xml><?xml version="1.0" encoding="utf-8"?>
<calcChain xmlns="http://schemas.openxmlformats.org/spreadsheetml/2006/main">
  <c r="B13" i="2" l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4" i="3"/>
  <c r="B14" i="2" l="1"/>
  <c r="B5" i="2" s="1"/>
  <c r="B11" i="2"/>
  <c r="B10" i="2"/>
  <c r="B9" i="2"/>
  <c r="B8" i="2"/>
  <c r="B7" i="2"/>
  <c r="B4" i="2"/>
  <c r="B3" i="2"/>
  <c r="B1" i="2"/>
  <c r="B2" i="2" l="1"/>
  <c r="B6" i="2"/>
</calcChain>
</file>

<file path=xl/sharedStrings.xml><?xml version="1.0" encoding="utf-8"?>
<sst xmlns="http://schemas.openxmlformats.org/spreadsheetml/2006/main" count="16" uniqueCount="16">
  <si>
    <t>Pâques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</si>
  <si>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</si>
  <si>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</si>
  <si>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</si>
  <si>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</si>
  <si>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</si>
  <si>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</si>
  <si>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</si>
  <si>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</si>
  <si>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</si>
  <si>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</si>
  <si>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Noël</t>
  </si>
  <si>
    <t>Année</t>
  </si>
  <si>
    <t>DATES</t>
  </si>
  <si>
    <t>MOIS :</t>
  </si>
  <si>
    <t xml:space="preserve">ANNÉE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</si>
</sst>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Protection="1"/>
    <xf numFmtId="0" fontId="2" fillId="0" borderId="1" xfId="0" applyFont="1" applyBorder="1" applyAlignment="1" applyProtection="1">
      <alignment horizontal="left" vertical="center"/>
    </xf>
    <xf numFmtId="164" fontId="2" fillId="0" borderId="1" xfId="0" applyNumberFormat="1" applyFont="1" applyBorder="1" applyAlignment="1" applyProtection="1">
      <alignment horizontal="left" vertical="center"/>
    </xf>
    <xf numFmtId="164" fontId="2" fillId="0" borderId="1" xfId="0" applyNumberFormat="1" applyFont="1" applyBorder="1" applyAlignment="1">
      <alignment horizontal="righ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</xf>
    <xf numFmtId="164" fontId="2" fillId="2" borderId="1" xfId="0" applyNumberFormat="1" applyFont="1" applyFill="1" applyBorder="1" applyAlignment="1" applyProtection="1">
      <alignment horizontal="left" vertical="center"/>
    </xf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4">
    <dxf>
      <border>
        <left/>
        <right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border>
        <left/>
        <right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border>
        <left/>
        <right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border>
        <left/>
        <right/>
        <bottom/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B34"/>
  <sheetViews>
    <sheetView tabSelected="1" zoomScale="85" zoomScaleNormal="85"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B2" sqref="B2"/>
    </sheetView>
  </sheetViews>
  <sheetFormatPr baseColWidth="10" defaultRowHeight="20.100000000000001" customHeight="1" x14ac:dyDescent="0.25"/>
  <cols>
    <col min="1" max="1" width="30.28515625" style="1" bestFit="1" customWidth="1"/>
    <col min="2" max="3" width="38.7109375" style="1" customWidth="1"/>
    <col min="4" max="16384" width="11.42578125" style="1"/>
  </cols>
  <sheetData>
    <row r="1" spans="1:2" s="2" customFormat="1" ht="20.100000000000001" customHeight="1" x14ac:dyDescent="0.25">
      <c r="A1" s="7" t="s">
        <v>14</v>
      </c>
      <c r="B1" s="11">
        <v>5</v>
      </c>
    </row>
    <row r="2" spans="1:2" s="2" customFormat="1" ht="16.5" customHeight="1" x14ac:dyDescent="0.25">
      <c r="A2" s="2" t="s">
        <v>15</v>
      </c>
      <c r="B2" s="2">
        <v>2016</v>
      </c>
    </row>
    <row r="3" spans="1:2" s="2" customFormat="1" ht="20.25" customHeight="1" x14ac:dyDescent="0.25">
      <c r="A3" s="7" t="s">
        <v>13</v>
      </c>
    </row>
    <row r="4" spans="1:2" ht="30" customHeight="1" x14ac:dyDescent="0.25">
      <c r="A4" s="6">
        <f>DATE('JOURS FÉRIÉS'!$B$13,$B$1,ROW()-3)</f>
        <v>42491</v>
      </c>
    </row>
    <row r="5" spans="1:2" ht="30" customHeight="1" x14ac:dyDescent="0.25">
      <c r="A5" s="6">
        <f>DATE('JOURS FÉRIÉS'!$B$13,$B$1,ROW()-3)</f>
        <v>42492</v>
      </c>
    </row>
    <row r="6" spans="1:2" ht="30" customHeight="1" x14ac:dyDescent="0.25">
      <c r="A6" s="6">
        <f>DATE('JOURS FÉRIÉS'!$B$13,$B$1,ROW()-3)</f>
        <v>42493</v>
      </c>
    </row>
    <row r="7" spans="1:2" ht="30" customHeight="1" x14ac:dyDescent="0.25">
      <c r="A7" s="6">
        <f>DATE('JOURS FÉRIÉS'!$B$13,$B$1,ROW()-3)</f>
        <v>42494</v>
      </c>
    </row>
    <row r="8" spans="1:2" ht="30" customHeight="1" x14ac:dyDescent="0.25">
      <c r="A8" s="6">
        <f>DATE('JOURS FÉRIÉS'!$B$13,$B$1,ROW()-3)</f>
        <v>42495</v>
      </c>
    </row>
    <row r="9" spans="1:2" ht="30" customHeight="1" x14ac:dyDescent="0.25">
      <c r="A9" s="6">
        <f>DATE('JOURS FÉRIÉS'!$B$13,$B$1,ROW()-3)</f>
        <v>42496</v>
      </c>
    </row>
    <row r="10" spans="1:2" ht="30" customHeight="1" x14ac:dyDescent="0.25">
      <c r="A10" s="6">
        <f>DATE('JOURS FÉRIÉS'!$B$13,$B$1,ROW()-3)</f>
        <v>42497</v>
      </c>
    </row>
    <row r="11" spans="1:2" ht="30" customHeight="1" x14ac:dyDescent="0.25">
      <c r="A11" s="6">
        <f>DATE('JOURS FÉRIÉS'!$B$13,$B$1,ROW()-3)</f>
        <v>42498</v>
      </c>
    </row>
    <row r="12" spans="1:2" ht="30" customHeight="1" x14ac:dyDescent="0.25">
      <c r="A12" s="6">
        <f>DATE('JOURS FÉRIÉS'!$B$13,$B$1,ROW()-3)</f>
        <v>42499</v>
      </c>
    </row>
    <row r="13" spans="1:2" ht="30" customHeight="1" x14ac:dyDescent="0.25">
      <c r="A13" s="6">
        <f>DATE('JOURS FÉRIÉS'!$B$13,$B$1,ROW()-3)</f>
        <v>42500</v>
      </c>
    </row>
    <row r="14" spans="1:2" ht="30" customHeight="1" x14ac:dyDescent="0.25">
      <c r="A14" s="6">
        <f>DATE('JOURS FÉRIÉS'!$B$13,$B$1,ROW()-3)</f>
        <v>42501</v>
      </c>
    </row>
    <row r="15" spans="1:2" ht="30" customHeight="1" x14ac:dyDescent="0.25">
      <c r="A15" s="6">
        <f>DATE('JOURS FÉRIÉS'!$B$13,$B$1,ROW()-3)</f>
        <v>42502</v>
      </c>
    </row>
    <row r="16" spans="1:2" ht="30" customHeight="1" x14ac:dyDescent="0.25">
      <c r="A16" s="6">
        <f>DATE('JOURS FÉRIÉS'!$B$13,$B$1,ROW()-3)</f>
        <v>42503</v>
      </c>
    </row>
    <row r="17" spans="1:1" ht="30" customHeight="1" x14ac:dyDescent="0.25">
      <c r="A17" s="6">
        <f>DATE('JOURS FÉRIÉS'!$B$13,$B$1,ROW()-3)</f>
        <v>42504</v>
      </c>
    </row>
    <row r="18" spans="1:1" ht="30" customHeight="1" x14ac:dyDescent="0.25">
      <c r="A18" s="6">
        <f>DATE('JOURS FÉRIÉS'!$B$13,$B$1,ROW()-3)</f>
        <v>42505</v>
      </c>
    </row>
    <row r="19" spans="1:1" ht="30" customHeight="1" x14ac:dyDescent="0.25">
      <c r="A19" s="6">
        <f>DATE('JOURS FÉRIÉS'!$B$13,$B$1,ROW()-3)</f>
        <v>42506</v>
      </c>
    </row>
    <row r="20" spans="1:1" ht="30" customHeight="1" x14ac:dyDescent="0.25">
      <c r="A20" s="6">
        <f>DATE('JOURS FÉRIÉS'!$B$13,$B$1,ROW()-3)</f>
        <v>42507</v>
      </c>
    </row>
    <row r="21" spans="1:1" ht="30" customHeight="1" x14ac:dyDescent="0.25">
      <c r="A21" s="6">
        <f>DATE('JOURS FÉRIÉS'!$B$13,$B$1,ROW()-3)</f>
        <v>42508</v>
      </c>
    </row>
    <row r="22" spans="1:1" ht="30" customHeight="1" x14ac:dyDescent="0.25">
      <c r="A22" s="6">
        <f>DATE('JOURS FÉRIÉS'!$B$13,$B$1,ROW()-3)</f>
        <v>42509</v>
      </c>
    </row>
    <row r="23" spans="1:1" ht="30" customHeight="1" x14ac:dyDescent="0.25">
      <c r="A23" s="6">
        <f>DATE('JOURS FÉRIÉS'!$B$13,$B$1,ROW()-3)</f>
        <v>42510</v>
      </c>
    </row>
    <row r="24" spans="1:1" ht="30" customHeight="1" x14ac:dyDescent="0.25">
      <c r="A24" s="6">
        <f>DATE('JOURS FÉRIÉS'!$B$13,$B$1,ROW()-3)</f>
        <v>42511</v>
      </c>
    </row>
    <row r="25" spans="1:1" ht="30" customHeight="1" x14ac:dyDescent="0.25">
      <c r="A25" s="6">
        <f>DATE('JOURS FÉRIÉS'!$B$13,$B$1,ROW()-3)</f>
        <v>42512</v>
      </c>
    </row>
    <row r="26" spans="1:1" ht="30" customHeight="1" x14ac:dyDescent="0.25">
      <c r="A26" s="6">
        <f>DATE('JOURS FÉRIÉS'!$B$13,$B$1,ROW()-3)</f>
        <v>42513</v>
      </c>
    </row>
    <row r="27" spans="1:1" ht="30" customHeight="1" x14ac:dyDescent="0.25">
      <c r="A27" s="6">
        <f>DATE('JOURS FÉRIÉS'!$B$13,$B$1,ROW()-3)</f>
        <v>42514</v>
      </c>
    </row>
    <row r="28" spans="1:1" ht="30" customHeight="1" x14ac:dyDescent="0.25">
      <c r="A28" s="6">
        <f>DATE('JOURS FÉRIÉS'!$B$13,$B$1,ROW()-3)</f>
        <v>42515</v>
      </c>
    </row>
    <row r="29" spans="1:1" ht="30" customHeight="1" x14ac:dyDescent="0.25">
      <c r="A29" s="6">
        <f>DATE('JOURS FÉRIÉS'!$B$13,$B$1,ROW()-3)</f>
        <v>42516</v>
      </c>
    </row>
    <row r="30" spans="1:1" ht="30" customHeight="1" x14ac:dyDescent="0.25">
      <c r="A30" s="6">
        <f>DATE('JOURS FÉRIÉS'!$B$13,$B$1,ROW()-3)</f>
        <v>42517</v>
      </c>
    </row>
    <row r="31" spans="1:1" ht="30" customHeight="1" x14ac:dyDescent="0.25">
      <c r="A31" s="6">
        <f>DATE('JOURS FÉRIÉS'!$B$13,$B$1,ROW()-3)</f>
        <v>42518</v>
      </c>
    </row>
    <row r="32" spans="1:1" ht="30" customHeight="1" x14ac:dyDescent="0.25">
      <c r="A32" s="6">
        <f>DATE('JOURS FÉRIÉS'!$B$13,$B$1,ROW()-3)</f>
        <v>42519</v>
      </c>
    </row>
    <row r="33" spans="1:1" ht="30" customHeight="1" x14ac:dyDescent="0.25">
      <c r="A33" s="6">
        <f>DATE('JOURS FÉRIÉS'!$B$13,$B$1,ROW()-3)</f>
        <v>42520</v>
      </c>
    </row>
    <row r="34" spans="1:1" ht="30" customHeight="1" x14ac:dyDescent="0.25">
      <c r="A34" s="6">
        <f>DATE('JOURS FÉRIÉS'!$B$13,$B$1,ROW()-3)</f>
        <v>42521</v>
      </c>
    </row>
  </sheetData>
  <conditionalFormatting sqref="A4:A34">
    <cfRule type="expression" dxfId="2" priority="115">
      <formula>OR(COUNTIF(FERIES,$A4),WEEKDAY($A4,2)&gt;5)</formula>
    </cfRule>
    <cfRule type="expression" dxfId="1" priority="116">
      <formula>MOD(ROW($A4),2)*NOT(ROW()-5&gt;DAY(EOMONTH(DATE(#REF!,$B$1,1),0)))</formula>
    </cfRule>
    <cfRule type="expression" dxfId="0" priority="117">
      <formula>ROW()-5&gt;DAY(EOMONTH(DATE(#REF!,$B$1,1),0))</formula>
    </cfRule>
  </conditionalFormatting>
  <dataValidations count="1">
    <dataValidation type="whole" allowBlank="1" showInputMessage="1" showErrorMessage="1" promptTitle="Saisir un nombre entre 1 et 52" sqref="B1">
      <formula1>1</formula1>
      <formula2>12</formula2>
    </dataValidation>
  </dataValidations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B14"/>
  <sheetViews>
    <sheetView workbookViewId="0">
      <selection activeCell="D17" sqref="D17"/>
    </sheetView>
  </sheetViews>
  <sheetFormatPr baseColWidth="10" defaultRowHeight="15" x14ac:dyDescent="0.25"/>
  <cols>
    <col min="1" max="1" width="20.140625" style="3" bestFit="1" customWidth="1"/>
    <col min="2" max="2" width="29.28515625" style="3" bestFit="1" customWidth="1"/>
    <col min="3" max="16384" width="11.42578125" style="3"/>
  </cols>
  <sheetData>
    <row r="1" spans="1:2" ht="15.75" x14ac:dyDescent="0.25">
      <c r="A1" s="4" t="s">
        <v>1</v>
      </c>
      <c r="B1" s="5">
        <f>IF(B13="","",DATE(B13,1,1))</f>
        <v>42370</v>
      </c>
    </row>
    <row r="2" spans="1:2" ht="15.75" x14ac:dyDescent="0.25">
      <c r="A2" s="4" t="s">
        <v>2</v>
      </c>
      <c r="B2" s="5">
        <f>IF(B13="","",Paques+1)</f>
        <v>42457</v>
      </c>
    </row>
    <row r="3" spans="1:2" ht="15.75" x14ac:dyDescent="0.25">
      <c r="A3" s="4" t="s">
        <v>3</v>
      </c>
      <c r="B3" s="5">
        <f>IF(B13="","",DATE(B13,5,1))</f>
        <v>42491</v>
      </c>
    </row>
    <row r="4" spans="1:2" ht="15.75" x14ac:dyDescent="0.25">
      <c r="A4" s="4" t="s">
        <v>4</v>
      </c>
      <c r="B4" s="5">
        <f>IF(B13="","",DATE(B13,5,8))</f>
        <v>42498</v>
      </c>
    </row>
    <row r="5" spans="1:2" ht="15.75" x14ac:dyDescent="0.25">
      <c r="A5" s="4" t="s">
        <v>5</v>
      </c>
      <c r="B5" s="5">
        <f>IF(B13="","",Paques+39)</f>
        <v>42495</v>
      </c>
    </row>
    <row r="6" spans="1:2" ht="15.75" x14ac:dyDescent="0.25">
      <c r="A6" s="4" t="s">
        <v>6</v>
      </c>
      <c r="B6" s="5">
        <f>IF(B13="","",Paques+50)</f>
        <v>42506</v>
      </c>
    </row>
    <row r="7" spans="1:2" ht="15.75" x14ac:dyDescent="0.25">
      <c r="A7" s="4" t="s">
        <v>7</v>
      </c>
      <c r="B7" s="5">
        <f>IF(B13="","",DATE(B13,7,14))</f>
        <v>42565</v>
      </c>
    </row>
    <row r="8" spans="1:2" ht="15.75" x14ac:dyDescent="0.25">
      <c r="A8" s="4" t="s">
        <v>8</v>
      </c>
      <c r="B8" s="5">
        <f>IF(B13="","",DATE(B13,8,15))</f>
        <v>42597</v>
      </c>
    </row>
    <row r="9" spans="1:2" ht="15.75" x14ac:dyDescent="0.25">
      <c r="A9" s="4" t="s">
        <v>9</v>
      </c>
      <c r="B9" s="5">
        <f>IF(B13="","",DATE(B13,11,1))</f>
        <v>42675</v>
      </c>
    </row>
    <row r="10" spans="1:2" ht="15.75" x14ac:dyDescent="0.25">
      <c r="A10" s="4" t="s">
        <v>10</v>
      </c>
      <c r="B10" s="5">
        <f>IF(B13="","",DATE(B13,11,11))</f>
        <v>42685</v>
      </c>
    </row>
    <row r="11" spans="1:2" ht="15.75" x14ac:dyDescent="0.25">
      <c r="A11" s="4" t="s">
        <v>11</v>
      </c>
      <c r="B11" s="5">
        <f>IF(B13="","",DATE(B13,12,25))</f>
        <v>42729</v>
      </c>
    </row>
    <row r="13" spans="1:2" ht="15.75" x14ac:dyDescent="0.25">
      <c r="A13" s="9" t="s">
        <v>12</v>
      </c>
      <c r="B13" s="8">
        <f>CALENDRIER!B2</f>
        <v>2016</v>
      </c>
    </row>
    <row r="14" spans="1:2" ht="15.75" x14ac:dyDescent="0.25">
      <c r="A14" s="9" t="s">
        <v>0</v>
      </c>
      <c r="B14" s="10">
        <f>IF(B13="","",FLOOR(DAY(MINUTE(B13/38)/2+56)&amp;"/5/"&amp;B13,7)-34)</f>
        <v>42456</v>
      </c>
    </row>
  </sheetData>
  <conditionalFormatting sqref="A1:B11">
    <cfRule type="expression" dxfId="4" priority="1">
      <formula>MOD(ROW(D1),2)=1</formula>
    </cfRule>
  </conditionalFormatting>
  <conditionalFormatting sqref="A14:B14">
    <cfRule type="expression" dxfId="3" priority="30">
      <formula>MOD(ROW(#REF!),2)=1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JOURS FÉRIÉS</vt:lpstr>
      <vt:lpstr>FERIES</vt:lpstr>
      <vt:lpstr>Paques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cpt-stagiaire</dc:creator>
  <cp:lastModifiedBy>ignacy</cp:lastModifiedBy>
  <cp:lastPrinted>2014-03-02T18:54:32Z</cp:lastPrinted>
  <dcterms:created xsi:type="dcterms:W3CDTF">2014-01-07T09:40:18Z</dcterms:created>
  <dcterms:modified xsi:type="dcterms:W3CDTF">2016-05-04T10:13:53Z</dcterms:modified>
</cp:coreProperties>
</file>