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3" r:id="rId1"/>
  </sheets>
  <definedNames>
    <definedName name="_xlnm._FilterDatabase" localSheetId="0" hidden="1">Feuil1!$A$4:$L$17</definedName>
  </definedNames>
  <calcPr calcId="152511"/>
</workbook>
</file>

<file path=xl/calcChain.xml><?xml version="1.0" encoding="utf-8"?>
<calcChain xmlns="http://schemas.openxmlformats.org/spreadsheetml/2006/main">
  <c r="I25" i="3" l="1"/>
  <c r="I26" i="3"/>
  <c r="I27" i="3"/>
  <c r="I28" i="3"/>
  <c r="I29" i="3"/>
  <c r="I30" i="3"/>
  <c r="I31" i="3"/>
  <c r="I32" i="3"/>
  <c r="I33" i="3"/>
  <c r="I34" i="3"/>
  <c r="I35" i="3"/>
  <c r="I36" i="3"/>
  <c r="I24" i="3"/>
  <c r="H25" i="3" a="1"/>
  <c r="H25" i="3"/>
  <c r="H27" i="3" s="1" a="1"/>
  <c r="H27" i="3" s="1"/>
  <c r="H26" i="3" a="1"/>
  <c r="H26" i="3"/>
  <c r="H28" i="3" s="1" a="1"/>
  <c r="H28" i="3" s="1"/>
  <c r="H24" i="3" a="1"/>
  <c r="H24" i="3" s="1"/>
  <c r="H29" i="3" l="1" a="1"/>
  <c r="H29" i="3" s="1"/>
  <c r="C38" i="3"/>
  <c r="I6" i="3" a="1"/>
  <c r="I6" i="3" s="1"/>
  <c r="H6" i="3" s="1"/>
  <c r="H30" i="3" l="1" a="1"/>
  <c r="H30" i="3" s="1"/>
  <c r="H31" i="3" a="1"/>
  <c r="H31" i="3" s="1"/>
  <c r="H32" i="3" a="1"/>
  <c r="H32" i="3" s="1"/>
  <c r="I7" i="3" a="1"/>
  <c r="I7" i="3" s="1"/>
  <c r="I8" i="3" s="1" a="1"/>
  <c r="I8" i="3" s="1"/>
  <c r="C19" i="3"/>
  <c r="H33" i="3" l="1" a="1"/>
  <c r="H33" i="3" s="1"/>
  <c r="I9" i="3" a="1"/>
  <c r="I9" i="3" s="1"/>
  <c r="J6" i="3"/>
  <c r="H34" i="3" l="1" a="1"/>
  <c r="H34" i="3" s="1"/>
  <c r="H35" i="3" s="1" a="1"/>
  <c r="H35" i="3" s="1"/>
  <c r="H36" i="3" s="1" a="1"/>
  <c r="H36" i="3" s="1"/>
  <c r="I10" i="3" a="1"/>
  <c r="I10" i="3" s="1"/>
  <c r="J7" i="3"/>
  <c r="H7" i="3"/>
  <c r="H8" i="3"/>
  <c r="I11" i="3" l="1" a="1"/>
  <c r="I11" i="3" s="1"/>
  <c r="I12" i="3" s="1" a="1"/>
  <c r="I12" i="3" s="1"/>
  <c r="J8" i="3"/>
  <c r="I13" i="3" l="1" a="1"/>
  <c r="I13" i="3" s="1"/>
  <c r="I14" i="3" s="1" a="1"/>
  <c r="I14" i="3" s="1"/>
  <c r="J9" i="3"/>
  <c r="H9" i="3"/>
  <c r="H10" i="3" l="1"/>
  <c r="J10" i="3"/>
  <c r="J11" i="3" l="1"/>
  <c r="H11" i="3"/>
  <c r="J12" i="3" l="1"/>
  <c r="H12" i="3"/>
  <c r="H13" i="3" l="1"/>
  <c r="J13" i="3"/>
  <c r="J14" i="3" l="1"/>
  <c r="J16" i="3" s="1"/>
  <c r="H14" i="3"/>
</calcChain>
</file>

<file path=xl/sharedStrings.xml><?xml version="1.0" encoding="utf-8"?>
<sst xmlns="http://schemas.openxmlformats.org/spreadsheetml/2006/main" count="41" uniqueCount="16">
  <si>
    <t>MONTANT</t>
  </si>
  <si>
    <r>
      <t xml:space="preserve">Plage I6:I14 au format personnalisé </t>
    </r>
    <r>
      <rPr>
        <b/>
        <sz val="14"/>
        <color rgb="FFFF0000"/>
        <rFont val="Calibri"/>
        <family val="2"/>
        <scheme val="minor"/>
      </rPr>
      <t>0;;</t>
    </r>
  </si>
  <si>
    <t xml:space="preserve">HUGUES JEAN </t>
  </si>
  <si>
    <t>PIERRE ELIAS</t>
  </si>
  <si>
    <t xml:space="preserve">JEAN THOMAS </t>
  </si>
  <si>
    <t>EMILE TATI</t>
  </si>
  <si>
    <t xml:space="preserve">CLIENTS CHIFFRES </t>
  </si>
  <si>
    <t xml:space="preserve">NOM  PRENOM </t>
  </si>
  <si>
    <t>SOLUTION RAJA</t>
  </si>
  <si>
    <t>merci RAJA</t>
  </si>
  <si>
    <t>noms</t>
  </si>
  <si>
    <t>montant</t>
  </si>
  <si>
    <t>montants</t>
  </si>
  <si>
    <t xml:space="preserve">et dans l'hypothese ou je n'ai que des noms et pas d'association avec un matricule ? </t>
  </si>
  <si>
    <t>doublon?</t>
  </si>
  <si>
    <t>Nom 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</si>
</sst>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;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2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4" fillId="0" borderId="1" xfId="0" applyFont="1" applyBorder="1" applyAlignment="1">
      <alignment horizontal="center"/>
    </xf>
    <xf numFmtId="43" fontId="1" fillId="0" borderId="1" xfId="2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3" fontId="0" fillId="0" borderId="1" xfId="0" applyNumberFormat="1" applyBorder="1" applyAlignment="1">
      <alignment horizontal="center"/>
    </xf>
    <xf numFmtId="0" fontId="5" fillId="0" borderId="0" xfId="0" applyFont="1"/>
    <xf numFmtId="164" fontId="0" fillId="0" borderId="1" xfId="0" applyNumberFormat="1" applyBorder="1" applyAlignment="1">
      <alignment horizontal="center"/>
    </xf>
    <xf numFmtId="0" fontId="0" fillId="0" borderId="0" xfId="0" applyFill="1"/>
    <xf numFmtId="43" fontId="0" fillId="0" borderId="0" xfId="0" applyNumberFormat="1"/>
    <xf numFmtId="43" fontId="0" fillId="0" borderId="0" xfId="0" applyNumberFormat="1" applyFill="1"/>
    <xf numFmtId="0" fontId="4" fillId="3" borderId="1" xfId="0" applyFont="1" applyFill="1" applyBorder="1" applyAlignment="1">
      <alignment horizontal="center"/>
    </xf>
    <xf numFmtId="0" fontId="0" fillId="4" borderId="1" xfId="0" applyFill="1" applyBorder="1"/>
    <xf numFmtId="0" fontId="4" fillId="5" borderId="1" xfId="0" applyFont="1" applyFill="1" applyBorder="1" applyAlignment="1">
      <alignment horizontal="center"/>
    </xf>
    <xf numFmtId="0" fontId="0" fillId="6" borderId="1" xfId="0" applyFill="1" applyBorder="1"/>
    <xf numFmtId="0" fontId="0" fillId="0" borderId="1" xfId="0" applyBorder="1"/>
    <xf numFmtId="0" fontId="0" fillId="2" borderId="1" xfId="0" applyFill="1" applyBorder="1"/>
    <xf numFmtId="0" fontId="7" fillId="0" borderId="1" xfId="0" applyFont="1" applyBorder="1"/>
    <xf numFmtId="43" fontId="1" fillId="0" borderId="0" xfId="2" applyFont="1" applyBorder="1" applyAlignment="1">
      <alignment horizontal="center"/>
    </xf>
    <xf numFmtId="0" fontId="0" fillId="0" borderId="0" xfId="0" applyBorder="1"/>
    <xf numFmtId="4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43" fontId="0" fillId="0" borderId="0" xfId="0" applyNumberFormat="1" applyFill="1" applyBorder="1"/>
    <xf numFmtId="43" fontId="0" fillId="0" borderId="0" xfId="0" applyNumberFormat="1" applyBorder="1"/>
    <xf numFmtId="0" fontId="0" fillId="7" borderId="0" xfId="0" applyFill="1" applyBorder="1"/>
    <xf numFmtId="0" fontId="4" fillId="7" borderId="0" xfId="0" applyFont="1" applyFill="1" applyBorder="1" applyAlignment="1">
      <alignment horizontal="center"/>
    </xf>
    <xf numFmtId="0" fontId="0" fillId="8" borderId="0" xfId="0" applyFill="1"/>
    <xf numFmtId="0" fontId="7" fillId="9" borderId="1" xfId="0" applyFont="1" applyFill="1" applyBorder="1"/>
    <xf numFmtId="0" fontId="0" fillId="7" borderId="1" xfId="0" applyFill="1" applyBorder="1"/>
    <xf numFmtId="0" fontId="8" fillId="0" borderId="1" xfId="0" applyFont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38"/>
  <sheetViews>
    <sheetView tabSelected="1" topLeftCell="A4" workbookViewId="0">
      <selection activeCell="H24" sqref="H24"/>
    </sheetView>
  </sheetViews>
  <sheetFormatPr baseColWidth="10" defaultRowHeight="15" x14ac:dyDescent="0.25"/>
  <cols>
    <col min="1" max="1" width="21.28515625" customWidth="1"/>
    <col min="2" max="3" width="18.42578125" customWidth="1"/>
    <col min="7" max="7" width="25.140625" customWidth="1"/>
    <col min="8" max="8" width="22.5703125" customWidth="1"/>
    <col min="9" max="9" width="21.7109375" customWidth="1"/>
    <col min="10" max="10" width="24.42578125" customWidth="1"/>
  </cols>
  <sheetData>
    <row r="2" spans="1:12" ht="18.75" x14ac:dyDescent="0.3">
      <c r="I2" s="6" t="s">
        <v>1</v>
      </c>
    </row>
    <row r="4" spans="1:12" ht="15.75" x14ac:dyDescent="0.25">
      <c r="A4" s="14" t="s">
        <v>15</v>
      </c>
      <c r="B4" s="1" t="s">
        <v>6</v>
      </c>
      <c r="C4" s="2" t="s">
        <v>0</v>
      </c>
      <c r="H4" s="16" t="s">
        <v>8</v>
      </c>
    </row>
    <row r="5" spans="1:12" ht="15.75" x14ac:dyDescent="0.25">
      <c r="A5" s="12" t="s">
        <v>2</v>
      </c>
      <c r="B5" s="3">
        <v>10</v>
      </c>
      <c r="C5" s="2">
        <v>600</v>
      </c>
      <c r="H5" s="15" t="s">
        <v>7</v>
      </c>
      <c r="I5" s="1" t="s">
        <v>6</v>
      </c>
      <c r="J5" s="2" t="s">
        <v>0</v>
      </c>
    </row>
    <row r="6" spans="1:12" ht="16.5" x14ac:dyDescent="0.3">
      <c r="A6" s="12" t="s">
        <v>3</v>
      </c>
      <c r="B6" s="13">
        <v>28</v>
      </c>
      <c r="C6" s="2">
        <v>5000</v>
      </c>
      <c r="G6" t="s">
        <v>14</v>
      </c>
      <c r="H6" s="28" t="str">
        <f>IFERROR(INDEX(A:A,MATCH(I6,B:B,0)),"")</f>
        <v xml:space="preserve">HUGUES JEAN </v>
      </c>
      <c r="I6" s="7">
        <f t="array" ref="I6">MIN(IF(NOT(COUNTIF(I$5:I5,B$5:B$17)),B$5:B$17))</f>
        <v>10</v>
      </c>
      <c r="J6" s="5">
        <f>SUMIF(B$5:B$17,I6,C$5:C$17)</f>
        <v>12460</v>
      </c>
    </row>
    <row r="7" spans="1:12" ht="16.5" x14ac:dyDescent="0.3">
      <c r="A7" s="12" t="s">
        <v>4</v>
      </c>
      <c r="B7" s="3">
        <v>10</v>
      </c>
      <c r="C7" s="2">
        <v>2600</v>
      </c>
      <c r="H7" s="17" t="str">
        <f t="shared" ref="H7:H14" si="0">IFERROR(INDEX(A:A,MATCH(I7,B:B,0)),"")</f>
        <v>PIERRE ELIAS</v>
      </c>
      <c r="I7" s="7">
        <f t="array" ref="I7">MIN(IF(NOT(COUNTIF(I$5:I6,B$5:B$17)),B$5:B$17))</f>
        <v>28</v>
      </c>
      <c r="J7" s="5">
        <f t="shared" ref="J7:J14" si="1">SUMIF(B$5:B$17,I7,C$5:C$17)</f>
        <v>5000</v>
      </c>
    </row>
    <row r="8" spans="1:12" ht="16.5" x14ac:dyDescent="0.3">
      <c r="A8" s="12" t="s">
        <v>5</v>
      </c>
      <c r="B8" s="1">
        <v>1452</v>
      </c>
      <c r="C8" s="2">
        <v>2450</v>
      </c>
      <c r="H8" s="28" t="str">
        <f t="shared" si="0"/>
        <v xml:space="preserve">HUGUES JEAN </v>
      </c>
      <c r="I8" s="7">
        <f t="array" ref="I8">MIN(IF(NOT(COUNTIF(I$5:I7,B$5:B$17)),B$5:B$17))</f>
        <v>52</v>
      </c>
      <c r="J8" s="5">
        <f t="shared" si="1"/>
        <v>680</v>
      </c>
    </row>
    <row r="9" spans="1:12" ht="16.5" x14ac:dyDescent="0.3">
      <c r="A9" s="12" t="s">
        <v>2</v>
      </c>
      <c r="B9" s="3">
        <v>10</v>
      </c>
      <c r="C9" s="2">
        <v>1580</v>
      </c>
      <c r="H9" s="17" t="str">
        <f t="shared" si="0"/>
        <v>EMILE TATI</v>
      </c>
      <c r="I9" s="7">
        <f t="array" ref="I9">MIN(IF(NOT(COUNTIF(I$5:I8,B$5:B$17)),B$5:B$17))</f>
        <v>1452</v>
      </c>
      <c r="J9" s="5">
        <f t="shared" si="1"/>
        <v>9210</v>
      </c>
    </row>
    <row r="10" spans="1:12" ht="16.5" x14ac:dyDescent="0.3">
      <c r="A10" s="12" t="s">
        <v>2</v>
      </c>
      <c r="B10" s="3">
        <v>10</v>
      </c>
      <c r="C10" s="2">
        <v>1690</v>
      </c>
      <c r="H10" s="17" t="str">
        <f t="shared" si="0"/>
        <v/>
      </c>
      <c r="I10" s="7">
        <f t="array" ref="I10">MIN(IF(NOT(COUNTIF(I$5:I9,B$5:B$17)),B$5:B$17))</f>
        <v>0</v>
      </c>
      <c r="J10" s="5">
        <f t="shared" si="1"/>
        <v>0</v>
      </c>
    </row>
    <row r="11" spans="1:12" ht="16.5" x14ac:dyDescent="0.3">
      <c r="A11" s="12" t="s">
        <v>5</v>
      </c>
      <c r="B11" s="1">
        <v>1452</v>
      </c>
      <c r="C11" s="2">
        <v>2040</v>
      </c>
      <c r="H11" s="17" t="str">
        <f t="shared" si="0"/>
        <v/>
      </c>
      <c r="I11" s="7">
        <f t="array" ref="I11">MIN(IF(NOT(COUNTIF(I$5:I10,B$5:B$17)),B$5:B$17))</f>
        <v>0</v>
      </c>
      <c r="J11" s="5">
        <f t="shared" si="1"/>
        <v>0</v>
      </c>
    </row>
    <row r="12" spans="1:12" ht="16.5" x14ac:dyDescent="0.3">
      <c r="A12" s="12" t="s">
        <v>2</v>
      </c>
      <c r="B12" s="3">
        <v>10</v>
      </c>
      <c r="C12" s="2">
        <v>5060</v>
      </c>
      <c r="H12" s="17" t="str">
        <f t="shared" si="0"/>
        <v/>
      </c>
      <c r="I12" s="7">
        <f t="array" ref="I12">MIN(IF(NOT(COUNTIF(I$5:I11,B$5:B$17)),B$5:B$17))</f>
        <v>0</v>
      </c>
      <c r="J12" s="5">
        <f t="shared" si="1"/>
        <v>0</v>
      </c>
    </row>
    <row r="13" spans="1:12" ht="16.5" x14ac:dyDescent="0.3">
      <c r="A13" s="12" t="s">
        <v>2</v>
      </c>
      <c r="B13" s="3">
        <v>10</v>
      </c>
      <c r="C13" s="2">
        <v>800</v>
      </c>
      <c r="H13" s="17" t="str">
        <f t="shared" si="0"/>
        <v/>
      </c>
      <c r="I13" s="7">
        <f t="array" ref="I13">MIN(IF(NOT(COUNTIF(I$5:I12,B$5:B$17)),B$5:B$17))</f>
        <v>0</v>
      </c>
      <c r="J13" s="5">
        <f t="shared" si="1"/>
        <v>0</v>
      </c>
    </row>
    <row r="14" spans="1:12" ht="16.5" x14ac:dyDescent="0.3">
      <c r="A14" s="12" t="s">
        <v>5</v>
      </c>
      <c r="B14" s="1">
        <v>1452</v>
      </c>
      <c r="C14" s="2">
        <v>4720</v>
      </c>
      <c r="H14" s="17" t="str">
        <f t="shared" si="0"/>
        <v/>
      </c>
      <c r="I14" s="7">
        <f t="array" ref="I14">MIN(IF(NOT(COUNTIF(I$5:I13,B$5:B$17)),B$5:B$17))</f>
        <v>0</v>
      </c>
      <c r="J14" s="5">
        <f t="shared" si="1"/>
        <v>0</v>
      </c>
    </row>
    <row r="15" spans="1:12" ht="15.75" x14ac:dyDescent="0.25">
      <c r="A15" s="12" t="s">
        <v>2</v>
      </c>
      <c r="B15" s="3">
        <v>10</v>
      </c>
      <c r="C15" s="2">
        <v>130</v>
      </c>
      <c r="E15" s="4"/>
    </row>
    <row r="16" spans="1:12" ht="15.75" x14ac:dyDescent="0.25">
      <c r="A16" s="12" t="s">
        <v>5</v>
      </c>
      <c r="B16" s="1">
        <v>1452</v>
      </c>
      <c r="C16" s="2">
        <v>0</v>
      </c>
      <c r="G16" s="8"/>
      <c r="H16" s="8"/>
      <c r="I16" s="8"/>
      <c r="J16" s="10">
        <f>SUM(J6:J14)</f>
        <v>27350</v>
      </c>
      <c r="K16" s="8"/>
      <c r="L16" s="8"/>
    </row>
    <row r="17" spans="1:12" ht="15.75" x14ac:dyDescent="0.25">
      <c r="A17" s="12" t="s">
        <v>2</v>
      </c>
      <c r="B17" s="11">
        <v>52</v>
      </c>
      <c r="C17" s="2">
        <v>680</v>
      </c>
      <c r="G17" s="8"/>
      <c r="H17" s="8"/>
      <c r="I17" s="8"/>
      <c r="J17" s="8"/>
      <c r="K17" s="8"/>
      <c r="L17" s="8"/>
    </row>
    <row r="18" spans="1:12" x14ac:dyDescent="0.25">
      <c r="G18" s="8"/>
      <c r="H18" s="8"/>
      <c r="I18" s="8"/>
      <c r="J18" s="8"/>
      <c r="K18" s="8"/>
      <c r="L18" s="8"/>
    </row>
    <row r="19" spans="1:12" x14ac:dyDescent="0.25">
      <c r="C19" s="9">
        <f>SUM(C5:C17)</f>
        <v>27350</v>
      </c>
      <c r="G19" s="8"/>
      <c r="H19" s="8"/>
      <c r="I19" s="8"/>
      <c r="J19" s="8"/>
      <c r="K19" s="8"/>
      <c r="L19" s="8"/>
    </row>
    <row r="20" spans="1:12" x14ac:dyDescent="0.25">
      <c r="H20" s="27" t="s">
        <v>9</v>
      </c>
      <c r="I20" s="27"/>
    </row>
    <row r="21" spans="1:12" x14ac:dyDescent="0.25">
      <c r="H21" s="27" t="s">
        <v>13</v>
      </c>
      <c r="I21" s="27"/>
    </row>
    <row r="23" spans="1:12" s="19" customFormat="1" ht="15.75" x14ac:dyDescent="0.25">
      <c r="A23" s="25" t="s">
        <v>15</v>
      </c>
      <c r="B23" s="26"/>
      <c r="C23" s="18" t="s">
        <v>11</v>
      </c>
      <c r="H23" s="29" t="s">
        <v>10</v>
      </c>
      <c r="I23" s="15" t="s">
        <v>12</v>
      </c>
    </row>
    <row r="24" spans="1:12" s="19" customFormat="1" ht="15.75" x14ac:dyDescent="0.25">
      <c r="A24" s="12" t="s">
        <v>2</v>
      </c>
      <c r="B24" s="26"/>
      <c r="C24" s="2">
        <v>600</v>
      </c>
      <c r="H24" s="15" t="str">
        <f t="array" ref="H24">(INDEX($A:$A,MIN(IF(COUNTIF(H$23:$H23,$A$24:$A$36)=0,ROW($A$24:$A$36))))&amp;"")</f>
        <v xml:space="preserve">HUGUES JEAN </v>
      </c>
      <c r="I24" s="30">
        <f>SUMPRODUCT(($A$24:$A$36=H24)*$C$24:$C$36)</f>
        <v>10540</v>
      </c>
      <c r="J24" s="18"/>
    </row>
    <row r="25" spans="1:12" s="19" customFormat="1" ht="15.75" x14ac:dyDescent="0.25">
      <c r="A25" s="12" t="s">
        <v>3</v>
      </c>
      <c r="B25" s="26"/>
      <c r="C25" s="2">
        <v>5000</v>
      </c>
      <c r="H25" s="15" t="str">
        <f t="array" ref="H25">(INDEX($A:$A,MIN(IF(COUNTIF(H$23:$H24,$A$24:$A$36)=0,ROW($A$24:$A$36))))&amp;"")</f>
        <v>PIERRE ELIAS</v>
      </c>
      <c r="I25" s="30">
        <f t="shared" ref="I25:I36" si="2">SUMPRODUCT(($A$24:$A$36=H25)*$C$24:$C$36)</f>
        <v>5000</v>
      </c>
      <c r="J25" s="20"/>
    </row>
    <row r="26" spans="1:12" s="19" customFormat="1" ht="15.75" x14ac:dyDescent="0.25">
      <c r="A26" s="12" t="s">
        <v>4</v>
      </c>
      <c r="B26" s="26"/>
      <c r="C26" s="2">
        <v>2600</v>
      </c>
      <c r="H26" s="15" t="str">
        <f t="array" ref="H26">(INDEX($A:$A,MIN(IF(COUNTIF(H$23:$H25,$A$24:$A$36)=0,ROW($A$24:$A$36))))&amp;"")</f>
        <v xml:space="preserve">JEAN THOMAS </v>
      </c>
      <c r="I26" s="30">
        <f t="shared" si="2"/>
        <v>2600</v>
      </c>
      <c r="J26" s="20"/>
    </row>
    <row r="27" spans="1:12" s="19" customFormat="1" ht="15.75" x14ac:dyDescent="0.25">
      <c r="A27" s="12" t="s">
        <v>5</v>
      </c>
      <c r="B27" s="26"/>
      <c r="C27" s="2">
        <v>2450</v>
      </c>
      <c r="H27" s="15" t="str">
        <f t="array" ref="H27">(INDEX($A:$A,MIN(IF(COUNTIF(H$23:$H26,$A$24:$A$36)=0,ROW($A$24:$A$36))))&amp;"")</f>
        <v>EMILE TATI</v>
      </c>
      <c r="I27" s="30">
        <f t="shared" si="2"/>
        <v>9210</v>
      </c>
      <c r="J27" s="20"/>
    </row>
    <row r="28" spans="1:12" s="19" customFormat="1" ht="15.75" x14ac:dyDescent="0.25">
      <c r="A28" s="12" t="s">
        <v>2</v>
      </c>
      <c r="B28" s="26"/>
      <c r="C28" s="2">
        <v>1580</v>
      </c>
      <c r="H28" s="15" t="str">
        <f t="array" ref="H28">(INDEX($A:$A,MIN(IF(COUNTIF(H$23:$H27,$A$24:$A$36)=0,ROW($A$24:$A$36))))&amp;"")</f>
        <v/>
      </c>
      <c r="I28" s="30">
        <f t="shared" si="2"/>
        <v>0</v>
      </c>
      <c r="J28" s="20"/>
    </row>
    <row r="29" spans="1:12" s="19" customFormat="1" ht="15.75" x14ac:dyDescent="0.25">
      <c r="A29" s="12" t="s">
        <v>2</v>
      </c>
      <c r="B29" s="26"/>
      <c r="C29" s="2">
        <v>1690</v>
      </c>
      <c r="H29" s="15" t="str">
        <f t="array" ref="H29">(INDEX($A:$A,MIN(IF(COUNTIF(H$23:$H28,$A$24:$A$36)=0,ROW($A$24:$A$36))))&amp;"")</f>
        <v/>
      </c>
      <c r="I29" s="30">
        <f t="shared" si="2"/>
        <v>0</v>
      </c>
      <c r="J29" s="20"/>
    </row>
    <row r="30" spans="1:12" s="19" customFormat="1" ht="15.75" x14ac:dyDescent="0.25">
      <c r="A30" s="12" t="s">
        <v>5</v>
      </c>
      <c r="B30" s="26"/>
      <c r="C30" s="2">
        <v>2040</v>
      </c>
      <c r="H30" s="15" t="str">
        <f t="array" ref="H30">(INDEX($A:$A,MIN(IF(COUNTIF(H$23:$H29,$A$24:$A$36)=0,ROW($A$24:$A$36))))&amp;"")</f>
        <v/>
      </c>
      <c r="I30" s="30">
        <f t="shared" si="2"/>
        <v>0</v>
      </c>
      <c r="J30" s="20"/>
    </row>
    <row r="31" spans="1:12" s="19" customFormat="1" ht="15.75" x14ac:dyDescent="0.25">
      <c r="A31" s="12" t="s">
        <v>2</v>
      </c>
      <c r="B31" s="26"/>
      <c r="C31" s="2">
        <v>5060</v>
      </c>
      <c r="H31" s="15" t="str">
        <f t="array" ref="H31">(INDEX($A:$A,MIN(IF(COUNTIF(H$23:$H30,$A$24:$A$36)=0,ROW($A$24:$A$36))))&amp;"")</f>
        <v/>
      </c>
      <c r="I31" s="30">
        <f t="shared" si="2"/>
        <v>0</v>
      </c>
      <c r="J31" s="20"/>
    </row>
    <row r="32" spans="1:12" s="19" customFormat="1" ht="15.75" x14ac:dyDescent="0.25">
      <c r="A32" s="12" t="s">
        <v>2</v>
      </c>
      <c r="B32" s="26"/>
      <c r="C32" s="2">
        <v>800</v>
      </c>
      <c r="H32" s="15" t="str">
        <f t="array" ref="H32">(INDEX($A:$A,MIN(IF(COUNTIF(H$23:$H31,$A$24:$A$36)=0,ROW($A$24:$A$36))))&amp;"")</f>
        <v/>
      </c>
      <c r="I32" s="30">
        <f t="shared" si="2"/>
        <v>0</v>
      </c>
      <c r="J32" s="20"/>
    </row>
    <row r="33" spans="1:12" s="19" customFormat="1" ht="15.75" x14ac:dyDescent="0.25">
      <c r="A33" s="12" t="s">
        <v>5</v>
      </c>
      <c r="B33" s="26"/>
      <c r="C33" s="2">
        <v>4720</v>
      </c>
      <c r="H33" s="15" t="str">
        <f t="array" ref="H33">(INDEX($A:$A,MIN(IF(COUNTIF(H$23:$H32,$A$24:$A$36)=0,ROW($A$24:$A$36))))&amp;"")</f>
        <v/>
      </c>
      <c r="I33" s="30">
        <f t="shared" si="2"/>
        <v>0</v>
      </c>
      <c r="J33" s="20"/>
    </row>
    <row r="34" spans="1:12" s="19" customFormat="1" ht="15.75" x14ac:dyDescent="0.25">
      <c r="A34" s="12" t="s">
        <v>2</v>
      </c>
      <c r="B34" s="26"/>
      <c r="C34" s="2">
        <v>130</v>
      </c>
      <c r="E34" s="21"/>
      <c r="H34" s="15" t="str">
        <f t="array" ref="H34">(INDEX($A:$A,MIN(IF(COUNTIF(H$23:$H33,$A$24:$A$36)=0,ROW($A$24:$A$36))))&amp;"")</f>
        <v/>
      </c>
      <c r="I34" s="30">
        <f t="shared" si="2"/>
        <v>0</v>
      </c>
    </row>
    <row r="35" spans="1:12" s="19" customFormat="1" ht="15.75" x14ac:dyDescent="0.25">
      <c r="A35" s="12" t="s">
        <v>5</v>
      </c>
      <c r="B35" s="26"/>
      <c r="C35" s="2">
        <v>0</v>
      </c>
      <c r="G35" s="22"/>
      <c r="H35" s="15" t="str">
        <f t="array" ref="H35">(INDEX($A:$A,MIN(IF(COUNTIF(H$23:$H34,$A$24:$A$36)=0,ROW($A$24:$A$36))))&amp;"")</f>
        <v/>
      </c>
      <c r="I35" s="30">
        <f t="shared" si="2"/>
        <v>0</v>
      </c>
      <c r="J35" s="23"/>
      <c r="K35" s="22"/>
      <c r="L35" s="22"/>
    </row>
    <row r="36" spans="1:12" s="19" customFormat="1" ht="15.75" x14ac:dyDescent="0.25">
      <c r="A36" s="12" t="s">
        <v>2</v>
      </c>
      <c r="B36" s="26"/>
      <c r="C36" s="2">
        <v>680</v>
      </c>
      <c r="G36" s="22"/>
      <c r="H36" s="15" t="str">
        <f t="array" ref="H36">(INDEX($A:$A,MIN(IF(COUNTIF(H$23:$H35,$A$24:$A$36)=0,ROW($A$24:$A$36))))&amp;"")</f>
        <v/>
      </c>
      <c r="I36" s="30">
        <f t="shared" si="2"/>
        <v>0</v>
      </c>
      <c r="J36" s="22"/>
      <c r="K36" s="22"/>
      <c r="L36" s="22"/>
    </row>
    <row r="37" spans="1:12" s="19" customFormat="1" x14ac:dyDescent="0.25">
      <c r="G37" s="22"/>
      <c r="H37" s="22"/>
      <c r="I37" s="22"/>
      <c r="J37" s="22"/>
      <c r="K37" s="22"/>
      <c r="L37" s="22"/>
    </row>
    <row r="38" spans="1:12" s="19" customFormat="1" x14ac:dyDescent="0.25">
      <c r="C38" s="24">
        <f>SUM(C24:C36)</f>
        <v>27350</v>
      </c>
      <c r="G38" s="22"/>
      <c r="H38" s="22"/>
      <c r="I38" s="22"/>
      <c r="J38" s="22"/>
      <c r="K38" s="22"/>
      <c r="L38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 chenin</dc:creator>
  <cp:lastModifiedBy>ignacy</cp:lastModifiedBy>
  <dcterms:created xsi:type="dcterms:W3CDTF">2015-11-25T07:23:39Z</dcterms:created>
  <dcterms:modified xsi:type="dcterms:W3CDTF">2015-12-11T11:07:55Z</dcterms:modified>
</cp:coreProperties>
</file>