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aveExternalLinkValues="0" defaultThemeVersion="124226"/>
  <mc:AlternateContent xmlns:mc="http://schemas.openxmlformats.org/markup-compatibility/2006">
    <mc:Choice Requires="x15">
      <x15ac:absPath xmlns:x15ac="http://schemas.microsoft.com/office/spreadsheetml/2010/11/ac" url="C:\Users\ignacy\Documents\"/>
    </mc:Choice>
  </mc:AlternateContent>
  <bookViews>
    <workbookView xWindow="0" yWindow="0" windowWidth="28800" windowHeight="12585"/>
  </bookViews>
  <sheets>
    <sheet name="lecture 6 (2)" sheetId="11" r:id="rId1"/>
    <sheet name="NTP-2014" sheetId="12" r:id="rId2"/>
    <sheet name="References" sheetId="4" r:id="rId3"/>
  </sheets>
  <definedNames>
    <definedName name="Année">'lecture 6 (2)'!$B$2</definedName>
    <definedName name="CCinq">'lecture 6 (2)'!#REF!</definedName>
    <definedName name="Cent">'lecture 6 (2)'!#REF!</definedName>
    <definedName name="Cinquante">'lecture 6 (2)'!#REF!</definedName>
    <definedName name="ColAge">'lecture 6 (2)'!$G$3</definedName>
    <definedName name="ColAnt">'lecture 6 (2)'!$K$1</definedName>
    <definedName name="ColAntLettre">'lecture 6 (2)'!$L$1</definedName>
    <definedName name="ColDeux">'lecture 6 (2)'!$L$3</definedName>
    <definedName name="ColNiveau">'lecture 6 (2)'!$G$1</definedName>
    <definedName name="ColPost">'lecture 6 (2)'!$L$5</definedName>
    <definedName name="ColProf">'lecture 6 (2)'!$G$4</definedName>
    <definedName name="ColSexe">'lecture 6 (2)'!$G$2</definedName>
    <definedName name="ColTrois">'lecture 6 (2)'!$L$4</definedName>
    <definedName name="ColUn">'lecture 6 (2)'!$L$2</definedName>
    <definedName name="Défav">'lecture 6 (2)'!$B$4</definedName>
    <definedName name="Matiere">'lecture 6 (2)'!$B$1</definedName>
    <definedName name="Matière">'lecture 6 (2)'!$B$1</definedName>
    <definedName name="Niveau">'lecture 6 (2)'!$B$3</definedName>
    <definedName name="QV">'lecture 6 (2)'!#REF!</definedName>
    <definedName name="QVCinq">'lecture 6 (2)'!#REF!</definedName>
    <definedName name="QVDix">'lecture 6 (2)'!#REF!</definedName>
    <definedName name="QVQuinze">'lecture 6 (2)'!#REF!</definedName>
    <definedName name="S">'lecture 6 (2)'!#REF!</definedName>
    <definedName name="SCinq">'lecture 6 (2)'!#REF!</definedName>
    <definedName name="SDix">'lecture 6 (2)'!#REF!</definedName>
    <definedName name="SQuinze">'lecture 6 (2)'!#REF!</definedName>
    <definedName name="TotEle">'lecture 6 (2)'!$B$5</definedName>
    <definedName name="Un">'lecture 6 (2)'!#REF!</definedName>
  </definedNames>
  <calcPr calcId="152511"/>
</workbook>
</file>

<file path=xl/calcChain.xml><?xml version="1.0" encoding="utf-8"?>
<calcChain xmlns="http://schemas.openxmlformats.org/spreadsheetml/2006/main">
  <c r="K1" i="11" l="1"/>
  <c r="K5" i="11"/>
  <c r="K4" i="11"/>
  <c r="K3" i="11"/>
  <c r="K2" i="11"/>
  <c r="I2" i="11" l="1"/>
  <c r="B5" i="11"/>
  <c r="AP2" i="12"/>
  <c r="AP3" i="12" s="1"/>
  <c r="AP4" i="12" s="1"/>
  <c r="AH2" i="12"/>
  <c r="CA4" i="12"/>
  <c r="I5" i="11" l="1"/>
  <c r="I3" i="11"/>
  <c r="I4" i="11"/>
  <c r="L4" i="11" s="1"/>
  <c r="I1" i="11"/>
  <c r="L2" i="11"/>
  <c r="L1" i="11" l="1"/>
  <c r="L3" i="11"/>
  <c r="L5" i="11"/>
</calcChain>
</file>

<file path=xl/sharedStrings.xml><?xml version="1.0" encoding="utf-8"?>
<sst xmlns="http://schemas.openxmlformats.org/spreadsheetml/2006/main" count="162" uniqueCount="162">
  <si>
    <t>Année:</t>
  </si>
  <si>
    <t>ANNEE</t>
  </si>
  <si>
    <t>COD_ECOLE</t>
  </si>
  <si>
    <t>COD_GROUPE_REPERE</t>
  </si>
  <si>
    <t>INTERVENANT</t>
  </si>
  <si>
    <t>COD_PERMANENT</t>
  </si>
  <si>
    <t>IND_DOUBLEUR</t>
  </si>
  <si>
    <t>DAT_NAISSANCE_ELEVE</t>
  </si>
  <si>
    <t>NOM_ELEVE</t>
  </si>
  <si>
    <t>PRENOM_ELEVE</t>
  </si>
  <si>
    <t>COD_SEXE_ELEVE</t>
  </si>
  <si>
    <t>AN_2012_ET_1_ECRIRE</t>
  </si>
  <si>
    <t>AN_2012_ET_1_LIRE</t>
  </si>
  <si>
    <t>AN_2012_ET_1_RAISONNER</t>
  </si>
  <si>
    <t>AN_2012_ET_2_ECRIRE</t>
  </si>
  <si>
    <t>AN_2012_ET_2_LIRE</t>
  </si>
  <si>
    <t>AN_2012_ET_2_RAISONNER</t>
  </si>
  <si>
    <t>AN_2012_ET_3_ECRIRE</t>
  </si>
  <si>
    <t>AN_2012_ET_3_LIRE</t>
  </si>
  <si>
    <t>AN_2012_ET_3_RESOUDRE</t>
  </si>
  <si>
    <t>AN_2012_ET_3_RAISONNER</t>
  </si>
  <si>
    <t>AN_2012_ET_EX_ECRIRE</t>
  </si>
  <si>
    <t>AN_2012_ET_EX_LIRE</t>
  </si>
  <si>
    <t>AN_2012_ET_EX_RESOUDRE</t>
  </si>
  <si>
    <t>AN_2012_ET_EX_RAISONNER</t>
  </si>
  <si>
    <t>AN_2013_ET_1_ECRIRE</t>
  </si>
  <si>
    <t>AN_2013_ET_1_LIRE</t>
  </si>
  <si>
    <t>AN_2013_ET_1_RESOUDRE</t>
  </si>
  <si>
    <t>AN_2013_ET_1_RAISONNER</t>
  </si>
  <si>
    <t>AN_2013_ET_2_ECRIRE</t>
  </si>
  <si>
    <t>AN_2013_ET_2_LIRE</t>
  </si>
  <si>
    <t>AN_2013_ET_2_RESOUDRE</t>
  </si>
  <si>
    <t>AN_2013_ET_2_RAISONNER</t>
  </si>
  <si>
    <t>AN_2013_ET_3_ECRIRE</t>
  </si>
  <si>
    <t>AN_2013_ET_3_LIRE</t>
  </si>
  <si>
    <t>AN_2013_ET_3_RESOUDRE</t>
  </si>
  <si>
    <t>AN_2013_ET_3_RAISONNER</t>
  </si>
  <si>
    <t>AN_2013_ET_EX_ECRIRE</t>
  </si>
  <si>
    <t>AN_2013_ET_EX_LIRE</t>
  </si>
  <si>
    <t>AN_2013_ET_EX_RESOUDRE</t>
  </si>
  <si>
    <t>AN_2013_ET_EX_RAISONNER</t>
  </si>
  <si>
    <t>AN_2014_ET_1_ECRIRE</t>
  </si>
  <si>
    <t>AN_2014_ET_1_LIRE</t>
  </si>
  <si>
    <t>AN_2014_ET_1_RESOUDRE</t>
  </si>
  <si>
    <t>AN_2014_ET_1_RAISONNER</t>
  </si>
  <si>
    <t>AN_2014_ET_2_ECRIRE</t>
  </si>
  <si>
    <t>AN_2014_ET_2_LIRE</t>
  </si>
  <si>
    <t>AN_2014_ET_2_RESOUDRE</t>
  </si>
  <si>
    <t>AN_2014_ET_2_RAISONNER</t>
  </si>
  <si>
    <t>AN_2014_ET_3_ECRIRE</t>
  </si>
  <si>
    <t>AN_2014_ET_3_LIRE</t>
  </si>
  <si>
    <t>AN_2014_ET_3_RESOUDRE</t>
  </si>
  <si>
    <t>AN_2014_ET_3_RAISONNER</t>
  </si>
  <si>
    <t>AN_2014_ET_EX_ECRIRE</t>
  </si>
  <si>
    <t>AN_2014_ET_EX_LIRE</t>
  </si>
  <si>
    <t>AN_2014_ET_EX_RESOUDRE</t>
  </si>
  <si>
    <t>AN_2014_ET_EX_RAISONNER</t>
  </si>
  <si>
    <t>M</t>
  </si>
  <si>
    <t>F</t>
  </si>
  <si>
    <t>INTERVENANT_2013</t>
  </si>
  <si>
    <t>INTERVENANT_2015</t>
  </si>
  <si>
    <t>AN_2015_ET_1_ECRIRE</t>
  </si>
  <si>
    <t>AN_2015_ET_1_LIRE</t>
  </si>
  <si>
    <t>AN_2015_ET_1_RESOUDRE</t>
  </si>
  <si>
    <t>AN_2015_ET_1_RAISONNER</t>
  </si>
  <si>
    <t>AN_2015_ET_2_ECRIRE</t>
  </si>
  <si>
    <t>AN_2015_ET_2_LIRE</t>
  </si>
  <si>
    <t>AN_2015_ET_2_RESOUDRE</t>
  </si>
  <si>
    <t>AN_2015_ET_2_RAISONNER</t>
  </si>
  <si>
    <t>AN_2015_ET_3_ECRIRE</t>
  </si>
  <si>
    <t>AN_2015_ET_3_LIRE</t>
  </si>
  <si>
    <t>AN_2015_ET_3_RESOUDRE</t>
  </si>
  <si>
    <t>AN_2015_ET_3_RAISONNER</t>
  </si>
  <si>
    <t>AN_2015_ET_EX_ECRIRE</t>
  </si>
  <si>
    <t>AN_2015_ET_EX_LIRE</t>
  </si>
  <si>
    <t>AN_2015_ET_EX_RESOUDRE</t>
  </si>
  <si>
    <t>AN_2015_ET_EX_RAISONNER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</si>
  <si>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</si>
  <si>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</si>
  <si>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</si>
  <si>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</si>
  <si>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</si>
  <si>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</si>
  <si>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</si>
  <si>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</si>
  <si>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</si>
  <si>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</si>
  <si>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</si>
  <si>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</si>
  <si>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</si>
  <si>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</si>
  <si>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</si>
  <si>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</si>
  <si>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</si>
  <si>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</si>
  <si>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</si>
  <si>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</si>
  <si>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</si>
  <si>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</si>
  <si>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</si>
  <si>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</si>
  <si>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</si>
  <si>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</si>
  <si>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</si>
  <si>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</si>
  <si>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</si>
  <si>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</si>
  <si>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</si>
  <si>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</si>
  <si>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</si>
  <si>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</si>
  <si>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</si>
  <si>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</si>
  <si>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</si>
  <si>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</si>
  <si>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</si>
  <si>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</si>
  <si>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</si>
  <si>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</si>
  <si>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</si>
  <si>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</si>
  <si>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</si>
  <si>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</si>
  <si>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</si>
  <si>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</si>
  <si>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</si>
  <si>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</si>
  <si>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</si>
  <si>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</si>
  <si>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</si>
  <si>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</si>
  <si>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</si>
  <si>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</si>
  <si>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</si>
  <si>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</si>
  <si>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</si>
  <si>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</si>
  <si>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</si>
  <si>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</si>
  <si>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</si>
  <si>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</si>
  <si>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</si>
  <si>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</si>
  <si>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</si>
  <si>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</si>
  <si>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</si>
  <si>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</si>
  <si>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</si>
  <si>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</si>
  <si>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</si>
  <si>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</si>
  <si>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</si>
  <si>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</si>
  <si>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Élev. Tot:</t>
  </si>
  <si>
    <t>Matière</t>
  </si>
  <si>
    <t>LIRE</t>
  </si>
  <si>
    <t>Niveau:</t>
  </si>
  <si>
    <t>Niv défav</t>
  </si>
  <si>
    <t>6</t>
  </si>
  <si>
    <t>Fixe</t>
  </si>
  <si>
    <t>Comparaison</t>
  </si>
  <si>
    <t>Autre étape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</si>
</sst>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textRotation="90"/>
    </xf>
    <xf numFmtId="0" fontId="0" fillId="0" borderId="0" xfId="0" applyAlignment="1">
      <alignment horizontal="center" textRotation="90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2" borderId="4" xfId="0" applyFill="1" applyBorder="1" applyAlignment="1">
      <alignment horizontal="center"/>
    </xf>
    <xf numFmtId="49" fontId="0" fillId="2" borderId="4" xfId="0" applyNumberFormat="1" applyFill="1" applyBorder="1" applyAlignment="1">
      <alignment horizontal="center"/>
    </xf>
    <xf numFmtId="0" fontId="0" fillId="0" borderId="0" xfId="0"/>
    <xf numFmtId="0" fontId="0" fillId="2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4" borderId="0" xfId="0" quotePrefix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  <color rgb="FF66FF33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"/>
  <sheetViews>
    <sheetView tabSelected="1" zoomScale="85" zoomScaleNormal="85" workbookViewId="0">
      <selection activeCell="K1" sqref="K1"/>
    </sheetView>
  </sheetViews>
  <sheetFormatPr baseColWidth="10" defaultColWidth="11.5703125" defaultRowHeight="15" x14ac:dyDescent="0.25"/>
  <cols>
    <col min="1" max="1" width="9.5703125" style="1" bestFit="1" customWidth="1"/>
    <col min="2" max="2" width="5.140625" style="1" bestFit="1" customWidth="1"/>
    <col min="3" max="3" width="6.7109375" style="2" customWidth="1"/>
    <col min="4" max="10" width="6.7109375" style="1" customWidth="1"/>
    <col min="11" max="11" width="9.5703125" style="1" bestFit="1" customWidth="1"/>
    <col min="12" max="12" width="9.5703125" style="12" bestFit="1" customWidth="1"/>
    <col min="13" max="29" width="6.7109375" style="12" customWidth="1"/>
    <col min="30" max="40" width="9.42578125" style="1" customWidth="1"/>
    <col min="41" max="56" width="6.7109375" style="12" customWidth="1"/>
    <col min="57" max="16384" width="11.5703125" style="12"/>
  </cols>
  <sheetData>
    <row r="1" spans="1:13" x14ac:dyDescent="0.25">
      <c r="A1" s="7" t="s">
        <v>154</v>
      </c>
      <c r="B1" s="8" t="s">
        <v>155</v>
      </c>
      <c r="I1" s="5">
        <f>Année-1</f>
        <v>2013</v>
      </c>
      <c r="J1" s="5">
        <v>3</v>
      </c>
      <c r="K1" s="6">
        <f ca="1">MATCH("AN_"&amp;I1&amp;"_ET_"&amp;J1&amp;"_"&amp;Matière&amp;"",INDIRECT("'NTP-"&amp; Année &amp; "'!1:1"),0)</f>
        <v>34</v>
      </c>
      <c r="L1" s="6" t="str">
        <f ca="1">VLOOKUP(K1,References!B5:C82,2,FALSE)</f>
        <v>AH</v>
      </c>
    </row>
    <row r="2" spans="1:13" x14ac:dyDescent="0.25">
      <c r="A2" s="9" t="s">
        <v>0</v>
      </c>
      <c r="B2" s="10">
        <v>2014</v>
      </c>
      <c r="C2" s="1"/>
      <c r="H2" s="12"/>
      <c r="I2" s="1">
        <f>Année -1</f>
        <v>2013</v>
      </c>
      <c r="J2" s="14">
        <v>3</v>
      </c>
      <c r="K2" s="16">
        <f ca="1">MATCH("AN_"&amp;I2&amp;"_ET_"&amp;J2&amp;"_"&amp;Matière&amp;"",INDIRECT("'NTP-"&amp; Année &amp; "'!1:1"),0)</f>
        <v>34</v>
      </c>
      <c r="L2" s="15" t="str">
        <f ca="1">VLOOKUP(K2,References!B5:C82,2,FALSE)</f>
        <v>AH</v>
      </c>
      <c r="M2" s="12" t="s">
        <v>159</v>
      </c>
    </row>
    <row r="3" spans="1:13" x14ac:dyDescent="0.25">
      <c r="A3" s="9" t="s">
        <v>156</v>
      </c>
      <c r="B3" s="11" t="s">
        <v>158</v>
      </c>
      <c r="C3" s="1"/>
      <c r="H3" s="12"/>
      <c r="I3" s="1">
        <f>Année</f>
        <v>2014</v>
      </c>
      <c r="J3" s="14">
        <v>3</v>
      </c>
      <c r="K3" s="15">
        <f ca="1">MATCH("AN_"&amp;I3&amp;"_ET_"&amp;J3&amp;"_"&amp;Matière&amp;"",INDIRECT("'NTP-"&amp; Année &amp; "'!1:1"),0)</f>
        <v>50</v>
      </c>
      <c r="L3" s="15" t="str">
        <f ca="1">VLOOKUP(K3,References!B5:C82,2,FALSE)</f>
        <v>AX</v>
      </c>
      <c r="M3" s="12" t="s">
        <v>160</v>
      </c>
    </row>
    <row r="4" spans="1:13" x14ac:dyDescent="0.25">
      <c r="A4" s="2" t="s">
        <v>157</v>
      </c>
      <c r="B4" s="13"/>
      <c r="C4" s="1"/>
      <c r="H4" s="12"/>
      <c r="I4" s="1">
        <f>Année</f>
        <v>2014</v>
      </c>
      <c r="J4" s="14">
        <v>1</v>
      </c>
      <c r="K4" s="15">
        <f ca="1">MATCH("AN_"&amp;I4&amp;"_ET_"&amp;J4&amp;"_"&amp;Matière&amp;"",INDIRECT("'NTP-"&amp; Année &amp; "'!1:1"),0)</f>
        <v>42</v>
      </c>
      <c r="L4" s="15" t="str">
        <f ca="1">VLOOKUP(K4,References!B5:C82,2,FALSE)</f>
        <v>AP</v>
      </c>
      <c r="M4" s="12" t="s">
        <v>161</v>
      </c>
    </row>
    <row r="5" spans="1:13" x14ac:dyDescent="0.25">
      <c r="A5" s="1" t="s">
        <v>153</v>
      </c>
      <c r="B5" s="1">
        <f>COUNTA(#REF!)</f>
        <v>1</v>
      </c>
      <c r="C5" s="1"/>
      <c r="H5" s="12"/>
      <c r="I5" s="5">
        <f>Année + 1</f>
        <v>2015</v>
      </c>
      <c r="J5" s="5">
        <v>1</v>
      </c>
      <c r="K5" s="6">
        <f ca="1">MATCH("AN_"&amp;I5&amp;"_ET_"&amp;J5&amp;"_"&amp;Matière&amp;"",INDIRECT("'NTP-"&amp; Année &amp; "'!1:1"),0)</f>
        <v>60</v>
      </c>
      <c r="L5" s="6" t="str">
        <f ca="1">VLOOKUP(K5,References!B5:C82,2,FALSE)</f>
        <v>BH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"/>
  <sheetViews>
    <sheetView zoomScale="70" zoomScaleNormal="70" workbookViewId="0">
      <selection activeCell="O1" sqref="O1"/>
    </sheetView>
  </sheetViews>
  <sheetFormatPr baseColWidth="10" defaultColWidth="11.5703125" defaultRowHeight="15" x14ac:dyDescent="0.25"/>
  <cols>
    <col min="1" max="16384" width="11.5703125" style="12"/>
  </cols>
  <sheetData>
    <row r="1" spans="1:80" s="3" customFormat="1" ht="140.25" x14ac:dyDescent="0.25">
      <c r="A1" s="4" t="s">
        <v>1</v>
      </c>
      <c r="B1" s="4" t="s">
        <v>2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4" t="s">
        <v>11</v>
      </c>
      <c r="L1" s="4" t="s">
        <v>12</v>
      </c>
      <c r="M1" s="4" t="s">
        <v>13</v>
      </c>
      <c r="N1" s="4" t="s">
        <v>14</v>
      </c>
      <c r="O1" s="4" t="s">
        <v>15</v>
      </c>
      <c r="P1" s="4" t="s">
        <v>16</v>
      </c>
      <c r="Q1" s="4" t="s">
        <v>17</v>
      </c>
      <c r="R1" s="4" t="s">
        <v>18</v>
      </c>
      <c r="S1" s="4" t="s">
        <v>19</v>
      </c>
      <c r="T1" s="4" t="s">
        <v>20</v>
      </c>
      <c r="U1" s="4" t="s">
        <v>21</v>
      </c>
      <c r="V1" s="4" t="s">
        <v>22</v>
      </c>
      <c r="W1" s="4" t="s">
        <v>23</v>
      </c>
      <c r="X1" s="4" t="s">
        <v>24</v>
      </c>
      <c r="Y1" s="4" t="s">
        <v>25</v>
      </c>
      <c r="Z1" s="4" t="s">
        <v>26</v>
      </c>
      <c r="AA1" s="4" t="s">
        <v>27</v>
      </c>
      <c r="AB1" s="4" t="s">
        <v>28</v>
      </c>
      <c r="AC1" s="4" t="s">
        <v>29</v>
      </c>
      <c r="AD1" s="4" t="s">
        <v>30</v>
      </c>
      <c r="AE1" s="4" t="s">
        <v>31</v>
      </c>
      <c r="AF1" s="4" t="s">
        <v>32</v>
      </c>
      <c r="AG1" s="4" t="s">
        <v>33</v>
      </c>
      <c r="AH1" s="4" t="s">
        <v>34</v>
      </c>
      <c r="AI1" s="4" t="s">
        <v>35</v>
      </c>
      <c r="AJ1" s="4" t="s">
        <v>36</v>
      </c>
      <c r="AK1" s="4" t="s">
        <v>37</v>
      </c>
      <c r="AL1" s="4" t="s">
        <v>38</v>
      </c>
      <c r="AM1" s="4" t="s">
        <v>39</v>
      </c>
      <c r="AN1" s="4" t="s">
        <v>40</v>
      </c>
      <c r="AO1" s="4" t="s">
        <v>41</v>
      </c>
      <c r="AP1" s="4" t="s">
        <v>42</v>
      </c>
      <c r="AQ1" s="4" t="s">
        <v>43</v>
      </c>
      <c r="AR1" s="4" t="s">
        <v>44</v>
      </c>
      <c r="AS1" s="4" t="s">
        <v>45</v>
      </c>
      <c r="AT1" s="4" t="s">
        <v>46</v>
      </c>
      <c r="AU1" s="4" t="s">
        <v>47</v>
      </c>
      <c r="AV1" s="4" t="s">
        <v>48</v>
      </c>
      <c r="AW1" s="4" t="s">
        <v>49</v>
      </c>
      <c r="AX1" s="4" t="s">
        <v>50</v>
      </c>
      <c r="AY1" s="4" t="s">
        <v>51</v>
      </c>
      <c r="AZ1" s="4" t="s">
        <v>52</v>
      </c>
      <c r="BA1" s="4" t="s">
        <v>53</v>
      </c>
      <c r="BB1" s="4" t="s">
        <v>54</v>
      </c>
      <c r="BC1" s="4" t="s">
        <v>55</v>
      </c>
      <c r="BD1" s="4" t="s">
        <v>56</v>
      </c>
      <c r="BE1" s="4" t="s">
        <v>59</v>
      </c>
      <c r="BF1" s="4" t="s">
        <v>60</v>
      </c>
      <c r="BG1" s="4" t="s">
        <v>61</v>
      </c>
      <c r="BH1" s="4" t="s">
        <v>62</v>
      </c>
      <c r="BI1" s="4" t="s">
        <v>63</v>
      </c>
      <c r="BJ1" s="4" t="s">
        <v>64</v>
      </c>
      <c r="BK1" s="4" t="s">
        <v>65</v>
      </c>
      <c r="BL1" s="4" t="s">
        <v>66</v>
      </c>
      <c r="BM1" s="4" t="s">
        <v>67</v>
      </c>
      <c r="BN1" s="4" t="s">
        <v>68</v>
      </c>
      <c r="BO1" s="4" t="s">
        <v>69</v>
      </c>
      <c r="BP1" s="4" t="s">
        <v>70</v>
      </c>
      <c r="BQ1" s="4" t="s">
        <v>71</v>
      </c>
      <c r="BR1" s="4" t="s">
        <v>72</v>
      </c>
      <c r="BS1" s="4" t="s">
        <v>73</v>
      </c>
      <c r="BT1" s="4" t="s">
        <v>74</v>
      </c>
      <c r="BU1" s="4" t="s">
        <v>75</v>
      </c>
      <c r="BV1" s="4" t="s">
        <v>76</v>
      </c>
      <c r="BW1" s="4"/>
      <c r="BX1" s="4"/>
      <c r="BY1" s="4"/>
      <c r="BZ1" s="4"/>
      <c r="CA1" s="4"/>
      <c r="CB1" s="4"/>
    </row>
    <row r="2" spans="1:80" x14ac:dyDescent="0.25">
      <c r="AH2" s="12" t="e">
        <f>COUNTIFS(#REF!,"&lt;&gt;0",#REF!,"&lt;=45")</f>
        <v>#REF!</v>
      </c>
      <c r="AP2" s="12" t="e">
        <f>COUNTIF(#REF!,"=0")</f>
        <v>#REF!</v>
      </c>
    </row>
    <row r="3" spans="1:80" x14ac:dyDescent="0.25">
      <c r="AP3" s="12" t="e">
        <f>24312-AP2</f>
        <v>#REF!</v>
      </c>
    </row>
    <row r="4" spans="1:80" x14ac:dyDescent="0.25">
      <c r="AP4" s="12" t="e">
        <f>AP3/24311</f>
        <v>#REF!</v>
      </c>
      <c r="CA4" s="12" t="e">
        <f>COUNTIF(#REF!,6)</f>
        <v>#REF!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C82"/>
  <sheetViews>
    <sheetView topLeftCell="A57" workbookViewId="0">
      <selection activeCell="B5" sqref="B5:B82"/>
    </sheetView>
  </sheetViews>
  <sheetFormatPr baseColWidth="10" defaultRowHeight="15" x14ac:dyDescent="0.25"/>
  <sheetData>
    <row r="5" spans="2:3" x14ac:dyDescent="0.25">
      <c r="B5">
        <v>1</v>
      </c>
      <c r="C5" t="s">
        <v>77</v>
      </c>
    </row>
    <row r="6" spans="2:3" x14ac:dyDescent="0.25">
      <c r="B6">
        <v>2</v>
      </c>
      <c r="C6" t="s">
        <v>78</v>
      </c>
    </row>
    <row r="7" spans="2:3" x14ac:dyDescent="0.25">
      <c r="B7">
        <v>3</v>
      </c>
      <c r="C7" t="s">
        <v>79</v>
      </c>
    </row>
    <row r="8" spans="2:3" x14ac:dyDescent="0.25">
      <c r="B8">
        <v>4</v>
      </c>
      <c r="C8" t="s">
        <v>80</v>
      </c>
    </row>
    <row r="9" spans="2:3" x14ac:dyDescent="0.25">
      <c r="B9">
        <v>5</v>
      </c>
      <c r="C9" t="s">
        <v>81</v>
      </c>
    </row>
    <row r="10" spans="2:3" x14ac:dyDescent="0.25">
      <c r="B10">
        <v>6</v>
      </c>
      <c r="C10" t="s">
        <v>58</v>
      </c>
    </row>
    <row r="11" spans="2:3" x14ac:dyDescent="0.25">
      <c r="B11">
        <v>7</v>
      </c>
      <c r="C11" t="s">
        <v>82</v>
      </c>
    </row>
    <row r="12" spans="2:3" x14ac:dyDescent="0.25">
      <c r="B12">
        <v>8</v>
      </c>
      <c r="C12" t="s">
        <v>83</v>
      </c>
    </row>
    <row r="13" spans="2:3" x14ac:dyDescent="0.25">
      <c r="B13">
        <v>9</v>
      </c>
      <c r="C13" t="s">
        <v>84</v>
      </c>
    </row>
    <row r="14" spans="2:3" x14ac:dyDescent="0.25">
      <c r="B14">
        <v>10</v>
      </c>
      <c r="C14" t="s">
        <v>85</v>
      </c>
    </row>
    <row r="15" spans="2:3" x14ac:dyDescent="0.25">
      <c r="B15">
        <v>11</v>
      </c>
      <c r="C15" t="s">
        <v>86</v>
      </c>
    </row>
    <row r="16" spans="2:3" x14ac:dyDescent="0.25">
      <c r="B16">
        <v>12</v>
      </c>
      <c r="C16" t="s">
        <v>87</v>
      </c>
    </row>
    <row r="17" spans="2:3" x14ac:dyDescent="0.25">
      <c r="B17">
        <v>13</v>
      </c>
      <c r="C17" t="s">
        <v>57</v>
      </c>
    </row>
    <row r="18" spans="2:3" x14ac:dyDescent="0.25">
      <c r="B18">
        <v>14</v>
      </c>
      <c r="C18" t="s">
        <v>88</v>
      </c>
    </row>
    <row r="19" spans="2:3" x14ac:dyDescent="0.25">
      <c r="B19">
        <v>15</v>
      </c>
      <c r="C19" t="s">
        <v>89</v>
      </c>
    </row>
    <row r="20" spans="2:3" x14ac:dyDescent="0.25">
      <c r="B20">
        <v>16</v>
      </c>
      <c r="C20" t="s">
        <v>90</v>
      </c>
    </row>
    <row r="21" spans="2:3" x14ac:dyDescent="0.25">
      <c r="B21">
        <v>17</v>
      </c>
      <c r="C21" t="s">
        <v>91</v>
      </c>
    </row>
    <row r="22" spans="2:3" x14ac:dyDescent="0.25">
      <c r="B22">
        <v>18</v>
      </c>
      <c r="C22" t="s">
        <v>92</v>
      </c>
    </row>
    <row r="23" spans="2:3" x14ac:dyDescent="0.25">
      <c r="B23">
        <v>19</v>
      </c>
      <c r="C23" t="s">
        <v>93</v>
      </c>
    </row>
    <row r="24" spans="2:3" x14ac:dyDescent="0.25">
      <c r="B24">
        <v>20</v>
      </c>
      <c r="C24" t="s">
        <v>94</v>
      </c>
    </row>
    <row r="25" spans="2:3" x14ac:dyDescent="0.25">
      <c r="B25">
        <v>21</v>
      </c>
      <c r="C25" t="s">
        <v>95</v>
      </c>
    </row>
    <row r="26" spans="2:3" x14ac:dyDescent="0.25">
      <c r="B26">
        <v>22</v>
      </c>
      <c r="C26" t="s">
        <v>96</v>
      </c>
    </row>
    <row r="27" spans="2:3" x14ac:dyDescent="0.25">
      <c r="B27">
        <v>23</v>
      </c>
      <c r="C27" t="s">
        <v>97</v>
      </c>
    </row>
    <row r="28" spans="2:3" x14ac:dyDescent="0.25">
      <c r="B28">
        <v>24</v>
      </c>
      <c r="C28" t="s">
        <v>98</v>
      </c>
    </row>
    <row r="29" spans="2:3" x14ac:dyDescent="0.25">
      <c r="B29">
        <v>25</v>
      </c>
      <c r="C29" t="s">
        <v>99</v>
      </c>
    </row>
    <row r="30" spans="2:3" x14ac:dyDescent="0.25">
      <c r="B30">
        <v>26</v>
      </c>
      <c r="C30" t="s">
        <v>100</v>
      </c>
    </row>
    <row r="31" spans="2:3" x14ac:dyDescent="0.25">
      <c r="B31">
        <v>27</v>
      </c>
      <c r="C31" t="s">
        <v>101</v>
      </c>
    </row>
    <row r="32" spans="2:3" x14ac:dyDescent="0.25">
      <c r="B32">
        <v>28</v>
      </c>
      <c r="C32" t="s">
        <v>102</v>
      </c>
    </row>
    <row r="33" spans="2:3" x14ac:dyDescent="0.25">
      <c r="B33">
        <v>29</v>
      </c>
      <c r="C33" t="s">
        <v>103</v>
      </c>
    </row>
    <row r="34" spans="2:3" x14ac:dyDescent="0.25">
      <c r="B34">
        <v>30</v>
      </c>
      <c r="C34" t="s">
        <v>104</v>
      </c>
    </row>
    <row r="35" spans="2:3" x14ac:dyDescent="0.25">
      <c r="B35">
        <v>31</v>
      </c>
      <c r="C35" t="s">
        <v>105</v>
      </c>
    </row>
    <row r="36" spans="2:3" x14ac:dyDescent="0.25">
      <c r="B36">
        <v>32</v>
      </c>
      <c r="C36" t="s">
        <v>106</v>
      </c>
    </row>
    <row r="37" spans="2:3" x14ac:dyDescent="0.25">
      <c r="B37">
        <v>33</v>
      </c>
      <c r="C37" t="s">
        <v>107</v>
      </c>
    </row>
    <row r="38" spans="2:3" x14ac:dyDescent="0.25">
      <c r="B38">
        <v>34</v>
      </c>
      <c r="C38" t="s">
        <v>108</v>
      </c>
    </row>
    <row r="39" spans="2:3" x14ac:dyDescent="0.25">
      <c r="B39">
        <v>35</v>
      </c>
      <c r="C39" t="s">
        <v>109</v>
      </c>
    </row>
    <row r="40" spans="2:3" x14ac:dyDescent="0.25">
      <c r="B40">
        <v>36</v>
      </c>
      <c r="C40" t="s">
        <v>110</v>
      </c>
    </row>
    <row r="41" spans="2:3" x14ac:dyDescent="0.25">
      <c r="B41">
        <v>37</v>
      </c>
      <c r="C41" t="s">
        <v>111</v>
      </c>
    </row>
    <row r="42" spans="2:3" x14ac:dyDescent="0.25">
      <c r="B42">
        <v>38</v>
      </c>
      <c r="C42" t="s">
        <v>112</v>
      </c>
    </row>
    <row r="43" spans="2:3" x14ac:dyDescent="0.25">
      <c r="B43">
        <v>39</v>
      </c>
      <c r="C43" t="s">
        <v>113</v>
      </c>
    </row>
    <row r="44" spans="2:3" x14ac:dyDescent="0.25">
      <c r="B44">
        <v>40</v>
      </c>
      <c r="C44" t="s">
        <v>114</v>
      </c>
    </row>
    <row r="45" spans="2:3" x14ac:dyDescent="0.25">
      <c r="B45">
        <v>41</v>
      </c>
      <c r="C45" t="s">
        <v>115</v>
      </c>
    </row>
    <row r="46" spans="2:3" x14ac:dyDescent="0.25">
      <c r="B46">
        <v>42</v>
      </c>
      <c r="C46" t="s">
        <v>116</v>
      </c>
    </row>
    <row r="47" spans="2:3" x14ac:dyDescent="0.25">
      <c r="B47">
        <v>43</v>
      </c>
      <c r="C47" t="s">
        <v>117</v>
      </c>
    </row>
    <row r="48" spans="2:3" x14ac:dyDescent="0.25">
      <c r="B48">
        <v>44</v>
      </c>
      <c r="C48" t="s">
        <v>118</v>
      </c>
    </row>
    <row r="49" spans="2:3" x14ac:dyDescent="0.25">
      <c r="B49">
        <v>45</v>
      </c>
      <c r="C49" t="s">
        <v>119</v>
      </c>
    </row>
    <row r="50" spans="2:3" x14ac:dyDescent="0.25">
      <c r="B50">
        <v>46</v>
      </c>
      <c r="C50" t="s">
        <v>120</v>
      </c>
    </row>
    <row r="51" spans="2:3" x14ac:dyDescent="0.25">
      <c r="B51">
        <v>47</v>
      </c>
      <c r="C51" t="s">
        <v>121</v>
      </c>
    </row>
    <row r="52" spans="2:3" x14ac:dyDescent="0.25">
      <c r="B52">
        <v>48</v>
      </c>
      <c r="C52" t="s">
        <v>122</v>
      </c>
    </row>
    <row r="53" spans="2:3" x14ac:dyDescent="0.25">
      <c r="B53">
        <v>49</v>
      </c>
      <c r="C53" t="s">
        <v>123</v>
      </c>
    </row>
    <row r="54" spans="2:3" x14ac:dyDescent="0.25">
      <c r="B54">
        <v>50</v>
      </c>
      <c r="C54" t="s">
        <v>124</v>
      </c>
    </row>
    <row r="55" spans="2:3" x14ac:dyDescent="0.25">
      <c r="B55">
        <v>51</v>
      </c>
      <c r="C55" t="s">
        <v>125</v>
      </c>
    </row>
    <row r="56" spans="2:3" x14ac:dyDescent="0.25">
      <c r="B56">
        <v>52</v>
      </c>
      <c r="C56" t="s">
        <v>126</v>
      </c>
    </row>
    <row r="57" spans="2:3" x14ac:dyDescent="0.25">
      <c r="B57">
        <v>53</v>
      </c>
      <c r="C57" t="s">
        <v>127</v>
      </c>
    </row>
    <row r="58" spans="2:3" x14ac:dyDescent="0.25">
      <c r="B58">
        <v>54</v>
      </c>
      <c r="C58" t="s">
        <v>128</v>
      </c>
    </row>
    <row r="59" spans="2:3" x14ac:dyDescent="0.25">
      <c r="B59">
        <v>55</v>
      </c>
      <c r="C59" t="s">
        <v>129</v>
      </c>
    </row>
    <row r="60" spans="2:3" x14ac:dyDescent="0.25">
      <c r="B60">
        <v>56</v>
      </c>
      <c r="C60" t="s">
        <v>130</v>
      </c>
    </row>
    <row r="61" spans="2:3" x14ac:dyDescent="0.25">
      <c r="B61">
        <v>57</v>
      </c>
      <c r="C61" t="s">
        <v>131</v>
      </c>
    </row>
    <row r="62" spans="2:3" x14ac:dyDescent="0.25">
      <c r="B62">
        <v>58</v>
      </c>
      <c r="C62" t="s">
        <v>132</v>
      </c>
    </row>
    <row r="63" spans="2:3" x14ac:dyDescent="0.25">
      <c r="B63">
        <v>59</v>
      </c>
      <c r="C63" t="s">
        <v>133</v>
      </c>
    </row>
    <row r="64" spans="2:3" x14ac:dyDescent="0.25">
      <c r="B64">
        <v>60</v>
      </c>
      <c r="C64" t="s">
        <v>134</v>
      </c>
    </row>
    <row r="65" spans="2:3" x14ac:dyDescent="0.25">
      <c r="B65">
        <v>61</v>
      </c>
      <c r="C65" t="s">
        <v>135</v>
      </c>
    </row>
    <row r="66" spans="2:3" x14ac:dyDescent="0.25">
      <c r="B66">
        <v>62</v>
      </c>
      <c r="C66" t="s">
        <v>136</v>
      </c>
    </row>
    <row r="67" spans="2:3" x14ac:dyDescent="0.25">
      <c r="B67">
        <v>63</v>
      </c>
      <c r="C67" t="s">
        <v>137</v>
      </c>
    </row>
    <row r="68" spans="2:3" x14ac:dyDescent="0.25">
      <c r="B68">
        <v>64</v>
      </c>
      <c r="C68" t="s">
        <v>138</v>
      </c>
    </row>
    <row r="69" spans="2:3" x14ac:dyDescent="0.25">
      <c r="B69">
        <v>65</v>
      </c>
      <c r="C69" t="s">
        <v>139</v>
      </c>
    </row>
    <row r="70" spans="2:3" x14ac:dyDescent="0.25">
      <c r="B70">
        <v>66</v>
      </c>
      <c r="C70" t="s">
        <v>140</v>
      </c>
    </row>
    <row r="71" spans="2:3" x14ac:dyDescent="0.25">
      <c r="B71">
        <v>67</v>
      </c>
      <c r="C71" t="s">
        <v>141</v>
      </c>
    </row>
    <row r="72" spans="2:3" x14ac:dyDescent="0.25">
      <c r="B72">
        <v>68</v>
      </c>
      <c r="C72" t="s">
        <v>142</v>
      </c>
    </row>
    <row r="73" spans="2:3" x14ac:dyDescent="0.25">
      <c r="B73">
        <v>69</v>
      </c>
      <c r="C73" t="s">
        <v>143</v>
      </c>
    </row>
    <row r="74" spans="2:3" x14ac:dyDescent="0.25">
      <c r="B74">
        <v>70</v>
      </c>
      <c r="C74" t="s">
        <v>144</v>
      </c>
    </row>
    <row r="75" spans="2:3" x14ac:dyDescent="0.25">
      <c r="B75">
        <v>71</v>
      </c>
      <c r="C75" t="s">
        <v>145</v>
      </c>
    </row>
    <row r="76" spans="2:3" x14ac:dyDescent="0.25">
      <c r="B76">
        <v>72</v>
      </c>
      <c r="C76" t="s">
        <v>146</v>
      </c>
    </row>
    <row r="77" spans="2:3" x14ac:dyDescent="0.25">
      <c r="B77">
        <v>73</v>
      </c>
      <c r="C77" t="s">
        <v>147</v>
      </c>
    </row>
    <row r="78" spans="2:3" x14ac:dyDescent="0.25">
      <c r="B78">
        <v>74</v>
      </c>
      <c r="C78" t="s">
        <v>148</v>
      </c>
    </row>
    <row r="79" spans="2:3" x14ac:dyDescent="0.25">
      <c r="B79">
        <v>75</v>
      </c>
      <c r="C79" t="s">
        <v>149</v>
      </c>
    </row>
    <row r="80" spans="2:3" x14ac:dyDescent="0.25">
      <c r="B80">
        <v>76</v>
      </c>
      <c r="C80" t="s">
        <v>150</v>
      </c>
    </row>
    <row r="81" spans="2:3" x14ac:dyDescent="0.25">
      <c r="B81">
        <v>77</v>
      </c>
      <c r="C81" t="s">
        <v>151</v>
      </c>
    </row>
    <row r="82" spans="2:3" x14ac:dyDescent="0.25">
      <c r="B82">
        <v>78</v>
      </c>
      <c r="C82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16</vt:i4>
      </vt:variant>
    </vt:vector>
  </HeadingPairs>
  <TitlesOfParts>
    <vt:vector size="19" baseType="lpstr">
      <vt:lpstr>lecture 6 (2)</vt:lpstr>
      <vt:lpstr>NTP-2014</vt:lpstr>
      <vt:lpstr>References</vt:lpstr>
      <vt:lpstr>Année</vt:lpstr>
      <vt:lpstr>ColAge</vt:lpstr>
      <vt:lpstr>ColAnt</vt:lpstr>
      <vt:lpstr>ColAntLettre</vt:lpstr>
      <vt:lpstr>ColDeux</vt:lpstr>
      <vt:lpstr>ColNiveau</vt:lpstr>
      <vt:lpstr>ColPost</vt:lpstr>
      <vt:lpstr>ColProf</vt:lpstr>
      <vt:lpstr>ColSexe</vt:lpstr>
      <vt:lpstr>ColTrois</vt:lpstr>
      <vt:lpstr>ColUn</vt:lpstr>
      <vt:lpstr>Défav</vt:lpstr>
      <vt:lpstr>Matiere</vt:lpstr>
      <vt:lpstr>Matière</vt:lpstr>
      <vt:lpstr>Niveau</vt:lpstr>
      <vt:lpstr>TotEle</vt:lpstr>
    </vt:vector>
  </TitlesOfParts>
  <Company>CSMB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Informatique</dc:creator>
  <cp:lastModifiedBy>ignacy</cp:lastModifiedBy>
  <dcterms:created xsi:type="dcterms:W3CDTF">2016-04-18T16:41:23Z</dcterms:created>
  <dcterms:modified xsi:type="dcterms:W3CDTF">2016-07-12T13:07:49Z</dcterms:modified>
</cp:coreProperties>
</file>