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285"/>
  </bookViews>
  <sheets>
    <sheet name="Feuil1" sheetId="3" r:id="rId1"/>
  </sheets>
  <definedNames>
    <definedName name="_xlnm._FilterDatabase" localSheetId="0" hidden="1">Feuil1!$A$4:$L$17</definedName>
  </definedNames>
  <calcPr calcId="152511"/>
  <pivotCaches>
    <pivotCache cacheId="4" r:id="rId2"/>
  </pivotCaches>
</workbook>
</file>

<file path=xl/calcChain.xml><?xml version="1.0" encoding="utf-8"?>
<calcChain xmlns="http://schemas.openxmlformats.org/spreadsheetml/2006/main">
  <c r="H7" i="3" l="1"/>
  <c r="H8" i="3"/>
  <c r="H9" i="3"/>
  <c r="H10" i="3"/>
  <c r="H11" i="3"/>
  <c r="H12" i="3"/>
  <c r="H13" i="3"/>
  <c r="H14" i="3"/>
  <c r="H6" i="3"/>
  <c r="I6" i="3" a="1"/>
  <c r="I6" i="3"/>
  <c r="C19" i="3" l="1"/>
  <c r="J6" i="3" l="1"/>
  <c r="I7" i="3" l="1" a="1"/>
  <c r="I7" i="3" s="1"/>
  <c r="J7" i="3" s="1"/>
  <c r="I8" i="3" l="1" a="1"/>
  <c r="I8" i="3" s="1"/>
  <c r="I9" i="3" l="1" a="1"/>
  <c r="I9" i="3" s="1"/>
  <c r="J9" i="3" s="1"/>
  <c r="J8" i="3"/>
  <c r="I10" i="3" l="1" a="1"/>
  <c r="I10" i="3" s="1"/>
  <c r="I11" i="3" l="1" a="1"/>
  <c r="I11" i="3" s="1"/>
  <c r="J11" i="3" s="1"/>
  <c r="J10" i="3"/>
  <c r="I12" i="3" l="1" a="1"/>
  <c r="I12" i="3" s="1"/>
  <c r="J12" i="3" s="1"/>
  <c r="I13" i="3" l="1" a="1"/>
  <c r="I13" i="3" s="1"/>
  <c r="I14" i="3" s="1" a="1"/>
  <c r="I14" i="3" s="1"/>
  <c r="J14" i="3" s="1"/>
  <c r="J13" i="3" l="1"/>
  <c r="J16" i="3" s="1"/>
</calcChain>
</file>

<file path=xl/sharedStrings.xml><?xml version="1.0" encoding="utf-8"?>
<sst xmlns="http://schemas.openxmlformats.org/spreadsheetml/2006/main" count="33" uniqueCount="17">
  <si>
    <t>MONTANT</t>
  </si>
  <si>
    <r>
      <t xml:space="preserve">Plage I6:I14 au format personnalisé </t>
    </r>
    <r>
      <rPr>
        <b/>
        <sz val="14"/>
        <color rgb="FFFF0000"/>
        <rFont val="Calibri"/>
        <family val="2"/>
        <scheme val="minor"/>
      </rPr>
      <t>0;;</t>
    </r>
  </si>
  <si>
    <t xml:space="preserve">nom prénom </t>
  </si>
  <si>
    <t xml:space="preserve">HUGUES JEAN </t>
  </si>
  <si>
    <t>PIERRE ELIAS</t>
  </si>
  <si>
    <t xml:space="preserve">JEAN THOMAS </t>
  </si>
  <si>
    <t>EMILE TATI</t>
  </si>
  <si>
    <t xml:space="preserve">CLIENTS CHIFFRES </t>
  </si>
  <si>
    <t xml:space="preserve">NOM  PRENOM </t>
  </si>
  <si>
    <t>Comment adapter formule colonne I pour des lettres ?</t>
  </si>
  <si>
    <t>Total général</t>
  </si>
  <si>
    <t>Somme de MONTANT</t>
  </si>
  <si>
    <t>Total</t>
  </si>
  <si>
    <t>Total 10</t>
  </si>
  <si>
    <t>Total 28</t>
  </si>
  <si>
    <t>Total 52</t>
  </si>
  <si>
    <t>Total 1452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</si>
</sst>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;;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9" fontId="2" fillId="0" borderId="0"/>
    <xf numFmtId="43" fontId="3" fillId="0" borderId="0" applyFont="0" applyFill="0" applyBorder="0" applyAlignment="0" applyProtection="0"/>
  </cellStyleXfs>
  <cellXfs count="18">
    <xf numFmtId="0" fontId="0" fillId="0" borderId="0" xfId="0"/>
    <xf numFmtId="0" fontId="4" fillId="0" borderId="1" xfId="0" applyFont="1" applyBorder="1" applyAlignment="1">
      <alignment horizontal="center"/>
    </xf>
    <xf numFmtId="43" fontId="1" fillId="0" borderId="1" xfId="2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43" fontId="0" fillId="0" borderId="1" xfId="0" applyNumberFormat="1" applyBorder="1" applyAlignment="1">
      <alignment horizontal="center"/>
    </xf>
    <xf numFmtId="0" fontId="6" fillId="0" borderId="0" xfId="0" applyFont="1"/>
    <xf numFmtId="164" fontId="0" fillId="0" borderId="1" xfId="0" applyNumberFormat="1" applyBorder="1" applyAlignment="1">
      <alignment horizontal="center"/>
    </xf>
    <xf numFmtId="0" fontId="0" fillId="0" borderId="0" xfId="0" applyFill="1"/>
    <xf numFmtId="43" fontId="0" fillId="0" borderId="0" xfId="0" applyNumberFormat="1"/>
    <xf numFmtId="43" fontId="0" fillId="0" borderId="0" xfId="0" applyNumberFormat="1" applyFill="1"/>
    <xf numFmtId="0" fontId="4" fillId="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right"/>
    </xf>
    <xf numFmtId="0" fontId="0" fillId="4" borderId="1" xfId="0" applyFill="1" applyBorder="1"/>
    <xf numFmtId="0" fontId="4" fillId="5" borderId="1" xfId="0" applyFont="1" applyFill="1" applyBorder="1" applyAlignment="1">
      <alignment horizontal="center"/>
    </xf>
    <xf numFmtId="0" fontId="0" fillId="6" borderId="1" xfId="0" applyFill="1" applyBorder="1"/>
    <xf numFmtId="0" fontId="0" fillId="0" borderId="0" xfId="0" pivotButton="1"/>
    <xf numFmtId="0" fontId="0" fillId="0" borderId="0" xfId="0" applyNumberFormat="1"/>
  </cellXfs>
  <cellStyles count="3">
    <cellStyle name="Milliers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gnacy" refreshedDate="42349.433782060187" createdVersion="5" refreshedVersion="5" minRefreshableVersion="3" recordCount="13">
  <cacheSource type="worksheet">
    <worksheetSource ref="A4:C17" sheet="Feuil1"/>
  </cacheSource>
  <cacheFields count="3">
    <cacheField name="nom prénom " numFmtId="0">
      <sharedItems count="4">
        <s v="HUGUES JEAN "/>
        <s v="PIERRE ELIAS"/>
        <s v="JEAN THOMAS "/>
        <s v="EMILE TATI"/>
      </sharedItems>
    </cacheField>
    <cacheField name="CLIENTS CHIFFRES " numFmtId="0">
      <sharedItems containsSemiMixedTypes="0" containsString="0" containsNumber="1" containsInteger="1" minValue="10" maxValue="1452" count="4">
        <n v="10"/>
        <n v="28"/>
        <n v="1452"/>
        <n v="52"/>
      </sharedItems>
    </cacheField>
    <cacheField name="MONTANT" numFmtId="43">
      <sharedItems containsSemiMixedTypes="0" containsString="0" containsNumber="1" containsInteger="1" minValue="0" maxValue="50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  <n v="600"/>
  </r>
  <r>
    <x v="1"/>
    <x v="1"/>
    <n v="5000"/>
  </r>
  <r>
    <x v="2"/>
    <x v="0"/>
    <n v="2600"/>
  </r>
  <r>
    <x v="3"/>
    <x v="2"/>
    <n v="2450"/>
  </r>
  <r>
    <x v="0"/>
    <x v="0"/>
    <n v="1580"/>
  </r>
  <r>
    <x v="0"/>
    <x v="0"/>
    <n v="1690"/>
  </r>
  <r>
    <x v="3"/>
    <x v="2"/>
    <n v="2040"/>
  </r>
  <r>
    <x v="0"/>
    <x v="0"/>
    <n v="5060"/>
  </r>
  <r>
    <x v="0"/>
    <x v="0"/>
    <n v="800"/>
  </r>
  <r>
    <x v="3"/>
    <x v="2"/>
    <n v="4720"/>
  </r>
  <r>
    <x v="0"/>
    <x v="0"/>
    <n v="130"/>
  </r>
  <r>
    <x v="3"/>
    <x v="2"/>
    <n v="0"/>
  </r>
  <r>
    <x v="0"/>
    <x v="3"/>
    <n v="6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showHeaders="0" compact="0" compactData="0" gridDropZones="1" multipleFieldFilters="0" fieldListSortAscending="1">
  <location ref="H22:J33" firstHeaderRow="2" firstDataRow="2" firstDataCol="2"/>
  <pivotFields count="3">
    <pivotField axis="axisRow" compact="0" outline="0" showAll="0" defaultSubtotal="0">
      <items count="4">
        <item x="3"/>
        <item x="0"/>
        <item x="2"/>
        <item x="1"/>
      </items>
    </pivotField>
    <pivotField axis="axisRow" compact="0" outline="0" showAll="0" sortType="ascending">
      <items count="5">
        <item x="0"/>
        <item x="1"/>
        <item x="3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43" outline="0" showAll="0"/>
  </pivotFields>
  <rowFields count="2">
    <field x="1"/>
    <field x="0"/>
  </rowFields>
  <rowItems count="10">
    <i>
      <x/>
      <x v="1"/>
    </i>
    <i r="1">
      <x v="2"/>
    </i>
    <i t="default">
      <x/>
    </i>
    <i>
      <x v="1"/>
      <x v="3"/>
    </i>
    <i t="default">
      <x v="1"/>
    </i>
    <i>
      <x v="2"/>
      <x v="1"/>
    </i>
    <i t="default">
      <x v="2"/>
    </i>
    <i>
      <x v="3"/>
      <x/>
    </i>
    <i t="default">
      <x v="3"/>
    </i>
    <i t="grand">
      <x/>
    </i>
  </rowItems>
  <colItems count="1">
    <i/>
  </colItems>
  <dataFields count="1">
    <dataField name="Somme de MONTAN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33"/>
  <sheetViews>
    <sheetView tabSelected="1" topLeftCell="A4" workbookViewId="0">
      <selection activeCell="K7" sqref="K7"/>
    </sheetView>
  </sheetViews>
  <sheetFormatPr baseColWidth="10" defaultRowHeight="15" x14ac:dyDescent="0.25"/>
  <cols>
    <col min="1" max="1" width="21.28515625" customWidth="1"/>
    <col min="2" max="3" width="18.42578125" customWidth="1"/>
    <col min="7" max="7" width="25.140625" customWidth="1"/>
    <col min="8" max="8" width="21" customWidth="1"/>
    <col min="9" max="9" width="14" customWidth="1"/>
    <col min="10" max="10" width="13.28515625" customWidth="1"/>
  </cols>
  <sheetData>
    <row r="2" spans="1:12" ht="18.75" x14ac:dyDescent="0.3">
      <c r="I2" s="6" t="s">
        <v>1</v>
      </c>
    </row>
    <row r="4" spans="1:12" ht="15.75" x14ac:dyDescent="0.25">
      <c r="A4" s="15" t="s">
        <v>2</v>
      </c>
      <c r="B4" s="1" t="s">
        <v>7</v>
      </c>
      <c r="C4" s="2" t="s">
        <v>0</v>
      </c>
    </row>
    <row r="5" spans="1:12" ht="15.75" x14ac:dyDescent="0.25">
      <c r="A5" s="13" t="s">
        <v>3</v>
      </c>
      <c r="B5" s="3">
        <v>10</v>
      </c>
      <c r="C5" s="2">
        <v>600</v>
      </c>
      <c r="H5" t="s">
        <v>8</v>
      </c>
      <c r="I5" s="1" t="s">
        <v>7</v>
      </c>
      <c r="J5" s="2" t="s">
        <v>0</v>
      </c>
    </row>
    <row r="6" spans="1:12" ht="15.75" x14ac:dyDescent="0.25">
      <c r="A6" s="13" t="s">
        <v>4</v>
      </c>
      <c r="B6" s="14">
        <v>28</v>
      </c>
      <c r="C6" s="2">
        <v>5000</v>
      </c>
      <c r="E6" t="s">
        <v>9</v>
      </c>
      <c r="H6" s="12" t="str">
        <f>IFERROR(INDEX(A:A,MATCH(I6,B:B,0)),"")</f>
        <v xml:space="preserve">HUGUES JEAN </v>
      </c>
      <c r="I6" s="7">
        <f t="array" ref="I6">MIN(IF(NOT(COUNTIF(I$5:I5,B$5:B$17)),B$5:B$17))</f>
        <v>10</v>
      </c>
      <c r="J6" s="5">
        <f>SUMIF(B$5:B$17,I6,C$5:C$17)</f>
        <v>12460</v>
      </c>
    </row>
    <row r="7" spans="1:12" ht="15.75" x14ac:dyDescent="0.25">
      <c r="A7" s="13" t="s">
        <v>5</v>
      </c>
      <c r="B7" s="3">
        <v>10</v>
      </c>
      <c r="C7" s="2">
        <v>2600</v>
      </c>
      <c r="H7" s="12" t="str">
        <f t="shared" ref="H7:H14" si="0">IFERROR(INDEX(A:A,MATCH(I7,B:B,0)),"")</f>
        <v>PIERRE ELIAS</v>
      </c>
      <c r="I7" s="7">
        <f t="array" ref="I7">MIN(IF(NOT(COUNTIF(I$5:I6,B$5:B$17)),B$5:B$17))</f>
        <v>28</v>
      </c>
      <c r="J7" s="5">
        <f t="shared" ref="J7:J14" si="1">SUMIF(B$5:B$17,I7,C$5:C$17)</f>
        <v>5000</v>
      </c>
    </row>
    <row r="8" spans="1:12" ht="15.75" x14ac:dyDescent="0.25">
      <c r="A8" s="13" t="s">
        <v>6</v>
      </c>
      <c r="B8" s="1">
        <v>1452</v>
      </c>
      <c r="C8" s="2">
        <v>2450</v>
      </c>
      <c r="H8" s="12" t="str">
        <f t="shared" si="0"/>
        <v xml:space="preserve">HUGUES JEAN </v>
      </c>
      <c r="I8" s="7">
        <f t="array" ref="I8">MIN(IF(NOT(COUNTIF(I$5:I7,B$5:B$17)),B$5:B$17))</f>
        <v>52</v>
      </c>
      <c r="J8" s="5">
        <f t="shared" si="1"/>
        <v>680</v>
      </c>
    </row>
    <row r="9" spans="1:12" ht="15.75" x14ac:dyDescent="0.25">
      <c r="A9" s="13" t="s">
        <v>3</v>
      </c>
      <c r="B9" s="3">
        <v>10</v>
      </c>
      <c r="C9" s="2">
        <v>1580</v>
      </c>
      <c r="H9" s="12" t="str">
        <f t="shared" si="0"/>
        <v>EMILE TATI</v>
      </c>
      <c r="I9" s="7">
        <f t="array" ref="I9">MIN(IF(NOT(COUNTIF(I$5:I8,B$5:B$17)),B$5:B$17))</f>
        <v>1452</v>
      </c>
      <c r="J9" s="5">
        <f t="shared" si="1"/>
        <v>9210</v>
      </c>
    </row>
    <row r="10" spans="1:12" ht="15.75" x14ac:dyDescent="0.25">
      <c r="A10" s="13" t="s">
        <v>3</v>
      </c>
      <c r="B10" s="3">
        <v>10</v>
      </c>
      <c r="C10" s="2">
        <v>1690</v>
      </c>
      <c r="H10" s="12" t="str">
        <f t="shared" si="0"/>
        <v/>
      </c>
      <c r="I10" s="7">
        <f t="array" ref="I10">MIN(IF(NOT(COUNTIF(I$5:I9,B$5:B$17)),B$5:B$17))</f>
        <v>0</v>
      </c>
      <c r="J10" s="5">
        <f t="shared" si="1"/>
        <v>0</v>
      </c>
    </row>
    <row r="11" spans="1:12" ht="15.75" x14ac:dyDescent="0.25">
      <c r="A11" s="13" t="s">
        <v>6</v>
      </c>
      <c r="B11" s="1">
        <v>1452</v>
      </c>
      <c r="C11" s="2">
        <v>2040</v>
      </c>
      <c r="H11" s="12" t="str">
        <f t="shared" si="0"/>
        <v/>
      </c>
      <c r="I11" s="7">
        <f t="array" ref="I11">MIN(IF(NOT(COUNTIF(I$5:I10,B$5:B$17)),B$5:B$17))</f>
        <v>0</v>
      </c>
      <c r="J11" s="5">
        <f t="shared" si="1"/>
        <v>0</v>
      </c>
    </row>
    <row r="12" spans="1:12" ht="15.75" x14ac:dyDescent="0.25">
      <c r="A12" s="13" t="s">
        <v>3</v>
      </c>
      <c r="B12" s="3">
        <v>10</v>
      </c>
      <c r="C12" s="2">
        <v>5060</v>
      </c>
      <c r="H12" s="12" t="str">
        <f t="shared" si="0"/>
        <v/>
      </c>
      <c r="I12" s="7">
        <f t="array" ref="I12">MIN(IF(NOT(COUNTIF(I$5:I11,B$5:B$17)),B$5:B$17))</f>
        <v>0</v>
      </c>
      <c r="J12" s="5">
        <f t="shared" si="1"/>
        <v>0</v>
      </c>
    </row>
    <row r="13" spans="1:12" ht="15.75" x14ac:dyDescent="0.25">
      <c r="A13" s="13" t="s">
        <v>3</v>
      </c>
      <c r="B13" s="3">
        <v>10</v>
      </c>
      <c r="C13" s="2">
        <v>800</v>
      </c>
      <c r="H13" s="12" t="str">
        <f t="shared" si="0"/>
        <v/>
      </c>
      <c r="I13" s="7">
        <f t="array" ref="I13">MIN(IF(NOT(COUNTIF(I$5:I12,B$5:B$17)),B$5:B$17))</f>
        <v>0</v>
      </c>
      <c r="J13" s="5">
        <f t="shared" si="1"/>
        <v>0</v>
      </c>
    </row>
    <row r="14" spans="1:12" ht="15.75" x14ac:dyDescent="0.25">
      <c r="A14" s="13" t="s">
        <v>6</v>
      </c>
      <c r="B14" s="1">
        <v>1452</v>
      </c>
      <c r="C14" s="2">
        <v>4720</v>
      </c>
      <c r="H14" s="12" t="str">
        <f t="shared" si="0"/>
        <v/>
      </c>
      <c r="I14" s="7">
        <f t="array" ref="I14">MIN(IF(NOT(COUNTIF(I$5:I13,B$5:B$17)),B$5:B$17))</f>
        <v>0</v>
      </c>
      <c r="J14" s="5">
        <f t="shared" si="1"/>
        <v>0</v>
      </c>
    </row>
    <row r="15" spans="1:12" ht="15.75" x14ac:dyDescent="0.25">
      <c r="A15" s="13" t="s">
        <v>3</v>
      </c>
      <c r="B15" s="3">
        <v>10</v>
      </c>
      <c r="C15" s="2">
        <v>130</v>
      </c>
      <c r="E15" s="4"/>
    </row>
    <row r="16" spans="1:12" ht="15.75" x14ac:dyDescent="0.25">
      <c r="A16" s="13" t="s">
        <v>6</v>
      </c>
      <c r="B16" s="1">
        <v>1452</v>
      </c>
      <c r="C16" s="2">
        <v>0</v>
      </c>
      <c r="G16" s="8"/>
      <c r="H16" s="8"/>
      <c r="I16" s="8"/>
      <c r="J16" s="10">
        <f>SUM(J6:J14)</f>
        <v>27350</v>
      </c>
      <c r="K16" s="8"/>
      <c r="L16" s="8"/>
    </row>
    <row r="17" spans="1:12" ht="15.75" x14ac:dyDescent="0.25">
      <c r="A17" s="13" t="s">
        <v>3</v>
      </c>
      <c r="B17" s="11">
        <v>52</v>
      </c>
      <c r="C17" s="2">
        <v>680</v>
      </c>
      <c r="G17" s="8"/>
      <c r="H17" s="8"/>
      <c r="I17" s="8"/>
      <c r="J17" s="8"/>
      <c r="K17" s="8"/>
      <c r="L17" s="8"/>
    </row>
    <row r="18" spans="1:12" x14ac:dyDescent="0.25">
      <c r="G18" s="8"/>
      <c r="H18" s="8"/>
      <c r="I18" s="8"/>
      <c r="J18" s="8"/>
      <c r="K18" s="8"/>
      <c r="L18" s="8"/>
    </row>
    <row r="19" spans="1:12" x14ac:dyDescent="0.25">
      <c r="C19" s="9">
        <f>SUM(C5:C17)</f>
        <v>27350</v>
      </c>
      <c r="G19" s="8"/>
      <c r="H19" s="8"/>
      <c r="I19" s="8"/>
      <c r="J19" s="8"/>
      <c r="K19" s="8"/>
      <c r="L19" s="8"/>
    </row>
    <row r="22" spans="1:12" x14ac:dyDescent="0.25">
      <c r="H22" s="16" t="s">
        <v>11</v>
      </c>
    </row>
    <row r="23" spans="1:12" x14ac:dyDescent="0.25">
      <c r="J23" t="s">
        <v>12</v>
      </c>
    </row>
    <row r="24" spans="1:12" x14ac:dyDescent="0.25">
      <c r="H24">
        <v>10</v>
      </c>
      <c r="I24" t="s">
        <v>3</v>
      </c>
      <c r="J24" s="17">
        <v>9860</v>
      </c>
    </row>
    <row r="25" spans="1:12" x14ac:dyDescent="0.25">
      <c r="H25">
        <v>10</v>
      </c>
      <c r="I25" t="s">
        <v>5</v>
      </c>
      <c r="J25" s="17">
        <v>2600</v>
      </c>
    </row>
    <row r="26" spans="1:12" x14ac:dyDescent="0.25">
      <c r="H26" t="s">
        <v>13</v>
      </c>
      <c r="J26" s="17">
        <v>12460</v>
      </c>
    </row>
    <row r="27" spans="1:12" x14ac:dyDescent="0.25">
      <c r="H27">
        <v>28</v>
      </c>
      <c r="I27" t="s">
        <v>4</v>
      </c>
      <c r="J27" s="17">
        <v>5000</v>
      </c>
    </row>
    <row r="28" spans="1:12" x14ac:dyDescent="0.25">
      <c r="H28" t="s">
        <v>14</v>
      </c>
      <c r="J28" s="17">
        <v>5000</v>
      </c>
    </row>
    <row r="29" spans="1:12" x14ac:dyDescent="0.25">
      <c r="H29">
        <v>52</v>
      </c>
      <c r="I29" t="s">
        <v>3</v>
      </c>
      <c r="J29" s="17">
        <v>680</v>
      </c>
    </row>
    <row r="30" spans="1:12" x14ac:dyDescent="0.25">
      <c r="H30" t="s">
        <v>15</v>
      </c>
      <c r="J30" s="17">
        <v>680</v>
      </c>
    </row>
    <row r="31" spans="1:12" x14ac:dyDescent="0.25">
      <c r="H31">
        <v>1452</v>
      </c>
      <c r="I31" t="s">
        <v>6</v>
      </c>
      <c r="J31" s="17">
        <v>9210</v>
      </c>
    </row>
    <row r="32" spans="1:12" x14ac:dyDescent="0.25">
      <c r="H32" t="s">
        <v>16</v>
      </c>
      <c r="J32" s="17">
        <v>9210</v>
      </c>
    </row>
    <row r="33" spans="8:10" x14ac:dyDescent="0.25">
      <c r="H33" t="s">
        <v>10</v>
      </c>
      <c r="J33" s="17">
        <v>27350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 chenin</dc:creator>
  <cp:lastModifiedBy>ignacy</cp:lastModifiedBy>
  <dcterms:created xsi:type="dcterms:W3CDTF">2015-11-25T07:23:39Z</dcterms:created>
  <dcterms:modified xsi:type="dcterms:W3CDTF">2015-12-11T09:38:39Z</dcterms:modified>
</cp:coreProperties>
</file>