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935"/>
  </bookViews>
  <sheets>
    <sheet name="Feuil1" sheetId="1" r:id="rId1"/>
  </sheets>
  <definedNames>
    <definedName name="LIMITETB">Feuil1!$E$12</definedName>
    <definedName name="LIMITETC">Feuil1!$I$12</definedName>
    <definedName name="plafond">Feuil1!$B$3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7" i="1"/>
  <c r="G18" i="1"/>
  <c r="G19" i="1"/>
  <c r="G20" i="1"/>
  <c r="G21" i="1"/>
  <c r="G22" i="1"/>
  <c r="G23" i="1"/>
  <c r="G24" i="1"/>
  <c r="G25" i="1"/>
  <c r="G26" i="1"/>
  <c r="G15" i="1"/>
  <c r="D16" i="1"/>
  <c r="D17" i="1"/>
  <c r="D18" i="1"/>
  <c r="D19" i="1"/>
  <c r="D20" i="1"/>
  <c r="D21" i="1"/>
  <c r="D22" i="1"/>
  <c r="D23" i="1"/>
  <c r="D24" i="1"/>
  <c r="D25" i="1"/>
  <c r="D26" i="1"/>
  <c r="D15" i="1"/>
  <c r="F16" i="1"/>
  <c r="F17" i="1"/>
  <c r="F18" i="1"/>
  <c r="F19" i="1"/>
  <c r="F20" i="1"/>
  <c r="F21" i="1"/>
  <c r="F22" i="1"/>
  <c r="F23" i="1"/>
  <c r="F24" i="1"/>
  <c r="F25" i="1"/>
  <c r="F26" i="1"/>
  <c r="F15" i="1"/>
  <c r="C15" i="1"/>
  <c r="E18" i="1"/>
  <c r="E19" i="1"/>
  <c r="E20" i="1"/>
  <c r="E21" i="1"/>
  <c r="E22" i="1"/>
  <c r="E23" i="1"/>
  <c r="E24" i="1"/>
  <c r="E25" i="1"/>
  <c r="E26" i="1"/>
  <c r="C16" i="1"/>
  <c r="C17" i="1"/>
  <c r="C18" i="1"/>
  <c r="C19" i="1"/>
  <c r="C20" i="1"/>
  <c r="C21" i="1"/>
  <c r="C22" i="1"/>
  <c r="C23" i="1"/>
  <c r="C24" i="1"/>
  <c r="C25" i="1"/>
  <c r="C26" i="1"/>
  <c r="E15" i="1" l="1"/>
  <c r="E17" i="1"/>
  <c r="E16" i="1"/>
  <c r="D12" i="1"/>
  <c r="H25" i="1" l="1"/>
  <c r="C12" i="1" l="1"/>
  <c r="I12" i="1" l="1"/>
  <c r="H12" i="1"/>
  <c r="G12" i="1"/>
  <c r="F12" i="1"/>
  <c r="E12" i="1"/>
</calcChain>
</file>

<file path=xl/sharedStrings.xml><?xml version="1.0" encoding="utf-8"?>
<sst xmlns="http://schemas.openxmlformats.org/spreadsheetml/2006/main" count="33" uniqueCount="33">
  <si>
    <t>TRANCHES DE REMUNERATION</t>
  </si>
  <si>
    <t>PLSS</t>
  </si>
  <si>
    <t>Tranche A</t>
  </si>
  <si>
    <t>Tranche B</t>
  </si>
  <si>
    <t>Tranche C</t>
  </si>
  <si>
    <t>Limite Trance A</t>
  </si>
  <si>
    <t>Limite Tranche B</t>
  </si>
  <si>
    <t>Limite Tranche C</t>
  </si>
  <si>
    <t>Salaire Brut</t>
  </si>
  <si>
    <t>Mars</t>
  </si>
  <si>
    <t>Janvier</t>
  </si>
  <si>
    <t>Février</t>
  </si>
  <si>
    <t>Cumul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</si>
  <si>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</si>
  <si>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</si>
  <si>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</si>
  <si>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</si>
  <si>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</si>
  <si>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</si>
  <si>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</si>
  <si>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</si>
  <si>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</si>
  <si>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</si>
  <si>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SALAIRE</t>
  </si>
  <si>
    <t>CUMUL SALAIRE</t>
  </si>
  <si>
    <t>CUMUL PLAFOND SS</t>
  </si>
  <si>
    <t>TA        CUMUL</t>
  </si>
  <si>
    <t>TB CUMUL</t>
  </si>
  <si>
    <t>PLAFOND GMP</t>
  </si>
  <si>
    <t>PLAFOND GMP CUM</t>
  </si>
  <si>
    <t>BASE GMP</t>
  </si>
  <si>
    <t>BASE GMP CUMULE</t>
  </si>
  <si>
    <t>TC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</si>
</sst>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/>
        <bgColor theme="5"/>
      </patternFill>
    </fill>
  </fills>
  <borders count="12">
    <border>
      <left/>
      <right/>
      <top/>
      <bottom/>
      <diagonal/>
    </border>
    <border>
      <left style="thick">
        <color rgb="FFFFFF00"/>
      </left>
      <right style="thin">
        <color rgb="FFFFFF00"/>
      </right>
      <top style="thick">
        <color rgb="FFFFFF00"/>
      </top>
      <bottom style="thick">
        <color rgb="FFFFFF00"/>
      </bottom>
      <diagonal/>
    </border>
    <border>
      <left style="thin">
        <color rgb="FFFFFF00"/>
      </left>
      <right style="thin">
        <color rgb="FFFFFF00"/>
      </right>
      <top style="thick">
        <color rgb="FFFFFF00"/>
      </top>
      <bottom style="thick">
        <color rgb="FFFFFF00"/>
      </bottom>
      <diagonal/>
    </border>
    <border>
      <left style="thin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thick">
        <color rgb="FFFFFF00"/>
      </left>
      <right/>
      <top style="thick">
        <color rgb="FFFFFF00"/>
      </top>
      <bottom style="thick">
        <color rgb="FFFFFF00"/>
      </bottom>
      <diagonal/>
    </border>
    <border>
      <left style="thin">
        <color rgb="FFFFFF00"/>
      </left>
      <right/>
      <top style="thick">
        <color rgb="FFFFFF00"/>
      </top>
      <bottom style="thick">
        <color rgb="FFFFFF00"/>
      </bottom>
      <diagonal/>
    </border>
    <border>
      <left style="medium">
        <color theme="4" tint="-0.499984740745262"/>
      </left>
      <right style="medium">
        <color theme="4" tint="-0.499984740745262"/>
      </right>
      <top/>
      <bottom style="thick">
        <color rgb="FFFFFF00"/>
      </bottom>
      <diagonal/>
    </border>
    <border>
      <left/>
      <right style="thick">
        <color theme="4" tint="-0.499984740745262"/>
      </right>
      <top/>
      <bottom style="thick">
        <color rgb="FFFFFF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2" xfId="0" applyFill="1" applyBorder="1"/>
    <xf numFmtId="0" fontId="0" fillId="2" borderId="2" xfId="0" applyFill="1" applyBorder="1"/>
    <xf numFmtId="0" fontId="0" fillId="2" borderId="3" xfId="0" applyFill="1" applyBorder="1"/>
    <xf numFmtId="0" fontId="0" fillId="4" borderId="4" xfId="0" applyFill="1" applyBorder="1"/>
    <xf numFmtId="0" fontId="0" fillId="3" borderId="1" xfId="0" applyFill="1" applyBorder="1"/>
    <xf numFmtId="0" fontId="0" fillId="3" borderId="5" xfId="0" applyFill="1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1" fillId="0" borderId="0" xfId="0" applyFont="1" applyAlignment="1">
      <alignment horizontal="left" vertical="top"/>
    </xf>
    <xf numFmtId="0" fontId="1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right" textRotation="67"/>
    </xf>
    <xf numFmtId="0" fontId="3" fillId="0" borderId="0" xfId="0" applyFont="1" applyAlignment="1">
      <alignment horizontal="center" vertical="center" textRotation="67"/>
    </xf>
    <xf numFmtId="0" fontId="0" fillId="0" borderId="8" xfId="0" applyBorder="1"/>
    <xf numFmtId="17" fontId="4" fillId="0" borderId="0" xfId="0" applyNumberFormat="1" applyFont="1"/>
    <xf numFmtId="4" fontId="0" fillId="0" borderId="0" xfId="0" applyNumberFormat="1"/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10" workbookViewId="0">
      <selection activeCell="A12" sqref="A12"/>
    </sheetView>
  </sheetViews>
  <sheetFormatPr defaultColWidth="11.42578125" defaultRowHeight="15" x14ac:dyDescent="0.25"/>
  <cols>
    <col min="1" max="1" width="15.140625" customWidth="1"/>
    <col min="2" max="2" width="19" customWidth="1"/>
    <col min="6" max="6" width="12.28515625" customWidth="1"/>
  </cols>
  <sheetData>
    <row r="1" spans="1:14" ht="23.25" x14ac:dyDescent="0.25">
      <c r="A1" s="26" t="s">
        <v>0</v>
      </c>
      <c r="B1" s="26"/>
      <c r="C1" s="26"/>
      <c r="D1" s="26"/>
      <c r="E1" s="26"/>
      <c r="F1" s="26"/>
      <c r="G1" s="26"/>
      <c r="H1" s="26"/>
      <c r="I1" s="26"/>
    </row>
    <row r="2" spans="1:14" x14ac:dyDescent="0.25">
      <c r="A2" s="13">
        <v>2016</v>
      </c>
    </row>
    <row r="3" spans="1:14" x14ac:dyDescent="0.25">
      <c r="A3" s="13" t="s">
        <v>1</v>
      </c>
      <c r="B3" s="14">
        <v>3218</v>
      </c>
    </row>
    <row r="4" spans="1:14" ht="15.75" thickBot="1" x14ac:dyDescent="0.3">
      <c r="A4" s="13"/>
      <c r="B4" s="14"/>
    </row>
    <row r="5" spans="1:14" ht="15.75" thickBot="1" x14ac:dyDescent="0.3">
      <c r="A5" s="13" t="s">
        <v>8</v>
      </c>
      <c r="B5" s="19"/>
      <c r="E5">
        <v>8000</v>
      </c>
    </row>
    <row r="6" spans="1:14" x14ac:dyDescent="0.25">
      <c r="A6" s="13"/>
    </row>
    <row r="7" spans="1:14" x14ac:dyDescent="0.25">
      <c r="A7" s="13"/>
      <c r="B7" s="8" t="s">
        <v>2</v>
      </c>
      <c r="C7" s="25" t="s">
        <v>3</v>
      </c>
      <c r="D7" s="25"/>
      <c r="E7" s="25"/>
      <c r="F7" s="25" t="s">
        <v>4</v>
      </c>
      <c r="G7" s="25"/>
      <c r="H7" s="25"/>
      <c r="I7" s="25"/>
    </row>
    <row r="8" spans="1:14" ht="80.25" x14ac:dyDescent="0.25">
      <c r="B8" s="17" t="s">
        <v>5</v>
      </c>
      <c r="C8" s="9"/>
      <c r="D8" s="9"/>
      <c r="E8" s="18" t="s">
        <v>6</v>
      </c>
      <c r="F8" s="9"/>
      <c r="G8" s="9"/>
      <c r="H8" s="9"/>
      <c r="I8" s="18" t="s">
        <v>7</v>
      </c>
    </row>
    <row r="9" spans="1:14" ht="15.75" thickBot="1" x14ac:dyDescent="0.3">
      <c r="B9" s="11"/>
      <c r="E9" s="12"/>
      <c r="I9" s="12"/>
    </row>
    <row r="10" spans="1:14" ht="27" customHeight="1" thickTop="1" thickBot="1" x14ac:dyDescent="0.3">
      <c r="B10" s="4"/>
      <c r="C10" s="5"/>
      <c r="D10" s="1"/>
      <c r="E10" s="6"/>
      <c r="F10" s="7"/>
      <c r="G10" s="2"/>
      <c r="H10" s="2"/>
      <c r="I10" s="3"/>
    </row>
    <row r="11" spans="1:14" ht="15.75" thickTop="1" x14ac:dyDescent="0.25"/>
    <row r="12" spans="1:14" x14ac:dyDescent="0.25">
      <c r="B12" s="16">
        <v>3218</v>
      </c>
      <c r="C12" s="10">
        <f>$B$3*2</f>
        <v>6436</v>
      </c>
      <c r="D12" s="10">
        <f>$B$3*3</f>
        <v>9654</v>
      </c>
      <c r="E12" s="15">
        <f>$B$3*4</f>
        <v>12872</v>
      </c>
      <c r="F12" s="9">
        <f>$B$3*5</f>
        <v>16090</v>
      </c>
      <c r="G12" s="9">
        <f>$B$3*6</f>
        <v>19308</v>
      </c>
      <c r="H12" s="9">
        <f>$B$3*7</f>
        <v>22526</v>
      </c>
      <c r="I12" s="15">
        <f>$B$3*8</f>
        <v>25744</v>
      </c>
      <c r="K12" t="s">
        <v>12</v>
      </c>
      <c r="L12">
        <v>1</v>
      </c>
      <c r="M12">
        <v>2</v>
      </c>
      <c r="N12">
        <v>3</v>
      </c>
    </row>
    <row r="13" spans="1:14" x14ac:dyDescent="0.25">
      <c r="K13">
        <v>1</v>
      </c>
      <c r="L13">
        <v>8012.31</v>
      </c>
    </row>
    <row r="14" spans="1:14" ht="39" thickBot="1" x14ac:dyDescent="0.3">
      <c r="A14" s="22" t="s">
        <v>22</v>
      </c>
      <c r="B14" s="23" t="s">
        <v>23</v>
      </c>
      <c r="C14" s="23" t="s">
        <v>24</v>
      </c>
      <c r="D14" s="23" t="s">
        <v>25</v>
      </c>
      <c r="E14" s="23" t="s">
        <v>26</v>
      </c>
      <c r="F14" s="23" t="s">
        <v>27</v>
      </c>
      <c r="G14" s="23" t="s">
        <v>32</v>
      </c>
      <c r="H14" s="23" t="s">
        <v>28</v>
      </c>
      <c r="I14" s="23" t="s">
        <v>29</v>
      </c>
      <c r="J14" s="23" t="s">
        <v>30</v>
      </c>
      <c r="K14" s="24" t="s">
        <v>31</v>
      </c>
    </row>
    <row r="15" spans="1:14" ht="15.75" thickTop="1" x14ac:dyDescent="0.25">
      <c r="A15" s="20" t="s">
        <v>10</v>
      </c>
      <c r="B15" s="21">
        <v>8012.31</v>
      </c>
      <c r="C15" s="21">
        <f>SUM($B$15:B15)</f>
        <v>8012.31</v>
      </c>
      <c r="D15" s="21">
        <f>plafond*ROW(1:1)</f>
        <v>3218</v>
      </c>
      <c r="E15" s="21">
        <f>IF(B15,MIN(C15:D15),0)</f>
        <v>3218</v>
      </c>
      <c r="F15" s="21">
        <f>IF(B15,MIN(C15-D15,plafond*3*ROW(1:1)),0)</f>
        <v>4794.3100000000004</v>
      </c>
      <c r="G15" s="21">
        <f>IF(B15,MIN(C15-E15-F15,plafond*4),0)</f>
        <v>0</v>
      </c>
      <c r="H15">
        <v>23813.07</v>
      </c>
    </row>
    <row r="16" spans="1:14" x14ac:dyDescent="0.25">
      <c r="A16" s="20" t="s">
        <v>11</v>
      </c>
      <c r="B16" s="21">
        <v>8000</v>
      </c>
      <c r="C16" s="21">
        <f>SUM($B$15:B16)</f>
        <v>16012.310000000001</v>
      </c>
      <c r="D16" s="21">
        <f>plafond*ROW(2:2)</f>
        <v>6436</v>
      </c>
      <c r="E16" s="21">
        <f t="shared" ref="E16:E26" si="0">IF(B16,MIN(C16:D16),0)</f>
        <v>6436</v>
      </c>
      <c r="F16" s="21">
        <f>IF(B16,MIN(C16-D16,plafond*3*ROW(2:2)),0)</f>
        <v>9576.3100000000013</v>
      </c>
      <c r="G16" s="21">
        <f>IF(B16,MIN(C16-E16-F16,plafond*4),0)</f>
        <v>0</v>
      </c>
    </row>
    <row r="17" spans="1:8" x14ac:dyDescent="0.25">
      <c r="A17" s="20" t="s">
        <v>9</v>
      </c>
      <c r="B17" s="21">
        <v>23813.07</v>
      </c>
      <c r="C17" s="21">
        <f>SUM($B$15:B17)</f>
        <v>39825.380000000005</v>
      </c>
      <c r="D17" s="21">
        <f>plafond*ROW(3:3)</f>
        <v>9654</v>
      </c>
      <c r="E17" s="21">
        <f t="shared" si="0"/>
        <v>9654</v>
      </c>
      <c r="F17" s="21">
        <f>IF(B17,MIN(C17-D17,plafond*3*ROW(3:3)),0)</f>
        <v>28962</v>
      </c>
      <c r="G17" s="21">
        <f>IF(B17,MIN(C17-E17-F17,plafond*4),0)</f>
        <v>1209.3800000000047</v>
      </c>
    </row>
    <row r="18" spans="1:8" x14ac:dyDescent="0.25">
      <c r="A18" s="20" t="s">
        <v>13</v>
      </c>
      <c r="B18" s="21"/>
      <c r="C18" s="21">
        <f>SUM($B$15:B18)</f>
        <v>39825.380000000005</v>
      </c>
      <c r="D18" s="21">
        <f>plafond*ROW(4:4)</f>
        <v>12872</v>
      </c>
      <c r="E18" s="21">
        <f t="shared" si="0"/>
        <v>0</v>
      </c>
      <c r="F18" s="21">
        <f>IF(B18,MIN(C18-D18,plafond*3*ROW(4:4)),0)</f>
        <v>0</v>
      </c>
      <c r="G18" s="21">
        <f>IF(B18,MIN(C18-E18-F18,plafond*4),0)</f>
        <v>0</v>
      </c>
    </row>
    <row r="19" spans="1:8" x14ac:dyDescent="0.25">
      <c r="A19" s="20" t="s">
        <v>14</v>
      </c>
      <c r="B19" s="21"/>
      <c r="C19" s="21">
        <f>SUM($B$15:B19)</f>
        <v>39825.380000000005</v>
      </c>
      <c r="D19" s="21">
        <f>plafond*ROW(5:5)</f>
        <v>16090</v>
      </c>
      <c r="E19" s="21">
        <f t="shared" si="0"/>
        <v>0</v>
      </c>
      <c r="F19" s="21">
        <f>IF(B19,MIN(C19-D19,plafond*3*ROW(5:5)),0)</f>
        <v>0</v>
      </c>
      <c r="G19" s="21">
        <f>IF(B19,MIN(C19-E19-F19,plafond*4),0)</f>
        <v>0</v>
      </c>
    </row>
    <row r="20" spans="1:8" x14ac:dyDescent="0.25">
      <c r="A20" s="20" t="s">
        <v>15</v>
      </c>
      <c r="B20" s="21"/>
      <c r="C20" s="21">
        <f>SUM($B$15:B20)</f>
        <v>39825.380000000005</v>
      </c>
      <c r="D20" s="21">
        <f>plafond*ROW(6:6)</f>
        <v>19308</v>
      </c>
      <c r="E20" s="21">
        <f t="shared" si="0"/>
        <v>0</v>
      </c>
      <c r="F20" s="21">
        <f>IF(B20,MIN(C20-D20,plafond*3*ROW(6:6)),0)</f>
        <v>0</v>
      </c>
      <c r="G20" s="21">
        <f>IF(B20,MIN(C20-E20-F20,plafond*4),0)</f>
        <v>0</v>
      </c>
    </row>
    <row r="21" spans="1:8" x14ac:dyDescent="0.25">
      <c r="A21" s="20" t="s">
        <v>16</v>
      </c>
      <c r="B21" s="21"/>
      <c r="C21" s="21">
        <f>SUM($B$15:B21)</f>
        <v>39825.380000000005</v>
      </c>
      <c r="D21" s="21">
        <f>plafond*ROW(7:7)</f>
        <v>22526</v>
      </c>
      <c r="E21" s="21">
        <f t="shared" si="0"/>
        <v>0</v>
      </c>
      <c r="F21" s="21">
        <f>IF(B21,MIN(C21-D21,plafond*3*ROW(7:7)),0)</f>
        <v>0</v>
      </c>
      <c r="G21" s="21">
        <f>IF(B21,MIN(C21-E21-F21,plafond*4),0)</f>
        <v>0</v>
      </c>
    </row>
    <row r="22" spans="1:8" x14ac:dyDescent="0.25">
      <c r="A22" s="20" t="s">
        <v>17</v>
      </c>
      <c r="B22" s="21"/>
      <c r="C22" s="21">
        <f>SUM($B$15:B22)</f>
        <v>39825.380000000005</v>
      </c>
      <c r="D22" s="21">
        <f>plafond*ROW(8:8)</f>
        <v>25744</v>
      </c>
      <c r="E22" s="21">
        <f t="shared" si="0"/>
        <v>0</v>
      </c>
      <c r="F22" s="21">
        <f>IF(B22,MIN(C22-D22,plafond*3*ROW(8:8)),0)</f>
        <v>0</v>
      </c>
      <c r="G22" s="21">
        <f>IF(B22,MIN(C22-E22-F22,plafond*4),0)</f>
        <v>0</v>
      </c>
    </row>
    <row r="23" spans="1:8" x14ac:dyDescent="0.25">
      <c r="A23" s="20" t="s">
        <v>18</v>
      </c>
      <c r="B23" s="21"/>
      <c r="C23" s="21">
        <f>SUM($B$15:B23)</f>
        <v>39825.380000000005</v>
      </c>
      <c r="D23" s="21">
        <f>plafond*ROW(9:9)</f>
        <v>28962</v>
      </c>
      <c r="E23" s="21">
        <f t="shared" si="0"/>
        <v>0</v>
      </c>
      <c r="F23" s="21">
        <f>IF(B23,MIN(C23-D23,plafond*3*ROW(9:9)),0)</f>
        <v>0</v>
      </c>
      <c r="G23" s="21">
        <f>IF(B23,MIN(C23-E23-F23,plafond*4),0)</f>
        <v>0</v>
      </c>
    </row>
    <row r="24" spans="1:8" x14ac:dyDescent="0.25">
      <c r="A24" s="20" t="s">
        <v>19</v>
      </c>
      <c r="B24" s="21"/>
      <c r="C24" s="21">
        <f>SUM($B$15:B24)</f>
        <v>39825.380000000005</v>
      </c>
      <c r="D24" s="21">
        <f>plafond*ROW(10:10)</f>
        <v>32180</v>
      </c>
      <c r="E24" s="21">
        <f t="shared" si="0"/>
        <v>0</v>
      </c>
      <c r="F24" s="21">
        <f>IF(B24,MIN(C24-D24,plafond*3*ROW(10:10)),0)</f>
        <v>0</v>
      </c>
      <c r="G24" s="21">
        <f>IF(B24,MIN(C24-E24-F24,plafond*4),0)</f>
        <v>0</v>
      </c>
    </row>
    <row r="25" spans="1:8" x14ac:dyDescent="0.25">
      <c r="A25" s="20" t="s">
        <v>20</v>
      </c>
      <c r="B25" s="21"/>
      <c r="C25" s="21">
        <f>SUM($B$15:B25)</f>
        <v>39825.380000000005</v>
      </c>
      <c r="D25" s="21">
        <f>plafond*ROW(11:11)</f>
        <v>35398</v>
      </c>
      <c r="E25" s="21">
        <f t="shared" si="0"/>
        <v>0</v>
      </c>
      <c r="F25" s="21">
        <f>IF(B25,MIN(C25-D25,plafond*3*ROW(11:11)),0)</f>
        <v>0</v>
      </c>
      <c r="G25" s="21">
        <f>IF(B25,MIN(C25-E25-F25,plafond*4),0)</f>
        <v>0</v>
      </c>
      <c r="H25">
        <f>SUM(L13:L15)</f>
        <v>8012.31</v>
      </c>
    </row>
    <row r="26" spans="1:8" x14ac:dyDescent="0.25">
      <c r="A26" s="20" t="s">
        <v>21</v>
      </c>
      <c r="B26" s="21"/>
      <c r="C26" s="21">
        <f>SUM($B$15:B26)</f>
        <v>39825.380000000005</v>
      </c>
      <c r="D26" s="21">
        <f>plafond*ROW(12:12)</f>
        <v>38616</v>
      </c>
      <c r="E26" s="21">
        <f t="shared" si="0"/>
        <v>0</v>
      </c>
      <c r="F26" s="21">
        <f>IF(B26,MIN(C26-D26,plafond*3*ROW(12:12)),0)</f>
        <v>0</v>
      </c>
      <c r="G26" s="21">
        <f>IF(B26,MIN(C26-E26-F26,plafond*4),0)</f>
        <v>0</v>
      </c>
    </row>
  </sheetData>
  <mergeCells count="3">
    <mergeCell ref="C7:E7"/>
    <mergeCell ref="F7:I7"/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LIMITETB</vt:lpstr>
      <vt:lpstr>LIMITETC</vt:lpstr>
      <vt:lpstr>plafond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Ignacy</cp:lastModifiedBy>
  <dcterms:created xsi:type="dcterms:W3CDTF">2016-04-07T08:44:57Z</dcterms:created>
  <dcterms:modified xsi:type="dcterms:W3CDTF">2016-04-24T14:00:44Z</dcterms:modified>
</cp:coreProperties>
</file>