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Eno83\"/>
    </mc:Choice>
  </mc:AlternateContent>
  <bookViews>
    <workbookView xWindow="0" yWindow="0" windowWidth="14280" windowHeight="5820" activeTab="2"/>
    <workbookView xWindow="0" yWindow="0" windowWidth="14280" windowHeight="5820"/>
  </bookViews>
  <sheets>
    <sheet name="Feuil1" sheetId="1" r:id="rId1"/>
    <sheet name="Clients" sheetId="3" r:id="rId2"/>
    <sheet name="FICHE" sheetId="2" r:id="rId3"/>
  </sheets>
  <definedNames>
    <definedName name="Clients">Clients!$A$2:$D$19</definedName>
  </definedNames>
  <calcPr calcId="152511"/>
</workbook>
</file>

<file path=xl/calcChain.xml><?xml version="1.0" encoding="utf-8"?>
<calcChain xmlns="http://schemas.openxmlformats.org/spreadsheetml/2006/main">
  <c r="P34" i="1" l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J9" i="2"/>
  <c r="A27" i="1"/>
  <c r="A28" i="1" s="1"/>
  <c r="A29" i="1" s="1"/>
  <c r="A30" i="1" s="1"/>
  <c r="A31" i="1" s="1"/>
  <c r="A32" i="1" s="1"/>
  <c r="A33" i="1" s="1"/>
  <c r="A34" i="1" s="1"/>
  <c r="A2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6" i="1"/>
  <c r="J11" i="2"/>
  <c r="J10" i="2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</calcChain>
</file>

<file path=xl/sharedStrings.xml><?xml version="1.0" encoding="utf-8"?>
<sst xmlns="http://schemas.openxmlformats.org/spreadsheetml/2006/main" count="145" uniqueCount="92">
  <si>
    <t>Fiche</t>
  </si>
  <si>
    <t>NOM</t>
  </si>
  <si>
    <t>PRENOM</t>
  </si>
  <si>
    <t>COEF</t>
  </si>
  <si>
    <t>LOT</t>
  </si>
  <si>
    <t>FACT</t>
  </si>
  <si>
    <t>lieu</t>
  </si>
  <si>
    <t>PRES</t>
  </si>
  <si>
    <t>xo</t>
  </si>
  <si>
    <t>numéro FRS</t>
  </si>
  <si>
    <t>NOM FRS</t>
  </si>
  <si>
    <t>Bénef</t>
  </si>
  <si>
    <t>pres2</t>
  </si>
  <si>
    <t>prestation</t>
  </si>
  <si>
    <t>CODE</t>
  </si>
  <si>
    <t>montant</t>
  </si>
  <si>
    <t>destinataire</t>
  </si>
  <si>
    <t>REF</t>
  </si>
  <si>
    <t>SOINS</t>
  </si>
  <si>
    <t>MASSAGE</t>
  </si>
  <si>
    <t>numéro client</t>
  </si>
  <si>
    <t>quantité</t>
  </si>
  <si>
    <t>montant trop preçu</t>
  </si>
  <si>
    <t xml:space="preserve"> </t>
  </si>
  <si>
    <t>Nom :</t>
  </si>
  <si>
    <t>Prénom :</t>
  </si>
  <si>
    <t>Date naissance :</t>
  </si>
  <si>
    <t>du</t>
  </si>
  <si>
    <t>au</t>
  </si>
  <si>
    <t>david</t>
  </si>
  <si>
    <t>patrick</t>
  </si>
  <si>
    <t>total par date et par fournisseur</t>
  </si>
  <si>
    <t>jean</t>
  </si>
  <si>
    <t>julien</t>
  </si>
  <si>
    <t>marc</t>
  </si>
  <si>
    <t>loris</t>
  </si>
  <si>
    <t xml:space="preserve">N°prestataire : </t>
  </si>
  <si>
    <t>N° fiche :</t>
  </si>
  <si>
    <t>fiche trop perçu sur prestation</t>
  </si>
  <si>
    <t>numéro client  :</t>
  </si>
  <si>
    <t>Montant Total pour le client :</t>
  </si>
  <si>
    <t>Total par FRS</t>
  </si>
  <si>
    <t>Montant trop perçu par frs</t>
  </si>
  <si>
    <t>Date (périodes ) :</t>
  </si>
  <si>
    <t>date facturation</t>
  </si>
  <si>
    <t>date de facturation</t>
  </si>
  <si>
    <t>FRS n°1</t>
  </si>
  <si>
    <t>FRS n°2</t>
  </si>
  <si>
    <t>FRS n°3</t>
  </si>
  <si>
    <t>FRS n°4</t>
  </si>
  <si>
    <t>DATE</t>
  </si>
  <si>
    <t>Nom FRS</t>
  </si>
  <si>
    <t>Numero</t>
  </si>
  <si>
    <t>Nom</t>
  </si>
  <si>
    <t>Prénom</t>
  </si>
  <si>
    <t>DateNaissance</t>
  </si>
  <si>
    <t>Nom2</t>
  </si>
  <si>
    <t>Prenom2</t>
  </si>
  <si>
    <t>Nom1</t>
  </si>
  <si>
    <t>Nom3</t>
  </si>
  <si>
    <t>Nom4</t>
  </si>
  <si>
    <t>Nom5</t>
  </si>
  <si>
    <t>Prenom1</t>
  </si>
  <si>
    <t>Prenom3</t>
  </si>
  <si>
    <t>Prenom4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</si>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</sst>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#,##0.00\ &quot;€&quot;"/>
    <numFmt numFmtId="166" formatCode="#,##0.00\ _€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i/>
      <sz val="15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333333"/>
      <name val="Segoe UI"/>
      <family val="2"/>
    </font>
    <font>
      <sz val="12"/>
      <color rgb="FFFF000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CCFFFF"/>
        <bgColor indexed="64"/>
      </patternFill>
    </fill>
    <fill>
      <patternFill patternType="solid">
        <fgColor rgb="FFC5FFFF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3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47" borderId="0" applyNumberFormat="0" applyBorder="0" applyAlignment="0" applyProtection="0"/>
    <xf numFmtId="0" fontId="17" fillId="53" borderId="0" applyNumberFormat="0" applyBorder="0" applyAlignment="0" applyProtection="0"/>
    <xf numFmtId="0" fontId="19" fillId="41" borderId="4" applyNumberFormat="0" applyAlignment="0" applyProtection="0"/>
    <xf numFmtId="0" fontId="20" fillId="0" borderId="19" applyNumberFormat="0" applyFill="0" applyAlignment="0" applyProtection="0"/>
    <xf numFmtId="0" fontId="21" fillId="8" borderId="8" applyNumberFormat="0" applyFont="0" applyAlignment="0" applyProtection="0"/>
    <xf numFmtId="0" fontId="9" fillId="41" borderId="4" applyNumberFormat="0" applyAlignment="0" applyProtection="0"/>
    <xf numFmtId="0" fontId="7" fillId="38" borderId="0" applyNumberFormat="0" applyBorder="0" applyAlignment="0" applyProtection="0"/>
    <xf numFmtId="0" fontId="22" fillId="4" borderId="0" applyNumberFormat="0" applyBorder="0" applyAlignment="0" applyProtection="0"/>
    <xf numFmtId="0" fontId="6" fillId="39" borderId="0" applyNumberFormat="0" applyBorder="0" applyAlignment="0" applyProtection="0"/>
    <xf numFmtId="0" fontId="10" fillId="41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6" fillId="0" borderId="0" applyNumberFormat="0" applyFill="0" applyBorder="0" applyAlignment="0" applyProtection="0"/>
    <xf numFmtId="0" fontId="16" fillId="0" borderId="23" applyNumberFormat="0" applyFill="0" applyAlignment="0" applyProtection="0"/>
    <xf numFmtId="0" fontId="16" fillId="0" borderId="23" applyNumberFormat="0" applyFill="0" applyAlignment="0" applyProtection="0"/>
  </cellStyleXfs>
  <cellXfs count="149">
    <xf numFmtId="0" fontId="0" fillId="0" borderId="0" xfId="0"/>
    <xf numFmtId="49" fontId="0" fillId="34" borderId="10" xfId="0" applyNumberFormat="1" applyFont="1" applyFill="1" applyBorder="1" applyAlignment="1">
      <alignment horizontal="center" vertical="center"/>
    </xf>
    <xf numFmtId="0" fontId="0" fillId="34" borderId="10" xfId="0" applyFon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/>
    </xf>
    <xf numFmtId="164" fontId="0" fillId="34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33" borderId="12" xfId="0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33" borderId="13" xfId="0" applyFill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0" fontId="0" fillId="35" borderId="13" xfId="0" applyFill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0" fillId="35" borderId="15" xfId="0" applyFill="1" applyBorder="1" applyAlignment="1">
      <alignment horizontal="center"/>
    </xf>
    <xf numFmtId="0" fontId="0" fillId="33" borderId="15" xfId="0" applyFill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0" xfId="0"/>
    <xf numFmtId="0" fontId="0" fillId="0" borderId="0" xfId="0" applyBorder="1"/>
    <xf numFmtId="0" fontId="0" fillId="0" borderId="0" xfId="0" applyAlignment="1"/>
    <xf numFmtId="0" fontId="16" fillId="0" borderId="0" xfId="0" applyFont="1" applyAlignment="1">
      <alignment horizontal="center" vertical="center"/>
    </xf>
    <xf numFmtId="0" fontId="0" fillId="0" borderId="0" xfId="0" applyBorder="1" applyAlignment="1"/>
    <xf numFmtId="0" fontId="30" fillId="0" borderId="0" xfId="0" applyFont="1" applyAlignment="1">
      <alignment horizontal="center"/>
    </xf>
    <xf numFmtId="0" fontId="0" fillId="0" borderId="0" xfId="0" applyBorder="1" applyAlignment="1">
      <alignment vertical="top"/>
    </xf>
    <xf numFmtId="0" fontId="16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0" fillId="36" borderId="0" xfId="0" applyNumberFormat="1" applyFont="1" applyFill="1" applyBorder="1" applyAlignment="1">
      <alignment vertical="center"/>
    </xf>
    <xf numFmtId="0" fontId="0" fillId="36" borderId="0" xfId="0" quotePrefix="1" applyFill="1" applyBorder="1" applyAlignment="1"/>
    <xf numFmtId="0" fontId="0" fillId="36" borderId="0" xfId="0" applyFill="1" applyBorder="1" applyAlignment="1"/>
    <xf numFmtId="0" fontId="0" fillId="36" borderId="0" xfId="0" applyFill="1" applyBorder="1"/>
    <xf numFmtId="0" fontId="29" fillId="0" borderId="0" xfId="0" applyFont="1"/>
    <xf numFmtId="0" fontId="16" fillId="0" borderId="0" xfId="0" applyFont="1" applyAlignment="1">
      <alignment horizontal="left" vertical="top"/>
    </xf>
    <xf numFmtId="0" fontId="0" fillId="0" borderId="30" xfId="0" applyBorder="1" applyAlignment="1"/>
    <xf numFmtId="14" fontId="0" fillId="0" borderId="0" xfId="0" applyNumberFormat="1"/>
    <xf numFmtId="14" fontId="0" fillId="0" borderId="0" xfId="0" applyNumberFormat="1" applyBorder="1" applyAlignment="1"/>
    <xf numFmtId="0" fontId="34" fillId="0" borderId="0" xfId="0" applyFont="1" applyBorder="1" applyAlignment="1">
      <alignment vertical="center"/>
    </xf>
    <xf numFmtId="0" fontId="34" fillId="36" borderId="0" xfId="0" applyFont="1" applyFill="1" applyBorder="1" applyAlignment="1">
      <alignment vertical="center"/>
    </xf>
    <xf numFmtId="0" fontId="39" fillId="0" borderId="0" xfId="0" applyFont="1" applyBorder="1" applyAlignment="1">
      <alignment horizontal="right"/>
    </xf>
    <xf numFmtId="0" fontId="39" fillId="36" borderId="0" xfId="0" applyFont="1" applyFill="1" applyBorder="1" applyAlignment="1">
      <alignment horizontal="right"/>
    </xf>
    <xf numFmtId="0" fontId="35" fillId="36" borderId="0" xfId="0" applyFont="1" applyFill="1" applyBorder="1" applyAlignment="1">
      <alignment horizontal="center"/>
    </xf>
    <xf numFmtId="0" fontId="32" fillId="36" borderId="0" xfId="0" applyFont="1" applyFill="1" applyBorder="1" applyAlignment="1">
      <alignment horizontal="center" vertical="center"/>
    </xf>
    <xf numFmtId="0" fontId="16" fillId="0" borderId="0" xfId="0" applyFont="1" applyBorder="1" applyAlignment="1"/>
    <xf numFmtId="0" fontId="36" fillId="36" borderId="0" xfId="0" applyFont="1" applyFill="1" applyBorder="1" applyAlignment="1">
      <alignment vertical="center"/>
    </xf>
    <xf numFmtId="0" fontId="31" fillId="36" borderId="0" xfId="0" applyFont="1" applyFill="1" applyBorder="1" applyAlignment="1"/>
    <xf numFmtId="165" fontId="31" fillId="36" borderId="0" xfId="0" applyNumberFormat="1" applyFont="1" applyFill="1" applyBorder="1" applyAlignment="1"/>
    <xf numFmtId="165" fontId="37" fillId="36" borderId="0" xfId="0" applyNumberFormat="1" applyFont="1" applyFill="1" applyBorder="1" applyAlignment="1"/>
    <xf numFmtId="0" fontId="31" fillId="36" borderId="0" xfId="0" applyFont="1" applyFill="1" applyBorder="1" applyAlignment="1">
      <alignment horizontal="center" vertical="center"/>
    </xf>
    <xf numFmtId="0" fontId="30" fillId="36" borderId="0" xfId="0" applyFont="1" applyFill="1" applyBorder="1" applyAlignment="1">
      <alignment horizontal="center"/>
    </xf>
    <xf numFmtId="0" fontId="16" fillId="36" borderId="0" xfId="0" applyFont="1" applyFill="1" applyBorder="1" applyAlignment="1">
      <alignment horizontal="center" vertical="center"/>
    </xf>
    <xf numFmtId="0" fontId="37" fillId="36" borderId="0" xfId="0" applyFont="1" applyFill="1" applyBorder="1" applyAlignment="1">
      <alignment horizontal="center" vertical="center"/>
    </xf>
    <xf numFmtId="0" fontId="17" fillId="36" borderId="0" xfId="0" applyFont="1" applyFill="1" applyBorder="1"/>
    <xf numFmtId="0" fontId="16" fillId="36" borderId="10" xfId="0" applyFont="1" applyFill="1" applyBorder="1" applyAlignment="1"/>
    <xf numFmtId="49" fontId="35" fillId="36" borderId="0" xfId="0" quotePrefix="1" applyNumberFormat="1" applyFont="1" applyFill="1" applyBorder="1" applyAlignment="1"/>
    <xf numFmtId="49" fontId="35" fillId="36" borderId="0" xfId="0" applyNumberFormat="1" applyFont="1" applyFill="1" applyBorder="1" applyAlignment="1"/>
    <xf numFmtId="0" fontId="38" fillId="36" borderId="0" xfId="0" quotePrefix="1" applyFont="1" applyFill="1" applyBorder="1" applyAlignment="1"/>
    <xf numFmtId="0" fontId="38" fillId="36" borderId="0" xfId="0" applyFont="1" applyFill="1" applyBorder="1" applyAlignme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14" fontId="0" fillId="0" borderId="31" xfId="0" applyNumberFormat="1" applyBorder="1" applyAlignment="1">
      <alignment horizontal="center"/>
    </xf>
    <xf numFmtId="14" fontId="0" fillId="0" borderId="32" xfId="0" applyNumberFormat="1" applyBorder="1" applyAlignment="1">
      <alignment horizontal="center"/>
    </xf>
    <xf numFmtId="14" fontId="0" fillId="0" borderId="33" xfId="0" applyNumberFormat="1" applyBorder="1" applyAlignment="1">
      <alignment horizontal="center"/>
    </xf>
    <xf numFmtId="0" fontId="0" fillId="34" borderId="12" xfId="0" applyFont="1" applyFill="1" applyBorder="1" applyAlignment="1">
      <alignment horizontal="center" vertical="center"/>
    </xf>
    <xf numFmtId="0" fontId="33" fillId="36" borderId="0" xfId="0" applyFont="1" applyFill="1" applyBorder="1" applyAlignment="1">
      <alignment vertical="center"/>
    </xf>
    <xf numFmtId="0" fontId="36" fillId="36" borderId="0" xfId="0" applyFont="1" applyFill="1" applyBorder="1" applyAlignment="1">
      <alignment horizontal="left" vertical="center"/>
    </xf>
    <xf numFmtId="0" fontId="36" fillId="36" borderId="0" xfId="0" applyFont="1" applyFill="1" applyAlignment="1">
      <alignment horizontal="center"/>
    </xf>
    <xf numFmtId="0" fontId="36" fillId="36" borderId="0" xfId="0" applyFont="1" applyFill="1" applyAlignment="1">
      <alignment horizontal="center" vertical="center"/>
    </xf>
    <xf numFmtId="49" fontId="0" fillId="0" borderId="31" xfId="0" applyNumberFormat="1" applyBorder="1" applyAlignment="1">
      <alignment horizontal="center"/>
    </xf>
    <xf numFmtId="49" fontId="0" fillId="0" borderId="32" xfId="0" applyNumberFormat="1" applyBorder="1" applyAlignment="1">
      <alignment horizontal="center"/>
    </xf>
    <xf numFmtId="49" fontId="0" fillId="0" borderId="33" xfId="0" applyNumberFormat="1" applyBorder="1" applyAlignment="1">
      <alignment horizontal="center"/>
    </xf>
    <xf numFmtId="0" fontId="16" fillId="0" borderId="0" xfId="0" applyFont="1" applyAlignment="1">
      <alignment horizontal="center"/>
    </xf>
    <xf numFmtId="165" fontId="36" fillId="36" borderId="24" xfId="0" applyNumberFormat="1" applyFont="1" applyFill="1" applyBorder="1" applyAlignment="1">
      <alignment horizontal="center" vertical="center"/>
    </xf>
    <xf numFmtId="165" fontId="36" fillId="36" borderId="29" xfId="0" applyNumberFormat="1" applyFont="1" applyFill="1" applyBorder="1" applyAlignment="1">
      <alignment horizontal="center" vertical="center"/>
    </xf>
    <xf numFmtId="165" fontId="36" fillId="36" borderId="25" xfId="0" applyNumberFormat="1" applyFont="1" applyFill="1" applyBorder="1" applyAlignment="1">
      <alignment horizontal="center" vertical="center"/>
    </xf>
    <xf numFmtId="166" fontId="40" fillId="36" borderId="24" xfId="0" applyNumberFormat="1" applyFont="1" applyFill="1" applyBorder="1" applyAlignment="1">
      <alignment horizontal="center" vertical="center"/>
    </xf>
    <xf numFmtId="166" fontId="40" fillId="36" borderId="29" xfId="0" applyNumberFormat="1" applyFont="1" applyFill="1" applyBorder="1" applyAlignment="1">
      <alignment horizontal="center" vertical="center"/>
    </xf>
    <xf numFmtId="166" fontId="40" fillId="36" borderId="25" xfId="0" applyNumberFormat="1" applyFont="1" applyFill="1" applyBorder="1" applyAlignment="1">
      <alignment horizontal="center" vertical="center"/>
    </xf>
    <xf numFmtId="166" fontId="37" fillId="36" borderId="18" xfId="0" applyNumberFormat="1" applyFont="1" applyFill="1" applyBorder="1" applyAlignment="1">
      <alignment horizontal="center"/>
    </xf>
    <xf numFmtId="166" fontId="37" fillId="36" borderId="14" xfId="0" applyNumberFormat="1" applyFont="1" applyFill="1" applyBorder="1" applyAlignment="1">
      <alignment horizontal="center"/>
    </xf>
    <xf numFmtId="166" fontId="37" fillId="36" borderId="33" xfId="0" applyNumberFormat="1" applyFont="1" applyFill="1" applyBorder="1" applyAlignment="1">
      <alignment horizontal="center"/>
    </xf>
    <xf numFmtId="166" fontId="37" fillId="36" borderId="24" xfId="0" applyNumberFormat="1" applyFont="1" applyFill="1" applyBorder="1" applyAlignment="1">
      <alignment horizontal="center"/>
    </xf>
    <xf numFmtId="166" fontId="37" fillId="36" borderId="29" xfId="0" applyNumberFormat="1" applyFont="1" applyFill="1" applyBorder="1" applyAlignment="1">
      <alignment horizontal="center"/>
    </xf>
    <xf numFmtId="166" fontId="37" fillId="36" borderId="25" xfId="0" applyNumberFormat="1" applyFont="1" applyFill="1" applyBorder="1" applyAlignment="1">
      <alignment horizontal="center"/>
    </xf>
    <xf numFmtId="166" fontId="40" fillId="55" borderId="24" xfId="0" applyNumberFormat="1" applyFont="1" applyFill="1" applyBorder="1" applyAlignment="1">
      <alignment horizontal="center" vertical="center"/>
    </xf>
    <xf numFmtId="166" fontId="40" fillId="55" borderId="29" xfId="0" applyNumberFormat="1" applyFont="1" applyFill="1" applyBorder="1" applyAlignment="1">
      <alignment horizontal="center" vertical="center"/>
    </xf>
    <xf numFmtId="166" fontId="40" fillId="55" borderId="25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28" fillId="36" borderId="0" xfId="0" applyFont="1" applyFill="1" applyBorder="1" applyAlignment="1">
      <alignment horizontal="center"/>
    </xf>
    <xf numFmtId="0" fontId="16" fillId="36" borderId="0" xfId="0" applyFont="1" applyFill="1" applyBorder="1" applyAlignment="1">
      <alignment horizontal="center"/>
    </xf>
    <xf numFmtId="0" fontId="36" fillId="0" borderId="0" xfId="0" applyFont="1" applyAlignment="1">
      <alignment horizontal="right"/>
    </xf>
    <xf numFmtId="0" fontId="30" fillId="36" borderId="0" xfId="0" applyFont="1" applyFill="1" applyBorder="1" applyAlignment="1">
      <alignment horizontal="center"/>
    </xf>
    <xf numFmtId="0" fontId="16" fillId="36" borderId="10" xfId="0" applyFont="1" applyFill="1" applyBorder="1" applyAlignment="1">
      <alignment horizontal="center"/>
    </xf>
    <xf numFmtId="0" fontId="16" fillId="36" borderId="24" xfId="0" applyFont="1" applyFill="1" applyBorder="1" applyAlignment="1">
      <alignment horizontal="center" wrapText="1"/>
    </xf>
    <xf numFmtId="0" fontId="16" fillId="36" borderId="29" xfId="0" applyFont="1" applyFill="1" applyBorder="1" applyAlignment="1">
      <alignment horizontal="center" wrapText="1"/>
    </xf>
    <xf numFmtId="0" fontId="16" fillId="36" borderId="25" xfId="0" applyFont="1" applyFill="1" applyBorder="1" applyAlignment="1">
      <alignment horizontal="center" wrapText="1"/>
    </xf>
    <xf numFmtId="0" fontId="16" fillId="55" borderId="10" xfId="0" applyFont="1" applyFill="1" applyBorder="1" applyAlignment="1">
      <alignment horizontal="center"/>
    </xf>
    <xf numFmtId="0" fontId="36" fillId="36" borderId="10" xfId="0" applyFont="1" applyFill="1" applyBorder="1" applyAlignment="1">
      <alignment horizontal="center" vertical="center"/>
    </xf>
    <xf numFmtId="0" fontId="0" fillId="55" borderId="10" xfId="0" applyFont="1" applyFill="1" applyBorder="1" applyAlignment="1">
      <alignment horizontal="center"/>
    </xf>
    <xf numFmtId="0" fontId="0" fillId="36" borderId="10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30" fillId="0" borderId="0" xfId="0" applyFont="1" applyAlignment="1">
      <alignment horizontal="center" vertical="center"/>
    </xf>
    <xf numFmtId="14" fontId="38" fillId="54" borderId="26" xfId="0" applyNumberFormat="1" applyFont="1" applyFill="1" applyBorder="1" applyAlignment="1">
      <alignment horizontal="center"/>
    </xf>
    <xf numFmtId="0" fontId="38" fillId="54" borderId="26" xfId="0" applyFont="1" applyFill="1" applyBorder="1" applyAlignment="1">
      <alignment horizontal="center"/>
    </xf>
    <xf numFmtId="14" fontId="35" fillId="36" borderId="28" xfId="0" applyNumberFormat="1" applyFont="1" applyFill="1" applyBorder="1" applyAlignment="1">
      <alignment horizontal="center"/>
    </xf>
    <xf numFmtId="0" fontId="35" fillId="36" borderId="28" xfId="0" applyFont="1" applyFill="1" applyBorder="1" applyAlignment="1">
      <alignment horizontal="center"/>
    </xf>
    <xf numFmtId="14" fontId="38" fillId="54" borderId="0" xfId="0" applyNumberFormat="1" applyFont="1" applyFill="1" applyBorder="1" applyAlignment="1">
      <alignment horizontal="center"/>
    </xf>
    <xf numFmtId="0" fontId="27" fillId="0" borderId="24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36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36" fillId="36" borderId="0" xfId="0" applyFont="1" applyFill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0" fillId="55" borderId="10" xfId="0" applyFill="1" applyBorder="1" applyAlignment="1">
      <alignment horizontal="center"/>
    </xf>
    <xf numFmtId="0" fontId="0" fillId="55" borderId="24" xfId="0" applyFill="1" applyBorder="1" applyAlignment="1">
      <alignment horizontal="center"/>
    </xf>
    <xf numFmtId="0" fontId="0" fillId="36" borderId="10" xfId="0" applyFill="1" applyBorder="1" applyAlignment="1">
      <alignment horizontal="center"/>
    </xf>
    <xf numFmtId="0" fontId="0" fillId="36" borderId="24" xfId="0" applyFill="1" applyBorder="1" applyAlignment="1">
      <alignment horizontal="center"/>
    </xf>
    <xf numFmtId="0" fontId="36" fillId="36" borderId="0" xfId="0" applyFont="1" applyFill="1" applyBorder="1" applyAlignment="1">
      <alignment horizontal="left" vertical="center"/>
    </xf>
    <xf numFmtId="14" fontId="35" fillId="36" borderId="0" xfId="0" quotePrefix="1" applyNumberFormat="1" applyFont="1" applyFill="1" applyBorder="1" applyAlignment="1">
      <alignment horizontal="center" vertical="top" wrapText="1"/>
    </xf>
    <xf numFmtId="0" fontId="32" fillId="0" borderId="0" xfId="0" applyFont="1" applyBorder="1" applyAlignment="1">
      <alignment horizontal="left"/>
    </xf>
    <xf numFmtId="0" fontId="16" fillId="0" borderId="0" xfId="0" applyFont="1" applyAlignment="1">
      <alignment horizontal="left" vertical="top"/>
    </xf>
    <xf numFmtId="0" fontId="16" fillId="36" borderId="0" xfId="0" quotePrefix="1" applyFont="1" applyFill="1" applyBorder="1" applyAlignment="1">
      <alignment horizontal="center"/>
    </xf>
    <xf numFmtId="0" fontId="16" fillId="34" borderId="10" xfId="0" applyFont="1" applyFill="1" applyBorder="1" applyAlignment="1">
      <alignment horizontal="center" vertical="center" wrapText="1"/>
    </xf>
    <xf numFmtId="0" fontId="41" fillId="0" borderId="0" xfId="0" applyFont="1"/>
    <xf numFmtId="0" fontId="35" fillId="36" borderId="26" xfId="0" applyNumberFormat="1" applyFont="1" applyFill="1" applyBorder="1" applyAlignment="1">
      <alignment horizontal="center"/>
    </xf>
    <xf numFmtId="0" fontId="42" fillId="36" borderId="27" xfId="0" applyFont="1" applyFill="1" applyBorder="1" applyAlignment="1">
      <alignment horizontal="center"/>
    </xf>
    <xf numFmtId="14" fontId="42" fillId="36" borderId="27" xfId="0" applyNumberFormat="1" applyFont="1" applyFill="1" applyBorder="1" applyAlignment="1">
      <alignment horizontal="center"/>
    </xf>
    <xf numFmtId="0" fontId="42" fillId="36" borderId="27" xfId="0" applyNumberFormat="1" applyFont="1" applyFill="1" applyBorder="1" applyAlignment="1">
      <alignment horizontal="center"/>
    </xf>
    <xf numFmtId="0" fontId="42" fillId="55" borderId="24" xfId="0" applyFont="1" applyFill="1" applyBorder="1" applyAlignment="1">
      <alignment horizontal="center" vertical="center"/>
    </xf>
    <xf numFmtId="0" fontId="42" fillId="55" borderId="25" xfId="0" applyFont="1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42" fillId="36" borderId="0" xfId="0" applyFont="1" applyFill="1" applyBorder="1" applyAlignment="1">
      <alignment horizontal="center" vertical="center"/>
    </xf>
  </cellXfs>
  <cellStyles count="79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" xfId="15" builtinId="10" customBuiltin="1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Total 2 2" xfId="78"/>
    <cellStyle name="Vérification" xfId="13" builtinId="23" customBuiltin="1"/>
  </cellStyles>
  <dxfs count="0"/>
  <tableStyles count="0" defaultTableStyle="TableStyleMedium2" defaultPivotStyle="PivotStyleLight16"/>
  <colors>
    <mruColors>
      <color rgb="FFC5FFFF"/>
      <color rgb="FFD5FFFF"/>
      <color rgb="FFAB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60325</xdr:colOff>
      <xdr:row>1</xdr:row>
      <xdr:rowOff>0</xdr:rowOff>
    </xdr:from>
    <xdr:to>
      <xdr:col>17</xdr:col>
      <xdr:colOff>179917</xdr:colOff>
      <xdr:row>2</xdr:row>
      <xdr:rowOff>95250</xdr:rowOff>
    </xdr:to>
    <xdr:sp macro="[0]!Dépassements" textlink="">
      <xdr:nvSpPr>
        <xdr:cNvPr id="2" name="ZoneTexte 1"/>
        <xdr:cNvSpPr txBox="1"/>
      </xdr:nvSpPr>
      <xdr:spPr>
        <a:xfrm>
          <a:off x="5724525" y="190500"/>
          <a:ext cx="1114426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Dépassements</a:t>
          </a:r>
        </a:p>
      </xdr:txBody>
    </xdr:sp>
    <xdr:clientData fPrintsWithSheet="0"/>
  </xdr:twoCellAnchor>
  <xdr:twoCellAnchor>
    <xdr:from>
      <xdr:col>16</xdr:col>
      <xdr:colOff>771525</xdr:colOff>
      <xdr:row>4</xdr:row>
      <xdr:rowOff>57150</xdr:rowOff>
    </xdr:from>
    <xdr:to>
      <xdr:col>17</xdr:col>
      <xdr:colOff>104775</xdr:colOff>
      <xdr:row>9</xdr:row>
      <xdr:rowOff>123825</xdr:rowOff>
    </xdr:to>
    <xdr:sp macro="" textlink="">
      <xdr:nvSpPr>
        <xdr:cNvPr id="6" name="Accolade ouvrante 5"/>
        <xdr:cNvSpPr/>
      </xdr:nvSpPr>
      <xdr:spPr>
        <a:xfrm>
          <a:off x="8801100" y="1247775"/>
          <a:ext cx="295275" cy="101917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485775</xdr:colOff>
      <xdr:row>6</xdr:row>
      <xdr:rowOff>185738</xdr:rowOff>
    </xdr:from>
    <xdr:to>
      <xdr:col>16</xdr:col>
      <xdr:colOff>771525</xdr:colOff>
      <xdr:row>9</xdr:row>
      <xdr:rowOff>0</xdr:rowOff>
    </xdr:to>
    <xdr:cxnSp macro="">
      <xdr:nvCxnSpPr>
        <xdr:cNvPr id="8" name="Connecteur droit avec flèche 7"/>
        <xdr:cNvCxnSpPr>
          <a:stCxn id="6" idx="1"/>
        </xdr:cNvCxnSpPr>
      </xdr:nvCxnSpPr>
      <xdr:spPr>
        <a:xfrm flipH="1">
          <a:off x="8515350" y="1757363"/>
          <a:ext cx="285750" cy="3857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847725</xdr:colOff>
      <xdr:row>10</xdr:row>
      <xdr:rowOff>47625</xdr:rowOff>
    </xdr:from>
    <xdr:to>
      <xdr:col>17</xdr:col>
      <xdr:colOff>66675</xdr:colOff>
      <xdr:row>13</xdr:row>
      <xdr:rowOff>171450</xdr:rowOff>
    </xdr:to>
    <xdr:sp macro="" textlink="">
      <xdr:nvSpPr>
        <xdr:cNvPr id="9" name="Accolade ouvrante 8"/>
        <xdr:cNvSpPr/>
      </xdr:nvSpPr>
      <xdr:spPr>
        <a:xfrm>
          <a:off x="8877300" y="2381250"/>
          <a:ext cx="180975" cy="6953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561975</xdr:colOff>
      <xdr:row>12</xdr:row>
      <xdr:rowOff>14288</xdr:rowOff>
    </xdr:from>
    <xdr:to>
      <xdr:col>16</xdr:col>
      <xdr:colOff>847725</xdr:colOff>
      <xdr:row>13</xdr:row>
      <xdr:rowOff>9525</xdr:rowOff>
    </xdr:to>
    <xdr:cxnSp macro="">
      <xdr:nvCxnSpPr>
        <xdr:cNvPr id="11" name="Connecteur droit avec flèche 10"/>
        <xdr:cNvCxnSpPr>
          <a:stCxn id="9" idx="1"/>
        </xdr:cNvCxnSpPr>
      </xdr:nvCxnSpPr>
      <xdr:spPr>
        <a:xfrm flipH="1">
          <a:off x="8591550" y="2728913"/>
          <a:ext cx="285750" cy="1857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742950</xdr:colOff>
      <xdr:row>14</xdr:row>
      <xdr:rowOff>85725</xdr:rowOff>
    </xdr:from>
    <xdr:to>
      <xdr:col>17</xdr:col>
      <xdr:colOff>85725</xdr:colOff>
      <xdr:row>19</xdr:row>
      <xdr:rowOff>123825</xdr:rowOff>
    </xdr:to>
    <xdr:sp macro="" textlink="">
      <xdr:nvSpPr>
        <xdr:cNvPr id="12" name="Accolade ouvrante 11"/>
        <xdr:cNvSpPr/>
      </xdr:nvSpPr>
      <xdr:spPr>
        <a:xfrm>
          <a:off x="8772525" y="3181350"/>
          <a:ext cx="304800" cy="9906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542925</xdr:colOff>
      <xdr:row>17</xdr:row>
      <xdr:rowOff>9525</xdr:rowOff>
    </xdr:from>
    <xdr:to>
      <xdr:col>16</xdr:col>
      <xdr:colOff>742950</xdr:colOff>
      <xdr:row>18</xdr:row>
      <xdr:rowOff>171450</xdr:rowOff>
    </xdr:to>
    <xdr:cxnSp macro="">
      <xdr:nvCxnSpPr>
        <xdr:cNvPr id="14" name="Connecteur droit avec flèche 13"/>
        <xdr:cNvCxnSpPr>
          <a:stCxn id="12" idx="1"/>
        </xdr:cNvCxnSpPr>
      </xdr:nvCxnSpPr>
      <xdr:spPr>
        <a:xfrm flipH="1">
          <a:off x="8572500" y="3676650"/>
          <a:ext cx="200025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819150</xdr:colOff>
      <xdr:row>20</xdr:row>
      <xdr:rowOff>66675</xdr:rowOff>
    </xdr:from>
    <xdr:to>
      <xdr:col>17</xdr:col>
      <xdr:colOff>66675</xdr:colOff>
      <xdr:row>23</xdr:row>
      <xdr:rowOff>142875</xdr:rowOff>
    </xdr:to>
    <xdr:sp macro="" textlink="">
      <xdr:nvSpPr>
        <xdr:cNvPr id="15" name="Accolade ouvrante 14"/>
        <xdr:cNvSpPr/>
      </xdr:nvSpPr>
      <xdr:spPr>
        <a:xfrm>
          <a:off x="8848725" y="4305300"/>
          <a:ext cx="209550" cy="6477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533400</xdr:colOff>
      <xdr:row>22</xdr:row>
      <xdr:rowOff>9525</xdr:rowOff>
    </xdr:from>
    <xdr:to>
      <xdr:col>16</xdr:col>
      <xdr:colOff>819150</xdr:colOff>
      <xdr:row>23</xdr:row>
      <xdr:rowOff>28575</xdr:rowOff>
    </xdr:to>
    <xdr:cxnSp macro="">
      <xdr:nvCxnSpPr>
        <xdr:cNvPr id="17" name="Connecteur droit avec flèche 16"/>
        <xdr:cNvCxnSpPr>
          <a:stCxn id="15" idx="1"/>
        </xdr:cNvCxnSpPr>
      </xdr:nvCxnSpPr>
      <xdr:spPr>
        <a:xfrm flipH="1">
          <a:off x="8562975" y="4629150"/>
          <a:ext cx="28575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X34"/>
  <sheetViews>
    <sheetView zoomScale="90" zoomScaleNormal="90" workbookViewId="0">
      <pane xSplit="24" ySplit="4" topLeftCell="Y5" activePane="bottomRight" state="frozen"/>
      <selection pane="topRight" activeCell="Y1" sqref="Y1"/>
      <selection pane="bottomLeft" activeCell="A5" sqref="A5"/>
      <selection pane="bottomRight" activeCell="B5" sqref="B5:L24"/>
    </sheetView>
    <sheetView tabSelected="1" workbookViewId="1">
      <selection activeCell="L5" sqref="L5"/>
    </sheetView>
  </sheetViews>
  <sheetFormatPr baseColWidth="10" defaultRowHeight="15" x14ac:dyDescent="0.25"/>
  <cols>
    <col min="1" max="1" width="3.140625" style="5" customWidth="1"/>
    <col min="2" max="2" width="4.85546875" style="5" customWidth="1"/>
    <col min="3" max="7" width="3.28515625" style="5" customWidth="1"/>
    <col min="8" max="10" width="3.85546875" style="5" customWidth="1"/>
    <col min="11" max="11" width="7.5703125" style="5" customWidth="1"/>
    <col min="12" max="12" width="11.5703125" style="5" bestFit="1" customWidth="1"/>
    <col min="13" max="13" width="10.140625" style="5" bestFit="1" customWidth="1"/>
    <col min="14" max="14" width="8.5703125" style="5" bestFit="1" customWidth="1"/>
    <col min="15" max="15" width="5.5703125" style="5" bestFit="1" customWidth="1"/>
    <col min="16" max="16" width="5.85546875" style="5" bestFit="1" customWidth="1"/>
    <col min="17" max="17" width="15" style="83" bestFit="1" customWidth="1"/>
    <col min="18" max="18" width="8.5703125" style="5" bestFit="1" customWidth="1"/>
    <col min="19" max="19" width="10.7109375" style="5" customWidth="1"/>
    <col min="20" max="20" width="3.7109375" style="5" customWidth="1"/>
    <col min="21" max="21" width="3.28515625" style="5" customWidth="1"/>
    <col min="22" max="22" width="3.140625" style="5" customWidth="1"/>
    <col min="23" max="23" width="15.28515625" style="5" bestFit="1" customWidth="1"/>
    <col min="24" max="24" width="4.140625" style="5" bestFit="1" customWidth="1"/>
    <col min="25" max="16384" width="11.42578125" style="5"/>
  </cols>
  <sheetData>
    <row r="4" spans="1:24" ht="48.75" customHeight="1" x14ac:dyDescent="0.25">
      <c r="A4" s="3" t="s">
        <v>0</v>
      </c>
      <c r="B4" s="4" t="s">
        <v>20</v>
      </c>
      <c r="C4" s="2" t="s">
        <v>6</v>
      </c>
      <c r="D4" s="2" t="s">
        <v>11</v>
      </c>
      <c r="E4" s="2" t="s">
        <v>1</v>
      </c>
      <c r="F4" s="2" t="s">
        <v>2</v>
      </c>
      <c r="G4" s="2" t="s">
        <v>7</v>
      </c>
      <c r="H4" s="2" t="s">
        <v>12</v>
      </c>
      <c r="I4" s="2" t="s">
        <v>8</v>
      </c>
      <c r="J4" s="2" t="s">
        <v>9</v>
      </c>
      <c r="K4" s="75" t="s">
        <v>10</v>
      </c>
      <c r="L4" s="2" t="s">
        <v>50</v>
      </c>
      <c r="M4" s="2" t="s">
        <v>13</v>
      </c>
      <c r="N4" s="2" t="s">
        <v>21</v>
      </c>
      <c r="O4" s="2" t="s">
        <v>3</v>
      </c>
      <c r="P4" s="2" t="s">
        <v>14</v>
      </c>
      <c r="Q4" s="136" t="s">
        <v>31</v>
      </c>
      <c r="R4" s="2" t="s">
        <v>15</v>
      </c>
      <c r="S4" s="2" t="s">
        <v>22</v>
      </c>
      <c r="T4" s="2" t="s">
        <v>16</v>
      </c>
      <c r="U4" s="2" t="s">
        <v>4</v>
      </c>
      <c r="V4" s="2" t="s">
        <v>5</v>
      </c>
      <c r="W4" s="75" t="s">
        <v>44</v>
      </c>
      <c r="X4" s="1" t="s">
        <v>17</v>
      </c>
    </row>
    <row r="5" spans="1:24" x14ac:dyDescent="0.25">
      <c r="A5" s="144">
        <v>1</v>
      </c>
      <c r="B5" s="6">
        <v>2</v>
      </c>
      <c r="C5" s="7"/>
      <c r="D5" s="7"/>
      <c r="E5" s="7"/>
      <c r="F5" s="7"/>
      <c r="G5" s="8"/>
      <c r="H5" s="9"/>
      <c r="I5" s="8"/>
      <c r="J5" s="69"/>
      <c r="K5" s="8" t="s">
        <v>29</v>
      </c>
      <c r="L5" s="72">
        <v>42422</v>
      </c>
      <c r="M5" s="28" t="s">
        <v>18</v>
      </c>
      <c r="N5" s="8">
        <v>1</v>
      </c>
      <c r="O5" s="8"/>
      <c r="P5" s="8">
        <f>LEN(S5)</f>
        <v>0</v>
      </c>
      <c r="Q5" s="137" t="str">
        <f>IF(OR(K5&lt;&gt;K6,L5&lt;&gt;L6),SUMIFS($R$5:$R$34,$K$5:$K$34,K5,$L$5:$L$34,L5),"")</f>
        <v/>
      </c>
      <c r="R5" s="8">
        <v>7.95</v>
      </c>
      <c r="S5" s="10"/>
      <c r="T5" s="8"/>
      <c r="U5" s="8"/>
      <c r="V5" s="69"/>
      <c r="W5" s="9">
        <v>42431</v>
      </c>
      <c r="X5" s="80"/>
    </row>
    <row r="6" spans="1:24" x14ac:dyDescent="0.25">
      <c r="A6" s="145">
        <f>A5</f>
        <v>1</v>
      </c>
      <c r="B6" s="11">
        <v>2</v>
      </c>
      <c r="C6" s="12"/>
      <c r="D6" s="12"/>
      <c r="E6" s="12"/>
      <c r="F6" s="12"/>
      <c r="G6" s="13"/>
      <c r="H6" s="14"/>
      <c r="I6" s="13"/>
      <c r="J6" s="70"/>
      <c r="K6" s="13" t="s">
        <v>29</v>
      </c>
      <c r="L6" s="73">
        <v>42422</v>
      </c>
      <c r="M6" s="28" t="s">
        <v>19</v>
      </c>
      <c r="N6" s="13">
        <v>1</v>
      </c>
      <c r="O6" s="13"/>
      <c r="P6" s="8">
        <f t="shared" ref="P6:P34" si="0">LEN(S6)</f>
        <v>0</v>
      </c>
      <c r="Q6" s="137" t="str">
        <f t="shared" ref="Q6:Q34" si="1">IF(OR(K6&lt;&gt;K7,L6&lt;&gt;L7),SUMIFS($R$5:$R$34,$K$5:$K$34,K6,$L$5:$L$34,L6),"")</f>
        <v/>
      </c>
      <c r="R6" s="13">
        <v>2.5</v>
      </c>
      <c r="S6" s="15"/>
      <c r="T6" s="13"/>
      <c r="U6" s="13"/>
      <c r="V6" s="70"/>
      <c r="W6" s="14">
        <v>42431</v>
      </c>
      <c r="X6" s="81"/>
    </row>
    <row r="7" spans="1:24" x14ac:dyDescent="0.25">
      <c r="A7" s="145">
        <f t="shared" ref="A7:A24" si="2">A6</f>
        <v>1</v>
      </c>
      <c r="B7" s="11">
        <v>2</v>
      </c>
      <c r="C7" s="12"/>
      <c r="D7" s="12"/>
      <c r="E7" s="12"/>
      <c r="F7" s="12"/>
      <c r="G7" s="13"/>
      <c r="H7" s="14"/>
      <c r="I7" s="13"/>
      <c r="J7" s="70"/>
      <c r="K7" s="13" t="s">
        <v>29</v>
      </c>
      <c r="L7" s="73">
        <v>42422</v>
      </c>
      <c r="M7" s="28" t="s">
        <v>18</v>
      </c>
      <c r="N7" s="13">
        <v>1</v>
      </c>
      <c r="O7" s="13"/>
      <c r="P7" s="8">
        <f t="shared" si="0"/>
        <v>0</v>
      </c>
      <c r="Q7" s="137" t="str">
        <f t="shared" si="1"/>
        <v/>
      </c>
      <c r="R7" s="13">
        <v>7.95</v>
      </c>
      <c r="S7" s="15"/>
      <c r="T7" s="13"/>
      <c r="U7" s="13"/>
      <c r="V7" s="70"/>
      <c r="W7" s="14">
        <v>42431</v>
      </c>
      <c r="X7" s="81"/>
    </row>
    <row r="8" spans="1:24" x14ac:dyDescent="0.25">
      <c r="A8" s="145">
        <f t="shared" si="2"/>
        <v>1</v>
      </c>
      <c r="B8" s="11">
        <v>2</v>
      </c>
      <c r="C8" s="12"/>
      <c r="D8" s="12"/>
      <c r="E8" s="12"/>
      <c r="F8" s="12"/>
      <c r="G8" s="13"/>
      <c r="H8" s="14"/>
      <c r="I8" s="13"/>
      <c r="J8" s="70"/>
      <c r="K8" s="13" t="s">
        <v>29</v>
      </c>
      <c r="L8" s="73">
        <v>42422</v>
      </c>
      <c r="M8" s="28" t="s">
        <v>19</v>
      </c>
      <c r="N8" s="13">
        <v>1</v>
      </c>
      <c r="O8" s="13"/>
      <c r="P8" s="8">
        <f t="shared" si="0"/>
        <v>0</v>
      </c>
      <c r="Q8" s="137" t="str">
        <f t="shared" si="1"/>
        <v/>
      </c>
      <c r="R8" s="13">
        <v>2.5</v>
      </c>
      <c r="S8" s="15"/>
      <c r="T8" s="13"/>
      <c r="U8" s="13"/>
      <c r="V8" s="70"/>
      <c r="W8" s="14">
        <v>42431</v>
      </c>
      <c r="X8" s="81"/>
    </row>
    <row r="9" spans="1:24" x14ac:dyDescent="0.25">
      <c r="A9" s="145">
        <f t="shared" si="2"/>
        <v>1</v>
      </c>
      <c r="B9" s="11">
        <v>2</v>
      </c>
      <c r="C9" s="12"/>
      <c r="D9" s="12"/>
      <c r="E9" s="12"/>
      <c r="F9" s="12"/>
      <c r="G9" s="13"/>
      <c r="H9" s="14"/>
      <c r="I9" s="13"/>
      <c r="J9" s="70"/>
      <c r="K9" s="13" t="s">
        <v>29</v>
      </c>
      <c r="L9" s="73">
        <v>42422</v>
      </c>
      <c r="M9" s="28" t="s">
        <v>18</v>
      </c>
      <c r="N9" s="13">
        <v>1</v>
      </c>
      <c r="O9" s="13"/>
      <c r="P9" s="8">
        <f t="shared" si="0"/>
        <v>0</v>
      </c>
      <c r="Q9" s="137" t="str">
        <f t="shared" si="1"/>
        <v/>
      </c>
      <c r="R9" s="13">
        <v>7.95</v>
      </c>
      <c r="S9" s="15"/>
      <c r="T9" s="13"/>
      <c r="U9" s="13"/>
      <c r="V9" s="70"/>
      <c r="W9" s="14">
        <v>42431</v>
      </c>
      <c r="X9" s="81"/>
    </row>
    <row r="10" spans="1:24" x14ac:dyDescent="0.25">
      <c r="A10" s="145">
        <f t="shared" si="2"/>
        <v>1</v>
      </c>
      <c r="B10" s="11">
        <v>2</v>
      </c>
      <c r="C10" s="12"/>
      <c r="D10" s="12"/>
      <c r="E10" s="12"/>
      <c r="F10" s="12"/>
      <c r="G10" s="13"/>
      <c r="H10" s="14"/>
      <c r="I10" s="13"/>
      <c r="J10" s="70"/>
      <c r="K10" s="13" t="s">
        <v>29</v>
      </c>
      <c r="L10" s="73">
        <v>42422</v>
      </c>
      <c r="M10" s="28" t="s">
        <v>19</v>
      </c>
      <c r="N10" s="13">
        <v>1</v>
      </c>
      <c r="O10" s="13"/>
      <c r="P10" s="8">
        <f t="shared" si="0"/>
        <v>0</v>
      </c>
      <c r="Q10" s="137">
        <f t="shared" si="1"/>
        <v>31.349999999999998</v>
      </c>
      <c r="R10" s="13">
        <v>2.5</v>
      </c>
      <c r="S10" s="15"/>
      <c r="T10" s="13"/>
      <c r="U10" s="13"/>
      <c r="V10" s="70"/>
      <c r="W10" s="14">
        <v>42431</v>
      </c>
      <c r="X10" s="81"/>
    </row>
    <row r="11" spans="1:24" x14ac:dyDescent="0.25">
      <c r="A11" s="145">
        <f t="shared" si="2"/>
        <v>1</v>
      </c>
      <c r="B11" s="11">
        <v>2</v>
      </c>
      <c r="C11" s="12"/>
      <c r="D11" s="12"/>
      <c r="E11" s="12"/>
      <c r="F11" s="12"/>
      <c r="G11" s="13"/>
      <c r="H11" s="14"/>
      <c r="I11" s="13"/>
      <c r="J11" s="70"/>
      <c r="K11" s="13" t="s">
        <v>30</v>
      </c>
      <c r="L11" s="73">
        <v>42422</v>
      </c>
      <c r="M11" s="28" t="s">
        <v>18</v>
      </c>
      <c r="N11" s="13">
        <v>1</v>
      </c>
      <c r="O11" s="13"/>
      <c r="P11" s="8">
        <f t="shared" si="0"/>
        <v>0</v>
      </c>
      <c r="Q11" s="137" t="str">
        <f t="shared" si="1"/>
        <v/>
      </c>
      <c r="R11" s="13">
        <v>7.95</v>
      </c>
      <c r="S11" s="15"/>
      <c r="T11" s="13"/>
      <c r="U11" s="13"/>
      <c r="V11" s="70"/>
      <c r="W11" s="14">
        <v>42431</v>
      </c>
      <c r="X11" s="81"/>
    </row>
    <row r="12" spans="1:24" x14ac:dyDescent="0.25">
      <c r="A12" s="145">
        <f t="shared" si="2"/>
        <v>1</v>
      </c>
      <c r="B12" s="11">
        <v>2</v>
      </c>
      <c r="C12" s="12"/>
      <c r="D12" s="12"/>
      <c r="E12" s="12"/>
      <c r="F12" s="12"/>
      <c r="G12" s="13"/>
      <c r="H12" s="14"/>
      <c r="I12" s="13"/>
      <c r="J12" s="70"/>
      <c r="K12" s="13" t="s">
        <v>30</v>
      </c>
      <c r="L12" s="73">
        <v>42422</v>
      </c>
      <c r="M12" s="17" t="s">
        <v>19</v>
      </c>
      <c r="N12" s="13">
        <v>1</v>
      </c>
      <c r="O12" s="13"/>
      <c r="P12" s="8">
        <f t="shared" si="0"/>
        <v>3</v>
      </c>
      <c r="Q12" s="137" t="str">
        <f t="shared" si="1"/>
        <v/>
      </c>
      <c r="R12" s="13">
        <v>2.5</v>
      </c>
      <c r="S12" s="15">
        <v>2.5</v>
      </c>
      <c r="T12" s="13"/>
      <c r="U12" s="13"/>
      <c r="V12" s="70"/>
      <c r="W12" s="14">
        <v>42431</v>
      </c>
      <c r="X12" s="81"/>
    </row>
    <row r="13" spans="1:24" x14ac:dyDescent="0.25">
      <c r="A13" s="145">
        <f t="shared" si="2"/>
        <v>1</v>
      </c>
      <c r="B13" s="11">
        <v>2</v>
      </c>
      <c r="C13" s="12"/>
      <c r="D13" s="12"/>
      <c r="E13" s="12"/>
      <c r="F13" s="12"/>
      <c r="G13" s="13"/>
      <c r="H13" s="14"/>
      <c r="I13" s="13"/>
      <c r="J13" s="70"/>
      <c r="K13" s="13" t="s">
        <v>30</v>
      </c>
      <c r="L13" s="73">
        <v>42422</v>
      </c>
      <c r="M13" s="17" t="s">
        <v>18</v>
      </c>
      <c r="N13" s="13">
        <v>1</v>
      </c>
      <c r="O13" s="13"/>
      <c r="P13" s="8">
        <f t="shared" si="0"/>
        <v>4</v>
      </c>
      <c r="Q13" s="137" t="str">
        <f t="shared" si="1"/>
        <v/>
      </c>
      <c r="R13" s="13">
        <v>7.95</v>
      </c>
      <c r="S13" s="15">
        <v>7.95</v>
      </c>
      <c r="T13" s="13"/>
      <c r="U13" s="13"/>
      <c r="V13" s="70"/>
      <c r="W13" s="14">
        <v>42431</v>
      </c>
      <c r="X13" s="81"/>
    </row>
    <row r="14" spans="1:24" x14ac:dyDescent="0.25">
      <c r="A14" s="145">
        <f t="shared" si="2"/>
        <v>1</v>
      </c>
      <c r="B14" s="11">
        <v>2</v>
      </c>
      <c r="C14" s="12"/>
      <c r="D14" s="12"/>
      <c r="E14" s="12"/>
      <c r="F14" s="12"/>
      <c r="G14" s="13"/>
      <c r="H14" s="14"/>
      <c r="I14" s="13"/>
      <c r="J14" s="70"/>
      <c r="K14" s="13" t="s">
        <v>30</v>
      </c>
      <c r="L14" s="73">
        <v>42422</v>
      </c>
      <c r="M14" s="17" t="s">
        <v>19</v>
      </c>
      <c r="N14" s="13">
        <v>1</v>
      </c>
      <c r="O14" s="13"/>
      <c r="P14" s="8">
        <f t="shared" si="0"/>
        <v>3</v>
      </c>
      <c r="Q14" s="137">
        <f t="shared" si="1"/>
        <v>20.9</v>
      </c>
      <c r="R14" s="13">
        <v>2.5</v>
      </c>
      <c r="S14" s="15">
        <v>2.5</v>
      </c>
      <c r="T14" s="13"/>
      <c r="U14" s="13"/>
      <c r="V14" s="70"/>
      <c r="W14" s="14">
        <v>42431</v>
      </c>
      <c r="X14" s="81"/>
    </row>
    <row r="15" spans="1:24" x14ac:dyDescent="0.25">
      <c r="A15" s="145">
        <f t="shared" si="2"/>
        <v>1</v>
      </c>
      <c r="B15" s="11">
        <v>2</v>
      </c>
      <c r="C15" s="12"/>
      <c r="D15" s="12"/>
      <c r="E15" s="12"/>
      <c r="F15" s="12"/>
      <c r="G15" s="13"/>
      <c r="H15" s="14"/>
      <c r="I15" s="13"/>
      <c r="J15" s="70"/>
      <c r="K15" s="13" t="s">
        <v>29</v>
      </c>
      <c r="L15" s="73">
        <v>42425</v>
      </c>
      <c r="M15" s="28" t="s">
        <v>18</v>
      </c>
      <c r="N15" s="13">
        <v>1</v>
      </c>
      <c r="O15" s="13"/>
      <c r="P15" s="8">
        <f t="shared" si="0"/>
        <v>0</v>
      </c>
      <c r="Q15" s="137" t="str">
        <f t="shared" si="1"/>
        <v/>
      </c>
      <c r="R15" s="13">
        <v>7.95</v>
      </c>
      <c r="S15" s="15"/>
      <c r="T15" s="13"/>
      <c r="U15" s="13"/>
      <c r="V15" s="70"/>
      <c r="W15" s="14">
        <v>42431</v>
      </c>
      <c r="X15" s="81"/>
    </row>
    <row r="16" spans="1:24" x14ac:dyDescent="0.25">
      <c r="A16" s="145">
        <f t="shared" si="2"/>
        <v>1</v>
      </c>
      <c r="B16" s="11">
        <v>2</v>
      </c>
      <c r="C16" s="12"/>
      <c r="D16" s="12"/>
      <c r="E16" s="12"/>
      <c r="F16" s="12"/>
      <c r="G16" s="13"/>
      <c r="H16" s="14"/>
      <c r="I16" s="13"/>
      <c r="J16" s="70"/>
      <c r="K16" s="13" t="s">
        <v>29</v>
      </c>
      <c r="L16" s="73">
        <v>42425</v>
      </c>
      <c r="M16" s="28" t="s">
        <v>19</v>
      </c>
      <c r="N16" s="13">
        <v>1</v>
      </c>
      <c r="O16" s="13"/>
      <c r="P16" s="8">
        <f t="shared" si="0"/>
        <v>0</v>
      </c>
      <c r="Q16" s="137" t="str">
        <f t="shared" si="1"/>
        <v/>
      </c>
      <c r="R16" s="13">
        <v>2.5</v>
      </c>
      <c r="S16" s="15"/>
      <c r="T16" s="13"/>
      <c r="U16" s="13"/>
      <c r="V16" s="70"/>
      <c r="W16" s="14">
        <v>42431</v>
      </c>
      <c r="X16" s="81"/>
    </row>
    <row r="17" spans="1:24" x14ac:dyDescent="0.25">
      <c r="A17" s="145">
        <f t="shared" si="2"/>
        <v>1</v>
      </c>
      <c r="B17" s="11">
        <v>2</v>
      </c>
      <c r="C17" s="12"/>
      <c r="D17" s="12"/>
      <c r="E17" s="12"/>
      <c r="F17" s="12"/>
      <c r="G17" s="13"/>
      <c r="H17" s="14"/>
      <c r="I17" s="13"/>
      <c r="J17" s="70"/>
      <c r="K17" s="13" t="s">
        <v>29</v>
      </c>
      <c r="L17" s="73">
        <v>42425</v>
      </c>
      <c r="M17" s="28" t="s">
        <v>18</v>
      </c>
      <c r="N17" s="13">
        <v>1</v>
      </c>
      <c r="O17" s="13"/>
      <c r="P17" s="8">
        <f t="shared" si="0"/>
        <v>0</v>
      </c>
      <c r="Q17" s="137" t="str">
        <f t="shared" si="1"/>
        <v/>
      </c>
      <c r="R17" s="13">
        <v>7.95</v>
      </c>
      <c r="S17" s="15"/>
      <c r="T17" s="13"/>
      <c r="U17" s="13"/>
      <c r="V17" s="70"/>
      <c r="W17" s="14">
        <v>42431</v>
      </c>
      <c r="X17" s="81"/>
    </row>
    <row r="18" spans="1:24" x14ac:dyDescent="0.25">
      <c r="A18" s="145">
        <f t="shared" si="2"/>
        <v>1</v>
      </c>
      <c r="B18" s="11">
        <v>2</v>
      </c>
      <c r="C18" s="12"/>
      <c r="D18" s="12"/>
      <c r="E18" s="12"/>
      <c r="F18" s="12"/>
      <c r="G18" s="13"/>
      <c r="H18" s="14"/>
      <c r="I18" s="13"/>
      <c r="J18" s="70"/>
      <c r="K18" s="13" t="s">
        <v>29</v>
      </c>
      <c r="L18" s="73">
        <v>42425</v>
      </c>
      <c r="M18" s="28" t="s">
        <v>19</v>
      </c>
      <c r="N18" s="13">
        <v>1</v>
      </c>
      <c r="O18" s="13"/>
      <c r="P18" s="8">
        <f t="shared" si="0"/>
        <v>0</v>
      </c>
      <c r="Q18" s="137" t="str">
        <f t="shared" si="1"/>
        <v/>
      </c>
      <c r="R18" s="13">
        <v>2.5</v>
      </c>
      <c r="S18" s="15"/>
      <c r="T18" s="13"/>
      <c r="U18" s="13"/>
      <c r="V18" s="70"/>
      <c r="W18" s="14">
        <v>42431</v>
      </c>
      <c r="X18" s="81"/>
    </row>
    <row r="19" spans="1:24" x14ac:dyDescent="0.25">
      <c r="A19" s="145">
        <f t="shared" si="2"/>
        <v>1</v>
      </c>
      <c r="B19" s="11">
        <v>2</v>
      </c>
      <c r="C19" s="12"/>
      <c r="D19" s="12"/>
      <c r="E19" s="12"/>
      <c r="F19" s="12"/>
      <c r="G19" s="13"/>
      <c r="H19" s="14"/>
      <c r="I19" s="13"/>
      <c r="J19" s="70"/>
      <c r="K19" s="13" t="s">
        <v>29</v>
      </c>
      <c r="L19" s="73">
        <v>42425</v>
      </c>
      <c r="M19" s="28" t="s">
        <v>18</v>
      </c>
      <c r="N19" s="13">
        <v>1</v>
      </c>
      <c r="O19" s="13"/>
      <c r="P19" s="8">
        <f t="shared" si="0"/>
        <v>0</v>
      </c>
      <c r="Q19" s="137" t="str">
        <f t="shared" si="1"/>
        <v/>
      </c>
      <c r="R19" s="13">
        <v>7.95</v>
      </c>
      <c r="S19" s="15"/>
      <c r="T19" s="13"/>
      <c r="U19" s="13"/>
      <c r="V19" s="70"/>
      <c r="W19" s="14">
        <v>42431</v>
      </c>
      <c r="X19" s="81"/>
    </row>
    <row r="20" spans="1:24" x14ac:dyDescent="0.25">
      <c r="A20" s="145">
        <f t="shared" si="2"/>
        <v>1</v>
      </c>
      <c r="B20" s="11">
        <v>2</v>
      </c>
      <c r="C20" s="12"/>
      <c r="D20" s="12"/>
      <c r="E20" s="12"/>
      <c r="F20" s="12"/>
      <c r="G20" s="13"/>
      <c r="H20" s="14"/>
      <c r="I20" s="13"/>
      <c r="J20" s="70"/>
      <c r="K20" s="13" t="s">
        <v>29</v>
      </c>
      <c r="L20" s="73">
        <v>42425</v>
      </c>
      <c r="M20" s="28" t="s">
        <v>19</v>
      </c>
      <c r="N20" s="13">
        <v>1</v>
      </c>
      <c r="O20" s="13"/>
      <c r="P20" s="8">
        <f t="shared" si="0"/>
        <v>0</v>
      </c>
      <c r="Q20" s="137">
        <f t="shared" si="1"/>
        <v>31.349999999999998</v>
      </c>
      <c r="R20" s="13">
        <v>2.5</v>
      </c>
      <c r="S20" s="15"/>
      <c r="T20" s="13"/>
      <c r="U20" s="13"/>
      <c r="V20" s="70"/>
      <c r="W20" s="14">
        <v>42431</v>
      </c>
      <c r="X20" s="81"/>
    </row>
    <row r="21" spans="1:24" x14ac:dyDescent="0.25">
      <c r="A21" s="145">
        <f t="shared" si="2"/>
        <v>1</v>
      </c>
      <c r="B21" s="11">
        <v>2</v>
      </c>
      <c r="C21" s="12"/>
      <c r="D21" s="12"/>
      <c r="E21" s="12"/>
      <c r="F21" s="12"/>
      <c r="G21" s="13"/>
      <c r="H21" s="14"/>
      <c r="I21" s="13"/>
      <c r="J21" s="70"/>
      <c r="K21" s="13" t="s">
        <v>30</v>
      </c>
      <c r="L21" s="73">
        <v>42425</v>
      </c>
      <c r="M21" s="28" t="s">
        <v>18</v>
      </c>
      <c r="N21" s="13">
        <v>1</v>
      </c>
      <c r="O21" s="13"/>
      <c r="P21" s="8">
        <f t="shared" si="0"/>
        <v>0</v>
      </c>
      <c r="Q21" s="137" t="str">
        <f t="shared" si="1"/>
        <v/>
      </c>
      <c r="R21" s="13">
        <v>7.95</v>
      </c>
      <c r="S21" s="15"/>
      <c r="T21" s="13"/>
      <c r="U21" s="13"/>
      <c r="V21" s="70"/>
      <c r="W21" s="14">
        <v>42431</v>
      </c>
      <c r="X21" s="81"/>
    </row>
    <row r="22" spans="1:24" x14ac:dyDescent="0.25">
      <c r="A22" s="145">
        <f t="shared" si="2"/>
        <v>1</v>
      </c>
      <c r="B22" s="11">
        <v>2</v>
      </c>
      <c r="C22" s="12"/>
      <c r="D22" s="12"/>
      <c r="E22" s="12"/>
      <c r="F22" s="12"/>
      <c r="G22" s="13"/>
      <c r="H22" s="14"/>
      <c r="I22" s="13"/>
      <c r="J22" s="70"/>
      <c r="K22" s="13" t="s">
        <v>30</v>
      </c>
      <c r="L22" s="73">
        <v>42425</v>
      </c>
      <c r="M22" s="17" t="s">
        <v>19</v>
      </c>
      <c r="N22" s="13">
        <v>1</v>
      </c>
      <c r="O22" s="13"/>
      <c r="P22" s="8">
        <f t="shared" si="0"/>
        <v>3</v>
      </c>
      <c r="Q22" s="137" t="str">
        <f t="shared" si="1"/>
        <v/>
      </c>
      <c r="R22" s="13">
        <v>2.5</v>
      </c>
      <c r="S22" s="15">
        <v>2.5</v>
      </c>
      <c r="T22" s="13"/>
      <c r="U22" s="13"/>
      <c r="V22" s="70"/>
      <c r="W22" s="14">
        <v>42431</v>
      </c>
      <c r="X22" s="81"/>
    </row>
    <row r="23" spans="1:24" x14ac:dyDescent="0.25">
      <c r="A23" s="145">
        <f t="shared" si="2"/>
        <v>1</v>
      </c>
      <c r="B23" s="11">
        <v>2</v>
      </c>
      <c r="C23" s="12"/>
      <c r="D23" s="12"/>
      <c r="E23" s="12"/>
      <c r="F23" s="12"/>
      <c r="G23" s="13"/>
      <c r="H23" s="14"/>
      <c r="I23" s="13"/>
      <c r="J23" s="70"/>
      <c r="K23" s="13" t="s">
        <v>30</v>
      </c>
      <c r="L23" s="73">
        <v>42425</v>
      </c>
      <c r="M23" s="17" t="s">
        <v>18</v>
      </c>
      <c r="N23" s="13">
        <v>1</v>
      </c>
      <c r="O23" s="13"/>
      <c r="P23" s="8">
        <f t="shared" si="0"/>
        <v>4</v>
      </c>
      <c r="Q23" s="137" t="str">
        <f t="shared" si="1"/>
        <v/>
      </c>
      <c r="R23" s="13">
        <v>7.95</v>
      </c>
      <c r="S23" s="15">
        <v>7.95</v>
      </c>
      <c r="T23" s="13"/>
      <c r="U23" s="13"/>
      <c r="V23" s="70"/>
      <c r="W23" s="14">
        <v>42431</v>
      </c>
      <c r="X23" s="81"/>
    </row>
    <row r="24" spans="1:24" x14ac:dyDescent="0.25">
      <c r="A24" s="145">
        <f t="shared" si="2"/>
        <v>1</v>
      </c>
      <c r="B24" s="18">
        <v>2</v>
      </c>
      <c r="C24" s="19"/>
      <c r="D24" s="19"/>
      <c r="E24" s="19"/>
      <c r="F24" s="19"/>
      <c r="G24" s="20"/>
      <c r="H24" s="21"/>
      <c r="I24" s="20"/>
      <c r="J24" s="71"/>
      <c r="K24" s="20" t="s">
        <v>30</v>
      </c>
      <c r="L24" s="74">
        <v>42425</v>
      </c>
      <c r="M24" s="17" t="s">
        <v>19</v>
      </c>
      <c r="N24" s="20">
        <v>1</v>
      </c>
      <c r="O24" s="20"/>
      <c r="P24" s="8">
        <f t="shared" si="0"/>
        <v>3</v>
      </c>
      <c r="Q24" s="137">
        <f t="shared" si="1"/>
        <v>20.9</v>
      </c>
      <c r="R24" s="20">
        <v>2.5</v>
      </c>
      <c r="S24" s="23">
        <v>2.5</v>
      </c>
      <c r="T24" s="20"/>
      <c r="U24" s="20"/>
      <c r="V24" s="71"/>
      <c r="W24" s="21">
        <v>42465</v>
      </c>
      <c r="X24" s="82"/>
    </row>
    <row r="25" spans="1:24" x14ac:dyDescent="0.25">
      <c r="A25" s="146">
        <v>2</v>
      </c>
      <c r="B25" s="25">
        <v>4</v>
      </c>
      <c r="C25" s="7"/>
      <c r="D25" s="7"/>
      <c r="E25" s="7"/>
      <c r="F25" s="7"/>
      <c r="G25" s="8"/>
      <c r="H25" s="9"/>
      <c r="I25" s="8"/>
      <c r="J25" s="8"/>
      <c r="K25" s="8" t="s">
        <v>32</v>
      </c>
      <c r="L25" s="9">
        <v>42436</v>
      </c>
      <c r="M25" s="29" t="s">
        <v>18</v>
      </c>
      <c r="N25" s="8">
        <v>1</v>
      </c>
      <c r="O25" s="8"/>
      <c r="P25" s="8">
        <f t="shared" si="0"/>
        <v>0</v>
      </c>
      <c r="Q25" s="137" t="str">
        <f t="shared" si="1"/>
        <v/>
      </c>
      <c r="R25" s="8">
        <v>7.95</v>
      </c>
      <c r="S25" s="10"/>
      <c r="T25" s="8"/>
      <c r="U25" s="8"/>
      <c r="V25" s="8"/>
      <c r="W25" s="14">
        <v>42440</v>
      </c>
      <c r="X25" s="16"/>
    </row>
    <row r="26" spans="1:24" x14ac:dyDescent="0.25">
      <c r="A26" s="147">
        <f>A25</f>
        <v>2</v>
      </c>
      <c r="B26" s="26">
        <v>4</v>
      </c>
      <c r="C26" s="12"/>
      <c r="D26" s="12"/>
      <c r="E26" s="12"/>
      <c r="F26" s="12"/>
      <c r="G26" s="13"/>
      <c r="H26" s="14"/>
      <c r="I26" s="13"/>
      <c r="J26" s="13"/>
      <c r="K26" s="13" t="s">
        <v>32</v>
      </c>
      <c r="L26" s="14">
        <v>42436</v>
      </c>
      <c r="M26" s="28" t="s">
        <v>19</v>
      </c>
      <c r="N26" s="13">
        <v>1</v>
      </c>
      <c r="O26" s="13"/>
      <c r="P26" s="8">
        <f t="shared" si="0"/>
        <v>0</v>
      </c>
      <c r="Q26" s="137" t="str">
        <f t="shared" si="1"/>
        <v/>
      </c>
      <c r="R26" s="13">
        <v>2.5</v>
      </c>
      <c r="S26" s="15"/>
      <c r="T26" s="13"/>
      <c r="U26" s="13"/>
      <c r="V26" s="13"/>
      <c r="W26" s="14">
        <v>42440</v>
      </c>
      <c r="X26" s="16"/>
    </row>
    <row r="27" spans="1:24" x14ac:dyDescent="0.25">
      <c r="A27" s="147">
        <f t="shared" ref="A27:A34" si="3">A26</f>
        <v>2</v>
      </c>
      <c r="B27" s="26">
        <v>4</v>
      </c>
      <c r="C27" s="12"/>
      <c r="D27" s="12"/>
      <c r="E27" s="12"/>
      <c r="F27" s="12"/>
      <c r="G27" s="13"/>
      <c r="H27" s="14"/>
      <c r="I27" s="13"/>
      <c r="J27" s="13"/>
      <c r="K27" s="13" t="s">
        <v>32</v>
      </c>
      <c r="L27" s="14">
        <v>42436</v>
      </c>
      <c r="M27" s="28" t="s">
        <v>19</v>
      </c>
      <c r="N27" s="13">
        <v>1</v>
      </c>
      <c r="O27" s="13"/>
      <c r="P27" s="8">
        <f t="shared" si="0"/>
        <v>0</v>
      </c>
      <c r="Q27" s="137">
        <f t="shared" si="1"/>
        <v>18.399999999999999</v>
      </c>
      <c r="R27" s="13">
        <v>7.95</v>
      </c>
      <c r="S27" s="15"/>
      <c r="T27" s="13"/>
      <c r="U27" s="13"/>
      <c r="V27" s="13"/>
      <c r="W27" s="14">
        <v>42440</v>
      </c>
      <c r="X27" s="16"/>
    </row>
    <row r="28" spans="1:24" x14ac:dyDescent="0.25">
      <c r="A28" s="147">
        <f t="shared" si="3"/>
        <v>2</v>
      </c>
      <c r="B28" s="26">
        <v>4</v>
      </c>
      <c r="C28" s="12"/>
      <c r="D28" s="12"/>
      <c r="E28" s="12"/>
      <c r="F28" s="12"/>
      <c r="G28" s="13"/>
      <c r="H28" s="14"/>
      <c r="I28" s="13"/>
      <c r="J28" s="13"/>
      <c r="K28" s="13" t="s">
        <v>33</v>
      </c>
      <c r="L28" s="14">
        <v>42436</v>
      </c>
      <c r="M28" s="28" t="s">
        <v>18</v>
      </c>
      <c r="N28" s="13">
        <v>1</v>
      </c>
      <c r="O28" s="13"/>
      <c r="P28" s="8">
        <f t="shared" si="0"/>
        <v>0</v>
      </c>
      <c r="Q28" s="137" t="str">
        <f t="shared" si="1"/>
        <v/>
      </c>
      <c r="R28" s="13">
        <v>7.95</v>
      </c>
      <c r="S28" s="15"/>
      <c r="T28" s="13"/>
      <c r="U28" s="13"/>
      <c r="V28" s="13"/>
      <c r="W28" s="14">
        <v>42440</v>
      </c>
      <c r="X28" s="16"/>
    </row>
    <row r="29" spans="1:24" x14ac:dyDescent="0.25">
      <c r="A29" s="147">
        <f t="shared" si="3"/>
        <v>2</v>
      </c>
      <c r="B29" s="26">
        <v>4</v>
      </c>
      <c r="C29" s="12"/>
      <c r="D29" s="12"/>
      <c r="E29" s="12"/>
      <c r="F29" s="12"/>
      <c r="G29" s="13"/>
      <c r="H29" s="14"/>
      <c r="I29" s="13"/>
      <c r="J29" s="13"/>
      <c r="K29" s="13" t="s">
        <v>33</v>
      </c>
      <c r="L29" s="14">
        <v>42436</v>
      </c>
      <c r="M29" s="28" t="s">
        <v>19</v>
      </c>
      <c r="N29" s="13">
        <v>1</v>
      </c>
      <c r="O29" s="13"/>
      <c r="P29" s="8">
        <f t="shared" si="0"/>
        <v>0</v>
      </c>
      <c r="Q29" s="137">
        <f t="shared" si="1"/>
        <v>10.45</v>
      </c>
      <c r="R29" s="13">
        <v>2.5</v>
      </c>
      <c r="S29" s="15"/>
      <c r="T29" s="13"/>
      <c r="U29" s="13"/>
      <c r="V29" s="13"/>
      <c r="W29" s="14">
        <v>42440</v>
      </c>
      <c r="X29" s="16"/>
    </row>
    <row r="30" spans="1:24" x14ac:dyDescent="0.25">
      <c r="A30" s="147">
        <f t="shared" si="3"/>
        <v>2</v>
      </c>
      <c r="B30" s="26">
        <v>4</v>
      </c>
      <c r="C30" s="12"/>
      <c r="D30" s="12"/>
      <c r="E30" s="12"/>
      <c r="F30" s="12"/>
      <c r="G30" s="13"/>
      <c r="H30" s="14"/>
      <c r="I30" s="13"/>
      <c r="J30" s="13"/>
      <c r="K30" s="13" t="s">
        <v>34</v>
      </c>
      <c r="L30" s="14">
        <v>42436</v>
      </c>
      <c r="M30" s="28" t="s">
        <v>18</v>
      </c>
      <c r="N30" s="13">
        <v>2</v>
      </c>
      <c r="O30" s="13"/>
      <c r="P30" s="8">
        <f t="shared" si="0"/>
        <v>0</v>
      </c>
      <c r="Q30" s="137" t="str">
        <f t="shared" si="1"/>
        <v/>
      </c>
      <c r="R30" s="13">
        <v>15.9</v>
      </c>
      <c r="S30" s="15"/>
      <c r="T30" s="13"/>
      <c r="U30" s="13"/>
      <c r="V30" s="13"/>
      <c r="W30" s="14">
        <v>42440</v>
      </c>
      <c r="X30" s="16"/>
    </row>
    <row r="31" spans="1:24" x14ac:dyDescent="0.25">
      <c r="A31" s="147">
        <f t="shared" si="3"/>
        <v>2</v>
      </c>
      <c r="B31" s="26">
        <v>4</v>
      </c>
      <c r="C31" s="12"/>
      <c r="D31" s="12"/>
      <c r="E31" s="12"/>
      <c r="F31" s="12"/>
      <c r="G31" s="13"/>
      <c r="H31" s="14"/>
      <c r="I31" s="13"/>
      <c r="J31" s="13"/>
      <c r="K31" s="13" t="s">
        <v>34</v>
      </c>
      <c r="L31" s="14">
        <v>42436</v>
      </c>
      <c r="M31" s="17" t="s">
        <v>19</v>
      </c>
      <c r="N31" s="13">
        <v>1</v>
      </c>
      <c r="O31" s="13"/>
      <c r="P31" s="8">
        <f t="shared" si="0"/>
        <v>3</v>
      </c>
      <c r="Q31" s="137" t="str">
        <f t="shared" si="1"/>
        <v/>
      </c>
      <c r="R31" s="13">
        <v>2.5</v>
      </c>
      <c r="S31" s="15">
        <v>3.5</v>
      </c>
      <c r="T31" s="13"/>
      <c r="U31" s="13"/>
      <c r="V31" s="13"/>
      <c r="W31" s="14">
        <v>42440</v>
      </c>
      <c r="X31" s="16"/>
    </row>
    <row r="32" spans="1:24" x14ac:dyDescent="0.25">
      <c r="A32" s="147">
        <f t="shared" si="3"/>
        <v>2</v>
      </c>
      <c r="B32" s="26">
        <v>4</v>
      </c>
      <c r="C32" s="12"/>
      <c r="D32" s="12"/>
      <c r="E32" s="12"/>
      <c r="F32" s="12"/>
      <c r="G32" s="13"/>
      <c r="H32" s="14"/>
      <c r="I32" s="13"/>
      <c r="J32" s="13"/>
      <c r="K32" s="13" t="s">
        <v>34</v>
      </c>
      <c r="L32" s="14">
        <v>42436</v>
      </c>
      <c r="M32" s="17" t="s">
        <v>18</v>
      </c>
      <c r="N32" s="13">
        <v>1</v>
      </c>
      <c r="O32" s="13"/>
      <c r="P32" s="8">
        <f t="shared" si="0"/>
        <v>4</v>
      </c>
      <c r="Q32" s="137">
        <f t="shared" si="1"/>
        <v>26.349999999999998</v>
      </c>
      <c r="R32" s="13">
        <v>7.95</v>
      </c>
      <c r="S32" s="15">
        <v>7.95</v>
      </c>
      <c r="T32" s="13"/>
      <c r="U32" s="13"/>
      <c r="V32" s="13"/>
      <c r="W32" s="14">
        <v>42440</v>
      </c>
      <c r="X32" s="16"/>
    </row>
    <row r="33" spans="1:24" x14ac:dyDescent="0.25">
      <c r="A33" s="147">
        <f t="shared" si="3"/>
        <v>2</v>
      </c>
      <c r="B33" s="26">
        <v>4</v>
      </c>
      <c r="C33" s="12"/>
      <c r="D33" s="12"/>
      <c r="E33" s="12"/>
      <c r="F33" s="12"/>
      <c r="G33" s="13"/>
      <c r="H33" s="14"/>
      <c r="I33" s="13"/>
      <c r="J33" s="13"/>
      <c r="K33" s="13" t="s">
        <v>35</v>
      </c>
      <c r="L33" s="14">
        <v>42436</v>
      </c>
      <c r="M33" s="17" t="s">
        <v>19</v>
      </c>
      <c r="N33" s="13">
        <v>1</v>
      </c>
      <c r="O33" s="13"/>
      <c r="P33" s="8">
        <f t="shared" si="0"/>
        <v>4</v>
      </c>
      <c r="Q33" s="137" t="str">
        <f t="shared" si="1"/>
        <v/>
      </c>
      <c r="R33" s="13">
        <v>7.95</v>
      </c>
      <c r="S33" s="15">
        <v>7.95</v>
      </c>
      <c r="T33" s="13"/>
      <c r="U33" s="13"/>
      <c r="V33" s="13"/>
      <c r="W33" s="14">
        <v>42440</v>
      </c>
      <c r="X33" s="16"/>
    </row>
    <row r="34" spans="1:24" x14ac:dyDescent="0.25">
      <c r="A34" s="147">
        <f t="shared" si="3"/>
        <v>2</v>
      </c>
      <c r="B34" s="27">
        <v>4</v>
      </c>
      <c r="C34" s="19"/>
      <c r="D34" s="19"/>
      <c r="E34" s="19"/>
      <c r="F34" s="19"/>
      <c r="G34" s="20"/>
      <c r="H34" s="21"/>
      <c r="I34" s="20"/>
      <c r="J34" s="20"/>
      <c r="K34" s="20" t="s">
        <v>35</v>
      </c>
      <c r="L34" s="21">
        <v>42436</v>
      </c>
      <c r="M34" s="22" t="s">
        <v>19</v>
      </c>
      <c r="N34" s="20">
        <v>1</v>
      </c>
      <c r="O34" s="20"/>
      <c r="P34" s="8">
        <f t="shared" si="0"/>
        <v>3</v>
      </c>
      <c r="Q34" s="137">
        <f t="shared" si="1"/>
        <v>10.45</v>
      </c>
      <c r="R34" s="20">
        <v>2.5</v>
      </c>
      <c r="S34" s="23">
        <v>2.5</v>
      </c>
      <c r="T34" s="20"/>
      <c r="U34" s="20"/>
      <c r="V34" s="20"/>
      <c r="W34" s="21">
        <v>42440</v>
      </c>
      <c r="X34" s="2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9"/>
  <sheetViews>
    <sheetView workbookViewId="0">
      <selection activeCell="D6" sqref="D6"/>
    </sheetView>
    <sheetView workbookViewId="1"/>
  </sheetViews>
  <sheetFormatPr baseColWidth="10" defaultRowHeight="15" x14ac:dyDescent="0.25"/>
  <sheetData>
    <row r="1" spans="1:4" x14ac:dyDescent="0.25">
      <c r="A1" t="s">
        <v>52</v>
      </c>
      <c r="B1" t="s">
        <v>53</v>
      </c>
      <c r="C1" t="s">
        <v>54</v>
      </c>
      <c r="D1" t="s">
        <v>55</v>
      </c>
    </row>
    <row r="2" spans="1:4" s="30" customFormat="1" x14ac:dyDescent="0.25">
      <c r="A2" s="30">
        <v>1</v>
      </c>
      <c r="B2" s="30" t="s">
        <v>58</v>
      </c>
      <c r="C2" s="30" t="s">
        <v>62</v>
      </c>
      <c r="D2" s="46">
        <v>29221</v>
      </c>
    </row>
    <row r="3" spans="1:4" x14ac:dyDescent="0.25">
      <c r="A3">
        <v>2</v>
      </c>
      <c r="B3" t="s">
        <v>56</v>
      </c>
      <c r="C3" t="s">
        <v>57</v>
      </c>
      <c r="D3" s="46">
        <v>29222</v>
      </c>
    </row>
    <row r="4" spans="1:4" x14ac:dyDescent="0.25">
      <c r="A4">
        <v>3</v>
      </c>
      <c r="B4" s="30" t="s">
        <v>59</v>
      </c>
      <c r="C4" s="30" t="s">
        <v>63</v>
      </c>
      <c r="D4" s="46">
        <v>29223</v>
      </c>
    </row>
    <row r="5" spans="1:4" x14ac:dyDescent="0.25">
      <c r="A5">
        <v>4</v>
      </c>
      <c r="B5" s="30" t="s">
        <v>60</v>
      </c>
      <c r="C5" s="30" t="s">
        <v>64</v>
      </c>
      <c r="D5" s="46">
        <v>29224</v>
      </c>
    </row>
    <row r="6" spans="1:4" x14ac:dyDescent="0.25">
      <c r="A6">
        <v>5</v>
      </c>
      <c r="B6" s="30" t="s">
        <v>61</v>
      </c>
      <c r="C6" s="30" t="s">
        <v>65</v>
      </c>
      <c r="D6" s="46">
        <v>29225</v>
      </c>
    </row>
    <row r="7" spans="1:4" x14ac:dyDescent="0.25">
      <c r="A7" s="30">
        <v>6</v>
      </c>
      <c r="B7" s="30" t="s">
        <v>66</v>
      </c>
      <c r="C7" s="30" t="s">
        <v>67</v>
      </c>
      <c r="D7" s="46">
        <v>29226</v>
      </c>
    </row>
    <row r="8" spans="1:4" x14ac:dyDescent="0.25">
      <c r="A8" s="30">
        <v>7</v>
      </c>
      <c r="B8" s="30" t="s">
        <v>68</v>
      </c>
      <c r="C8" s="30" t="s">
        <v>69</v>
      </c>
      <c r="D8" s="46">
        <v>29227</v>
      </c>
    </row>
    <row r="9" spans="1:4" x14ac:dyDescent="0.25">
      <c r="A9" s="30">
        <v>8</v>
      </c>
      <c r="B9" s="30" t="s">
        <v>70</v>
      </c>
      <c r="C9" s="30" t="s">
        <v>71</v>
      </c>
      <c r="D9" s="46">
        <v>29228</v>
      </c>
    </row>
    <row r="10" spans="1:4" x14ac:dyDescent="0.25">
      <c r="A10" s="30">
        <v>9</v>
      </c>
      <c r="B10" s="30" t="s">
        <v>72</v>
      </c>
      <c r="C10" s="30" t="s">
        <v>73</v>
      </c>
      <c r="D10" s="46">
        <v>29229</v>
      </c>
    </row>
    <row r="11" spans="1:4" x14ac:dyDescent="0.25">
      <c r="A11" s="30">
        <v>10</v>
      </c>
      <c r="B11" s="30" t="s">
        <v>74</v>
      </c>
      <c r="C11" s="30" t="s">
        <v>75</v>
      </c>
      <c r="D11" s="46">
        <v>29230</v>
      </c>
    </row>
    <row r="12" spans="1:4" x14ac:dyDescent="0.25">
      <c r="A12" s="30">
        <v>11</v>
      </c>
      <c r="B12" s="30" t="s">
        <v>76</v>
      </c>
      <c r="C12" s="30" t="s">
        <v>77</v>
      </c>
      <c r="D12" s="46">
        <v>29231</v>
      </c>
    </row>
    <row r="13" spans="1:4" x14ac:dyDescent="0.25">
      <c r="A13" s="30">
        <v>12</v>
      </c>
      <c r="B13" s="30" t="s">
        <v>78</v>
      </c>
      <c r="C13" s="30" t="s">
        <v>79</v>
      </c>
      <c r="D13" s="46">
        <v>29232</v>
      </c>
    </row>
    <row r="14" spans="1:4" x14ac:dyDescent="0.25">
      <c r="A14" s="30">
        <v>13</v>
      </c>
      <c r="B14" s="30" t="s">
        <v>80</v>
      </c>
      <c r="C14" s="30" t="s">
        <v>81</v>
      </c>
      <c r="D14" s="46">
        <v>29233</v>
      </c>
    </row>
    <row r="15" spans="1:4" x14ac:dyDescent="0.25">
      <c r="A15" s="30">
        <v>14</v>
      </c>
      <c r="B15" s="30" t="s">
        <v>82</v>
      </c>
      <c r="C15" s="30" t="s">
        <v>83</v>
      </c>
      <c r="D15" s="46">
        <v>29234</v>
      </c>
    </row>
    <row r="16" spans="1:4" x14ac:dyDescent="0.25">
      <c r="A16" s="30">
        <v>15</v>
      </c>
      <c r="B16" s="30" t="s">
        <v>84</v>
      </c>
      <c r="C16" s="30" t="s">
        <v>85</v>
      </c>
      <c r="D16" s="46">
        <v>29235</v>
      </c>
    </row>
    <row r="17" spans="1:4" x14ac:dyDescent="0.25">
      <c r="A17" s="30">
        <v>16</v>
      </c>
      <c r="B17" s="30" t="s">
        <v>86</v>
      </c>
      <c r="C17" s="30" t="s">
        <v>87</v>
      </c>
      <c r="D17" s="46">
        <v>29236</v>
      </c>
    </row>
    <row r="18" spans="1:4" x14ac:dyDescent="0.25">
      <c r="A18" s="30">
        <v>17</v>
      </c>
      <c r="B18" s="30" t="s">
        <v>88</v>
      </c>
      <c r="C18" s="30" t="s">
        <v>89</v>
      </c>
      <c r="D18" s="46">
        <v>29237</v>
      </c>
    </row>
    <row r="19" spans="1:4" x14ac:dyDescent="0.25">
      <c r="A19" s="30">
        <v>18</v>
      </c>
      <c r="B19" s="30" t="s">
        <v>90</v>
      </c>
      <c r="C19" s="30" t="s">
        <v>91</v>
      </c>
      <c r="D19" s="46">
        <v>29238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5"/>
  <sheetViews>
    <sheetView tabSelected="1" topLeftCell="A16" zoomScaleNormal="100" workbookViewId="0">
      <selection activeCell="H22" sqref="H22:I22"/>
    </sheetView>
    <sheetView topLeftCell="A11" workbookViewId="1">
      <selection activeCell="D16" sqref="D16:E16"/>
    </sheetView>
  </sheetViews>
  <sheetFormatPr baseColWidth="10" defaultRowHeight="15" x14ac:dyDescent="0.25"/>
  <cols>
    <col min="2" max="3" width="6.7109375" customWidth="1"/>
    <col min="4" max="4" width="9.5703125" customWidth="1"/>
    <col min="5" max="5" width="4" customWidth="1"/>
    <col min="6" max="6" width="2.5703125" customWidth="1"/>
    <col min="7" max="7" width="5.5703125" customWidth="1"/>
    <col min="8" max="8" width="10.5703125" customWidth="1"/>
    <col min="9" max="9" width="7.28515625" customWidth="1"/>
    <col min="10" max="10" width="6.140625" customWidth="1"/>
    <col min="11" max="11" width="7.28515625" customWidth="1"/>
    <col min="12" max="12" width="8.28515625" customWidth="1"/>
  </cols>
  <sheetData>
    <row r="1" spans="1:15" ht="15.75" x14ac:dyDescent="0.25">
      <c r="A1" s="30" t="s">
        <v>36</v>
      </c>
      <c r="B1" s="78"/>
      <c r="C1" s="30"/>
      <c r="D1" s="30"/>
      <c r="E1" s="30"/>
      <c r="F1" s="32" t="s">
        <v>23</v>
      </c>
      <c r="G1" s="32"/>
      <c r="H1" s="32"/>
      <c r="I1" s="112" t="s">
        <v>37</v>
      </c>
      <c r="J1" s="112"/>
      <c r="K1" s="112"/>
      <c r="L1" s="79">
        <v>1</v>
      </c>
    </row>
    <row r="2" spans="1:15" ht="10.5" customHeight="1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5" ht="8.25" customHeigh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5" ht="36.75" customHeight="1" x14ac:dyDescent="0.25">
      <c r="A4" s="119" t="s">
        <v>38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1"/>
    </row>
    <row r="5" spans="1:15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5" ht="7.5" customHeight="1" x14ac:dyDescent="0.3">
      <c r="A6" s="76"/>
      <c r="B6" s="100"/>
      <c r="C6" s="100"/>
      <c r="D6" s="100"/>
      <c r="E6" s="30"/>
      <c r="F6" s="124"/>
      <c r="G6" s="124"/>
      <c r="H6" s="125"/>
      <c r="I6" s="125"/>
      <c r="J6" s="101"/>
      <c r="K6" s="101"/>
      <c r="L6" s="52"/>
    </row>
    <row r="7" spans="1:15" ht="6.75" customHeight="1" x14ac:dyDescent="0.25">
      <c r="A7" s="30"/>
      <c r="B7" s="30"/>
      <c r="C7" s="30"/>
      <c r="D7" s="46"/>
      <c r="E7" s="30"/>
      <c r="F7" s="46"/>
      <c r="G7" s="30"/>
      <c r="H7" s="54"/>
      <c r="I7" s="54"/>
      <c r="J7" s="101"/>
      <c r="K7" s="101"/>
      <c r="L7" s="52"/>
    </row>
    <row r="8" spans="1:15" ht="18.75" x14ac:dyDescent="0.3">
      <c r="A8" s="42"/>
      <c r="B8" s="103"/>
      <c r="C8" s="103"/>
      <c r="D8" s="60"/>
      <c r="E8" s="103"/>
      <c r="F8" s="103"/>
      <c r="G8" s="35"/>
      <c r="H8" s="113" t="s">
        <v>39</v>
      </c>
      <c r="I8" s="113"/>
      <c r="J8" s="138">
        <v>2</v>
      </c>
      <c r="K8" s="138"/>
      <c r="L8" s="138"/>
    </row>
    <row r="9" spans="1:15" ht="15.75" x14ac:dyDescent="0.25">
      <c r="A9" s="42"/>
      <c r="B9" s="61"/>
      <c r="C9" s="61"/>
      <c r="D9" s="61"/>
      <c r="E9" s="61"/>
      <c r="F9" s="61"/>
      <c r="G9" s="37"/>
      <c r="H9" s="122" t="s">
        <v>24</v>
      </c>
      <c r="I9" s="122"/>
      <c r="J9" s="139" t="str">
        <f>IF(ISERROR(VLOOKUP(J8,Clients,2,0)),"Erreur",VLOOKUP(J8,Clients,2,0))</f>
        <v>Nom2</v>
      </c>
      <c r="K9" s="139"/>
      <c r="L9" s="139"/>
      <c r="M9" s="139"/>
      <c r="N9" s="139"/>
      <c r="O9" s="139"/>
    </row>
    <row r="10" spans="1:15" ht="23.25" x14ac:dyDescent="0.25">
      <c r="A10" s="53"/>
      <c r="B10" s="62"/>
      <c r="C10" s="62"/>
      <c r="D10" s="59"/>
      <c r="E10" s="62"/>
      <c r="F10" s="62"/>
      <c r="G10" s="59"/>
      <c r="H10" s="123" t="s">
        <v>25</v>
      </c>
      <c r="I10" s="123"/>
      <c r="J10" s="139" t="str">
        <f>IF(ISERROR(VLOOKUP(J8,Clients,3,0)),"Erreur",VLOOKUP(J8,Clients,3,0))</f>
        <v>Prenom2</v>
      </c>
      <c r="K10" s="139"/>
      <c r="L10" s="139"/>
    </row>
    <row r="11" spans="1:15" ht="19.5" customHeight="1" x14ac:dyDescent="0.25">
      <c r="A11" s="42"/>
      <c r="B11" s="63"/>
      <c r="C11" s="63"/>
      <c r="D11" s="63"/>
      <c r="E11" s="63"/>
      <c r="F11" s="63"/>
      <c r="G11" s="30"/>
      <c r="H11" s="99" t="s">
        <v>26</v>
      </c>
      <c r="I11" s="99"/>
      <c r="J11" s="140">
        <f>IF(ISERROR(VLOOKUP(J8,Clients,4,0)),"Erreur",VLOOKUP(J8,Clients,4,0))</f>
        <v>29222</v>
      </c>
      <c r="K11" s="141"/>
      <c r="L11" s="141"/>
    </row>
    <row r="12" spans="1:15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7"/>
      <c r="K12" s="30"/>
      <c r="L12" s="33"/>
    </row>
    <row r="13" spans="1:15" ht="21" x14ac:dyDescent="0.35">
      <c r="A13" s="55"/>
      <c r="B13" s="55" t="s">
        <v>40</v>
      </c>
      <c r="C13" s="55"/>
      <c r="D13" s="55"/>
      <c r="E13" s="55"/>
      <c r="F13" s="55"/>
      <c r="G13" s="142">
        <v>104.50000000000001</v>
      </c>
      <c r="H13" s="143"/>
      <c r="I13" s="57"/>
      <c r="J13" s="148"/>
      <c r="K13" s="148"/>
      <c r="L13" s="38"/>
    </row>
    <row r="14" spans="1:15" ht="15" customHeight="1" x14ac:dyDescent="0.35">
      <c r="A14" s="56"/>
      <c r="B14" s="56"/>
      <c r="C14" s="56"/>
      <c r="D14" s="56"/>
      <c r="E14" s="56"/>
      <c r="F14" s="56"/>
      <c r="G14" s="42"/>
      <c r="H14" s="58"/>
      <c r="I14" s="58"/>
      <c r="J14" s="58"/>
      <c r="K14" s="58"/>
      <c r="L14" s="30"/>
    </row>
    <row r="15" spans="1:15" ht="31.5" customHeight="1" x14ac:dyDescent="0.35">
      <c r="A15" s="56"/>
      <c r="B15" s="104" t="s">
        <v>51</v>
      </c>
      <c r="C15" s="104"/>
      <c r="D15" s="104" t="s">
        <v>41</v>
      </c>
      <c r="E15" s="104"/>
      <c r="F15" s="105" t="s">
        <v>45</v>
      </c>
      <c r="G15" s="106"/>
      <c r="H15" s="107"/>
      <c r="I15" s="84" t="s">
        <v>42</v>
      </c>
      <c r="J15" s="85"/>
      <c r="K15" s="85"/>
      <c r="L15" s="86"/>
    </row>
    <row r="16" spans="1:15" s="30" customFormat="1" ht="21.95" customHeight="1" x14ac:dyDescent="0.25">
      <c r="A16" s="64" t="s">
        <v>46</v>
      </c>
      <c r="B16" s="108" t="s">
        <v>30</v>
      </c>
      <c r="C16" s="108"/>
      <c r="D16" s="110">
        <v>41.8</v>
      </c>
      <c r="E16" s="110"/>
      <c r="F16" s="127"/>
      <c r="G16" s="127"/>
      <c r="H16" s="128"/>
      <c r="I16" s="96">
        <v>25.9</v>
      </c>
      <c r="J16" s="97"/>
      <c r="K16" s="97"/>
      <c r="L16" s="98"/>
    </row>
    <row r="17" spans="1:13" ht="21.95" customHeight="1" x14ac:dyDescent="0.25">
      <c r="A17" s="64" t="s">
        <v>47</v>
      </c>
      <c r="B17" s="104"/>
      <c r="C17" s="104"/>
      <c r="D17" s="111"/>
      <c r="E17" s="111"/>
      <c r="F17" s="129"/>
      <c r="G17" s="129"/>
      <c r="H17" s="130"/>
      <c r="I17" s="87"/>
      <c r="J17" s="88"/>
      <c r="K17" s="88"/>
      <c r="L17" s="89"/>
    </row>
    <row r="18" spans="1:13" ht="21.95" customHeight="1" x14ac:dyDescent="0.35">
      <c r="A18" s="64" t="s">
        <v>48</v>
      </c>
      <c r="B18" s="109"/>
      <c r="C18" s="109"/>
      <c r="D18" s="109"/>
      <c r="E18" s="109"/>
      <c r="F18" s="109"/>
      <c r="G18" s="109"/>
      <c r="H18" s="109"/>
      <c r="I18" s="90"/>
      <c r="J18" s="91"/>
      <c r="K18" s="91"/>
      <c r="L18" s="92"/>
    </row>
    <row r="19" spans="1:13" s="30" customFormat="1" ht="21.95" customHeight="1" x14ac:dyDescent="0.35">
      <c r="A19" s="64" t="s">
        <v>49</v>
      </c>
      <c r="B19" s="109"/>
      <c r="C19" s="109"/>
      <c r="D19" s="109"/>
      <c r="E19" s="109"/>
      <c r="F19" s="109"/>
      <c r="G19" s="109"/>
      <c r="H19" s="109"/>
      <c r="I19" s="93"/>
      <c r="J19" s="94"/>
      <c r="K19" s="94"/>
      <c r="L19" s="95"/>
    </row>
    <row r="20" spans="1:13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</row>
    <row r="21" spans="1:13" ht="15.75" x14ac:dyDescent="0.25">
      <c r="A21" s="102" t="s">
        <v>43</v>
      </c>
      <c r="B21" s="102"/>
      <c r="C21" s="102"/>
      <c r="D21" s="102"/>
      <c r="E21" s="102"/>
      <c r="F21" s="102"/>
      <c r="G21" s="39"/>
      <c r="H21" s="39"/>
      <c r="I21" s="39"/>
      <c r="J21" s="39"/>
      <c r="K21" s="39"/>
      <c r="L21" s="39"/>
    </row>
    <row r="22" spans="1:13" ht="18.75" x14ac:dyDescent="0.3">
      <c r="A22" s="34"/>
      <c r="B22" s="34"/>
      <c r="C22" s="34"/>
      <c r="D22" s="47"/>
      <c r="E22" s="34"/>
      <c r="F22" s="47"/>
      <c r="G22" s="50" t="s">
        <v>27</v>
      </c>
      <c r="H22" s="114">
        <v>1.2923128230782057E-3</v>
      </c>
      <c r="I22" s="115"/>
      <c r="J22" s="51" t="s">
        <v>28</v>
      </c>
      <c r="K22" s="118">
        <v>42425</v>
      </c>
      <c r="L22" s="118"/>
    </row>
    <row r="23" spans="1:13" ht="18.75" x14ac:dyDescent="0.3">
      <c r="A23" s="31"/>
      <c r="B23" s="31"/>
      <c r="C23" s="31"/>
      <c r="D23" s="31"/>
      <c r="E23" s="31"/>
      <c r="F23" s="31"/>
      <c r="G23" s="48"/>
      <c r="H23" s="114">
        <v>42422</v>
      </c>
      <c r="I23" s="115"/>
      <c r="J23" s="49"/>
      <c r="K23" s="116"/>
      <c r="L23" s="117"/>
    </row>
    <row r="24" spans="1:13" ht="15.75" x14ac:dyDescent="0.25">
      <c r="A24" s="131"/>
      <c r="B24" s="131"/>
      <c r="C24" s="131"/>
      <c r="D24" s="131"/>
      <c r="E24" s="132"/>
      <c r="F24" s="132"/>
      <c r="G24" s="132"/>
      <c r="H24" s="132"/>
      <c r="I24" s="132"/>
      <c r="J24" s="132"/>
      <c r="K24" s="132"/>
      <c r="L24" s="132"/>
      <c r="M24" s="42"/>
    </row>
    <row r="25" spans="1:13" s="30" customFormat="1" ht="15.75" x14ac:dyDescent="0.25">
      <c r="A25" s="77"/>
      <c r="B25" s="77"/>
      <c r="C25" s="77"/>
      <c r="D25" s="77"/>
      <c r="E25" s="132"/>
      <c r="F25" s="132"/>
      <c r="G25" s="132"/>
      <c r="H25" s="132"/>
      <c r="I25" s="132"/>
      <c r="J25" s="132"/>
      <c r="K25" s="132"/>
      <c r="L25" s="132"/>
      <c r="M25" s="42"/>
    </row>
    <row r="26" spans="1:13" s="30" customFormat="1" ht="15.75" x14ac:dyDescent="0.25">
      <c r="A26" s="77"/>
      <c r="B26" s="77"/>
      <c r="C26" s="77"/>
      <c r="D26" s="77"/>
      <c r="E26" s="132"/>
      <c r="F26" s="132"/>
      <c r="G26" s="132"/>
      <c r="H26" s="132"/>
      <c r="I26" s="132"/>
      <c r="J26" s="132"/>
      <c r="K26" s="132"/>
      <c r="L26" s="132"/>
      <c r="M26" s="42"/>
    </row>
    <row r="27" spans="1:13" x14ac:dyDescent="0.2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13" x14ac:dyDescent="0.25">
      <c r="A28" s="30"/>
      <c r="B28" s="30"/>
      <c r="C28" s="30"/>
      <c r="D28" s="30"/>
      <c r="E28" s="31"/>
      <c r="F28" s="31"/>
      <c r="G28" s="31"/>
      <c r="H28" s="31"/>
      <c r="I28" s="31"/>
      <c r="J28" s="31"/>
      <c r="K28" s="30"/>
      <c r="L28" s="30"/>
    </row>
    <row r="29" spans="1:13" ht="15.75" x14ac:dyDescent="0.25">
      <c r="A29" s="65"/>
      <c r="B29" s="66"/>
      <c r="C29" s="66"/>
      <c r="D29" s="66"/>
      <c r="E29" s="66"/>
      <c r="F29" s="30"/>
      <c r="G29" s="42"/>
      <c r="H29" s="40"/>
      <c r="I29" s="40"/>
      <c r="J29" s="41"/>
      <c r="K29" s="41"/>
      <c r="L29" s="41"/>
    </row>
    <row r="30" spans="1:13" ht="18.75" x14ac:dyDescent="0.3">
      <c r="A30" s="67"/>
      <c r="B30" s="68"/>
      <c r="C30" s="68"/>
      <c r="D30" s="68"/>
      <c r="E30" s="68"/>
      <c r="F30" s="30"/>
      <c r="G30" s="42"/>
      <c r="H30" s="135"/>
      <c r="I30" s="135"/>
      <c r="J30" s="125"/>
      <c r="K30" s="125"/>
      <c r="L30" s="41"/>
    </row>
    <row r="31" spans="1:13" x14ac:dyDescent="0.25">
      <c r="A31" s="30"/>
      <c r="B31" s="43"/>
      <c r="C31" s="30"/>
      <c r="D31" s="30"/>
      <c r="E31" s="30"/>
      <c r="F31" s="30"/>
      <c r="G31" s="30"/>
      <c r="H31" s="31"/>
      <c r="I31" s="31"/>
      <c r="J31" s="31"/>
      <c r="K31" s="31"/>
      <c r="L31" s="31"/>
    </row>
    <row r="32" spans="1:13" x14ac:dyDescent="0.25">
      <c r="A32" s="134"/>
      <c r="B32" s="134"/>
      <c r="C32" s="134"/>
      <c r="D32" s="44"/>
      <c r="E32" s="30"/>
      <c r="F32" s="30"/>
      <c r="G32" s="30"/>
      <c r="H32" s="30"/>
      <c r="I32" s="30"/>
      <c r="J32" s="30"/>
      <c r="K32" s="30"/>
      <c r="L32" s="30"/>
    </row>
    <row r="33" spans="1:12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</row>
    <row r="34" spans="1:12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</row>
    <row r="35" spans="1:12" x14ac:dyDescent="0.25">
      <c r="A35" s="133"/>
      <c r="B35" s="133"/>
      <c r="C35" s="133"/>
      <c r="D35" s="30"/>
      <c r="E35" s="30"/>
      <c r="F35" s="30"/>
      <c r="G35" s="30"/>
      <c r="H35" s="30"/>
      <c r="I35" s="126"/>
      <c r="J35" s="126"/>
      <c r="K35" s="126"/>
      <c r="L35" s="126"/>
    </row>
  </sheetData>
  <mergeCells count="52">
    <mergeCell ref="M9:O9"/>
    <mergeCell ref="J13:K13"/>
    <mergeCell ref="I35:L35"/>
    <mergeCell ref="D19:E19"/>
    <mergeCell ref="F16:H16"/>
    <mergeCell ref="F17:H17"/>
    <mergeCell ref="F18:H18"/>
    <mergeCell ref="F19:H19"/>
    <mergeCell ref="A24:D24"/>
    <mergeCell ref="E24:L26"/>
    <mergeCell ref="A35:C35"/>
    <mergeCell ref="J30:K30"/>
    <mergeCell ref="A32:C32"/>
    <mergeCell ref="H30:I30"/>
    <mergeCell ref="D18:E18"/>
    <mergeCell ref="I1:K1"/>
    <mergeCell ref="J8:L8"/>
    <mergeCell ref="H23:I23"/>
    <mergeCell ref="H8:I8"/>
    <mergeCell ref="J9:L9"/>
    <mergeCell ref="J10:L10"/>
    <mergeCell ref="J11:L11"/>
    <mergeCell ref="H22:I22"/>
    <mergeCell ref="K23:L23"/>
    <mergeCell ref="K22:L22"/>
    <mergeCell ref="A4:L4"/>
    <mergeCell ref="E8:F8"/>
    <mergeCell ref="H9:I9"/>
    <mergeCell ref="H10:I10"/>
    <mergeCell ref="F6:G6"/>
    <mergeCell ref="H6:I6"/>
    <mergeCell ref="H11:I11"/>
    <mergeCell ref="B6:D6"/>
    <mergeCell ref="J6:K6"/>
    <mergeCell ref="J7:K7"/>
    <mergeCell ref="A21:F21"/>
    <mergeCell ref="B8:C8"/>
    <mergeCell ref="G13:H13"/>
    <mergeCell ref="B15:C15"/>
    <mergeCell ref="D15:E15"/>
    <mergeCell ref="F15:H15"/>
    <mergeCell ref="B16:C16"/>
    <mergeCell ref="B17:C17"/>
    <mergeCell ref="B18:C18"/>
    <mergeCell ref="B19:C19"/>
    <mergeCell ref="D16:E16"/>
    <mergeCell ref="D17:E17"/>
    <mergeCell ref="I15:L15"/>
    <mergeCell ref="I17:L17"/>
    <mergeCell ref="I18:L18"/>
    <mergeCell ref="I19:L19"/>
    <mergeCell ref="I16:L16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Clients</vt:lpstr>
      <vt:lpstr>FICHE</vt:lpstr>
      <vt:lpstr>Clients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bernard esnault</cp:lastModifiedBy>
  <cp:lastPrinted>2016-05-12T06:36:05Z</cp:lastPrinted>
  <dcterms:created xsi:type="dcterms:W3CDTF">2016-05-11T13:52:29Z</dcterms:created>
  <dcterms:modified xsi:type="dcterms:W3CDTF">2016-05-17T10:16:14Z</dcterms:modified>
</cp:coreProperties>
</file>