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esktop\ExcelPratique\"/>
    </mc:Choice>
  </mc:AlternateContent>
  <bookViews>
    <workbookView xWindow="0" yWindow="0" windowWidth="12870" windowHeight="11130"/>
  </bookViews>
  <sheets>
    <sheet name="RPDB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1" l="1"/>
  <c r="H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J20" i="1" l="1"/>
  <c r="I20" i="1"/>
  <c r="F20" i="1"/>
  <c r="E20" i="1"/>
  <c r="B20" i="1"/>
  <c r="J19" i="1"/>
  <c r="I19" i="1"/>
  <c r="H19" i="1"/>
  <c r="F19" i="1"/>
  <c r="E19" i="1"/>
  <c r="B19" i="1"/>
  <c r="J18" i="1"/>
  <c r="I18" i="1"/>
  <c r="H18" i="1"/>
  <c r="F18" i="1"/>
  <c r="E18" i="1"/>
  <c r="B18" i="1"/>
  <c r="J17" i="1"/>
  <c r="I17" i="1"/>
  <c r="H17" i="1"/>
  <c r="F17" i="1"/>
  <c r="E17" i="1"/>
  <c r="B17" i="1"/>
  <c r="J16" i="1"/>
  <c r="I16" i="1"/>
  <c r="H16" i="1"/>
  <c r="F16" i="1"/>
  <c r="E16" i="1"/>
  <c r="B16" i="1"/>
  <c r="J15" i="1"/>
  <c r="I15" i="1"/>
  <c r="H15" i="1"/>
  <c r="F15" i="1"/>
  <c r="E15" i="1"/>
  <c r="B15" i="1"/>
  <c r="J14" i="1"/>
  <c r="I14" i="1"/>
  <c r="H14" i="1"/>
  <c r="F14" i="1"/>
  <c r="E14" i="1"/>
  <c r="B14" i="1"/>
  <c r="J13" i="1"/>
  <c r="I13" i="1"/>
  <c r="H13" i="1"/>
  <c r="F13" i="1"/>
  <c r="E13" i="1"/>
  <c r="B13" i="1"/>
  <c r="J12" i="1"/>
  <c r="I12" i="1"/>
  <c r="H12" i="1"/>
  <c r="F12" i="1"/>
  <c r="E12" i="1"/>
  <c r="B12" i="1"/>
  <c r="J11" i="1"/>
  <c r="I11" i="1"/>
  <c r="H11" i="1"/>
  <c r="F11" i="1"/>
  <c r="E11" i="1"/>
  <c r="B11" i="1"/>
  <c r="J10" i="1"/>
  <c r="I10" i="1"/>
  <c r="H10" i="1"/>
  <c r="F10" i="1"/>
  <c r="E10" i="1"/>
  <c r="B10" i="1"/>
  <c r="J9" i="1"/>
  <c r="I9" i="1"/>
  <c r="H9" i="1"/>
  <c r="F9" i="1"/>
  <c r="E9" i="1"/>
  <c r="B9" i="1"/>
  <c r="J8" i="1"/>
  <c r="I8" i="1"/>
  <c r="H8" i="1"/>
  <c r="F8" i="1"/>
  <c r="E8" i="1"/>
  <c r="B8" i="1"/>
  <c r="J7" i="1"/>
  <c r="I7" i="1"/>
  <c r="H7" i="1"/>
  <c r="F7" i="1"/>
  <c r="E7" i="1"/>
  <c r="B7" i="1"/>
  <c r="G18" i="1" l="1"/>
  <c r="G8" i="1"/>
  <c r="G10" i="1"/>
  <c r="G13" i="1"/>
  <c r="G15" i="1"/>
  <c r="G17" i="1"/>
  <c r="G7" i="1"/>
  <c r="G9" i="1"/>
  <c r="G11" i="1"/>
  <c r="G12" i="1"/>
  <c r="G14" i="1"/>
  <c r="G16" i="1"/>
  <c r="G19" i="1"/>
  <c r="G20" i="1"/>
</calcChain>
</file>

<file path=xl/sharedStrings.xml><?xml version="1.0" encoding="utf-8"?>
<sst xmlns="http://schemas.openxmlformats.org/spreadsheetml/2006/main" count="15" uniqueCount="12">
  <si>
    <t xml:space="preserve">Numéro </t>
  </si>
  <si>
    <t>Contributions pour la période du: 27 Décembre  2015 AU 30 JANVIER 2016</t>
  </si>
  <si>
    <t xml:space="preserve"> contrat</t>
  </si>
  <si>
    <t>Division</t>
  </si>
  <si>
    <t>Participant</t>
  </si>
  <si>
    <t>Employeur</t>
  </si>
  <si>
    <t>TOTAL</t>
  </si>
  <si>
    <t>Nom</t>
  </si>
  <si>
    <t>Prénom de l'employé</t>
  </si>
  <si>
    <t>COMMENTAIRES</t>
  </si>
  <si>
    <t>Régulier</t>
  </si>
  <si>
    <t>Volontaire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</si>
</sst>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$&quot;_);\(#,##0.00\ &quot;$&quot;\)"/>
    <numFmt numFmtId="165" formatCode="_ * #,##0.00_)\ &quot;$&quot;_ ;_ * \(#,##0.00\)\ &quot;$&quot;_ ;_ * &quot;-&quot;??_)\ &quot;$&quot;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</font>
    <font>
      <b/>
      <sz val="11"/>
      <color theme="1"/>
      <name val="Calibri"/>
      <scheme val="minor"/>
    </font>
    <font>
      <sz val="9"/>
      <color theme="1"/>
      <name val="Verdana"/>
      <family val="2"/>
    </font>
    <font>
      <b/>
      <sz val="14"/>
      <color rgb="FFFF0000"/>
      <name val="Times New Roman"/>
    </font>
    <font>
      <b/>
      <sz val="14"/>
      <name val="Times New Roman"/>
    </font>
    <font>
      <b/>
      <sz val="11"/>
      <color theme="1"/>
      <name val="Times New Roman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4" fillId="0" borderId="0"/>
  </cellStyleXfs>
  <cellXfs count="30">
    <xf numFmtId="0" fontId="0" fillId="0" borderId="0" xfId="0"/>
    <xf numFmtId="0" fontId="2" fillId="0" borderId="1" xfId="0" applyFont="1" applyFill="1" applyBorder="1" applyAlignment="1">
      <alignment horizontal="center"/>
    </xf>
    <xf numFmtId="165" fontId="2" fillId="0" borderId="2" xfId="1" applyFont="1" applyFill="1" applyBorder="1" applyAlignment="1">
      <alignment horizontal="center"/>
    </xf>
    <xf numFmtId="164" fontId="2" fillId="0" borderId="2" xfId="1" applyNumberFormat="1" applyFont="1" applyFill="1" applyBorder="1" applyAlignment="1">
      <alignment horizontal="right"/>
    </xf>
    <xf numFmtId="164" fontId="2" fillId="0" borderId="2" xfId="1" applyNumberFormat="1" applyFont="1" applyFill="1" applyBorder="1"/>
    <xf numFmtId="0" fontId="2" fillId="0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5" fontId="2" fillId="0" borderId="7" xfId="1" applyFont="1" applyFill="1" applyBorder="1" applyAlignment="1">
      <alignment horizontal="center"/>
    </xf>
    <xf numFmtId="164" fontId="2" fillId="0" borderId="7" xfId="1" applyNumberFormat="1" applyFont="1" applyFill="1" applyBorder="1" applyAlignment="1">
      <alignment horizontal="right"/>
    </xf>
    <xf numFmtId="164" fontId="2" fillId="0" borderId="7" xfId="1" applyNumberFormat="1" applyFont="1" applyFill="1" applyBorder="1"/>
    <xf numFmtId="0" fontId="2" fillId="0" borderId="7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165" fontId="6" fillId="0" borderId="8" xfId="1" applyFont="1" applyFill="1" applyBorder="1" applyAlignment="1" applyProtection="1">
      <alignment horizontal="center" wrapText="1"/>
    </xf>
    <xf numFmtId="164" fontId="6" fillId="0" borderId="8" xfId="1" applyNumberFormat="1" applyFont="1" applyFill="1" applyBorder="1" applyAlignment="1" applyProtection="1">
      <alignment horizontal="center" wrapText="1"/>
    </xf>
    <xf numFmtId="164" fontId="2" fillId="0" borderId="8" xfId="1" applyNumberFormat="1" applyFont="1" applyFill="1" applyBorder="1" applyAlignment="1">
      <alignment horizontal="center"/>
    </xf>
    <xf numFmtId="0" fontId="6" fillId="0" borderId="8" xfId="2" applyNumberFormat="1" applyFont="1" applyFill="1" applyBorder="1" applyAlignment="1" applyProtection="1">
      <alignment horizontal="center"/>
    </xf>
    <xf numFmtId="0" fontId="7" fillId="0" borderId="1" xfId="0" applyFont="1" applyBorder="1" applyAlignment="1">
      <alignment horizontal="center"/>
    </xf>
    <xf numFmtId="165" fontId="6" fillId="0" borderId="1" xfId="1" applyFont="1" applyFill="1" applyBorder="1" applyAlignment="1" applyProtection="1">
      <alignment horizontal="center" wrapText="1"/>
    </xf>
    <xf numFmtId="164" fontId="6" fillId="0" borderId="1" xfId="1" applyNumberFormat="1" applyFont="1" applyFill="1" applyBorder="1" applyAlignment="1" applyProtection="1">
      <alignment horizontal="center" wrapText="1"/>
    </xf>
    <xf numFmtId="164" fontId="2" fillId="0" borderId="1" xfId="1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center"/>
    </xf>
    <xf numFmtId="164" fontId="2" fillId="0" borderId="1" xfId="1" applyNumberFormat="1" applyFont="1" applyFill="1" applyBorder="1" applyAlignment="1">
      <alignment horizontal="right"/>
    </xf>
    <xf numFmtId="0" fontId="6" fillId="0" borderId="1" xfId="2" applyNumberFormat="1" applyFont="1" applyFill="1" applyBorder="1" applyAlignment="1" applyProtection="1">
      <alignment horizontal="center"/>
    </xf>
    <xf numFmtId="0" fontId="8" fillId="0" borderId="1" xfId="2" applyNumberFormat="1" applyFont="1" applyFill="1" applyBorder="1" applyAlignment="1" applyProtection="1">
      <alignment horizontal="center"/>
    </xf>
    <xf numFmtId="0" fontId="8" fillId="0" borderId="1" xfId="0" applyFont="1" applyBorder="1" applyAlignment="1">
      <alignment horizontal="center"/>
    </xf>
    <xf numFmtId="0" fontId="5" fillId="0" borderId="3" xfId="2" applyFont="1" applyFill="1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/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1-%20Gilles%20Chiasson\_CGC%20-%20CLIENTS\1%20-%20AQTA%20-%20A&#201;RO%20MTL\Les%20Investissements%20Nolinor%20(2)\RR\FICHIER%20DE%20COTISATIONS\Nolinor\2016\test%20janvier%20REER%20vp%2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PDB"/>
      <sheetName val="REER"/>
      <sheetName val="Feuil1"/>
    </sheetNames>
    <sheetDataSet>
      <sheetData sheetId="0"/>
      <sheetData sheetId="1"/>
      <sheetData sheetId="2">
        <row r="17">
          <cell r="B17">
            <v>1</v>
          </cell>
          <cell r="F17">
            <v>134.30000000000001</v>
          </cell>
          <cell r="I17" t="str">
            <v xml:space="preserve">BERTRAND </v>
          </cell>
          <cell r="J17" t="str">
            <v>PAUL</v>
          </cell>
        </row>
        <row r="18">
          <cell r="B18">
            <v>1</v>
          </cell>
          <cell r="F18">
            <v>107.1</v>
          </cell>
          <cell r="I18" t="str">
            <v xml:space="preserve">BERUBE </v>
          </cell>
          <cell r="J18" t="str">
            <v>INGRID</v>
          </cell>
        </row>
        <row r="19">
          <cell r="B19">
            <v>1</v>
          </cell>
          <cell r="F19">
            <v>72</v>
          </cell>
          <cell r="I19" t="str">
            <v xml:space="preserve">BERUBE-COMTOIS </v>
          </cell>
          <cell r="J19" t="str">
            <v>DAVID-LUCAS</v>
          </cell>
        </row>
        <row r="20">
          <cell r="B20">
            <v>1</v>
          </cell>
          <cell r="F20">
            <v>0</v>
          </cell>
          <cell r="I20" t="str">
            <v>BLANCHETTE</v>
          </cell>
          <cell r="J20" t="str">
            <v xml:space="preserve"> AUDRÉE</v>
          </cell>
          <cell r="K20" t="str">
            <v>MATERNITÉ</v>
          </cell>
        </row>
        <row r="21">
          <cell r="B21">
            <v>1</v>
          </cell>
          <cell r="F21">
            <v>171.8</v>
          </cell>
          <cell r="I21" t="str">
            <v>BOLDUC</v>
          </cell>
          <cell r="J21" t="str">
            <v>CENIA</v>
          </cell>
        </row>
        <row r="22">
          <cell r="B22">
            <v>1</v>
          </cell>
          <cell r="F22">
            <v>124</v>
          </cell>
          <cell r="I22" t="str">
            <v>BOLDUC</v>
          </cell>
          <cell r="J22" t="str">
            <v>JORDAN</v>
          </cell>
        </row>
        <row r="23">
          <cell r="B23">
            <v>1</v>
          </cell>
          <cell r="F23">
            <v>97.5</v>
          </cell>
          <cell r="I23" t="str">
            <v xml:space="preserve">BOUCHARD </v>
          </cell>
          <cell r="J23" t="str">
            <v>ROBERT</v>
          </cell>
        </row>
        <row r="24">
          <cell r="B24">
            <v>1</v>
          </cell>
          <cell r="F24">
            <v>64</v>
          </cell>
          <cell r="I24" t="str">
            <v>BOUDREAU-GALARNEAU</v>
          </cell>
          <cell r="J24" t="str">
            <v>PASCAL</v>
          </cell>
        </row>
        <row r="25">
          <cell r="B25">
            <v>1</v>
          </cell>
          <cell r="F25">
            <v>76.8</v>
          </cell>
          <cell r="I25" t="str">
            <v xml:space="preserve">BOURDAGE </v>
          </cell>
          <cell r="J25" t="str">
            <v>JACQUES</v>
          </cell>
          <cell r="K25" t="str">
            <v>CONGE</v>
          </cell>
        </row>
        <row r="26">
          <cell r="B26">
            <v>1</v>
          </cell>
          <cell r="F26">
            <v>85.5</v>
          </cell>
          <cell r="I26" t="str">
            <v>BOURDAGES-BEAUPRE</v>
          </cell>
          <cell r="J26" t="str">
            <v xml:space="preserve"> FABIEN</v>
          </cell>
        </row>
        <row r="27">
          <cell r="B27">
            <v>1</v>
          </cell>
          <cell r="F27">
            <v>82</v>
          </cell>
          <cell r="I27" t="str">
            <v>BOURRET-LAFLEUR</v>
          </cell>
          <cell r="J27" t="str">
            <v>ANTHONY</v>
          </cell>
        </row>
        <row r="85">
          <cell r="B85">
            <v>1</v>
          </cell>
          <cell r="F85">
            <v>288</v>
          </cell>
          <cell r="I85" t="str">
            <v>LANGUMIER</v>
          </cell>
          <cell r="J85" t="str">
            <v>RAPHAEL</v>
          </cell>
        </row>
        <row r="86">
          <cell r="B86">
            <v>1</v>
          </cell>
          <cell r="F86">
            <v>84.5</v>
          </cell>
          <cell r="I86" t="str">
            <v>LAPERRIERE-DESROCHES</v>
          </cell>
          <cell r="J86" t="str">
            <v>CEDRIC</v>
          </cell>
        </row>
        <row r="127">
          <cell r="B127">
            <v>1</v>
          </cell>
          <cell r="F127">
            <v>318.23</v>
          </cell>
          <cell r="I127" t="str">
            <v xml:space="preserve">PRUD'HOMME </v>
          </cell>
          <cell r="J127" t="str">
            <v>DOMINIQUE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0"/>
  <sheetViews>
    <sheetView showZeros="0" tabSelected="1" zoomScale="70" zoomScaleNormal="70" workbookViewId="0">
      <pane xSplit="2" ySplit="6" topLeftCell="C7" activePane="bottomRight" state="frozen"/>
      <selection pane="topRight" activeCell="D1" sqref="D1"/>
      <selection pane="bottomLeft" activeCell="A8" sqref="A8"/>
      <selection pane="bottomRight" activeCell="M22" sqref="M22"/>
    </sheetView>
  </sheetViews>
  <sheetFormatPr baseColWidth="10" defaultRowHeight="15" x14ac:dyDescent="0.25"/>
  <cols>
    <col min="3" max="3" width="17.28515625" customWidth="1"/>
    <col min="4" max="4" width="24.42578125" customWidth="1"/>
    <col min="5" max="5" width="17.28515625" customWidth="1"/>
    <col min="6" max="6" width="37.140625" customWidth="1"/>
    <col min="7" max="7" width="15.7109375" customWidth="1"/>
    <col min="8" max="8" width="37.7109375" customWidth="1"/>
    <col min="9" max="9" width="30.7109375" customWidth="1"/>
    <col min="10" max="10" width="11.42578125" hidden="1" customWidth="1"/>
  </cols>
  <sheetData>
    <row r="1" spans="1:12" ht="18.75" x14ac:dyDescent="0.3">
      <c r="A1" s="1"/>
      <c r="B1" s="1"/>
      <c r="C1" s="2"/>
      <c r="D1" s="3"/>
      <c r="E1" s="4"/>
      <c r="F1" s="4"/>
      <c r="G1" s="4"/>
      <c r="H1" s="5"/>
      <c r="I1" s="6"/>
      <c r="J1" s="7"/>
    </row>
    <row r="2" spans="1:12" ht="19.5" thickBot="1" x14ac:dyDescent="0.35">
      <c r="A2" s="1"/>
      <c r="B2" s="1"/>
      <c r="C2" s="9"/>
      <c r="D2" s="10"/>
      <c r="E2" s="11"/>
      <c r="F2" s="11"/>
      <c r="G2" s="11"/>
      <c r="H2" s="12"/>
      <c r="I2" s="6"/>
      <c r="J2" s="7"/>
    </row>
    <row r="3" spans="1:12" ht="19.5" thickBot="1" x14ac:dyDescent="0.35">
      <c r="A3" s="1" t="s">
        <v>0</v>
      </c>
      <c r="B3" s="1"/>
      <c r="C3" s="27" t="s">
        <v>1</v>
      </c>
      <c r="D3" s="28"/>
      <c r="E3" s="28"/>
      <c r="F3" s="28"/>
      <c r="G3" s="28"/>
      <c r="H3" s="29"/>
      <c r="I3" s="8"/>
      <c r="J3" s="7"/>
    </row>
    <row r="4" spans="1:12" ht="18.75" x14ac:dyDescent="0.3">
      <c r="A4" s="13" t="s">
        <v>2</v>
      </c>
      <c r="B4" s="13" t="s">
        <v>3</v>
      </c>
      <c r="C4" s="14" t="s">
        <v>4</v>
      </c>
      <c r="D4" s="15" t="s">
        <v>4</v>
      </c>
      <c r="E4" s="16" t="s">
        <v>5</v>
      </c>
      <c r="F4" s="16" t="s">
        <v>5</v>
      </c>
      <c r="G4" s="16" t="s">
        <v>6</v>
      </c>
      <c r="H4" s="17" t="s">
        <v>7</v>
      </c>
      <c r="I4" s="6" t="s">
        <v>8</v>
      </c>
      <c r="J4" s="18" t="s">
        <v>9</v>
      </c>
    </row>
    <row r="5" spans="1:12" ht="18.75" x14ac:dyDescent="0.3">
      <c r="A5" s="1"/>
      <c r="B5" s="1"/>
      <c r="C5" s="19" t="s">
        <v>10</v>
      </c>
      <c r="D5" s="20" t="s">
        <v>11</v>
      </c>
      <c r="E5" s="20"/>
      <c r="F5" s="21" t="s">
        <v>11</v>
      </c>
      <c r="G5" s="21"/>
      <c r="H5" s="1"/>
      <c r="I5" s="6"/>
      <c r="J5" s="7"/>
    </row>
    <row r="6" spans="1:12" ht="18.75" x14ac:dyDescent="0.3">
      <c r="A6" s="1"/>
      <c r="B6" s="1"/>
      <c r="C6" s="19"/>
      <c r="D6" s="20"/>
      <c r="E6" s="20"/>
      <c r="F6" s="21"/>
      <c r="G6" s="21"/>
      <c r="H6" s="1"/>
      <c r="I6" s="6"/>
      <c r="J6" s="7"/>
    </row>
    <row r="7" spans="1:12" ht="18.75" x14ac:dyDescent="0.3">
      <c r="A7" s="1">
        <v>13006</v>
      </c>
      <c r="B7" s="1">
        <f>[1]Feuil1!B17</f>
        <v>1</v>
      </c>
      <c r="C7" s="22"/>
      <c r="D7" s="23"/>
      <c r="E7" s="23">
        <f>[1]Feuil1!F17</f>
        <v>134.30000000000001</v>
      </c>
      <c r="F7" s="21">
        <f>[1]Feuil1!G17</f>
        <v>0</v>
      </c>
      <c r="G7" s="21">
        <f t="shared" ref="G7:G17" si="0">SUM(D7+E7+F7)</f>
        <v>134.30000000000001</v>
      </c>
      <c r="H7" s="24" t="str">
        <f>CONCATENATE([1]Feuil1!I17)</f>
        <v xml:space="preserve">BERTRAND </v>
      </c>
      <c r="I7" s="6" t="str">
        <f>CONCATENATE([1]Feuil1!J17)</f>
        <v>PAUL</v>
      </c>
      <c r="J7" s="7">
        <f>[1]Feuil1!K17</f>
        <v>0</v>
      </c>
      <c r="L7">
        <f>IF(OR(AND(H7="BOLDUC",I7="CENIA"),AND(H7="BOLDUC",I7="JORDAN"),AND(H7="LANGUMIER",I7="RAPHAEL"),AND(H7="PRUD'HOMME",I7="DOMINIQUE")),0,E7)</f>
        <v>134.30000000000001</v>
      </c>
    </row>
    <row r="8" spans="1:12" ht="18.75" x14ac:dyDescent="0.3">
      <c r="A8" s="1">
        <v>13006</v>
      </c>
      <c r="B8" s="1">
        <f>[1]Feuil1!B18</f>
        <v>1</v>
      </c>
      <c r="C8" s="22"/>
      <c r="D8" s="23"/>
      <c r="E8" s="23">
        <f>[1]Feuil1!F18</f>
        <v>107.1</v>
      </c>
      <c r="F8" s="21">
        <f>[1]Feuil1!G18</f>
        <v>0</v>
      </c>
      <c r="G8" s="21">
        <f t="shared" si="0"/>
        <v>107.1</v>
      </c>
      <c r="H8" s="24" t="str">
        <f>CONCATENATE([1]Feuil1!I18)</f>
        <v xml:space="preserve">BERUBE </v>
      </c>
      <c r="I8" s="6" t="str">
        <f>CONCATENATE([1]Feuil1!J18)</f>
        <v>INGRID</v>
      </c>
      <c r="J8" s="7">
        <f>[1]Feuil1!K18</f>
        <v>0</v>
      </c>
      <c r="L8">
        <f t="shared" ref="L8:L20" si="1">IF(OR(AND(H8="BOLDUC",I8="CENIA"),AND(H8="BOLDUC",I8="JORDAN"),AND(H8="LANGUMIER",I8="RAPHAEL"),AND(H8="PRUD'HOMME",I8="DOMINIQUE")),0,E8)</f>
        <v>107.1</v>
      </c>
    </row>
    <row r="9" spans="1:12" ht="18.75" x14ac:dyDescent="0.3">
      <c r="A9" s="1">
        <v>13006</v>
      </c>
      <c r="B9" s="1">
        <f>[1]Feuil1!B19</f>
        <v>1</v>
      </c>
      <c r="C9" s="22"/>
      <c r="D9" s="23"/>
      <c r="E9" s="23">
        <f>[1]Feuil1!F19</f>
        <v>72</v>
      </c>
      <c r="F9" s="21">
        <f>[1]Feuil1!G19</f>
        <v>0</v>
      </c>
      <c r="G9" s="21">
        <f t="shared" si="0"/>
        <v>72</v>
      </c>
      <c r="H9" s="24" t="str">
        <f>CONCATENATE([1]Feuil1!I19)</f>
        <v xml:space="preserve">BERUBE-COMTOIS </v>
      </c>
      <c r="I9" s="6" t="str">
        <f>CONCATENATE([1]Feuil1!J19)</f>
        <v>DAVID-LUCAS</v>
      </c>
      <c r="J9" s="7">
        <f>[1]Feuil1!K19</f>
        <v>0</v>
      </c>
      <c r="L9">
        <f t="shared" si="1"/>
        <v>72</v>
      </c>
    </row>
    <row r="10" spans="1:12" ht="18.75" x14ac:dyDescent="0.3">
      <c r="A10" s="1">
        <v>13006</v>
      </c>
      <c r="B10" s="1">
        <f>[1]Feuil1!B20</f>
        <v>1</v>
      </c>
      <c r="C10" s="22"/>
      <c r="D10" s="23"/>
      <c r="E10" s="23">
        <f>[1]Feuil1!F20</f>
        <v>0</v>
      </c>
      <c r="F10" s="21">
        <f>[1]Feuil1!G20</f>
        <v>0</v>
      </c>
      <c r="G10" s="21">
        <f t="shared" si="0"/>
        <v>0</v>
      </c>
      <c r="H10" s="24" t="str">
        <f>CONCATENATE([1]Feuil1!I20)</f>
        <v>BLANCHETTE</v>
      </c>
      <c r="I10" s="6" t="str">
        <f>CONCATENATE([1]Feuil1!J20)</f>
        <v xml:space="preserve"> AUDRÉE</v>
      </c>
      <c r="J10" s="7" t="str">
        <f>[1]Feuil1!K20</f>
        <v>MATERNITÉ</v>
      </c>
      <c r="L10">
        <f t="shared" si="1"/>
        <v>0</v>
      </c>
    </row>
    <row r="11" spans="1:12" ht="18.75" x14ac:dyDescent="0.3">
      <c r="A11" s="1">
        <v>13006</v>
      </c>
      <c r="B11" s="1">
        <f>[1]Feuil1!B21</f>
        <v>1</v>
      </c>
      <c r="C11" s="22"/>
      <c r="D11" s="23"/>
      <c r="E11" s="23">
        <f>[1]Feuil1!F21</f>
        <v>171.8</v>
      </c>
      <c r="F11" s="21">
        <f>[1]Feuil1!G21</f>
        <v>0</v>
      </c>
      <c r="G11" s="21">
        <f t="shared" si="0"/>
        <v>171.8</v>
      </c>
      <c r="H11" s="25" t="str">
        <f>CONCATENATE([1]Feuil1!I21)</f>
        <v>BOLDUC</v>
      </c>
      <c r="I11" s="26" t="str">
        <f>CONCATENATE([1]Feuil1!J21)</f>
        <v>CENIA</v>
      </c>
      <c r="J11" s="7">
        <f>[1]Feuil1!K21</f>
        <v>0</v>
      </c>
      <c r="L11">
        <f t="shared" si="1"/>
        <v>0</v>
      </c>
    </row>
    <row r="12" spans="1:12" ht="18.75" x14ac:dyDescent="0.3">
      <c r="A12" s="1">
        <v>13006</v>
      </c>
      <c r="B12" s="1">
        <f>[1]Feuil1!B22</f>
        <v>1</v>
      </c>
      <c r="C12" s="22"/>
      <c r="D12" s="23"/>
      <c r="E12" s="23">
        <f>[1]Feuil1!F22</f>
        <v>124</v>
      </c>
      <c r="F12" s="21">
        <f>[1]Feuil1!G22</f>
        <v>0</v>
      </c>
      <c r="G12" s="21">
        <f t="shared" si="0"/>
        <v>124</v>
      </c>
      <c r="H12" s="25" t="str">
        <f>CONCATENATE([1]Feuil1!I22)</f>
        <v>BOLDUC</v>
      </c>
      <c r="I12" s="26" t="str">
        <f>CONCATENATE([1]Feuil1!J22)</f>
        <v>JORDAN</v>
      </c>
      <c r="J12" s="7">
        <f>[1]Feuil1!K22</f>
        <v>0</v>
      </c>
      <c r="L12">
        <f t="shared" si="1"/>
        <v>0</v>
      </c>
    </row>
    <row r="13" spans="1:12" ht="18.75" x14ac:dyDescent="0.3">
      <c r="A13" s="1">
        <v>13006</v>
      </c>
      <c r="B13" s="1">
        <f>[1]Feuil1!B23</f>
        <v>1</v>
      </c>
      <c r="C13" s="22"/>
      <c r="D13" s="23"/>
      <c r="E13" s="23">
        <f>[1]Feuil1!F23</f>
        <v>97.5</v>
      </c>
      <c r="F13" s="21">
        <f>[1]Feuil1!G23</f>
        <v>0</v>
      </c>
      <c r="G13" s="21">
        <f t="shared" si="0"/>
        <v>97.5</v>
      </c>
      <c r="H13" s="24" t="str">
        <f>CONCATENATE([1]Feuil1!I23)</f>
        <v xml:space="preserve">BOUCHARD </v>
      </c>
      <c r="I13" s="6" t="str">
        <f>CONCATENATE([1]Feuil1!J23)</f>
        <v>ROBERT</v>
      </c>
      <c r="J13" s="7">
        <f>[1]Feuil1!K23</f>
        <v>0</v>
      </c>
      <c r="L13">
        <f t="shared" si="1"/>
        <v>97.5</v>
      </c>
    </row>
    <row r="14" spans="1:12" ht="18.75" x14ac:dyDescent="0.3">
      <c r="A14" s="1">
        <v>13006</v>
      </c>
      <c r="B14" s="1">
        <f>[1]Feuil1!B24</f>
        <v>1</v>
      </c>
      <c r="C14" s="22"/>
      <c r="D14" s="23"/>
      <c r="E14" s="23">
        <f>[1]Feuil1!F24</f>
        <v>64</v>
      </c>
      <c r="F14" s="21">
        <f>[1]Feuil1!G24</f>
        <v>0</v>
      </c>
      <c r="G14" s="21">
        <f t="shared" si="0"/>
        <v>64</v>
      </c>
      <c r="H14" s="24" t="str">
        <f>CONCATENATE([1]Feuil1!I24)</f>
        <v>BOUDREAU-GALARNEAU</v>
      </c>
      <c r="I14" s="6" t="str">
        <f>CONCATENATE([1]Feuil1!J24)</f>
        <v>PASCAL</v>
      </c>
      <c r="J14" s="7">
        <f>[1]Feuil1!K24</f>
        <v>0</v>
      </c>
      <c r="L14">
        <f t="shared" si="1"/>
        <v>64</v>
      </c>
    </row>
    <row r="15" spans="1:12" ht="18.75" x14ac:dyDescent="0.3">
      <c r="A15" s="1">
        <v>13006</v>
      </c>
      <c r="B15" s="1">
        <f>[1]Feuil1!B25</f>
        <v>1</v>
      </c>
      <c r="C15" s="22"/>
      <c r="D15" s="23"/>
      <c r="E15" s="23">
        <f>[1]Feuil1!F25</f>
        <v>76.8</v>
      </c>
      <c r="F15" s="21">
        <f>[1]Feuil1!G25</f>
        <v>0</v>
      </c>
      <c r="G15" s="21">
        <f t="shared" si="0"/>
        <v>76.8</v>
      </c>
      <c r="H15" s="24" t="str">
        <f>CONCATENATE([1]Feuil1!I25)</f>
        <v xml:space="preserve">BOURDAGE </v>
      </c>
      <c r="I15" s="6" t="str">
        <f>CONCATENATE([1]Feuil1!J25)</f>
        <v>JACQUES</v>
      </c>
      <c r="J15" s="7" t="str">
        <f>[1]Feuil1!K25</f>
        <v>CONGE</v>
      </c>
      <c r="L15">
        <f t="shared" si="1"/>
        <v>76.8</v>
      </c>
    </row>
    <row r="16" spans="1:12" ht="18.75" x14ac:dyDescent="0.3">
      <c r="A16" s="1">
        <v>13006</v>
      </c>
      <c r="B16" s="1">
        <f>[1]Feuil1!B26</f>
        <v>1</v>
      </c>
      <c r="C16" s="22"/>
      <c r="D16" s="23"/>
      <c r="E16" s="23">
        <f>[1]Feuil1!F26</f>
        <v>85.5</v>
      </c>
      <c r="F16" s="21">
        <f>[1]Feuil1!G26</f>
        <v>0</v>
      </c>
      <c r="G16" s="21">
        <f t="shared" si="0"/>
        <v>85.5</v>
      </c>
      <c r="H16" s="24" t="str">
        <f>CONCATENATE([1]Feuil1!I26)</f>
        <v>BOURDAGES-BEAUPRE</v>
      </c>
      <c r="I16" s="6" t="str">
        <f>CONCATENATE([1]Feuil1!J26)</f>
        <v xml:space="preserve"> FABIEN</v>
      </c>
      <c r="J16" s="7">
        <f>[1]Feuil1!K26</f>
        <v>0</v>
      </c>
      <c r="L16">
        <f t="shared" si="1"/>
        <v>85.5</v>
      </c>
    </row>
    <row r="17" spans="1:12" ht="18.75" x14ac:dyDescent="0.3">
      <c r="A17" s="1">
        <v>13006</v>
      </c>
      <c r="B17" s="1">
        <f>[1]Feuil1!B27</f>
        <v>1</v>
      </c>
      <c r="C17" s="22"/>
      <c r="D17" s="23"/>
      <c r="E17" s="23">
        <f>[1]Feuil1!F27</f>
        <v>82</v>
      </c>
      <c r="F17" s="21">
        <f>[1]Feuil1!G27</f>
        <v>0</v>
      </c>
      <c r="G17" s="21">
        <f t="shared" si="0"/>
        <v>82</v>
      </c>
      <c r="H17" s="24" t="str">
        <f>CONCATENATE([1]Feuil1!I27)</f>
        <v>BOURRET-LAFLEUR</v>
      </c>
      <c r="I17" s="6" t="str">
        <f>CONCATENATE([1]Feuil1!J27)</f>
        <v>ANTHONY</v>
      </c>
      <c r="J17" s="7">
        <f>[1]Feuil1!K27</f>
        <v>0</v>
      </c>
      <c r="L17">
        <f t="shared" si="1"/>
        <v>82</v>
      </c>
    </row>
    <row r="18" spans="1:12" ht="18.75" x14ac:dyDescent="0.3">
      <c r="A18" s="1">
        <v>13006</v>
      </c>
      <c r="B18" s="1">
        <f>[1]Feuil1!B85</f>
        <v>1</v>
      </c>
      <c r="C18" s="22"/>
      <c r="D18" s="23"/>
      <c r="E18" s="23">
        <f>[1]Feuil1!F85</f>
        <v>288</v>
      </c>
      <c r="F18" s="21">
        <f>[1]Feuil1!G85</f>
        <v>0</v>
      </c>
      <c r="G18" s="21">
        <f t="shared" ref="G18:G20" si="2">SUM(D18+E18+F18)</f>
        <v>288</v>
      </c>
      <c r="H18" s="25" t="str">
        <f>CONCATENATE([1]Feuil1!I85)</f>
        <v>LANGUMIER</v>
      </c>
      <c r="I18" s="26" t="str">
        <f>CONCATENATE([1]Feuil1!J85)</f>
        <v>RAPHAEL</v>
      </c>
      <c r="J18" s="7">
        <f>[1]Feuil1!K85</f>
        <v>0</v>
      </c>
      <c r="L18">
        <f t="shared" si="1"/>
        <v>0</v>
      </c>
    </row>
    <row r="19" spans="1:12" ht="18.75" x14ac:dyDescent="0.3">
      <c r="A19" s="1">
        <v>13006</v>
      </c>
      <c r="B19" s="1">
        <f>[1]Feuil1!B86</f>
        <v>1</v>
      </c>
      <c r="C19" s="22"/>
      <c r="D19" s="23"/>
      <c r="E19" s="23">
        <f>[1]Feuil1!F86</f>
        <v>84.5</v>
      </c>
      <c r="F19" s="21">
        <f>[1]Feuil1!G86</f>
        <v>0</v>
      </c>
      <c r="G19" s="21">
        <f t="shared" si="2"/>
        <v>84.5</v>
      </c>
      <c r="H19" s="24" t="str">
        <f>CONCATENATE([1]Feuil1!I86)</f>
        <v>LAPERRIERE-DESROCHES</v>
      </c>
      <c r="I19" s="6" t="str">
        <f>CONCATENATE([1]Feuil1!J86)</f>
        <v>CEDRIC</v>
      </c>
      <c r="J19" s="7">
        <f>[1]Feuil1!K86</f>
        <v>0</v>
      </c>
      <c r="L19">
        <f t="shared" si="1"/>
        <v>84.5</v>
      </c>
    </row>
    <row r="20" spans="1:12" ht="18.75" x14ac:dyDescent="0.3">
      <c r="A20" s="1">
        <v>13006</v>
      </c>
      <c r="B20" s="1">
        <f>[1]Feuil1!B127</f>
        <v>1</v>
      </c>
      <c r="C20" s="22"/>
      <c r="D20" s="23"/>
      <c r="E20" s="23">
        <f>[1]Feuil1!F127</f>
        <v>318.23</v>
      </c>
      <c r="F20" s="21">
        <f>[1]Feuil1!G127</f>
        <v>0</v>
      </c>
      <c r="G20" s="21">
        <f t="shared" si="2"/>
        <v>318.23</v>
      </c>
      <c r="H20" s="25" t="str">
        <f>CONCATENATE([1]Feuil1!I127)</f>
        <v xml:space="preserve">PRUD'HOMME </v>
      </c>
      <c r="I20" s="26" t="str">
        <f>CONCATENATE([1]Feuil1!J127)</f>
        <v>DOMINIQUE</v>
      </c>
      <c r="J20" s="7">
        <f>[1]Feuil1!K127</f>
        <v>0</v>
      </c>
      <c r="L20">
        <f>IF(OR(AND(H20="BOLDUC",I20="CENIA"),AND(H20="BOLDUC",I20="JORDAN"),AND(H20="LANGUMIER",I20="RAPHAEL"),AND(H20="PRUD'HOMME ",I20="DOMINIQUE")),0,E20)</f>
        <v>0</v>
      </c>
    </row>
  </sheetData>
  <mergeCells count="1">
    <mergeCell ref="C3:H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RPDB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</dc:creator>
  <cp:lastModifiedBy>bernard esnault</cp:lastModifiedBy>
  <dcterms:created xsi:type="dcterms:W3CDTF">2016-03-03T13:31:22Z</dcterms:created>
  <dcterms:modified xsi:type="dcterms:W3CDTF">2016-03-03T14:04:50Z</dcterms:modified>
</cp:coreProperties>
</file>