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11865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 l="1"/>
  <c r="E19" i="1" s="1"/>
  <c r="F15" i="1"/>
  <c r="F14" i="1"/>
  <c r="A18" i="1"/>
  <c r="C18" i="1"/>
  <c r="D15" i="1"/>
  <c r="D16" i="1"/>
  <c r="D17" i="1"/>
  <c r="D18" i="1"/>
  <c r="D14" i="1"/>
  <c r="A17" i="1"/>
  <c r="A16" i="1"/>
  <c r="A15" i="1"/>
  <c r="C15" i="1" s="1"/>
  <c r="A14" i="1"/>
  <c r="C14" i="1" s="1"/>
  <c r="C5" i="1"/>
  <c r="C6" i="1"/>
  <c r="C7" i="1"/>
  <c r="C8" i="1"/>
  <c r="C4" i="1"/>
  <c r="F16" i="1" l="1"/>
  <c r="F17" i="1"/>
  <c r="C9" i="1"/>
  <c r="D4" i="1" s="1"/>
  <c r="C17" i="1"/>
  <c r="C16" i="1"/>
  <c r="F18" i="1" l="1"/>
  <c r="D8" i="1"/>
  <c r="D5" i="1"/>
  <c r="D7" i="1"/>
  <c r="D6" i="1"/>
  <c r="D9" i="1" l="1"/>
</calcChain>
</file>

<file path=xl/sharedStrings.xml><?xml version="1.0" encoding="utf-8"?>
<sst xmlns="http://schemas.openxmlformats.org/spreadsheetml/2006/main" count="14" uniqueCount="12">
  <si>
    <t>VA</t>
  </si>
  <si>
    <t>Stock</t>
  </si>
  <si>
    <t>% de la VA</t>
  </si>
  <si>
    <t>A Faire</t>
  </si>
  <si>
    <t>Remplir Manuellement</t>
  </si>
  <si>
    <t>Quantité en stock</t>
  </si>
  <si>
    <t>% stock/VA aprés conditionnement</t>
  </si>
  <si>
    <t>Nombre de biscuits</t>
  </si>
  <si>
    <t>Nombre  biscuit annuel</t>
  </si>
  <si>
    <t>% utilisation annuel biscuit</t>
  </si>
  <si>
    <t>Nombre de biscuits total</t>
  </si>
  <si>
    <t>Biscuits en stocks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</si>
</sst>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2" fillId="2" borderId="9" xfId="0" applyFont="1" applyFill="1" applyBorder="1" applyAlignment="1">
      <alignment horizontal="center"/>
    </xf>
    <xf numFmtId="9" fontId="2" fillId="2" borderId="10" xfId="2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2" fillId="2" borderId="4" xfId="2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9" fontId="2" fillId="2" borderId="7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5" xfId="0" applyFill="1" applyBorder="1"/>
    <xf numFmtId="0" fontId="0" fillId="3" borderId="6" xfId="0" applyFill="1" applyBorder="1"/>
    <xf numFmtId="164" fontId="2" fillId="2" borderId="9" xfId="0" applyNumberFormat="1" applyFont="1" applyFill="1" applyBorder="1" applyAlignment="1">
      <alignment horizontal="center" vertical="center"/>
    </xf>
    <xf numFmtId="9" fontId="2" fillId="2" borderId="9" xfId="2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2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9" fontId="2" fillId="2" borderId="6" xfId="2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5" borderId="8" xfId="0" applyFill="1" applyBorder="1" applyProtection="1">
      <protection locked="0"/>
    </xf>
    <xf numFmtId="0" fontId="0" fillId="5" borderId="9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1" xfId="0" applyFill="1" applyBorder="1" applyProtection="1">
      <protection locked="0"/>
    </xf>
    <xf numFmtId="164" fontId="0" fillId="5" borderId="9" xfId="1" applyNumberFormat="1" applyFont="1" applyFill="1" applyBorder="1"/>
    <xf numFmtId="164" fontId="0" fillId="5" borderId="1" xfId="1" applyNumberFormat="1" applyFont="1" applyFill="1" applyBorder="1"/>
    <xf numFmtId="164" fontId="0" fillId="5" borderId="6" xfId="1" applyNumberFormat="1" applyFont="1" applyFill="1" applyBorder="1"/>
    <xf numFmtId="0" fontId="0" fillId="0" borderId="2" xfId="0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10" fontId="0" fillId="0" borderId="0" xfId="2" applyNumberFormat="1" applyFont="1"/>
    <xf numFmtId="164" fontId="2" fillId="4" borderId="6" xfId="0" applyNumberFormat="1" applyFont="1" applyFill="1" applyBorder="1" applyAlignment="1">
      <alignment horizontal="center" vertical="center"/>
    </xf>
    <xf numFmtId="43" fontId="0" fillId="0" borderId="2" xfId="0" applyNumberForma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19" sqref="E19"/>
    </sheetView>
  </sheetViews>
  <sheetFormatPr baseColWidth="10" defaultRowHeight="15" x14ac:dyDescent="0.25"/>
  <cols>
    <col min="1" max="1" width="11.5703125" customWidth="1"/>
    <col min="2" max="2" width="14.7109375" customWidth="1"/>
    <col min="3" max="3" width="15.7109375" customWidth="1"/>
    <col min="4" max="4" width="14" customWidth="1"/>
    <col min="5" max="5" width="17.7109375" customWidth="1"/>
    <col min="6" max="6" width="17.28515625" customWidth="1"/>
  </cols>
  <sheetData>
    <row r="1" spans="1:6" ht="19.5" thickBot="1" x14ac:dyDescent="0.35">
      <c r="A1" s="40"/>
      <c r="B1" s="40"/>
      <c r="C1" s="40"/>
      <c r="D1" s="40"/>
      <c r="E1" s="40"/>
      <c r="F1" s="40"/>
    </row>
    <row r="2" spans="1:6" ht="15.75" thickBot="1" x14ac:dyDescent="0.3">
      <c r="A2" s="41" t="s">
        <v>4</v>
      </c>
      <c r="B2" s="42"/>
      <c r="C2" s="2"/>
      <c r="D2" s="2"/>
      <c r="E2" s="2"/>
      <c r="F2" s="2"/>
    </row>
    <row r="3" spans="1:6" s="12" customFormat="1" ht="34.5" customHeight="1" thickBot="1" x14ac:dyDescent="0.3">
      <c r="A3" s="36" t="s">
        <v>7</v>
      </c>
      <c r="B3" s="37" t="s">
        <v>0</v>
      </c>
      <c r="C3" s="21" t="s">
        <v>8</v>
      </c>
      <c r="D3" s="22" t="s">
        <v>9</v>
      </c>
    </row>
    <row r="4" spans="1:6" x14ac:dyDescent="0.25">
      <c r="A4" s="23">
        <v>10</v>
      </c>
      <c r="B4" s="24">
        <v>509</v>
      </c>
      <c r="C4" s="5">
        <f>A4*B4</f>
        <v>5090</v>
      </c>
      <c r="D4" s="6">
        <f>C4/$C$9</f>
        <v>2.5901989720624904E-2</v>
      </c>
    </row>
    <row r="5" spans="1:6" x14ac:dyDescent="0.25">
      <c r="A5" s="25">
        <v>20</v>
      </c>
      <c r="B5" s="26">
        <v>1331</v>
      </c>
      <c r="C5" s="7">
        <f t="shared" ref="C5:C8" si="0">A5*B5</f>
        <v>26620</v>
      </c>
      <c r="D5" s="8">
        <f t="shared" ref="D5:D8" si="1">C5/$C$9</f>
        <v>0.13546384407918172</v>
      </c>
    </row>
    <row r="6" spans="1:6" x14ac:dyDescent="0.25">
      <c r="A6" s="25">
        <v>50</v>
      </c>
      <c r="B6" s="26">
        <v>548</v>
      </c>
      <c r="C6" s="7">
        <f t="shared" si="0"/>
        <v>27400</v>
      </c>
      <c r="D6" s="8">
        <f t="shared" si="1"/>
        <v>0.13943310772988651</v>
      </c>
    </row>
    <row r="7" spans="1:6" x14ac:dyDescent="0.25">
      <c r="A7" s="25">
        <v>600</v>
      </c>
      <c r="B7" s="26">
        <v>79</v>
      </c>
      <c r="C7" s="7">
        <f t="shared" si="0"/>
        <v>47400</v>
      </c>
      <c r="D7" s="8">
        <f t="shared" si="1"/>
        <v>0.24120909877359931</v>
      </c>
    </row>
    <row r="8" spans="1:6" x14ac:dyDescent="0.25">
      <c r="A8" s="25">
        <v>1800</v>
      </c>
      <c r="B8" s="26">
        <v>50</v>
      </c>
      <c r="C8" s="7">
        <f t="shared" si="0"/>
        <v>90000</v>
      </c>
      <c r="D8" s="8">
        <f t="shared" si="1"/>
        <v>0.45799195969670753</v>
      </c>
    </row>
    <row r="9" spans="1:6" ht="15.75" thickBot="1" x14ac:dyDescent="0.3">
      <c r="A9" s="13"/>
      <c r="B9" s="14"/>
      <c r="C9" s="9">
        <f>SUM(C4:C8)</f>
        <v>196510</v>
      </c>
      <c r="D9" s="10">
        <f>SUM(D4:D8)</f>
        <v>1</v>
      </c>
    </row>
    <row r="11" spans="1:6" ht="19.5" thickBot="1" x14ac:dyDescent="0.35">
      <c r="A11" s="40" t="s">
        <v>1</v>
      </c>
      <c r="B11" s="40"/>
      <c r="C11" s="40"/>
      <c r="D11" s="40"/>
      <c r="E11" s="40"/>
      <c r="F11" s="40"/>
    </row>
    <row r="12" spans="1:6" ht="34.5" customHeight="1" thickBot="1" x14ac:dyDescent="0.3">
      <c r="B12" s="30" t="s">
        <v>4</v>
      </c>
      <c r="C12" s="2"/>
      <c r="D12" s="2"/>
    </row>
    <row r="13" spans="1:6" ht="47.25" customHeight="1" thickBot="1" x14ac:dyDescent="0.3">
      <c r="A13" s="31" t="s">
        <v>7</v>
      </c>
      <c r="B13" s="11" t="s">
        <v>5</v>
      </c>
      <c r="C13" s="21" t="s">
        <v>10</v>
      </c>
      <c r="D13" s="21" t="s">
        <v>2</v>
      </c>
      <c r="E13" s="38" t="s">
        <v>3</v>
      </c>
      <c r="F13" s="21" t="s">
        <v>6</v>
      </c>
    </row>
    <row r="14" spans="1:6" x14ac:dyDescent="0.25">
      <c r="A14" s="32">
        <f>A4</f>
        <v>10</v>
      </c>
      <c r="B14" s="27">
        <v>150</v>
      </c>
      <c r="C14" s="15">
        <f>A14*B14</f>
        <v>1500</v>
      </c>
      <c r="D14" s="16">
        <f>B14/B4</f>
        <v>0.29469548133595286</v>
      </c>
      <c r="E14" s="39">
        <f t="shared" ref="E14:E17" si="2">ROUND(B4/$C$9*($C$21+SUM($C$14:$C$18))-B14,0)</f>
        <v>356</v>
      </c>
      <c r="F14" s="16">
        <f>(E14+B14)/B4</f>
        <v>0.9941060903732809</v>
      </c>
    </row>
    <row r="15" spans="1:6" x14ac:dyDescent="0.25">
      <c r="A15" s="33">
        <f>A5</f>
        <v>20</v>
      </c>
      <c r="B15" s="28">
        <v>455</v>
      </c>
      <c r="C15" s="17">
        <f t="shared" ref="C15:C18" si="3">A15*B15</f>
        <v>9100</v>
      </c>
      <c r="D15" s="18">
        <f>B15/B5</f>
        <v>0.34184823441021789</v>
      </c>
      <c r="E15" s="39">
        <f t="shared" si="2"/>
        <v>868</v>
      </c>
      <c r="F15" s="18">
        <f>(E15+B15)/B5</f>
        <v>0.99398948159278733</v>
      </c>
    </row>
    <row r="16" spans="1:6" x14ac:dyDescent="0.25">
      <c r="A16" s="33">
        <f>A6</f>
        <v>50</v>
      </c>
      <c r="B16" s="28">
        <v>24</v>
      </c>
      <c r="C16" s="17">
        <f t="shared" si="3"/>
        <v>1200</v>
      </c>
      <c r="D16" s="18">
        <f>B16/B6</f>
        <v>4.3795620437956206E-2</v>
      </c>
      <c r="E16" s="39">
        <f t="shared" si="2"/>
        <v>521</v>
      </c>
      <c r="F16" s="18">
        <f>(E16+B16)/B6</f>
        <v>0.99452554744525545</v>
      </c>
    </row>
    <row r="17" spans="1:6" x14ac:dyDescent="0.25">
      <c r="A17" s="33">
        <f>A7</f>
        <v>600</v>
      </c>
      <c r="B17" s="28">
        <v>1</v>
      </c>
      <c r="C17" s="17">
        <f t="shared" si="3"/>
        <v>600</v>
      </c>
      <c r="D17" s="18">
        <f>B17/B7</f>
        <v>1.2658227848101266E-2</v>
      </c>
      <c r="E17" s="39">
        <f t="shared" si="2"/>
        <v>78</v>
      </c>
      <c r="F17" s="18">
        <f>(E17+B17)/B7</f>
        <v>1</v>
      </c>
    </row>
    <row r="18" spans="1:6" ht="15.75" thickBot="1" x14ac:dyDescent="0.3">
      <c r="A18" s="34">
        <f>A8</f>
        <v>1800</v>
      </c>
      <c r="B18" s="29">
        <v>15</v>
      </c>
      <c r="C18" s="19">
        <f t="shared" si="3"/>
        <v>27000</v>
      </c>
      <c r="D18" s="20">
        <f>B18/B8</f>
        <v>0.3</v>
      </c>
      <c r="E18" s="44">
        <f>ROUNDDOWN((C21-(E14*A14+E15*A15+E16*A16+E17*A17))/A18,0)</f>
        <v>34</v>
      </c>
      <c r="F18" s="20">
        <f>(E18+B18)/B8</f>
        <v>0.98</v>
      </c>
    </row>
    <row r="19" spans="1:6" ht="15.75" thickBot="1" x14ac:dyDescent="0.3">
      <c r="C19" s="1"/>
      <c r="E19" s="45">
        <f>(E14*A14)+(E15*A15)+(E16*A16)+(E17*A17)+(E18*A18)</f>
        <v>154970</v>
      </c>
    </row>
    <row r="20" spans="1:6" ht="15.75" thickBot="1" x14ac:dyDescent="0.3"/>
    <row r="21" spans="1:6" ht="15.75" thickBot="1" x14ac:dyDescent="0.3">
      <c r="A21" s="3" t="s">
        <v>11</v>
      </c>
      <c r="B21" s="4"/>
      <c r="C21" s="35">
        <v>156000</v>
      </c>
    </row>
    <row r="22" spans="1:6" x14ac:dyDescent="0.25">
      <c r="C22" s="43"/>
    </row>
  </sheetData>
  <mergeCells count="3">
    <mergeCell ref="A1:F1"/>
    <mergeCell ref="A2:B2"/>
    <mergeCell ref="A11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UserCorilus</dc:creator>
  <cp:lastModifiedBy>LE GOUX Guillaume</cp:lastModifiedBy>
  <cp:lastPrinted>2019-04-05T14:14:17Z</cp:lastPrinted>
  <dcterms:created xsi:type="dcterms:W3CDTF">2019-04-05T13:37:21Z</dcterms:created>
  <dcterms:modified xsi:type="dcterms:W3CDTF">2019-04-08T11:31:45Z</dcterms:modified>
</cp:coreProperties>
</file>