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9720"/>
  </bookViews>
  <sheets>
    <sheet name="Décision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1" l="1"/>
  <c r="D15" i="1"/>
  <c r="D14" i="1"/>
  <c r="D13" i="1"/>
  <c r="D12" i="1"/>
  <c r="D11" i="1"/>
  <c r="D10" i="1"/>
  <c r="D9" i="1"/>
  <c r="D8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<sst xmlns="http://schemas.openxmlformats.org/spreadsheetml/2006/main" count="27" uniqueCount="20">
  <si>
    <t>EQUIPE 1 - DECISION P1</t>
  </si>
  <si>
    <t>GENERAL</t>
  </si>
  <si>
    <t>ACHAT ETUDE DE MARCHE</t>
  </si>
  <si>
    <t>ACHAT ETUDE COUT DE REVIENT</t>
  </si>
  <si>
    <t>ACHAT ETUDE RESSOURCES HUMAINES</t>
  </si>
  <si>
    <t>DUREE EMPRUNT (Périodes)</t>
  </si>
  <si>
    <t>EMPRUNT (€)</t>
  </si>
  <si>
    <t>ETAT</t>
  </si>
  <si>
    <r>
      <t>AUGMENTATION DE CAPITAL</t>
    </r>
    <r>
      <rPr>
        <i/>
        <sz val="11"/>
        <color theme="0" tint="-0.499984740745262"/>
        <rFont val="Calibri"/>
        <family val="2"/>
        <scheme val="minor"/>
      </rPr>
      <t xml:space="preserve"> </t>
    </r>
    <r>
      <rPr>
        <b/>
        <i/>
        <sz val="11"/>
        <color theme="0" tint="-0.499984740745262"/>
        <rFont val="Calibri"/>
        <family val="2"/>
        <scheme val="minor"/>
      </rPr>
      <t>(€)</t>
    </r>
  </si>
  <si>
    <r>
      <t xml:space="preserve">DISTRIBUTION DE DIVIDENDE </t>
    </r>
    <r>
      <rPr>
        <b/>
        <i/>
        <sz val="11"/>
        <color theme="0" tint="-0.499984740745262"/>
        <rFont val="Calibri"/>
        <family val="2"/>
        <scheme val="minor"/>
      </rPr>
      <t>(€)</t>
    </r>
  </si>
  <si>
    <r>
      <t xml:space="preserve">DEMANDE ESCOMPTEE </t>
    </r>
    <r>
      <rPr>
        <b/>
        <i/>
        <sz val="11"/>
        <color theme="0" tint="-0.499984740745262"/>
        <rFont val="Calibri"/>
        <family val="2"/>
        <scheme val="minor"/>
      </rPr>
      <t>(% créances clients)</t>
    </r>
  </si>
  <si>
    <r>
      <t xml:space="preserve">BUDGET MAINTENANCE </t>
    </r>
    <r>
      <rPr>
        <b/>
        <i/>
        <sz val="11"/>
        <color theme="0" tint="-0.499984740745262"/>
        <rFont val="Calibri"/>
        <family val="2"/>
        <scheme val="minor"/>
      </rPr>
      <t>(€)</t>
    </r>
  </si>
  <si>
    <t>&lt;--- Numerique liste deroulante Entre 1 et 20</t>
  </si>
  <si>
    <t>&lt;--- Numerique</t>
  </si>
  <si>
    <t>&lt;--- Liste deroulante OUI / NON</t>
  </si>
  <si>
    <t>SI DISPONIBLE</t>
  </si>
  <si>
    <t>Donnée retenue dans tes calculs par la suite</t>
  </si>
  <si>
    <t>Données saisies par l'élève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</si>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</sst>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164" fontId="0" fillId="2" borderId="0" xfId="1" applyNumberFormat="1" applyFont="1" applyFill="1"/>
    <xf numFmtId="164" fontId="1" fillId="5" borderId="0" xfId="1" applyNumberFormat="1" applyFont="1" applyFill="1" applyAlignment="1">
      <alignment horizontal="left"/>
    </xf>
    <xf numFmtId="164" fontId="0" fillId="2" borderId="0" xfId="1" applyNumberFormat="1" applyFont="1" applyFill="1" applyAlignment="1">
      <alignment horizontal="center"/>
    </xf>
    <xf numFmtId="164" fontId="1" fillId="2" borderId="0" xfId="1" applyNumberFormat="1" applyFont="1" applyFill="1" applyAlignment="1">
      <alignment horizontal="left"/>
    </xf>
    <xf numFmtId="164" fontId="6" fillId="5" borderId="0" xfId="1" applyNumberFormat="1" applyFont="1" applyFill="1" applyAlignment="1">
      <alignment horizontal="left"/>
    </xf>
    <xf numFmtId="164" fontId="7" fillId="5" borderId="0" xfId="1" applyNumberFormat="1" applyFont="1" applyFill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165" fontId="0" fillId="5" borderId="0" xfId="1" applyNumberFormat="1" applyFont="1" applyFill="1" applyAlignment="1" applyProtection="1">
      <alignment horizontal="center"/>
      <protection locked="0"/>
    </xf>
    <xf numFmtId="0" fontId="0" fillId="2" borderId="0" xfId="0" quotePrefix="1" applyFill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wrapText="1"/>
    </xf>
  </cellXfs>
  <cellStyles count="2">
    <cellStyle name="Monétaire" xfId="1" builtinId="4"/>
    <cellStyle name="Normal" xfId="0" builtinId="0"/>
  </cellStyles>
  <dxfs count="24"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strike val="0"/>
        <color theme="1"/>
      </font>
      <fill>
        <patternFill>
          <bgColor theme="5" tint="0.59996337778862885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et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definedNames>
      <definedName name="Activation_capital" refersTo="='Parametres'!$C$8"/>
      <definedName name="Activation_dividende" refersTo="='Parametres'!$C$9"/>
      <definedName name="Activation_duree" refersTo="='Parametres'!$C$15"/>
      <definedName name="Activation_emprunt" refersTo="='Parametres'!$C$16"/>
      <definedName name="Activation_escompte" refersTo="='Parametres'!$C$10"/>
      <definedName name="Activation_maintenance" refersTo="='Parametres'!$C$11"/>
      <definedName name="Activation_marche" refersTo="='Parametres'!$C$12"/>
      <definedName name="Activation_revient" refersTo="='Parametres'!$C$13"/>
      <definedName name="Activation_rh" refersTo="='Parametres'!$C$14"/>
    </definedNames>
    <sheetDataSet>
      <sheetData sheetId="0">
        <row r="8">
          <cell r="C8" t="b">
            <v>0</v>
          </cell>
        </row>
        <row r="9">
          <cell r="C9" t="b">
            <v>0</v>
          </cell>
        </row>
        <row r="10">
          <cell r="C10" t="b">
            <v>0</v>
          </cell>
        </row>
        <row r="11">
          <cell r="C11" t="b">
            <v>1</v>
          </cell>
        </row>
        <row r="12">
          <cell r="C12" t="b">
            <v>1</v>
          </cell>
        </row>
        <row r="13">
          <cell r="C13" t="b">
            <v>1</v>
          </cell>
        </row>
        <row r="14">
          <cell r="C14" t="b">
            <v>1</v>
          </cell>
        </row>
        <row r="15">
          <cell r="C15" t="b">
            <v>0</v>
          </cell>
        </row>
        <row r="16">
          <cell r="C16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3"/>
  <sheetViews>
    <sheetView tabSelected="1" workbookViewId="0">
      <selection activeCell="H20" sqref="H20"/>
    </sheetView>
  </sheetViews>
  <sheetFormatPr baseColWidth="10" defaultColWidth="8.28515625" defaultRowHeight="15" x14ac:dyDescent="0.25"/>
  <cols>
    <col min="1" max="1" width="8.28515625" style="1"/>
    <col min="2" max="2" width="34.42578125" style="1" customWidth="1"/>
    <col min="3" max="3" width="10.85546875" style="8" customWidth="1"/>
    <col min="4" max="5" width="15.42578125" style="1" customWidth="1"/>
    <col min="6" max="6" width="20.140625" style="2" customWidth="1"/>
    <col min="7" max="7" width="10.85546875" style="1" customWidth="1"/>
    <col min="8" max="16384" width="8.28515625" style="1"/>
  </cols>
  <sheetData>
    <row r="1" spans="2:9" ht="15.75" thickBot="1" x14ac:dyDescent="0.3"/>
    <row r="2" spans="2:9" ht="14.45" customHeight="1" x14ac:dyDescent="0.25">
      <c r="B2" s="23" t="s">
        <v>0</v>
      </c>
      <c r="C2" s="24"/>
      <c r="D2" s="24"/>
      <c r="E2" s="24"/>
      <c r="F2" s="25"/>
    </row>
    <row r="3" spans="2:9" ht="14.45" customHeight="1" x14ac:dyDescent="0.25">
      <c r="B3" s="26"/>
      <c r="C3" s="27"/>
      <c r="D3" s="27"/>
      <c r="E3" s="27"/>
      <c r="F3" s="28"/>
    </row>
    <row r="4" spans="2:9" ht="15" customHeight="1" thickBot="1" x14ac:dyDescent="0.3">
      <c r="B4" s="29"/>
      <c r="C4" s="30"/>
      <c r="D4" s="30"/>
      <c r="E4" s="30"/>
      <c r="F4" s="31"/>
    </row>
    <row r="5" spans="2:9" ht="15.75" thickBot="1" x14ac:dyDescent="0.3"/>
    <row r="6" spans="2:9" ht="21" x14ac:dyDescent="0.25">
      <c r="B6" s="17" t="s">
        <v>1</v>
      </c>
      <c r="C6" s="18"/>
      <c r="D6" s="19"/>
      <c r="E6" s="3"/>
      <c r="F6" s="19" t="s">
        <v>7</v>
      </c>
      <c r="H6" s="32" t="s">
        <v>15</v>
      </c>
      <c r="I6" s="32"/>
    </row>
    <row r="7" spans="2:9" ht="21.75" thickBot="1" x14ac:dyDescent="0.3">
      <c r="B7" s="20"/>
      <c r="C7" s="21"/>
      <c r="D7" s="22"/>
      <c r="E7" s="4"/>
      <c r="F7" s="22"/>
      <c r="H7" s="32"/>
      <c r="I7" s="32"/>
    </row>
    <row r="8" spans="2:9" ht="16.149999999999999" customHeight="1" x14ac:dyDescent="0.25">
      <c r="B8" s="6" t="s">
        <v>8</v>
      </c>
      <c r="C8" s="9"/>
      <c r="D8" s="15" t="str">
        <f>IF(F8="Disponible",E8,"")</f>
        <v/>
      </c>
      <c r="E8" s="15"/>
      <c r="F8" s="5" t="str">
        <f>IF([1]!Activation_capital=TRUE,"Disponible","Vérrouillé")</f>
        <v>Vérrouillé</v>
      </c>
      <c r="H8" s="1" t="s">
        <v>13</v>
      </c>
    </row>
    <row r="9" spans="2:9" ht="16.149999999999999" customHeight="1" x14ac:dyDescent="0.25">
      <c r="B9" s="6" t="s">
        <v>9</v>
      </c>
      <c r="C9" s="9"/>
      <c r="D9" s="14" t="str">
        <f>IF(F9="Disponible",E9,"")</f>
        <v/>
      </c>
      <c r="E9" s="14"/>
      <c r="F9" s="5" t="str">
        <f>IF([1]!Activation_dividende=TRUE,"Disponible","Vérrouillé")</f>
        <v>Vérrouillé</v>
      </c>
      <c r="H9" s="1" t="s">
        <v>13</v>
      </c>
    </row>
    <row r="10" spans="2:9" ht="16.149999999999999" customHeight="1" x14ac:dyDescent="0.25">
      <c r="B10" s="6" t="s">
        <v>10</v>
      </c>
      <c r="C10" s="9"/>
      <c r="D10" s="14" t="str">
        <f>IF(F10="Disponible",E10,"")</f>
        <v/>
      </c>
      <c r="E10" s="14"/>
      <c r="F10" s="5" t="str">
        <f>IF([1]!Activation_escompte=TRUE,"Disponible","Vérrouillé")</f>
        <v>Vérrouillé</v>
      </c>
      <c r="H10" s="1" t="s">
        <v>13</v>
      </c>
    </row>
    <row r="11" spans="2:9" ht="16.149999999999999" customHeight="1" x14ac:dyDescent="0.25">
      <c r="B11" s="6" t="s">
        <v>11</v>
      </c>
      <c r="C11" s="9"/>
      <c r="D11" s="14">
        <f>IF(F11="Disponible",E11,"")</f>
        <v>0</v>
      </c>
      <c r="E11" s="14"/>
      <c r="F11" s="5" t="str">
        <f>IF([1]!Activation_maintenance=TRUE,"Disponible","Vérrouillé")</f>
        <v>Disponible</v>
      </c>
      <c r="H11" s="1" t="s">
        <v>13</v>
      </c>
    </row>
    <row r="12" spans="2:9" ht="16.149999999999999" customHeight="1" x14ac:dyDescent="0.25">
      <c r="B12" s="6" t="s">
        <v>2</v>
      </c>
      <c r="C12" s="12">
        <v>10000</v>
      </c>
      <c r="D12" s="14" t="str">
        <f>IF(F12="Disponible",E12,"")</f>
        <v>OUI</v>
      </c>
      <c r="E12" s="14" t="s">
        <v>18</v>
      </c>
      <c r="F12" s="5" t="str">
        <f>IF([1]!Activation_marche=TRUE,"Disponible","Vérrouillé")</f>
        <v>Disponible</v>
      </c>
      <c r="H12" s="16" t="s">
        <v>14</v>
      </c>
    </row>
    <row r="13" spans="2:9" ht="16.149999999999999" customHeight="1" x14ac:dyDescent="0.25">
      <c r="B13" s="6" t="s">
        <v>3</v>
      </c>
      <c r="C13" s="13">
        <v>10000</v>
      </c>
      <c r="D13" s="14" t="str">
        <f>IF(F13="Disponible",E13,"")</f>
        <v>NON</v>
      </c>
      <c r="E13" s="14" t="s">
        <v>19</v>
      </c>
      <c r="F13" s="5" t="str">
        <f>IF([1]!Activation_revient=TRUE,"Disponible","Vérrouillé")</f>
        <v>Disponible</v>
      </c>
      <c r="H13" s="16" t="s">
        <v>14</v>
      </c>
    </row>
    <row r="14" spans="2:9" ht="16.149999999999999" customHeight="1" x14ac:dyDescent="0.25">
      <c r="B14" s="6" t="s">
        <v>4</v>
      </c>
      <c r="C14" s="13">
        <v>10000</v>
      </c>
      <c r="D14" s="14" t="str">
        <f>IF(F14="Disponible",E14,"")</f>
        <v>NON</v>
      </c>
      <c r="E14" s="14" t="s">
        <v>19</v>
      </c>
      <c r="F14" s="5" t="str">
        <f>IF([1]!Activation_rh=TRUE,"Disponible","Vérrouillé")</f>
        <v>Disponible</v>
      </c>
      <c r="H14" s="16" t="s">
        <v>14</v>
      </c>
    </row>
    <row r="15" spans="2:9" ht="16.149999999999999" customHeight="1" x14ac:dyDescent="0.25">
      <c r="B15" s="6" t="s">
        <v>5</v>
      </c>
      <c r="C15" s="9"/>
      <c r="D15" s="14" t="str">
        <f>IF(F15="Disponible",E15,"")</f>
        <v/>
      </c>
      <c r="E15" s="14">
        <v>1</v>
      </c>
      <c r="F15" s="5" t="str">
        <f>IF([1]!Activation_duree=TRUE,"Disponible","Vérrouillé")</f>
        <v>Vérrouillé</v>
      </c>
      <c r="H15" s="16" t="s">
        <v>12</v>
      </c>
    </row>
    <row r="16" spans="2:9" ht="16.149999999999999" customHeight="1" x14ac:dyDescent="0.25">
      <c r="B16" s="6" t="s">
        <v>6</v>
      </c>
      <c r="C16" s="9"/>
      <c r="D16" s="14">
        <f>IF(F16="Disponible",E16,"")</f>
        <v>0</v>
      </c>
      <c r="E16" s="14"/>
      <c r="F16" s="5" t="str">
        <f>IF([1]!Activation_emprunt=TRUE,"Disponible","Vérrouillé")</f>
        <v>Disponible</v>
      </c>
      <c r="H16" s="1" t="s">
        <v>13</v>
      </c>
    </row>
    <row r="17" spans="2:5" ht="60" x14ac:dyDescent="0.25">
      <c r="B17" s="2"/>
      <c r="C17" s="10"/>
      <c r="D17" s="33" t="s">
        <v>16</v>
      </c>
      <c r="E17" s="33" t="s">
        <v>17</v>
      </c>
    </row>
    <row r="19" spans="2:5" x14ac:dyDescent="0.25">
      <c r="B19" s="7"/>
      <c r="C19" s="11"/>
      <c r="D19" s="2"/>
      <c r="E19" s="2"/>
    </row>
    <row r="20" spans="2:5" x14ac:dyDescent="0.25">
      <c r="B20" s="7"/>
      <c r="C20" s="11"/>
      <c r="D20" s="2"/>
      <c r="E20" s="2"/>
    </row>
    <row r="21" spans="2:5" x14ac:dyDescent="0.25">
      <c r="B21" s="7"/>
      <c r="C21" s="11"/>
      <c r="D21" s="2"/>
      <c r="E21" s="2"/>
    </row>
    <row r="22" spans="2:5" x14ac:dyDescent="0.25">
      <c r="B22" s="7"/>
      <c r="C22" s="11"/>
      <c r="D22" s="2"/>
      <c r="E22" s="2"/>
    </row>
    <row r="23" spans="2:5" x14ac:dyDescent="0.25">
      <c r="B23" s="7"/>
      <c r="C23" s="11"/>
      <c r="D23" s="2"/>
      <c r="E23" s="2"/>
    </row>
  </sheetData>
  <mergeCells count="4">
    <mergeCell ref="B6:D7"/>
    <mergeCell ref="F6:F7"/>
    <mergeCell ref="B2:F4"/>
    <mergeCell ref="H6:I7"/>
  </mergeCells>
  <conditionalFormatting sqref="B8:F8">
    <cfRule type="expression" dxfId="23" priority="33">
      <formula>$F$8="Vérrouillé"</formula>
    </cfRule>
  </conditionalFormatting>
  <conditionalFormatting sqref="B8:C8 F8">
    <cfRule type="expression" dxfId="22" priority="32">
      <formula>$F$8="Disponible"</formula>
    </cfRule>
  </conditionalFormatting>
  <conditionalFormatting sqref="B9:F9">
    <cfRule type="expression" dxfId="21" priority="29">
      <formula>$F$9="Vérrouillé"</formula>
    </cfRule>
  </conditionalFormatting>
  <conditionalFormatting sqref="B9:C9 F9">
    <cfRule type="expression" dxfId="20" priority="28">
      <formula>$F$9="Disponible"</formula>
    </cfRule>
  </conditionalFormatting>
  <conditionalFormatting sqref="B10:F10">
    <cfRule type="expression" dxfId="19" priority="27">
      <formula>$F$10="Vérrouillé"</formula>
    </cfRule>
  </conditionalFormatting>
  <conditionalFormatting sqref="B10:C10 F10">
    <cfRule type="expression" dxfId="18" priority="26">
      <formula>$F$10="Disponible"</formula>
    </cfRule>
  </conditionalFormatting>
  <conditionalFormatting sqref="B11:F11">
    <cfRule type="expression" dxfId="17" priority="25">
      <formula>$F$11="Vérrouillé"</formula>
    </cfRule>
  </conditionalFormatting>
  <conditionalFormatting sqref="B11:C11 F11">
    <cfRule type="expression" dxfId="16" priority="24">
      <formula>$F$11="Disponible"</formula>
    </cfRule>
  </conditionalFormatting>
  <conditionalFormatting sqref="B12:F12">
    <cfRule type="expression" dxfId="15" priority="13">
      <formula>$F$12="Vérrouillé"</formula>
    </cfRule>
  </conditionalFormatting>
  <conditionalFormatting sqref="B12:C12 F12">
    <cfRule type="expression" dxfId="14" priority="12">
      <formula>$F$12="Disponible"</formula>
    </cfRule>
  </conditionalFormatting>
  <conditionalFormatting sqref="B13:D13 F13">
    <cfRule type="expression" dxfId="13" priority="11">
      <formula>$F$13="Vérrouillé"</formula>
    </cfRule>
  </conditionalFormatting>
  <conditionalFormatting sqref="B13:C13 F13">
    <cfRule type="expression" dxfId="12" priority="10">
      <formula>$F$13="Disponible"</formula>
    </cfRule>
  </conditionalFormatting>
  <conditionalFormatting sqref="B14:D14 F14">
    <cfRule type="expression" dxfId="11" priority="9">
      <formula>$F$14="Vérrouillé"</formula>
    </cfRule>
  </conditionalFormatting>
  <conditionalFormatting sqref="B14:C14 F14">
    <cfRule type="expression" dxfId="10" priority="8">
      <formula>$F$14="Disponible"</formula>
    </cfRule>
  </conditionalFormatting>
  <conditionalFormatting sqref="B15:F15">
    <cfRule type="expression" dxfId="9" priority="7">
      <formula>$F$15="Vérrouillé"</formula>
    </cfRule>
  </conditionalFormatting>
  <conditionalFormatting sqref="B15:C15 F15">
    <cfRule type="expression" dxfId="8" priority="6">
      <formula>$F$15="Disponible"</formula>
    </cfRule>
  </conditionalFormatting>
  <conditionalFormatting sqref="B16:F16">
    <cfRule type="expression" dxfId="7" priority="5">
      <formula>$F$16="Vérrouillé"</formula>
    </cfRule>
  </conditionalFormatting>
  <conditionalFormatting sqref="B16:C16 F16">
    <cfRule type="expression" dxfId="6" priority="4">
      <formula>$F$16="Disponible"</formula>
    </cfRule>
  </conditionalFormatting>
  <conditionalFormatting sqref="E13">
    <cfRule type="expression" dxfId="3" priority="2">
      <formula>$F$12="Vérrouillé"</formula>
    </cfRule>
  </conditionalFormatting>
  <conditionalFormatting sqref="E14">
    <cfRule type="expression" dxfId="1" priority="1">
      <formula>$F$12="Vérrouillé"</formula>
    </cfRule>
  </conditionalFormatting>
  <dataValidations count="3">
    <dataValidation type="decimal" allowBlank="1" showInputMessage="1" showErrorMessage="1" errorTitle="Vérrouillé" error="Le paramètre est vérrouillé pour cette période." sqref="E8:E11 E16">
      <formula1>0</formula1>
      <formula2>100000000000000</formula2>
    </dataValidation>
    <dataValidation type="whole" allowBlank="1" showInputMessage="1" showErrorMessage="1" errorTitle="Vérrouillé" error="Le paramètre est vérrouillé pour cette période." sqref="E15">
      <formula1>1</formula1>
      <formula2>20</formula2>
    </dataValidation>
    <dataValidation type="list" allowBlank="1" showInputMessage="1" showErrorMessage="1" errorTitle="Vérrouillé" error="Le paramètre est vérrouillé pour cette période." sqref="E12:E14">
      <formula1>"OUI,NON"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Décision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Ddn</dc:creator>
  <cp:lastModifiedBy>LE GOUX Guillaume</cp:lastModifiedBy>
  <dcterms:created xsi:type="dcterms:W3CDTF">2019-09-01T15:39:42Z</dcterms:created>
  <dcterms:modified xsi:type="dcterms:W3CDTF">2019-09-02T10:11:57Z</dcterms:modified>
</cp:coreProperties>
</file>