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activeTab="1"/>
  </bookViews>
  <sheets>
    <sheet name="Appro SN" sheetId="4" r:id="rId1"/>
    <sheet name="Récap" sheetId="3" r:id="rId2"/>
    <sheet name="Données" sheetId="2" state="hidden" r:id="rId3"/>
  </sheets>
  <externalReferences>
    <externalReference r:id="rId4"/>
  </externalReferences>
  <definedNames>
    <definedName name="_xlnm._FilterDatabase" localSheetId="0" hidden="1">'Appro SN'!$A$6:$G$435</definedName>
    <definedName name="_xlnm.Print_Titles" localSheetId="0">'Appro SN'!$4:$4</definedName>
    <definedName name="_xlnm.Print_Area" localSheetId="0">'Appro SN'!$B:$G</definedName>
  </definedNames>
  <calcPr calcId="152511"/>
</workbook>
</file>

<file path=xl/calcChain.xml><?xml version="1.0" encoding="utf-8"?>
<calcChain xmlns="http://schemas.openxmlformats.org/spreadsheetml/2006/main">
  <c r="S8" i="3" l="1"/>
  <c r="T8" i="3"/>
  <c r="S9" i="3"/>
  <c r="T9" i="3"/>
  <c r="S10" i="3"/>
  <c r="T10" i="3"/>
  <c r="S11" i="3"/>
  <c r="T11" i="3"/>
  <c r="S12" i="3"/>
  <c r="T12" i="3"/>
  <c r="S13" i="3"/>
  <c r="T13" i="3"/>
  <c r="S14" i="3"/>
  <c r="T14" i="3"/>
  <c r="S15" i="3"/>
  <c r="T15" i="3"/>
  <c r="S16" i="3"/>
  <c r="T16" i="3"/>
  <c r="S17" i="3"/>
  <c r="T17" i="3"/>
  <c r="S18" i="3"/>
  <c r="T18" i="3"/>
  <c r="S19" i="3"/>
  <c r="T19" i="3"/>
  <c r="S20" i="3"/>
  <c r="T20" i="3"/>
  <c r="S21" i="3"/>
  <c r="T21" i="3"/>
  <c r="S22" i="3"/>
  <c r="T22" i="3"/>
  <c r="S23" i="3"/>
  <c r="T23" i="3"/>
  <c r="S24" i="3"/>
  <c r="T24" i="3"/>
  <c r="S25" i="3"/>
  <c r="T25" i="3"/>
  <c r="S26" i="3"/>
  <c r="T26" i="3"/>
  <c r="S27" i="3"/>
  <c r="T27" i="3"/>
  <c r="S28" i="3"/>
  <c r="T28" i="3"/>
  <c r="S29" i="3"/>
  <c r="T29" i="3"/>
  <c r="S30" i="3"/>
  <c r="T30" i="3"/>
  <c r="S31" i="3"/>
  <c r="T31" i="3"/>
  <c r="S32" i="3"/>
  <c r="T32" i="3"/>
  <c r="S33" i="3"/>
  <c r="T33" i="3"/>
  <c r="S34" i="3"/>
  <c r="T34" i="3"/>
  <c r="S35" i="3"/>
  <c r="T35" i="3"/>
  <c r="S36" i="3"/>
  <c r="T36" i="3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O28" i="3"/>
  <c r="N29" i="3"/>
  <c r="O29" i="3"/>
  <c r="N30" i="3"/>
  <c r="O30" i="3"/>
  <c r="N31" i="3"/>
  <c r="O31" i="3"/>
  <c r="N32" i="3"/>
  <c r="O32" i="3"/>
  <c r="N33" i="3"/>
  <c r="O33" i="3"/>
  <c r="N34" i="3"/>
  <c r="O34" i="3"/>
  <c r="N35" i="3"/>
  <c r="O35" i="3"/>
  <c r="N36" i="3"/>
  <c r="O36" i="3"/>
  <c r="N37" i="3"/>
  <c r="O37" i="3"/>
  <c r="X8" i="3"/>
  <c r="Y8" i="3"/>
  <c r="X9" i="3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AC8" i="3"/>
  <c r="AD8" i="3"/>
  <c r="AC9" i="3"/>
  <c r="AD9" i="3"/>
  <c r="AC10" i="3"/>
  <c r="AD10" i="3"/>
  <c r="AC11" i="3"/>
  <c r="AD11" i="3"/>
  <c r="AC12" i="3"/>
  <c r="AD12" i="3"/>
  <c r="AC13" i="3"/>
  <c r="AD13" i="3"/>
  <c r="AC14" i="3"/>
  <c r="AD14" i="3"/>
  <c r="AC15" i="3"/>
  <c r="AD15" i="3"/>
  <c r="AC16" i="3"/>
  <c r="AD16" i="3"/>
  <c r="AC17" i="3"/>
  <c r="AD17" i="3"/>
  <c r="AC18" i="3"/>
  <c r="AD18" i="3"/>
  <c r="AC19" i="3"/>
  <c r="AD19" i="3"/>
  <c r="AC20" i="3"/>
  <c r="AD20" i="3"/>
  <c r="AC21" i="3"/>
  <c r="AD21" i="3"/>
  <c r="AC22" i="3"/>
  <c r="AD22" i="3"/>
  <c r="AC23" i="3"/>
  <c r="AD23" i="3"/>
  <c r="AC24" i="3"/>
  <c r="AD24" i="3"/>
  <c r="AC25" i="3"/>
  <c r="AD25" i="3"/>
  <c r="AC26" i="3"/>
  <c r="AD26" i="3"/>
  <c r="AC27" i="3"/>
  <c r="AD27" i="3"/>
  <c r="AC28" i="3"/>
  <c r="AD28" i="3"/>
  <c r="AC29" i="3"/>
  <c r="AD29" i="3"/>
  <c r="AC30" i="3"/>
  <c r="AD30" i="3"/>
  <c r="AC31" i="3"/>
  <c r="AD31" i="3"/>
  <c r="AC32" i="3"/>
  <c r="AD32" i="3"/>
  <c r="AC33" i="3"/>
  <c r="AD33" i="3"/>
  <c r="AC34" i="3"/>
  <c r="AD34" i="3"/>
  <c r="AC35" i="3"/>
  <c r="AD35" i="3"/>
  <c r="AC36" i="3"/>
  <c r="AD36" i="3"/>
  <c r="AC37" i="3"/>
  <c r="AD37" i="3"/>
  <c r="AH8" i="3"/>
  <c r="AI8" i="3"/>
  <c r="AH9" i="3"/>
  <c r="AI9" i="3"/>
  <c r="AH10" i="3"/>
  <c r="AI10" i="3"/>
  <c r="AH11" i="3"/>
  <c r="AI11" i="3"/>
  <c r="AH12" i="3"/>
  <c r="AI12" i="3"/>
  <c r="AH13" i="3"/>
  <c r="AI13" i="3"/>
  <c r="AH14" i="3"/>
  <c r="AI14" i="3"/>
  <c r="AH15" i="3"/>
  <c r="AI15" i="3"/>
  <c r="AH16" i="3"/>
  <c r="AI16" i="3"/>
  <c r="AH17" i="3"/>
  <c r="AI17" i="3"/>
  <c r="AH18" i="3"/>
  <c r="AI18" i="3"/>
  <c r="AH19" i="3"/>
  <c r="AI19" i="3"/>
  <c r="AH20" i="3"/>
  <c r="AI20" i="3"/>
  <c r="AH21" i="3"/>
  <c r="AI21" i="3"/>
  <c r="AH22" i="3"/>
  <c r="AI22" i="3"/>
  <c r="AH23" i="3"/>
  <c r="AI23" i="3"/>
  <c r="AH24" i="3"/>
  <c r="AI24" i="3"/>
  <c r="AH25" i="3"/>
  <c r="AI25" i="3"/>
  <c r="AH26" i="3"/>
  <c r="AI26" i="3"/>
  <c r="AH27" i="3"/>
  <c r="AI27" i="3"/>
  <c r="AH28" i="3"/>
  <c r="AI28" i="3"/>
  <c r="AH29" i="3"/>
  <c r="AI29" i="3"/>
  <c r="AH30" i="3"/>
  <c r="AI30" i="3"/>
  <c r="AH31" i="3"/>
  <c r="AI31" i="3"/>
  <c r="AH32" i="3"/>
  <c r="AI32" i="3"/>
  <c r="AH33" i="3"/>
  <c r="AI33" i="3"/>
  <c r="AH34" i="3"/>
  <c r="AI34" i="3"/>
  <c r="AH35" i="3"/>
  <c r="AI35" i="3"/>
  <c r="AH36" i="3"/>
  <c r="AI36" i="3"/>
  <c r="AM8" i="3"/>
  <c r="AN8" i="3"/>
  <c r="AM9" i="3"/>
  <c r="AN9" i="3"/>
  <c r="AM10" i="3"/>
  <c r="AN10" i="3"/>
  <c r="AM11" i="3"/>
  <c r="AN11" i="3"/>
  <c r="AM12" i="3"/>
  <c r="AN12" i="3"/>
  <c r="AM13" i="3"/>
  <c r="AN13" i="3"/>
  <c r="AM14" i="3"/>
  <c r="AN14" i="3"/>
  <c r="AM15" i="3"/>
  <c r="AN15" i="3"/>
  <c r="AM16" i="3"/>
  <c r="AN16" i="3"/>
  <c r="AM17" i="3"/>
  <c r="AN17" i="3"/>
  <c r="AM18" i="3"/>
  <c r="AN18" i="3"/>
  <c r="AM19" i="3"/>
  <c r="AN19" i="3"/>
  <c r="AM20" i="3"/>
  <c r="AN20" i="3"/>
  <c r="AM21" i="3"/>
  <c r="AN21" i="3"/>
  <c r="AM22" i="3"/>
  <c r="AN22" i="3"/>
  <c r="AM23" i="3"/>
  <c r="AN23" i="3"/>
  <c r="AM24" i="3"/>
  <c r="AN24" i="3"/>
  <c r="AM25" i="3"/>
  <c r="AN25" i="3"/>
  <c r="AM26" i="3"/>
  <c r="AN26" i="3"/>
  <c r="AM27" i="3"/>
  <c r="AN27" i="3"/>
  <c r="AM28" i="3"/>
  <c r="AN28" i="3"/>
  <c r="AM29" i="3"/>
  <c r="AN29" i="3"/>
  <c r="AM30" i="3"/>
  <c r="AN30" i="3"/>
  <c r="AM31" i="3"/>
  <c r="AN31" i="3"/>
  <c r="AM32" i="3"/>
  <c r="AN32" i="3"/>
  <c r="AM33" i="3"/>
  <c r="AN33" i="3"/>
  <c r="AM34" i="3"/>
  <c r="AN34" i="3"/>
  <c r="AM35" i="3"/>
  <c r="AN35" i="3"/>
  <c r="AM36" i="3"/>
  <c r="AN36" i="3"/>
  <c r="AM37" i="3"/>
  <c r="AN37" i="3"/>
  <c r="AR8" i="3"/>
  <c r="AS8" i="3"/>
  <c r="AR9" i="3"/>
  <c r="AS9" i="3"/>
  <c r="AR10" i="3"/>
  <c r="AS10" i="3"/>
  <c r="AR11" i="3"/>
  <c r="AS11" i="3"/>
  <c r="AR12" i="3"/>
  <c r="AS12" i="3"/>
  <c r="AR13" i="3"/>
  <c r="AS13" i="3"/>
  <c r="AR14" i="3"/>
  <c r="AS14" i="3"/>
  <c r="AR15" i="3"/>
  <c r="AS15" i="3"/>
  <c r="AR16" i="3"/>
  <c r="AS16" i="3"/>
  <c r="AR17" i="3"/>
  <c r="AS17" i="3"/>
  <c r="AR18" i="3"/>
  <c r="AS18" i="3"/>
  <c r="AR19" i="3"/>
  <c r="AS19" i="3"/>
  <c r="AR20" i="3"/>
  <c r="AS20" i="3"/>
  <c r="AR21" i="3"/>
  <c r="AS21" i="3"/>
  <c r="AR22" i="3"/>
  <c r="AS22" i="3"/>
  <c r="AR23" i="3"/>
  <c r="AS23" i="3"/>
  <c r="AR24" i="3"/>
  <c r="AS24" i="3"/>
  <c r="AR25" i="3"/>
  <c r="AS25" i="3"/>
  <c r="AR26" i="3"/>
  <c r="AS26" i="3"/>
  <c r="AR27" i="3"/>
  <c r="AS27" i="3"/>
  <c r="AR28" i="3"/>
  <c r="AS28" i="3"/>
  <c r="AR29" i="3"/>
  <c r="AS29" i="3"/>
  <c r="AR30" i="3"/>
  <c r="AS30" i="3"/>
  <c r="AR31" i="3"/>
  <c r="AS31" i="3"/>
  <c r="AR32" i="3"/>
  <c r="AS32" i="3"/>
  <c r="AR33" i="3"/>
  <c r="AS33" i="3"/>
  <c r="AR34" i="3"/>
  <c r="AS34" i="3"/>
  <c r="AR35" i="3"/>
  <c r="AS35" i="3"/>
  <c r="AR36" i="3"/>
  <c r="AS36" i="3"/>
  <c r="AS7" i="3"/>
  <c r="AR7" i="3"/>
  <c r="AN7" i="3"/>
  <c r="AM7" i="3"/>
  <c r="AI7" i="3"/>
  <c r="AH7" i="3"/>
  <c r="AD7" i="3"/>
  <c r="AC7" i="3"/>
  <c r="Y7" i="3"/>
  <c r="X7" i="3"/>
  <c r="T7" i="3"/>
  <c r="S7" i="3"/>
  <c r="O7" i="3"/>
  <c r="N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7" i="3"/>
  <c r="A19" i="4" l="1"/>
  <c r="B19" i="4" s="1"/>
  <c r="D19" i="4" s="1"/>
  <c r="A20" i="4"/>
  <c r="B20" i="4" s="1"/>
  <c r="E20" i="4" s="1"/>
  <c r="A21" i="4"/>
  <c r="B21" i="4" s="1"/>
  <c r="F21" i="4" s="1"/>
  <c r="G21" i="4" s="1"/>
  <c r="A22" i="4"/>
  <c r="B22" i="4" s="1"/>
  <c r="A23" i="4"/>
  <c r="B23" i="4" s="1"/>
  <c r="D23" i="4" s="1"/>
  <c r="A24" i="4"/>
  <c r="B24" i="4" s="1"/>
  <c r="E24" i="4" s="1"/>
  <c r="A25" i="4"/>
  <c r="B25" i="4" s="1"/>
  <c r="F25" i="4" s="1"/>
  <c r="G25" i="4" s="1"/>
  <c r="A26" i="4"/>
  <c r="B26" i="4" s="1"/>
  <c r="A27" i="4"/>
  <c r="B27" i="4" s="1"/>
  <c r="F27" i="4" s="1"/>
  <c r="G27" i="4" s="1"/>
  <c r="A28" i="4"/>
  <c r="B28" i="4" s="1"/>
  <c r="E28" i="4" s="1"/>
  <c r="A29" i="4"/>
  <c r="B29" i="4" s="1"/>
  <c r="F29" i="4" s="1"/>
  <c r="G29" i="4" s="1"/>
  <c r="A30" i="4"/>
  <c r="B30" i="4" s="1"/>
  <c r="C30" i="4" s="1"/>
  <c r="A31" i="4"/>
  <c r="B31" i="4" s="1"/>
  <c r="F31" i="4" s="1"/>
  <c r="G31" i="4" s="1"/>
  <c r="A32" i="4"/>
  <c r="B32" i="4" s="1"/>
  <c r="E32" i="4" s="1"/>
  <c r="A33" i="4"/>
  <c r="B33" i="4" s="1"/>
  <c r="F33" i="4" s="1"/>
  <c r="G33" i="4" s="1"/>
  <c r="A34" i="4"/>
  <c r="B34" i="4" s="1"/>
  <c r="C34" i="4" s="1"/>
  <c r="A35" i="4"/>
  <c r="B35" i="4" s="1"/>
  <c r="F35" i="4" s="1"/>
  <c r="G35" i="4" s="1"/>
  <c r="A36" i="4"/>
  <c r="B36" i="4" s="1"/>
  <c r="E36" i="4" s="1"/>
  <c r="A37" i="4"/>
  <c r="B37" i="4" s="1"/>
  <c r="F37" i="4" s="1"/>
  <c r="G37" i="4" s="1"/>
  <c r="A38" i="4"/>
  <c r="B38" i="4" s="1"/>
  <c r="C38" i="4" s="1"/>
  <c r="A39" i="4"/>
  <c r="B39" i="4" s="1"/>
  <c r="A40" i="4"/>
  <c r="B40" i="4" s="1"/>
  <c r="E40" i="4" s="1"/>
  <c r="A41" i="4"/>
  <c r="B41" i="4" s="1"/>
  <c r="F41" i="4" s="1"/>
  <c r="G41" i="4" s="1"/>
  <c r="A42" i="4"/>
  <c r="B42" i="4" s="1"/>
  <c r="C42" i="4" s="1"/>
  <c r="A43" i="4"/>
  <c r="B43" i="4" s="1"/>
  <c r="F43" i="4" s="1"/>
  <c r="G43" i="4" s="1"/>
  <c r="A44" i="4"/>
  <c r="B44" i="4" s="1"/>
  <c r="E44" i="4" s="1"/>
  <c r="A45" i="4"/>
  <c r="B45" i="4" s="1"/>
  <c r="F45" i="4" s="1"/>
  <c r="G45" i="4" s="1"/>
  <c r="A46" i="4"/>
  <c r="B46" i="4" s="1"/>
  <c r="C46" i="4" s="1"/>
  <c r="A47" i="4"/>
  <c r="B47" i="4" s="1"/>
  <c r="A48" i="4"/>
  <c r="B48" i="4" s="1"/>
  <c r="E48" i="4" s="1"/>
  <c r="A49" i="4"/>
  <c r="B49" i="4" s="1"/>
  <c r="F49" i="4" s="1"/>
  <c r="G49" i="4" s="1"/>
  <c r="A50" i="4"/>
  <c r="B50" i="4" s="1"/>
  <c r="C50" i="4" s="1"/>
  <c r="A51" i="4"/>
  <c r="B51" i="4" s="1"/>
  <c r="F51" i="4" s="1"/>
  <c r="G51" i="4" s="1"/>
  <c r="A52" i="4"/>
  <c r="B52" i="4" s="1"/>
  <c r="E52" i="4" s="1"/>
  <c r="A53" i="4"/>
  <c r="B53" i="4" s="1"/>
  <c r="F53" i="4" s="1"/>
  <c r="G53" i="4" s="1"/>
  <c r="A54" i="4"/>
  <c r="B54" i="4" s="1"/>
  <c r="C54" i="4" s="1"/>
  <c r="A55" i="4"/>
  <c r="B55" i="4" s="1"/>
  <c r="A56" i="4"/>
  <c r="B56" i="4" s="1"/>
  <c r="E56" i="4" s="1"/>
  <c r="A57" i="4"/>
  <c r="B57" i="4" s="1"/>
  <c r="F57" i="4" s="1"/>
  <c r="G57" i="4" s="1"/>
  <c r="A58" i="4"/>
  <c r="B58" i="4" s="1"/>
  <c r="C58" i="4" s="1"/>
  <c r="A59" i="4"/>
  <c r="B59" i="4" s="1"/>
  <c r="F59" i="4" s="1"/>
  <c r="G59" i="4" s="1"/>
  <c r="A60" i="4"/>
  <c r="B60" i="4" s="1"/>
  <c r="E60" i="4" s="1"/>
  <c r="A61" i="4"/>
  <c r="B61" i="4" s="1"/>
  <c r="F61" i="4" s="1"/>
  <c r="G61" i="4" s="1"/>
  <c r="A62" i="4"/>
  <c r="B62" i="4" s="1"/>
  <c r="A63" i="4"/>
  <c r="B63" i="4" s="1"/>
  <c r="A64" i="4"/>
  <c r="B64" i="4" s="1"/>
  <c r="D64" i="4" s="1"/>
  <c r="A65" i="4"/>
  <c r="B65" i="4" s="1"/>
  <c r="E65" i="4" s="1"/>
  <c r="A66" i="4"/>
  <c r="B66" i="4" s="1"/>
  <c r="C66" i="4" s="1"/>
  <c r="A67" i="4"/>
  <c r="B67" i="4" s="1"/>
  <c r="A68" i="4"/>
  <c r="B68" i="4" s="1"/>
  <c r="C68" i="4" s="1"/>
  <c r="A69" i="4"/>
  <c r="B69" i="4" s="1"/>
  <c r="C69" i="4" s="1"/>
  <c r="A70" i="4"/>
  <c r="B70" i="4" s="1"/>
  <c r="A71" i="4"/>
  <c r="B71" i="4" s="1"/>
  <c r="E71" i="4" s="1"/>
  <c r="A72" i="4"/>
  <c r="B72" i="4" s="1"/>
  <c r="F72" i="4" s="1"/>
  <c r="G72" i="4" s="1"/>
  <c r="A73" i="4"/>
  <c r="B73" i="4" s="1"/>
  <c r="F73" i="4" s="1"/>
  <c r="G73" i="4" s="1"/>
  <c r="A74" i="4"/>
  <c r="B74" i="4" s="1"/>
  <c r="C74" i="4" s="1"/>
  <c r="A75" i="4"/>
  <c r="B75" i="4" s="1"/>
  <c r="A76" i="4"/>
  <c r="B76" i="4" s="1"/>
  <c r="A77" i="4"/>
  <c r="B77" i="4" s="1"/>
  <c r="A78" i="4"/>
  <c r="B78" i="4" s="1"/>
  <c r="F78" i="4" s="1"/>
  <c r="G78" i="4" s="1"/>
  <c r="A79" i="4"/>
  <c r="B79" i="4" s="1"/>
  <c r="C79" i="4" s="1"/>
  <c r="A80" i="4"/>
  <c r="B80" i="4" s="1"/>
  <c r="A81" i="4"/>
  <c r="B81" i="4" s="1"/>
  <c r="A82" i="4"/>
  <c r="B82" i="4" s="1"/>
  <c r="F82" i="4" s="1"/>
  <c r="G82" i="4" s="1"/>
  <c r="A83" i="4"/>
  <c r="B83" i="4" s="1"/>
  <c r="C83" i="4" s="1"/>
  <c r="A84" i="4"/>
  <c r="B84" i="4" s="1"/>
  <c r="A85" i="4"/>
  <c r="B85" i="4" s="1"/>
  <c r="A86" i="4"/>
  <c r="B86" i="4" s="1"/>
  <c r="F86" i="4" s="1"/>
  <c r="G86" i="4" s="1"/>
  <c r="A87" i="4"/>
  <c r="B87" i="4" s="1"/>
  <c r="A88" i="4"/>
  <c r="B88" i="4" s="1"/>
  <c r="A89" i="4"/>
  <c r="B89" i="4" s="1"/>
  <c r="A90" i="4"/>
  <c r="B90" i="4" s="1"/>
  <c r="F90" i="4" s="1"/>
  <c r="G90" i="4" s="1"/>
  <c r="A91" i="4"/>
  <c r="B91" i="4" s="1"/>
  <c r="A92" i="4"/>
  <c r="B92" i="4" s="1"/>
  <c r="E92" i="4" s="1"/>
  <c r="A93" i="4"/>
  <c r="B93" i="4" s="1"/>
  <c r="A94" i="4"/>
  <c r="B94" i="4" s="1"/>
  <c r="F94" i="4" s="1"/>
  <c r="G94" i="4" s="1"/>
  <c r="A95" i="4"/>
  <c r="B95" i="4" s="1"/>
  <c r="C95" i="4" s="1"/>
  <c r="A96" i="4"/>
  <c r="B96" i="4" s="1"/>
  <c r="F96" i="4" s="1"/>
  <c r="G96" i="4" s="1"/>
  <c r="A97" i="4"/>
  <c r="B97" i="4" s="1"/>
  <c r="A98" i="4"/>
  <c r="B98" i="4" s="1"/>
  <c r="F98" i="4" s="1"/>
  <c r="G98" i="4" s="1"/>
  <c r="A99" i="4"/>
  <c r="B99" i="4" s="1"/>
  <c r="D99" i="4" s="1"/>
  <c r="A100" i="4"/>
  <c r="B100" i="4" s="1"/>
  <c r="C100" i="4" s="1"/>
  <c r="A101" i="4"/>
  <c r="B101" i="4" s="1"/>
  <c r="A102" i="4"/>
  <c r="B102" i="4" s="1"/>
  <c r="F102" i="4" s="1"/>
  <c r="G102" i="4" s="1"/>
  <c r="A103" i="4"/>
  <c r="B103" i="4" s="1"/>
  <c r="A104" i="4"/>
  <c r="B104" i="4" s="1"/>
  <c r="A105" i="4"/>
  <c r="B105" i="4" s="1"/>
  <c r="A106" i="4"/>
  <c r="B106" i="4" s="1"/>
  <c r="F106" i="4" s="1"/>
  <c r="G106" i="4" s="1"/>
  <c r="A107" i="4"/>
  <c r="B107" i="4" s="1"/>
  <c r="A108" i="4"/>
  <c r="B108" i="4" s="1"/>
  <c r="C108" i="4" s="1"/>
  <c r="A109" i="4"/>
  <c r="B109" i="4" s="1"/>
  <c r="A110" i="4"/>
  <c r="B110" i="4" s="1"/>
  <c r="F110" i="4" s="1"/>
  <c r="G110" i="4" s="1"/>
  <c r="A111" i="4"/>
  <c r="B111" i="4" s="1"/>
  <c r="C111" i="4" s="1"/>
  <c r="A112" i="4"/>
  <c r="B112" i="4" s="1"/>
  <c r="A113" i="4"/>
  <c r="B113" i="4" s="1"/>
  <c r="A114" i="4"/>
  <c r="B114" i="4" s="1"/>
  <c r="F114" i="4" s="1"/>
  <c r="G114" i="4" s="1"/>
  <c r="A115" i="4"/>
  <c r="B115" i="4" s="1"/>
  <c r="D115" i="4" s="1"/>
  <c r="A116" i="4"/>
  <c r="B116" i="4" s="1"/>
  <c r="A117" i="4"/>
  <c r="B117" i="4" s="1"/>
  <c r="A118" i="4"/>
  <c r="B118" i="4" s="1"/>
  <c r="F118" i="4" s="1"/>
  <c r="G118" i="4" s="1"/>
  <c r="A119" i="4"/>
  <c r="B119" i="4" s="1"/>
  <c r="A120" i="4"/>
  <c r="B120" i="4" s="1"/>
  <c r="A121" i="4"/>
  <c r="B121" i="4" s="1"/>
  <c r="A122" i="4"/>
  <c r="B122" i="4" s="1"/>
  <c r="A123" i="4"/>
  <c r="B123" i="4" s="1"/>
  <c r="A124" i="4"/>
  <c r="B124" i="4" s="1"/>
  <c r="E124" i="4" s="1"/>
  <c r="A125" i="4"/>
  <c r="B125" i="4" s="1"/>
  <c r="D125" i="4" s="1"/>
  <c r="A126" i="4"/>
  <c r="B126" i="4" s="1"/>
  <c r="E126" i="4" s="1"/>
  <c r="A127" i="4"/>
  <c r="B127" i="4" s="1"/>
  <c r="A128" i="4"/>
  <c r="B128" i="4" s="1"/>
  <c r="A129" i="4"/>
  <c r="B129" i="4" s="1"/>
  <c r="A130" i="4"/>
  <c r="B130" i="4" s="1"/>
  <c r="A131" i="4"/>
  <c r="B131" i="4" s="1"/>
  <c r="A132" i="4"/>
  <c r="B132" i="4" s="1"/>
  <c r="C132" i="4" s="1"/>
  <c r="A133" i="4"/>
  <c r="B133" i="4" s="1"/>
  <c r="A134" i="4"/>
  <c r="B134" i="4" s="1"/>
  <c r="A135" i="4"/>
  <c r="B135" i="4" s="1"/>
  <c r="C135" i="4" s="1"/>
  <c r="A136" i="4"/>
  <c r="B136" i="4" s="1"/>
  <c r="F136" i="4" s="1"/>
  <c r="G136" i="4" s="1"/>
  <c r="A137" i="4"/>
  <c r="B137" i="4" s="1"/>
  <c r="A138" i="4"/>
  <c r="B138" i="4" s="1"/>
  <c r="A139" i="4"/>
  <c r="B139" i="4" s="1"/>
  <c r="A140" i="4"/>
  <c r="B140" i="4" s="1"/>
  <c r="C140" i="4" s="1"/>
  <c r="A141" i="4"/>
  <c r="B141" i="4" s="1"/>
  <c r="A142" i="4"/>
  <c r="B142" i="4" s="1"/>
  <c r="E142" i="4" s="1"/>
  <c r="A143" i="4"/>
  <c r="B143" i="4" s="1"/>
  <c r="C143" i="4" s="1"/>
  <c r="A144" i="4"/>
  <c r="B144" i="4" s="1"/>
  <c r="F144" i="4" s="1"/>
  <c r="G144" i="4" s="1"/>
  <c r="A145" i="4"/>
  <c r="B145" i="4" s="1"/>
  <c r="A146" i="4"/>
  <c r="B146" i="4" s="1"/>
  <c r="A147" i="4"/>
  <c r="B147" i="4" s="1"/>
  <c r="A148" i="4"/>
  <c r="B148" i="4" s="1"/>
  <c r="A149" i="4"/>
  <c r="B149" i="4" s="1"/>
  <c r="A150" i="4"/>
  <c r="B150" i="4" s="1"/>
  <c r="A151" i="4"/>
  <c r="B151" i="4" s="1"/>
  <c r="D151" i="4" s="1"/>
  <c r="A152" i="4"/>
  <c r="B152" i="4" s="1"/>
  <c r="A153" i="4"/>
  <c r="B153" i="4" s="1"/>
  <c r="F153" i="4" s="1"/>
  <c r="G153" i="4" s="1"/>
  <c r="A154" i="4"/>
  <c r="B154" i="4" s="1"/>
  <c r="A155" i="4"/>
  <c r="B155" i="4" s="1"/>
  <c r="A156" i="4"/>
  <c r="B156" i="4" s="1"/>
  <c r="E156" i="4" s="1"/>
  <c r="A157" i="4"/>
  <c r="B157" i="4" s="1"/>
  <c r="C157" i="4" s="1"/>
  <c r="A158" i="4"/>
  <c r="B158" i="4" s="1"/>
  <c r="F158" i="4" s="1"/>
  <c r="G158" i="4" s="1"/>
  <c r="A159" i="4"/>
  <c r="B159" i="4" s="1"/>
  <c r="D159" i="4" s="1"/>
  <c r="A160" i="4"/>
  <c r="B160" i="4" s="1"/>
  <c r="A161" i="4"/>
  <c r="B161" i="4" s="1"/>
  <c r="F161" i="4" s="1"/>
  <c r="G161" i="4" s="1"/>
  <c r="A162" i="4"/>
  <c r="B162" i="4" s="1"/>
  <c r="D162" i="4" s="1"/>
  <c r="A163" i="4"/>
  <c r="B163" i="4" s="1"/>
  <c r="A164" i="4"/>
  <c r="B164" i="4" s="1"/>
  <c r="E164" i="4" s="1"/>
  <c r="A165" i="4"/>
  <c r="B165" i="4" s="1"/>
  <c r="E165" i="4" s="1"/>
  <c r="A166" i="4"/>
  <c r="B166" i="4" s="1"/>
  <c r="F166" i="4" s="1"/>
  <c r="G166" i="4" s="1"/>
  <c r="A167" i="4"/>
  <c r="B167" i="4" s="1"/>
  <c r="A168" i="4"/>
  <c r="B168" i="4" s="1"/>
  <c r="A169" i="4"/>
  <c r="B169" i="4" s="1"/>
  <c r="A170" i="4"/>
  <c r="B170" i="4" s="1"/>
  <c r="D170" i="4" s="1"/>
  <c r="A171" i="4"/>
  <c r="B171" i="4" s="1"/>
  <c r="A172" i="4"/>
  <c r="B172" i="4" s="1"/>
  <c r="D172" i="4" s="1"/>
  <c r="A173" i="4"/>
  <c r="B173" i="4" s="1"/>
  <c r="F173" i="4" s="1"/>
  <c r="G173" i="4" s="1"/>
  <c r="A174" i="4"/>
  <c r="B174" i="4" s="1"/>
  <c r="F174" i="4" s="1"/>
  <c r="G174" i="4" s="1"/>
  <c r="A175" i="4"/>
  <c r="B175" i="4" s="1"/>
  <c r="E175" i="4" s="1"/>
  <c r="A176" i="4"/>
  <c r="B176" i="4" s="1"/>
  <c r="A177" i="4"/>
  <c r="B177" i="4" s="1"/>
  <c r="A178" i="4"/>
  <c r="B178" i="4" s="1"/>
  <c r="D178" i="4" s="1"/>
  <c r="A179" i="4"/>
  <c r="B179" i="4" s="1"/>
  <c r="A180" i="4"/>
  <c r="B180" i="4" s="1"/>
  <c r="C180" i="4" s="1"/>
  <c r="A181" i="4"/>
  <c r="B181" i="4" s="1"/>
  <c r="D181" i="4" s="1"/>
  <c r="A182" i="4"/>
  <c r="B182" i="4" s="1"/>
  <c r="E182" i="4" s="1"/>
  <c r="A183" i="4"/>
  <c r="B183" i="4" s="1"/>
  <c r="A184" i="4"/>
  <c r="B184" i="4" s="1"/>
  <c r="D184" i="4" s="1"/>
  <c r="A185" i="4"/>
  <c r="B185" i="4" s="1"/>
  <c r="D185" i="4" s="1"/>
  <c r="A186" i="4"/>
  <c r="B186" i="4" s="1"/>
  <c r="A187" i="4"/>
  <c r="B187" i="4" s="1"/>
  <c r="A188" i="4"/>
  <c r="B188" i="4" s="1"/>
  <c r="A189" i="4"/>
  <c r="B189" i="4" s="1"/>
  <c r="D189" i="4" s="1"/>
  <c r="A190" i="4"/>
  <c r="B190" i="4" s="1"/>
  <c r="E190" i="4" s="1"/>
  <c r="A191" i="4"/>
  <c r="B191" i="4" s="1"/>
  <c r="A192" i="4"/>
  <c r="B192" i="4" s="1"/>
  <c r="A193" i="4"/>
  <c r="B193" i="4" s="1"/>
  <c r="A194" i="4"/>
  <c r="B194" i="4" s="1"/>
  <c r="A195" i="4"/>
  <c r="B195" i="4" s="1"/>
  <c r="A196" i="4"/>
  <c r="B196" i="4" s="1"/>
  <c r="A197" i="4"/>
  <c r="B197" i="4" s="1"/>
  <c r="A198" i="4"/>
  <c r="B198" i="4" s="1"/>
  <c r="D198" i="4" s="1"/>
  <c r="A199" i="4"/>
  <c r="B199" i="4" s="1"/>
  <c r="A200" i="4"/>
  <c r="B200" i="4" s="1"/>
  <c r="F200" i="4" s="1"/>
  <c r="G200" i="4" s="1"/>
  <c r="A201" i="4"/>
  <c r="B201" i="4" s="1"/>
  <c r="A202" i="4"/>
  <c r="B202" i="4" s="1"/>
  <c r="A203" i="4"/>
  <c r="B203" i="4" s="1"/>
  <c r="A204" i="4"/>
  <c r="B204" i="4" s="1"/>
  <c r="A205" i="4"/>
  <c r="B205" i="4" s="1"/>
  <c r="F205" i="4" s="1"/>
  <c r="G205" i="4" s="1"/>
  <c r="A206" i="4"/>
  <c r="B206" i="4" s="1"/>
  <c r="C206" i="4" s="1"/>
  <c r="A207" i="4"/>
  <c r="B207" i="4" s="1"/>
  <c r="E207" i="4" s="1"/>
  <c r="A208" i="4"/>
  <c r="B208" i="4" s="1"/>
  <c r="F208" i="4" s="1"/>
  <c r="G208" i="4" s="1"/>
  <c r="A209" i="4"/>
  <c r="B209" i="4" s="1"/>
  <c r="A210" i="4"/>
  <c r="B210" i="4" s="1"/>
  <c r="A211" i="4"/>
  <c r="B211" i="4" s="1"/>
  <c r="E211" i="4" s="1"/>
  <c r="A212" i="4"/>
  <c r="B212" i="4" s="1"/>
  <c r="F212" i="4" s="1"/>
  <c r="G212" i="4" s="1"/>
  <c r="A213" i="4"/>
  <c r="B213" i="4" s="1"/>
  <c r="A214" i="4"/>
  <c r="B214" i="4" s="1"/>
  <c r="C214" i="4" s="1"/>
  <c r="A215" i="4"/>
  <c r="B215" i="4" s="1"/>
  <c r="E215" i="4" s="1"/>
  <c r="A216" i="4"/>
  <c r="B216" i="4" s="1"/>
  <c r="F216" i="4" s="1"/>
  <c r="G216" i="4" s="1"/>
  <c r="A217" i="4"/>
  <c r="B217" i="4" s="1"/>
  <c r="A218" i="4"/>
  <c r="B218" i="4" s="1"/>
  <c r="D218" i="4" s="1"/>
  <c r="A219" i="4"/>
  <c r="B219" i="4" s="1"/>
  <c r="E219" i="4" s="1"/>
  <c r="A220" i="4"/>
  <c r="B220" i="4" s="1"/>
  <c r="F220" i="4" s="1"/>
  <c r="G220" i="4" s="1"/>
  <c r="A221" i="4"/>
  <c r="B221" i="4" s="1"/>
  <c r="A222" i="4"/>
  <c r="B222" i="4" s="1"/>
  <c r="F222" i="4" s="1"/>
  <c r="G222" i="4" s="1"/>
  <c r="A223" i="4"/>
  <c r="B223" i="4" s="1"/>
  <c r="E223" i="4" s="1"/>
  <c r="A224" i="4"/>
  <c r="B224" i="4" s="1"/>
  <c r="F224" i="4" s="1"/>
  <c r="G224" i="4" s="1"/>
  <c r="A225" i="4"/>
  <c r="B225" i="4" s="1"/>
  <c r="A226" i="4"/>
  <c r="B226" i="4" s="1"/>
  <c r="D226" i="4" s="1"/>
  <c r="A227" i="4"/>
  <c r="B227" i="4" s="1"/>
  <c r="E227" i="4" s="1"/>
  <c r="A228" i="4"/>
  <c r="B228" i="4" s="1"/>
  <c r="F228" i="4" s="1"/>
  <c r="G228" i="4" s="1"/>
  <c r="A229" i="4"/>
  <c r="B229" i="4" s="1"/>
  <c r="A230" i="4"/>
  <c r="B230" i="4" s="1"/>
  <c r="C230" i="4" s="1"/>
  <c r="A231" i="4"/>
  <c r="B231" i="4" s="1"/>
  <c r="E231" i="4" s="1"/>
  <c r="A232" i="4"/>
  <c r="B232" i="4" s="1"/>
  <c r="F232" i="4" s="1"/>
  <c r="G232" i="4" s="1"/>
  <c r="A233" i="4"/>
  <c r="B233" i="4" s="1"/>
  <c r="A234" i="4"/>
  <c r="B234" i="4" s="1"/>
  <c r="D234" i="4" s="1"/>
  <c r="A235" i="4"/>
  <c r="B235" i="4" s="1"/>
  <c r="E235" i="4" s="1"/>
  <c r="A236" i="4"/>
  <c r="B236" i="4" s="1"/>
  <c r="F236" i="4" s="1"/>
  <c r="G236" i="4" s="1"/>
  <c r="A237" i="4"/>
  <c r="B237" i="4" s="1"/>
  <c r="A238" i="4"/>
  <c r="B238" i="4"/>
  <c r="A239" i="4"/>
  <c r="B239" i="4" s="1"/>
  <c r="E239" i="4" s="1"/>
  <c r="A240" i="4"/>
  <c r="B240" i="4" s="1"/>
  <c r="F240" i="4" s="1"/>
  <c r="G240" i="4" s="1"/>
  <c r="A241" i="4"/>
  <c r="B241" i="4"/>
  <c r="A242" i="4"/>
  <c r="B242" i="4" s="1"/>
  <c r="D242" i="4" s="1"/>
  <c r="A243" i="4"/>
  <c r="B243" i="4" s="1"/>
  <c r="E243" i="4" s="1"/>
  <c r="A244" i="4"/>
  <c r="B244" i="4" s="1"/>
  <c r="F244" i="4" s="1"/>
  <c r="G244" i="4" s="1"/>
  <c r="A245" i="4"/>
  <c r="B245" i="4" s="1"/>
  <c r="A246" i="4"/>
  <c r="B246" i="4" s="1"/>
  <c r="D246" i="4" s="1"/>
  <c r="A247" i="4"/>
  <c r="B247" i="4" s="1"/>
  <c r="D247" i="4" s="1"/>
  <c r="A248" i="4"/>
  <c r="B248" i="4" s="1"/>
  <c r="E248" i="4" s="1"/>
  <c r="A249" i="4"/>
  <c r="B249" i="4" s="1"/>
  <c r="C249" i="4" s="1"/>
  <c r="A250" i="4"/>
  <c r="B250" i="4" s="1"/>
  <c r="A251" i="4"/>
  <c r="B251" i="4" s="1"/>
  <c r="D251" i="4" s="1"/>
  <c r="A252" i="4"/>
  <c r="B252" i="4" s="1"/>
  <c r="A253" i="4"/>
  <c r="B253" i="4" s="1"/>
  <c r="C253" i="4" s="1"/>
  <c r="A254" i="4"/>
  <c r="B254" i="4" s="1"/>
  <c r="A255" i="4"/>
  <c r="B255" i="4" s="1"/>
  <c r="D255" i="4" s="1"/>
  <c r="A256" i="4"/>
  <c r="B256" i="4" s="1"/>
  <c r="E256" i="4" s="1"/>
  <c r="A257" i="4"/>
  <c r="B257" i="4" s="1"/>
  <c r="C257" i="4" s="1"/>
  <c r="A258" i="4"/>
  <c r="B258" i="4" s="1"/>
  <c r="C258" i="4" s="1"/>
  <c r="A259" i="4"/>
  <c r="B259" i="4" s="1"/>
  <c r="A260" i="4"/>
  <c r="B260" i="4" s="1"/>
  <c r="A261" i="4"/>
  <c r="B261" i="4" s="1"/>
  <c r="A262" i="4"/>
  <c r="B262" i="4" s="1"/>
  <c r="F262" i="4" s="1"/>
  <c r="G262" i="4" s="1"/>
  <c r="A263" i="4"/>
  <c r="B263" i="4" s="1"/>
  <c r="D263" i="4" s="1"/>
  <c r="A264" i="4"/>
  <c r="B264" i="4" s="1"/>
  <c r="E264" i="4" s="1"/>
  <c r="A265" i="4"/>
  <c r="B265" i="4" s="1"/>
  <c r="C265" i="4" s="1"/>
  <c r="A266" i="4"/>
  <c r="B266" i="4"/>
  <c r="C266" i="4" s="1"/>
  <c r="A267" i="4"/>
  <c r="B267" i="4" s="1"/>
  <c r="D267" i="4" s="1"/>
  <c r="A268" i="4"/>
  <c r="B268" i="4" s="1"/>
  <c r="A269" i="4"/>
  <c r="B269" i="4" s="1"/>
  <c r="C269" i="4" s="1"/>
  <c r="A270" i="4"/>
  <c r="B270" i="4" s="1"/>
  <c r="C270" i="4" s="1"/>
  <c r="A271" i="4"/>
  <c r="B271" i="4" s="1"/>
  <c r="D271" i="4" s="1"/>
  <c r="A272" i="4"/>
  <c r="B272" i="4" s="1"/>
  <c r="E272" i="4" s="1"/>
  <c r="A273" i="4"/>
  <c r="B273" i="4" s="1"/>
  <c r="C273" i="4" s="1"/>
  <c r="A274" i="4"/>
  <c r="B274" i="4" s="1"/>
  <c r="A275" i="4"/>
  <c r="B275" i="4" s="1"/>
  <c r="D275" i="4" s="1"/>
  <c r="A276" i="4"/>
  <c r="B276" i="4" s="1"/>
  <c r="A277" i="4"/>
  <c r="B277" i="4" s="1"/>
  <c r="C277" i="4" s="1"/>
  <c r="A278" i="4"/>
  <c r="B278" i="4" s="1"/>
  <c r="E278" i="4" s="1"/>
  <c r="A279" i="4"/>
  <c r="B279" i="4" s="1"/>
  <c r="D279" i="4" s="1"/>
  <c r="A280" i="4"/>
  <c r="B280" i="4" s="1"/>
  <c r="E280" i="4" s="1"/>
  <c r="A281" i="4"/>
  <c r="B281" i="4" s="1"/>
  <c r="C281" i="4" s="1"/>
  <c r="A282" i="4"/>
  <c r="B282" i="4" s="1"/>
  <c r="F282" i="4" s="1"/>
  <c r="G282" i="4" s="1"/>
  <c r="A283" i="4"/>
  <c r="B283" i="4" s="1"/>
  <c r="D283" i="4" s="1"/>
  <c r="A284" i="4"/>
  <c r="B284" i="4" s="1"/>
  <c r="A285" i="4"/>
  <c r="B285" i="4" s="1"/>
  <c r="C285" i="4" s="1"/>
  <c r="A286" i="4"/>
  <c r="B286" i="4" s="1"/>
  <c r="E286" i="4" s="1"/>
  <c r="A287" i="4"/>
  <c r="B287" i="4" s="1"/>
  <c r="F287" i="4" s="1"/>
  <c r="G287" i="4" s="1"/>
  <c r="A288" i="4"/>
  <c r="B288" i="4" s="1"/>
  <c r="A289" i="4"/>
  <c r="B289" i="4" s="1"/>
  <c r="E289" i="4" s="1"/>
  <c r="A290" i="4"/>
  <c r="B290" i="4" s="1"/>
  <c r="A291" i="4"/>
  <c r="B291" i="4" s="1"/>
  <c r="F291" i="4" s="1"/>
  <c r="G291" i="4" s="1"/>
  <c r="A292" i="4"/>
  <c r="B292" i="4" s="1"/>
  <c r="C292" i="4" s="1"/>
  <c r="A293" i="4"/>
  <c r="B293" i="4" s="1"/>
  <c r="A294" i="4"/>
  <c r="B294" i="4" s="1"/>
  <c r="F294" i="4" s="1"/>
  <c r="G294" i="4" s="1"/>
  <c r="A295" i="4"/>
  <c r="B295" i="4" s="1"/>
  <c r="A296" i="4"/>
  <c r="B296" i="4" s="1"/>
  <c r="F296" i="4" s="1"/>
  <c r="G296" i="4" s="1"/>
  <c r="A297" i="4"/>
  <c r="B297" i="4" s="1"/>
  <c r="E297" i="4" s="1"/>
  <c r="A298" i="4"/>
  <c r="B298" i="4" s="1"/>
  <c r="A299" i="4"/>
  <c r="B299" i="4" s="1"/>
  <c r="A300" i="4"/>
  <c r="B300" i="4" s="1"/>
  <c r="A301" i="4"/>
  <c r="B301" i="4" s="1"/>
  <c r="D301" i="4" s="1"/>
  <c r="A302" i="4"/>
  <c r="B302" i="4" s="1"/>
  <c r="E302" i="4" s="1"/>
  <c r="A303" i="4"/>
  <c r="B303" i="4" s="1"/>
  <c r="F303" i="4" s="1"/>
  <c r="G303" i="4" s="1"/>
  <c r="A304" i="4"/>
  <c r="B304" i="4" s="1"/>
  <c r="A305" i="4"/>
  <c r="B305" i="4" s="1"/>
  <c r="D305" i="4" s="1"/>
  <c r="A306" i="4"/>
  <c r="B306" i="4" s="1"/>
  <c r="E306" i="4" s="1"/>
  <c r="A307" i="4"/>
  <c r="B307" i="4" s="1"/>
  <c r="F307" i="4" s="1"/>
  <c r="G307" i="4" s="1"/>
  <c r="A308" i="4"/>
  <c r="B308" i="4" s="1"/>
  <c r="A309" i="4"/>
  <c r="B309" i="4" s="1"/>
  <c r="D309" i="4" s="1"/>
  <c r="A310" i="4"/>
  <c r="B310" i="4" s="1"/>
  <c r="E310" i="4" s="1"/>
  <c r="A311" i="4"/>
  <c r="B311" i="4" s="1"/>
  <c r="F311" i="4" s="1"/>
  <c r="G311" i="4" s="1"/>
  <c r="A312" i="4"/>
  <c r="B312" i="4" s="1"/>
  <c r="A313" i="4"/>
  <c r="B313" i="4" s="1"/>
  <c r="D313" i="4" s="1"/>
  <c r="A314" i="4"/>
  <c r="B314" i="4" s="1"/>
  <c r="E314" i="4" s="1"/>
  <c r="A315" i="4"/>
  <c r="B315" i="4" s="1"/>
  <c r="F315" i="4" s="1"/>
  <c r="G315" i="4" s="1"/>
  <c r="A316" i="4"/>
  <c r="B316" i="4" s="1"/>
  <c r="A317" i="4"/>
  <c r="B317" i="4" s="1"/>
  <c r="D317" i="4" s="1"/>
  <c r="A318" i="4"/>
  <c r="B318" i="4" s="1"/>
  <c r="E318" i="4" s="1"/>
  <c r="A319" i="4"/>
  <c r="B319" i="4" s="1"/>
  <c r="F319" i="4" s="1"/>
  <c r="G319" i="4" s="1"/>
  <c r="A320" i="4"/>
  <c r="B320" i="4"/>
  <c r="A321" i="4"/>
  <c r="B321" i="4" s="1"/>
  <c r="D321" i="4" s="1"/>
  <c r="A322" i="4"/>
  <c r="B322" i="4" s="1"/>
  <c r="E322" i="4" s="1"/>
  <c r="A323" i="4"/>
  <c r="B323" i="4"/>
  <c r="F323" i="4" s="1"/>
  <c r="G323" i="4" s="1"/>
  <c r="A324" i="4"/>
  <c r="B324" i="4" s="1"/>
  <c r="A325" i="4"/>
  <c r="B325" i="4" s="1"/>
  <c r="A326" i="4"/>
  <c r="B326" i="4" s="1"/>
  <c r="E326" i="4" s="1"/>
  <c r="A327" i="4"/>
  <c r="B327" i="4" s="1"/>
  <c r="A328" i="4"/>
  <c r="B328" i="4" s="1"/>
  <c r="A329" i="4"/>
  <c r="B329" i="4" s="1"/>
  <c r="A330" i="4"/>
  <c r="B330" i="4" s="1"/>
  <c r="D330" i="4" s="1"/>
  <c r="A331" i="4"/>
  <c r="B331" i="4" s="1"/>
  <c r="A332" i="4"/>
  <c r="B332" i="4" s="1"/>
  <c r="C332" i="4" s="1"/>
  <c r="A333" i="4"/>
  <c r="B333" i="4" s="1"/>
  <c r="C333" i="4" s="1"/>
  <c r="A334" i="4"/>
  <c r="B334" i="4" s="1"/>
  <c r="A335" i="4"/>
  <c r="B335" i="4" s="1"/>
  <c r="A336" i="4"/>
  <c r="B336" i="4" s="1"/>
  <c r="A337" i="4"/>
  <c r="B337" i="4" s="1"/>
  <c r="C337" i="4" s="1"/>
  <c r="A338" i="4"/>
  <c r="B338" i="4" s="1"/>
  <c r="D338" i="4" s="1"/>
  <c r="A339" i="4"/>
  <c r="B339" i="4" s="1"/>
  <c r="A340" i="4"/>
  <c r="B340" i="4" s="1"/>
  <c r="C340" i="4" s="1"/>
  <c r="A341" i="4"/>
  <c r="B341" i="4" s="1"/>
  <c r="A342" i="4"/>
  <c r="B342" i="4" s="1"/>
  <c r="D342" i="4" s="1"/>
  <c r="A343" i="4"/>
  <c r="B343" i="4" s="1"/>
  <c r="A344" i="4"/>
  <c r="B344" i="4" s="1"/>
  <c r="C344" i="4" s="1"/>
  <c r="A345" i="4"/>
  <c r="B345" i="4" s="1"/>
  <c r="C345" i="4" s="1"/>
  <c r="A346" i="4"/>
  <c r="B346" i="4" s="1"/>
  <c r="D346" i="4" s="1"/>
  <c r="A347" i="4"/>
  <c r="B347" i="4" s="1"/>
  <c r="A348" i="4"/>
  <c r="B348" i="4" s="1"/>
  <c r="C348" i="4" s="1"/>
  <c r="A349" i="4"/>
  <c r="B349" i="4" s="1"/>
  <c r="C349" i="4" s="1"/>
  <c r="A350" i="4"/>
  <c r="B350" i="4" s="1"/>
  <c r="A351" i="4"/>
  <c r="B351" i="4" s="1"/>
  <c r="A352" i="4"/>
  <c r="B352" i="4" s="1"/>
  <c r="A353" i="4"/>
  <c r="B353" i="4" s="1"/>
  <c r="C353" i="4" s="1"/>
  <c r="A354" i="4"/>
  <c r="B354" i="4" s="1"/>
  <c r="D354" i="4" s="1"/>
  <c r="A355" i="4"/>
  <c r="B355" i="4" s="1"/>
  <c r="A356" i="4"/>
  <c r="B356" i="4" s="1"/>
  <c r="C356" i="4" s="1"/>
  <c r="A357" i="4"/>
  <c r="B357" i="4" s="1"/>
  <c r="A358" i="4"/>
  <c r="B358" i="4" s="1"/>
  <c r="D358" i="4" s="1"/>
  <c r="A359" i="4"/>
  <c r="B359" i="4" s="1"/>
  <c r="A360" i="4"/>
  <c r="B360" i="4" s="1"/>
  <c r="A361" i="4"/>
  <c r="B361" i="4" s="1"/>
  <c r="C361" i="4" s="1"/>
  <c r="A362" i="4"/>
  <c r="B362" i="4" s="1"/>
  <c r="D362" i="4" s="1"/>
  <c r="A363" i="4"/>
  <c r="B363" i="4" s="1"/>
  <c r="A364" i="4"/>
  <c r="B364" i="4" s="1"/>
  <c r="C364" i="4" s="1"/>
  <c r="A365" i="4"/>
  <c r="B365" i="4" s="1"/>
  <c r="C365" i="4" s="1"/>
  <c r="A366" i="4"/>
  <c r="B366" i="4" s="1"/>
  <c r="A367" i="4"/>
  <c r="B367" i="4" s="1"/>
  <c r="A368" i="4"/>
  <c r="B368" i="4" s="1"/>
  <c r="A369" i="4"/>
  <c r="B369" i="4" s="1"/>
  <c r="A370" i="4"/>
  <c r="B370" i="4" s="1"/>
  <c r="A371" i="4"/>
  <c r="B371" i="4" s="1"/>
  <c r="D371" i="4" s="1"/>
  <c r="A372" i="4"/>
  <c r="B372" i="4" s="1"/>
  <c r="E372" i="4" s="1"/>
  <c r="A373" i="4"/>
  <c r="B373" i="4" s="1"/>
  <c r="F373" i="4" s="1"/>
  <c r="G373" i="4" s="1"/>
  <c r="A374" i="4"/>
  <c r="B374" i="4" s="1"/>
  <c r="A375" i="4"/>
  <c r="B375" i="4" s="1"/>
  <c r="A376" i="4"/>
  <c r="B376" i="4" s="1"/>
  <c r="E376" i="4" s="1"/>
  <c r="A377" i="4"/>
  <c r="B377" i="4" s="1"/>
  <c r="A378" i="4"/>
  <c r="B378" i="4" s="1"/>
  <c r="C378" i="4" s="1"/>
  <c r="A379" i="4"/>
  <c r="B379" i="4" s="1"/>
  <c r="D379" i="4" s="1"/>
  <c r="A380" i="4"/>
  <c r="B380" i="4" s="1"/>
  <c r="A381" i="4"/>
  <c r="B381" i="4" s="1"/>
  <c r="F381" i="4" s="1"/>
  <c r="G381" i="4" s="1"/>
  <c r="A382" i="4"/>
  <c r="B382" i="4" s="1"/>
  <c r="A383" i="4"/>
  <c r="B383" i="4" s="1"/>
  <c r="A384" i="4"/>
  <c r="B384" i="4" s="1"/>
  <c r="E384" i="4" s="1"/>
  <c r="A385" i="4"/>
  <c r="B385" i="4" s="1"/>
  <c r="F385" i="4" s="1"/>
  <c r="G385" i="4" s="1"/>
  <c r="A386" i="4"/>
  <c r="B386" i="4" s="1"/>
  <c r="C386" i="4" s="1"/>
  <c r="A387" i="4"/>
  <c r="B387" i="4" s="1"/>
  <c r="A388" i="4"/>
  <c r="B388" i="4" s="1"/>
  <c r="C388" i="4" s="1"/>
  <c r="A389" i="4"/>
  <c r="B389" i="4" s="1"/>
  <c r="A390" i="4"/>
  <c r="B390" i="4" s="1"/>
  <c r="A391" i="4"/>
  <c r="B391" i="4" s="1"/>
  <c r="A392" i="4"/>
  <c r="B392" i="4" s="1"/>
  <c r="C392" i="4" s="1"/>
  <c r="A393" i="4"/>
  <c r="B393" i="4" s="1"/>
  <c r="D393" i="4" s="1"/>
  <c r="A394" i="4"/>
  <c r="B394" i="4" s="1"/>
  <c r="A395" i="4"/>
  <c r="B395" i="4" s="1"/>
  <c r="A396" i="4"/>
  <c r="B396" i="4" s="1"/>
  <c r="C396" i="4" s="1"/>
  <c r="A397" i="4"/>
  <c r="B397" i="4" s="1"/>
  <c r="D397" i="4" s="1"/>
  <c r="A398" i="4"/>
  <c r="B398" i="4" s="1"/>
  <c r="A399" i="4"/>
  <c r="B399" i="4" s="1"/>
  <c r="A400" i="4"/>
  <c r="B400" i="4" s="1"/>
  <c r="C400" i="4" s="1"/>
  <c r="A401" i="4"/>
  <c r="B401" i="4" s="1"/>
  <c r="C401" i="4" s="1"/>
  <c r="A402" i="4"/>
  <c r="B402" i="4" s="1"/>
  <c r="A403" i="4"/>
  <c r="B403" i="4" s="1"/>
  <c r="A404" i="4"/>
  <c r="B404" i="4" s="1"/>
  <c r="C404" i="4" s="1"/>
  <c r="A405" i="4"/>
  <c r="B405" i="4" s="1"/>
  <c r="A406" i="4"/>
  <c r="B406" i="4" s="1"/>
  <c r="A407" i="4"/>
  <c r="B407" i="4" s="1"/>
  <c r="A408" i="4"/>
  <c r="B408" i="4" s="1"/>
  <c r="C408" i="4" s="1"/>
  <c r="A409" i="4"/>
  <c r="B409" i="4" s="1"/>
  <c r="D409" i="4" s="1"/>
  <c r="A410" i="4"/>
  <c r="B410" i="4" s="1"/>
  <c r="A411" i="4"/>
  <c r="B411" i="4" s="1"/>
  <c r="A412" i="4"/>
  <c r="B412" i="4" s="1"/>
  <c r="C412" i="4" s="1"/>
  <c r="A413" i="4"/>
  <c r="B413" i="4" s="1"/>
  <c r="D413" i="4" s="1"/>
  <c r="A414" i="4"/>
  <c r="B414" i="4" s="1"/>
  <c r="A415" i="4"/>
  <c r="B415" i="4" s="1"/>
  <c r="A416" i="4"/>
  <c r="B416" i="4" s="1"/>
  <c r="C416" i="4" s="1"/>
  <c r="A417" i="4"/>
  <c r="B417" i="4" s="1"/>
  <c r="C417" i="4" s="1"/>
  <c r="A418" i="4"/>
  <c r="B418" i="4" s="1"/>
  <c r="A419" i="4"/>
  <c r="B419" i="4" s="1"/>
  <c r="A420" i="4"/>
  <c r="B420" i="4" s="1"/>
  <c r="C420" i="4" s="1"/>
  <c r="A421" i="4"/>
  <c r="B421" i="4" s="1"/>
  <c r="A422" i="4"/>
  <c r="B422" i="4" s="1"/>
  <c r="A423" i="4"/>
  <c r="B423" i="4" s="1"/>
  <c r="A424" i="4"/>
  <c r="B424" i="4" s="1"/>
  <c r="C424" i="4" s="1"/>
  <c r="A425" i="4"/>
  <c r="B425" i="4" s="1"/>
  <c r="D425" i="4" s="1"/>
  <c r="A426" i="4"/>
  <c r="B426" i="4" s="1"/>
  <c r="A427" i="4"/>
  <c r="B427" i="4" s="1"/>
  <c r="A428" i="4"/>
  <c r="B428" i="4" s="1"/>
  <c r="C428" i="4" s="1"/>
  <c r="A429" i="4"/>
  <c r="B429" i="4" s="1"/>
  <c r="D429" i="4" s="1"/>
  <c r="A430" i="4"/>
  <c r="B430" i="4" s="1"/>
  <c r="A431" i="4"/>
  <c r="B431" i="4" s="1"/>
  <c r="A432" i="4"/>
  <c r="B432" i="4" s="1"/>
  <c r="C432" i="4" s="1"/>
  <c r="A433" i="4"/>
  <c r="B433" i="4" s="1"/>
  <c r="C433" i="4" s="1"/>
  <c r="A434" i="4"/>
  <c r="B434" i="4" s="1"/>
  <c r="A435" i="4"/>
  <c r="B435" i="4" s="1"/>
  <c r="E153" i="4" l="1"/>
  <c r="F230" i="4"/>
  <c r="G230" i="4" s="1"/>
  <c r="F206" i="4"/>
  <c r="G206" i="4" s="1"/>
  <c r="D200" i="4"/>
  <c r="C360" i="4"/>
  <c r="F360" i="4"/>
  <c r="G360" i="4" s="1"/>
  <c r="E358" i="4"/>
  <c r="D349" i="4"/>
  <c r="E189" i="4"/>
  <c r="C429" i="4"/>
  <c r="C397" i="4"/>
  <c r="F124" i="4"/>
  <c r="G124" i="4" s="1"/>
  <c r="D173" i="4"/>
  <c r="E125" i="4"/>
  <c r="C381" i="4"/>
  <c r="F344" i="4"/>
  <c r="G344" i="4" s="1"/>
  <c r="E342" i="4"/>
  <c r="D333" i="4"/>
  <c r="D291" i="4"/>
  <c r="D266" i="4"/>
  <c r="F115" i="4"/>
  <c r="G115" i="4" s="1"/>
  <c r="F92" i="4"/>
  <c r="G92" i="4" s="1"/>
  <c r="D71" i="4"/>
  <c r="F372" i="4"/>
  <c r="G372" i="4" s="1"/>
  <c r="E161" i="4"/>
  <c r="D372" i="4"/>
  <c r="D365" i="4"/>
  <c r="C287" i="4"/>
  <c r="E185" i="4"/>
  <c r="C161" i="4"/>
  <c r="F142" i="4"/>
  <c r="G142" i="4" s="1"/>
  <c r="F99" i="4"/>
  <c r="G99" i="4" s="1"/>
  <c r="D300" i="4"/>
  <c r="F300" i="4"/>
  <c r="G300" i="4" s="1"/>
  <c r="E380" i="4"/>
  <c r="C380" i="4"/>
  <c r="F380" i="4"/>
  <c r="G380" i="4" s="1"/>
  <c r="D380" i="4"/>
  <c r="E274" i="4"/>
  <c r="D274" i="4"/>
  <c r="F274" i="4"/>
  <c r="G274" i="4" s="1"/>
  <c r="E254" i="4"/>
  <c r="D254" i="4"/>
  <c r="F254" i="4"/>
  <c r="G254" i="4" s="1"/>
  <c r="D233" i="4"/>
  <c r="F233" i="4"/>
  <c r="G233" i="4" s="1"/>
  <c r="E210" i="4"/>
  <c r="F210" i="4"/>
  <c r="G210" i="4" s="1"/>
  <c r="C210" i="4"/>
  <c r="C188" i="4"/>
  <c r="D188" i="4"/>
  <c r="E67" i="4"/>
  <c r="D67" i="4"/>
  <c r="F67" i="4"/>
  <c r="G67" i="4" s="1"/>
  <c r="F278" i="4"/>
  <c r="G278" i="4" s="1"/>
  <c r="D245" i="4"/>
  <c r="F245" i="4"/>
  <c r="G245" i="4" s="1"/>
  <c r="E234" i="4"/>
  <c r="C234" i="4"/>
  <c r="F234" i="4"/>
  <c r="G234" i="4" s="1"/>
  <c r="D225" i="4"/>
  <c r="F225" i="4"/>
  <c r="G225" i="4" s="1"/>
  <c r="D221" i="4"/>
  <c r="F221" i="4"/>
  <c r="G221" i="4" s="1"/>
  <c r="E214" i="4"/>
  <c r="D214" i="4"/>
  <c r="E203" i="4"/>
  <c r="D203" i="4"/>
  <c r="E144" i="4"/>
  <c r="C144" i="4"/>
  <c r="D144" i="4"/>
  <c r="E134" i="4"/>
  <c r="F134" i="4"/>
  <c r="G134" i="4" s="1"/>
  <c r="E132" i="4"/>
  <c r="D132" i="4"/>
  <c r="E120" i="4"/>
  <c r="C120" i="4"/>
  <c r="D120" i="4"/>
  <c r="D103" i="4"/>
  <c r="C103" i="4"/>
  <c r="F103" i="4"/>
  <c r="G103" i="4" s="1"/>
  <c r="E238" i="4"/>
  <c r="F238" i="4"/>
  <c r="G238" i="4" s="1"/>
  <c r="C238" i="4"/>
  <c r="D87" i="4"/>
  <c r="F87" i="4"/>
  <c r="G87" i="4" s="1"/>
  <c r="F413" i="4"/>
  <c r="G413" i="4" s="1"/>
  <c r="F286" i="4"/>
  <c r="G286" i="4" s="1"/>
  <c r="D278" i="4"/>
  <c r="E246" i="4"/>
  <c r="F246" i="4"/>
  <c r="G246" i="4" s="1"/>
  <c r="C246" i="4"/>
  <c r="D241" i="4"/>
  <c r="F241" i="4"/>
  <c r="G241" i="4" s="1"/>
  <c r="E226" i="4"/>
  <c r="F226" i="4"/>
  <c r="G226" i="4" s="1"/>
  <c r="C226" i="4"/>
  <c r="D217" i="4"/>
  <c r="F217" i="4"/>
  <c r="G217" i="4" s="1"/>
  <c r="D213" i="4"/>
  <c r="F213" i="4"/>
  <c r="G213" i="4" s="1"/>
  <c r="E206" i="4"/>
  <c r="D206" i="4"/>
  <c r="D119" i="4"/>
  <c r="C119" i="4"/>
  <c r="F119" i="4"/>
  <c r="G119" i="4" s="1"/>
  <c r="E88" i="4"/>
  <c r="C88" i="4"/>
  <c r="D88" i="4"/>
  <c r="F88" i="4"/>
  <c r="G88" i="4" s="1"/>
  <c r="D83" i="4"/>
  <c r="F83" i="4"/>
  <c r="G83" i="4" s="1"/>
  <c r="D229" i="4"/>
  <c r="F229" i="4"/>
  <c r="G229" i="4" s="1"/>
  <c r="E222" i="4"/>
  <c r="D222" i="4"/>
  <c r="E104" i="4"/>
  <c r="C104" i="4"/>
  <c r="D104" i="4"/>
  <c r="E76" i="4"/>
  <c r="D76" i="4"/>
  <c r="F76" i="4"/>
  <c r="G76" i="4" s="1"/>
  <c r="F429" i="4"/>
  <c r="G429" i="4" s="1"/>
  <c r="F425" i="4"/>
  <c r="G425" i="4" s="1"/>
  <c r="C413" i="4"/>
  <c r="F409" i="4"/>
  <c r="G409" i="4" s="1"/>
  <c r="F397" i="4"/>
  <c r="G397" i="4" s="1"/>
  <c r="F393" i="4"/>
  <c r="G393" i="4" s="1"/>
  <c r="D386" i="4"/>
  <c r="E385" i="4"/>
  <c r="D326" i="4"/>
  <c r="D292" i="4"/>
  <c r="E291" i="4"/>
  <c r="D286" i="4"/>
  <c r="C278" i="4"/>
  <c r="F277" i="4"/>
  <c r="G277" i="4" s="1"/>
  <c r="E275" i="4"/>
  <c r="E266" i="4"/>
  <c r="F266" i="4"/>
  <c r="G266" i="4" s="1"/>
  <c r="E242" i="4"/>
  <c r="C242" i="4"/>
  <c r="F242" i="4"/>
  <c r="G242" i="4" s="1"/>
  <c r="D238" i="4"/>
  <c r="D237" i="4"/>
  <c r="F237" i="4"/>
  <c r="G237" i="4" s="1"/>
  <c r="E230" i="4"/>
  <c r="D230" i="4"/>
  <c r="C222" i="4"/>
  <c r="E218" i="4"/>
  <c r="C218" i="4"/>
  <c r="F218" i="4"/>
  <c r="G218" i="4" s="1"/>
  <c r="F214" i="4"/>
  <c r="G214" i="4" s="1"/>
  <c r="D210" i="4"/>
  <c r="D209" i="4"/>
  <c r="F209" i="4"/>
  <c r="G209" i="4" s="1"/>
  <c r="E195" i="4"/>
  <c r="D195" i="4"/>
  <c r="C191" i="4"/>
  <c r="F191" i="4"/>
  <c r="G191" i="4" s="1"/>
  <c r="E159" i="4"/>
  <c r="F149" i="4"/>
  <c r="G149" i="4" s="1"/>
  <c r="C149" i="4"/>
  <c r="D149" i="4"/>
  <c r="F135" i="4"/>
  <c r="G135" i="4" s="1"/>
  <c r="E108" i="4"/>
  <c r="D108" i="4"/>
  <c r="F108" i="4"/>
  <c r="G108" i="4" s="1"/>
  <c r="C67" i="4"/>
  <c r="F62" i="4"/>
  <c r="G62" i="4" s="1"/>
  <c r="C62" i="4"/>
  <c r="C200" i="4"/>
  <c r="E198" i="4"/>
  <c r="F190" i="4"/>
  <c r="G190" i="4" s="1"/>
  <c r="C173" i="4"/>
  <c r="D164" i="4"/>
  <c r="C153" i="4"/>
  <c r="E151" i="4"/>
  <c r="F143" i="4"/>
  <c r="G143" i="4" s="1"/>
  <c r="D124" i="4"/>
  <c r="C115" i="4"/>
  <c r="C99" i="4"/>
  <c r="D92" i="4"/>
  <c r="C71" i="4"/>
  <c r="E200" i="4"/>
  <c r="D366" i="4"/>
  <c r="E366" i="4"/>
  <c r="D401" i="4"/>
  <c r="F401" i="4"/>
  <c r="G401" i="4" s="1"/>
  <c r="C370" i="4"/>
  <c r="D370" i="4"/>
  <c r="C341" i="4"/>
  <c r="D341" i="4"/>
  <c r="C336" i="4"/>
  <c r="F336" i="4"/>
  <c r="G336" i="4" s="1"/>
  <c r="C329" i="4"/>
  <c r="D329" i="4"/>
  <c r="E294" i="4"/>
  <c r="C294" i="4"/>
  <c r="D294" i="4"/>
  <c r="E116" i="4"/>
  <c r="D116" i="4"/>
  <c r="F116" i="4"/>
  <c r="G116" i="4" s="1"/>
  <c r="C116" i="4"/>
  <c r="E80" i="4"/>
  <c r="C80" i="4"/>
  <c r="D80" i="4"/>
  <c r="F80" i="4"/>
  <c r="G80" i="4" s="1"/>
  <c r="E47" i="4"/>
  <c r="C47" i="4"/>
  <c r="D47" i="4"/>
  <c r="F47" i="4"/>
  <c r="G47" i="4" s="1"/>
  <c r="D26" i="4"/>
  <c r="F26" i="4"/>
  <c r="G26" i="4" s="1"/>
  <c r="C26" i="4"/>
  <c r="D405" i="4"/>
  <c r="C405" i="4"/>
  <c r="F405" i="4"/>
  <c r="G405" i="4" s="1"/>
  <c r="D324" i="4"/>
  <c r="C324" i="4"/>
  <c r="F324" i="4"/>
  <c r="G324" i="4" s="1"/>
  <c r="D320" i="4"/>
  <c r="C320" i="4"/>
  <c r="F320" i="4"/>
  <c r="G320" i="4" s="1"/>
  <c r="D316" i="4"/>
  <c r="C316" i="4"/>
  <c r="F316" i="4"/>
  <c r="G316" i="4" s="1"/>
  <c r="D312" i="4"/>
  <c r="C312" i="4"/>
  <c r="F312" i="4"/>
  <c r="G312" i="4" s="1"/>
  <c r="D308" i="4"/>
  <c r="C308" i="4"/>
  <c r="F308" i="4"/>
  <c r="G308" i="4" s="1"/>
  <c r="D304" i="4"/>
  <c r="C304" i="4"/>
  <c r="F304" i="4"/>
  <c r="G304" i="4" s="1"/>
  <c r="F299" i="4"/>
  <c r="G299" i="4" s="1"/>
  <c r="D299" i="4"/>
  <c r="E299" i="4"/>
  <c r="E262" i="4"/>
  <c r="C262" i="4"/>
  <c r="D262" i="4"/>
  <c r="E258" i="4"/>
  <c r="D258" i="4"/>
  <c r="F258" i="4"/>
  <c r="G258" i="4" s="1"/>
  <c r="C183" i="4"/>
  <c r="F183" i="4"/>
  <c r="G183" i="4" s="1"/>
  <c r="E112" i="4"/>
  <c r="C112" i="4"/>
  <c r="D112" i="4"/>
  <c r="F112" i="4"/>
  <c r="G112" i="4" s="1"/>
  <c r="D421" i="4"/>
  <c r="C421" i="4"/>
  <c r="F421" i="4"/>
  <c r="G421" i="4" s="1"/>
  <c r="D389" i="4"/>
  <c r="C389" i="4"/>
  <c r="F389" i="4"/>
  <c r="G389" i="4" s="1"/>
  <c r="F377" i="4"/>
  <c r="G377" i="4" s="1"/>
  <c r="D377" i="4"/>
  <c r="E377" i="4"/>
  <c r="F369" i="4"/>
  <c r="G369" i="4" s="1"/>
  <c r="E369" i="4"/>
  <c r="D350" i="4"/>
  <c r="E350" i="4"/>
  <c r="D334" i="4"/>
  <c r="E334" i="4"/>
  <c r="C325" i="4"/>
  <c r="D325" i="4"/>
  <c r="C261" i="4"/>
  <c r="F261" i="4"/>
  <c r="G261" i="4" s="1"/>
  <c r="E250" i="4"/>
  <c r="C250" i="4"/>
  <c r="F250" i="4"/>
  <c r="G250" i="4" s="1"/>
  <c r="D250" i="4"/>
  <c r="F204" i="4"/>
  <c r="G204" i="4" s="1"/>
  <c r="C204" i="4"/>
  <c r="E84" i="4"/>
  <c r="D84" i="4"/>
  <c r="F84" i="4"/>
  <c r="G84" i="4" s="1"/>
  <c r="C84" i="4"/>
  <c r="D22" i="4"/>
  <c r="C22" i="4"/>
  <c r="F22" i="4"/>
  <c r="G22" i="4" s="1"/>
  <c r="D433" i="4"/>
  <c r="F433" i="4"/>
  <c r="G433" i="4" s="1"/>
  <c r="C368" i="4"/>
  <c r="F368" i="4"/>
  <c r="G368" i="4" s="1"/>
  <c r="C357" i="4"/>
  <c r="D357" i="4"/>
  <c r="C352" i="4"/>
  <c r="F352" i="4"/>
  <c r="G352" i="4" s="1"/>
  <c r="E270" i="4"/>
  <c r="D270" i="4"/>
  <c r="F270" i="4"/>
  <c r="G270" i="4" s="1"/>
  <c r="D133" i="4"/>
  <c r="E133" i="4"/>
  <c r="E63" i="4"/>
  <c r="C63" i="4"/>
  <c r="D63" i="4"/>
  <c r="F63" i="4"/>
  <c r="G63" i="4" s="1"/>
  <c r="D417" i="4"/>
  <c r="F417" i="4"/>
  <c r="G417" i="4" s="1"/>
  <c r="D369" i="4"/>
  <c r="F364" i="4"/>
  <c r="G364" i="4" s="1"/>
  <c r="E362" i="4"/>
  <c r="D353" i="4"/>
  <c r="F348" i="4"/>
  <c r="G348" i="4" s="1"/>
  <c r="E346" i="4"/>
  <c r="D337" i="4"/>
  <c r="F332" i="4"/>
  <c r="G332" i="4" s="1"/>
  <c r="E330" i="4"/>
  <c r="C328" i="4"/>
  <c r="F328" i="4"/>
  <c r="G328" i="4" s="1"/>
  <c r="F295" i="4"/>
  <c r="G295" i="4" s="1"/>
  <c r="C295" i="4"/>
  <c r="E282" i="4"/>
  <c r="C282" i="4"/>
  <c r="D282" i="4"/>
  <c r="F269" i="4"/>
  <c r="G269" i="4" s="1"/>
  <c r="E267" i="4"/>
  <c r="D259" i="4"/>
  <c r="E259" i="4"/>
  <c r="F187" i="4"/>
  <c r="G187" i="4" s="1"/>
  <c r="C187" i="4"/>
  <c r="E128" i="4"/>
  <c r="D128" i="4"/>
  <c r="F128" i="4"/>
  <c r="G128" i="4" s="1"/>
  <c r="C128" i="4"/>
  <c r="D91" i="4"/>
  <c r="C91" i="4"/>
  <c r="F91" i="4"/>
  <c r="G91" i="4" s="1"/>
  <c r="E55" i="4"/>
  <c r="C55" i="4"/>
  <c r="D55" i="4"/>
  <c r="F55" i="4"/>
  <c r="G55" i="4" s="1"/>
  <c r="E39" i="4"/>
  <c r="C39" i="4"/>
  <c r="D39" i="4"/>
  <c r="F39" i="4"/>
  <c r="G39" i="4" s="1"/>
  <c r="E172" i="4"/>
  <c r="F172" i="4"/>
  <c r="G172" i="4" s="1"/>
  <c r="D167" i="4"/>
  <c r="E167" i="4"/>
  <c r="F157" i="4"/>
  <c r="G157" i="4" s="1"/>
  <c r="D157" i="4"/>
  <c r="E157" i="4"/>
  <c r="E148" i="4"/>
  <c r="D148" i="4"/>
  <c r="D42" i="4"/>
  <c r="F42" i="4"/>
  <c r="G42" i="4" s="1"/>
  <c r="C425" i="4"/>
  <c r="C409" i="4"/>
  <c r="C393" i="4"/>
  <c r="D385" i="4"/>
  <c r="D378" i="4"/>
  <c r="C373" i="4"/>
  <c r="C372" i="4"/>
  <c r="D361" i="4"/>
  <c r="F356" i="4"/>
  <c r="G356" i="4" s="1"/>
  <c r="E354" i="4"/>
  <c r="D345" i="4"/>
  <c r="F340" i="4"/>
  <c r="G340" i="4" s="1"/>
  <c r="E338" i="4"/>
  <c r="C300" i="4"/>
  <c r="C286" i="4"/>
  <c r="F285" i="4"/>
  <c r="G285" i="4" s="1"/>
  <c r="E283" i="4"/>
  <c r="C274" i="4"/>
  <c r="C254" i="4"/>
  <c r="F253" i="4"/>
  <c r="G253" i="4" s="1"/>
  <c r="E251" i="4"/>
  <c r="C245" i="4"/>
  <c r="C241" i="4"/>
  <c r="C237" i="4"/>
  <c r="C201" i="4"/>
  <c r="D201" i="4"/>
  <c r="C184" i="4"/>
  <c r="F177" i="4"/>
  <c r="G177" i="4" s="1"/>
  <c r="E177" i="4"/>
  <c r="F169" i="4"/>
  <c r="G169" i="4" s="1"/>
  <c r="E169" i="4"/>
  <c r="E140" i="4"/>
  <c r="D140" i="4"/>
  <c r="F140" i="4"/>
  <c r="G140" i="4" s="1"/>
  <c r="C127" i="4"/>
  <c r="F127" i="4"/>
  <c r="G127" i="4" s="1"/>
  <c r="D107" i="4"/>
  <c r="C107" i="4"/>
  <c r="F107" i="4"/>
  <c r="G107" i="4" s="1"/>
  <c r="D95" i="4"/>
  <c r="F95" i="4"/>
  <c r="G95" i="4" s="1"/>
  <c r="F68" i="4"/>
  <c r="G68" i="4" s="1"/>
  <c r="D68" i="4"/>
  <c r="E68" i="4"/>
  <c r="E59" i="4"/>
  <c r="C59" i="4"/>
  <c r="D59" i="4"/>
  <c r="E51" i="4"/>
  <c r="C51" i="4"/>
  <c r="D51" i="4"/>
  <c r="E43" i="4"/>
  <c r="C43" i="4"/>
  <c r="D43" i="4"/>
  <c r="D34" i="4"/>
  <c r="F34" i="4"/>
  <c r="G34" i="4" s="1"/>
  <c r="E31" i="4"/>
  <c r="C31" i="4"/>
  <c r="D31" i="4"/>
  <c r="C193" i="4"/>
  <c r="D193" i="4"/>
  <c r="D58" i="4"/>
  <c r="F58" i="4"/>
  <c r="G58" i="4" s="1"/>
  <c r="D50" i="4"/>
  <c r="F50" i="4"/>
  <c r="G50" i="4" s="1"/>
  <c r="D30" i="4"/>
  <c r="F30" i="4"/>
  <c r="G30" i="4" s="1"/>
  <c r="E27" i="4"/>
  <c r="C27" i="4"/>
  <c r="D27" i="4"/>
  <c r="F196" i="4"/>
  <c r="G196" i="4" s="1"/>
  <c r="C196" i="4"/>
  <c r="C192" i="4"/>
  <c r="D192" i="4"/>
  <c r="F165" i="4"/>
  <c r="G165" i="4" s="1"/>
  <c r="C165" i="4"/>
  <c r="D165" i="4"/>
  <c r="D141" i="4"/>
  <c r="E141" i="4"/>
  <c r="E136" i="4"/>
  <c r="C136" i="4"/>
  <c r="D136" i="4"/>
  <c r="D111" i="4"/>
  <c r="F111" i="4"/>
  <c r="G111" i="4" s="1"/>
  <c r="E100" i="4"/>
  <c r="D100" i="4"/>
  <c r="F100" i="4"/>
  <c r="G100" i="4" s="1"/>
  <c r="E96" i="4"/>
  <c r="C96" i="4"/>
  <c r="D96" i="4"/>
  <c r="D79" i="4"/>
  <c r="F79" i="4"/>
  <c r="G79" i="4" s="1"/>
  <c r="D74" i="4"/>
  <c r="E74" i="4"/>
  <c r="D54" i="4"/>
  <c r="F54" i="4"/>
  <c r="G54" i="4" s="1"/>
  <c r="D46" i="4"/>
  <c r="F46" i="4"/>
  <c r="G46" i="4" s="1"/>
  <c r="D38" i="4"/>
  <c r="F38" i="4"/>
  <c r="G38" i="4" s="1"/>
  <c r="E35" i="4"/>
  <c r="C35" i="4"/>
  <c r="D35" i="4"/>
  <c r="C233" i="4"/>
  <c r="C229" i="4"/>
  <c r="C225" i="4"/>
  <c r="C221" i="4"/>
  <c r="C217" i="4"/>
  <c r="C213" i="4"/>
  <c r="C209" i="4"/>
  <c r="C203" i="4"/>
  <c r="C198" i="4"/>
  <c r="C195" i="4"/>
  <c r="D156" i="4"/>
  <c r="F126" i="4"/>
  <c r="G126" i="4" s="1"/>
  <c r="C124" i="4"/>
  <c r="C92" i="4"/>
  <c r="C87" i="4"/>
  <c r="C76" i="4"/>
  <c r="C72" i="4"/>
  <c r="D69" i="4"/>
  <c r="E173" i="4"/>
  <c r="E149" i="4"/>
  <c r="F132" i="4"/>
  <c r="G132" i="4" s="1"/>
  <c r="F120" i="4"/>
  <c r="G120" i="4" s="1"/>
  <c r="F104" i="4"/>
  <c r="G104" i="4" s="1"/>
  <c r="F387" i="4"/>
  <c r="G387" i="4" s="1"/>
  <c r="C387" i="4"/>
  <c r="E387" i="4"/>
  <c r="D387" i="4"/>
  <c r="C374" i="4"/>
  <c r="F374" i="4"/>
  <c r="G374" i="4" s="1"/>
  <c r="D374" i="4"/>
  <c r="E374" i="4"/>
  <c r="C359" i="4"/>
  <c r="D359" i="4"/>
  <c r="E359" i="4"/>
  <c r="F359" i="4"/>
  <c r="G359" i="4" s="1"/>
  <c r="C343" i="4"/>
  <c r="D343" i="4"/>
  <c r="E343" i="4"/>
  <c r="F343" i="4"/>
  <c r="G343" i="4" s="1"/>
  <c r="E434" i="4"/>
  <c r="F434" i="4"/>
  <c r="G434" i="4" s="1"/>
  <c r="D434" i="4"/>
  <c r="C434" i="4"/>
  <c r="F431" i="4"/>
  <c r="G431" i="4" s="1"/>
  <c r="C431" i="4"/>
  <c r="E431" i="4"/>
  <c r="D431" i="4"/>
  <c r="E418" i="4"/>
  <c r="F418" i="4"/>
  <c r="G418" i="4" s="1"/>
  <c r="D418" i="4"/>
  <c r="C418" i="4"/>
  <c r="F415" i="4"/>
  <c r="G415" i="4" s="1"/>
  <c r="E415" i="4"/>
  <c r="C415" i="4"/>
  <c r="D415" i="4"/>
  <c r="E402" i="4"/>
  <c r="D402" i="4"/>
  <c r="F402" i="4"/>
  <c r="G402" i="4" s="1"/>
  <c r="C402" i="4"/>
  <c r="F399" i="4"/>
  <c r="G399" i="4" s="1"/>
  <c r="C399" i="4"/>
  <c r="E399" i="4"/>
  <c r="D399" i="4"/>
  <c r="C355" i="4"/>
  <c r="D355" i="4"/>
  <c r="E355" i="4"/>
  <c r="F355" i="4"/>
  <c r="G355" i="4" s="1"/>
  <c r="C339" i="4"/>
  <c r="D339" i="4"/>
  <c r="E339" i="4"/>
  <c r="F339" i="4"/>
  <c r="G339" i="4" s="1"/>
  <c r="F435" i="4"/>
  <c r="G435" i="4" s="1"/>
  <c r="C435" i="4"/>
  <c r="E435" i="4"/>
  <c r="D435" i="4"/>
  <c r="E422" i="4"/>
  <c r="F422" i="4"/>
  <c r="G422" i="4" s="1"/>
  <c r="D422" i="4"/>
  <c r="C422" i="4"/>
  <c r="F419" i="4"/>
  <c r="G419" i="4" s="1"/>
  <c r="E419" i="4"/>
  <c r="C419" i="4"/>
  <c r="D419" i="4"/>
  <c r="F403" i="4"/>
  <c r="G403" i="4" s="1"/>
  <c r="E403" i="4"/>
  <c r="C403" i="4"/>
  <c r="D403" i="4"/>
  <c r="E390" i="4"/>
  <c r="F390" i="4"/>
  <c r="G390" i="4" s="1"/>
  <c r="C390" i="4"/>
  <c r="D390" i="4"/>
  <c r="E430" i="4"/>
  <c r="F430" i="4"/>
  <c r="G430" i="4" s="1"/>
  <c r="D430" i="4"/>
  <c r="C430" i="4"/>
  <c r="F427" i="4"/>
  <c r="G427" i="4" s="1"/>
  <c r="C427" i="4"/>
  <c r="E427" i="4"/>
  <c r="D427" i="4"/>
  <c r="E414" i="4"/>
  <c r="D414" i="4"/>
  <c r="F414" i="4"/>
  <c r="G414" i="4" s="1"/>
  <c r="C414" i="4"/>
  <c r="F411" i="4"/>
  <c r="G411" i="4" s="1"/>
  <c r="C411" i="4"/>
  <c r="E411" i="4"/>
  <c r="D411" i="4"/>
  <c r="E398" i="4"/>
  <c r="F398" i="4"/>
  <c r="G398" i="4" s="1"/>
  <c r="D398" i="4"/>
  <c r="C398" i="4"/>
  <c r="F395" i="4"/>
  <c r="G395" i="4" s="1"/>
  <c r="E395" i="4"/>
  <c r="C395" i="4"/>
  <c r="D395" i="4"/>
  <c r="D383" i="4"/>
  <c r="F383" i="4"/>
  <c r="G383" i="4" s="1"/>
  <c r="C383" i="4"/>
  <c r="E383" i="4"/>
  <c r="C367" i="4"/>
  <c r="D367" i="4"/>
  <c r="E367" i="4"/>
  <c r="F367" i="4"/>
  <c r="G367" i="4" s="1"/>
  <c r="C351" i="4"/>
  <c r="D351" i="4"/>
  <c r="E351" i="4"/>
  <c r="F351" i="4"/>
  <c r="G351" i="4" s="1"/>
  <c r="C335" i="4"/>
  <c r="D335" i="4"/>
  <c r="E335" i="4"/>
  <c r="F335" i="4"/>
  <c r="G335" i="4" s="1"/>
  <c r="C327" i="4"/>
  <c r="D327" i="4"/>
  <c r="E327" i="4"/>
  <c r="F327" i="4"/>
  <c r="G327" i="4" s="1"/>
  <c r="E406" i="4"/>
  <c r="D406" i="4"/>
  <c r="F406" i="4"/>
  <c r="G406" i="4" s="1"/>
  <c r="C406" i="4"/>
  <c r="E426" i="4"/>
  <c r="F426" i="4"/>
  <c r="G426" i="4" s="1"/>
  <c r="D426" i="4"/>
  <c r="C426" i="4"/>
  <c r="F423" i="4"/>
  <c r="G423" i="4" s="1"/>
  <c r="C423" i="4"/>
  <c r="E423" i="4"/>
  <c r="D423" i="4"/>
  <c r="E410" i="4"/>
  <c r="F410" i="4"/>
  <c r="G410" i="4" s="1"/>
  <c r="D410" i="4"/>
  <c r="C410" i="4"/>
  <c r="F407" i="4"/>
  <c r="G407" i="4" s="1"/>
  <c r="E407" i="4"/>
  <c r="C407" i="4"/>
  <c r="D407" i="4"/>
  <c r="E394" i="4"/>
  <c r="D394" i="4"/>
  <c r="F394" i="4"/>
  <c r="G394" i="4" s="1"/>
  <c r="C394" i="4"/>
  <c r="F391" i="4"/>
  <c r="G391" i="4" s="1"/>
  <c r="C391" i="4"/>
  <c r="D391" i="4"/>
  <c r="E391" i="4"/>
  <c r="C382" i="4"/>
  <c r="F382" i="4"/>
  <c r="G382" i="4" s="1"/>
  <c r="D382" i="4"/>
  <c r="E382" i="4"/>
  <c r="D375" i="4"/>
  <c r="F375" i="4"/>
  <c r="G375" i="4" s="1"/>
  <c r="E375" i="4"/>
  <c r="C375" i="4"/>
  <c r="C363" i="4"/>
  <c r="D363" i="4"/>
  <c r="E363" i="4"/>
  <c r="F363" i="4"/>
  <c r="G363" i="4" s="1"/>
  <c r="C347" i="4"/>
  <c r="D347" i="4"/>
  <c r="E347" i="4"/>
  <c r="F347" i="4"/>
  <c r="G347" i="4" s="1"/>
  <c r="C331" i="4"/>
  <c r="D331" i="4"/>
  <c r="E331" i="4"/>
  <c r="F331" i="4"/>
  <c r="G331" i="4" s="1"/>
  <c r="F432" i="4"/>
  <c r="G432" i="4" s="1"/>
  <c r="F428" i="4"/>
  <c r="G428" i="4" s="1"/>
  <c r="F424" i="4"/>
  <c r="G424" i="4" s="1"/>
  <c r="F117" i="4"/>
  <c r="G117" i="4" s="1"/>
  <c r="C117" i="4"/>
  <c r="D117" i="4"/>
  <c r="E117" i="4"/>
  <c r="F85" i="4"/>
  <c r="G85" i="4" s="1"/>
  <c r="C85" i="4"/>
  <c r="D85" i="4"/>
  <c r="E85" i="4"/>
  <c r="E432" i="4"/>
  <c r="E428" i="4"/>
  <c r="E424" i="4"/>
  <c r="E420" i="4"/>
  <c r="E416" i="4"/>
  <c r="E412" i="4"/>
  <c r="E408" i="4"/>
  <c r="E404" i="4"/>
  <c r="E400" i="4"/>
  <c r="E396" i="4"/>
  <c r="E392" i="4"/>
  <c r="E388" i="4"/>
  <c r="F384" i="4"/>
  <c r="G384" i="4" s="1"/>
  <c r="F379" i="4"/>
  <c r="G379" i="4" s="1"/>
  <c r="F376" i="4"/>
  <c r="G376" i="4" s="1"/>
  <c r="F371" i="4"/>
  <c r="G371" i="4" s="1"/>
  <c r="F322" i="4"/>
  <c r="G322" i="4" s="1"/>
  <c r="C322" i="4"/>
  <c r="D322" i="4"/>
  <c r="F318" i="4"/>
  <c r="G318" i="4" s="1"/>
  <c r="C318" i="4"/>
  <c r="D318" i="4"/>
  <c r="F314" i="4"/>
  <c r="G314" i="4" s="1"/>
  <c r="C314" i="4"/>
  <c r="D314" i="4"/>
  <c r="F310" i="4"/>
  <c r="G310" i="4" s="1"/>
  <c r="C310" i="4"/>
  <c r="D310" i="4"/>
  <c r="F306" i="4"/>
  <c r="G306" i="4" s="1"/>
  <c r="C306" i="4"/>
  <c r="D306" i="4"/>
  <c r="F302" i="4"/>
  <c r="G302" i="4" s="1"/>
  <c r="C302" i="4"/>
  <c r="D302" i="4"/>
  <c r="D297" i="4"/>
  <c r="F297" i="4"/>
  <c r="G297" i="4" s="1"/>
  <c r="C297" i="4"/>
  <c r="D293" i="4"/>
  <c r="C293" i="4"/>
  <c r="E293" i="4"/>
  <c r="F293" i="4"/>
  <c r="G293" i="4" s="1"/>
  <c r="C276" i="4"/>
  <c r="D276" i="4"/>
  <c r="E276" i="4"/>
  <c r="F276" i="4"/>
  <c r="G276" i="4" s="1"/>
  <c r="F412" i="4"/>
  <c r="G412" i="4" s="1"/>
  <c r="F404" i="4"/>
  <c r="G404" i="4" s="1"/>
  <c r="F400" i="4"/>
  <c r="G400" i="4" s="1"/>
  <c r="F392" i="4"/>
  <c r="G392" i="4" s="1"/>
  <c r="F388" i="4"/>
  <c r="G388" i="4" s="1"/>
  <c r="C288" i="4"/>
  <c r="D288" i="4"/>
  <c r="E288" i="4"/>
  <c r="F129" i="4"/>
  <c r="G129" i="4" s="1"/>
  <c r="C129" i="4"/>
  <c r="D129" i="4"/>
  <c r="E129" i="4"/>
  <c r="D70" i="4"/>
  <c r="C70" i="4"/>
  <c r="E70" i="4"/>
  <c r="F70" i="4"/>
  <c r="G70" i="4" s="1"/>
  <c r="E433" i="4"/>
  <c r="D432" i="4"/>
  <c r="E429" i="4"/>
  <c r="D428" i="4"/>
  <c r="E425" i="4"/>
  <c r="D424" i="4"/>
  <c r="E421" i="4"/>
  <c r="D420" i="4"/>
  <c r="E417" i="4"/>
  <c r="D416" i="4"/>
  <c r="E413" i="4"/>
  <c r="D412" i="4"/>
  <c r="E409" i="4"/>
  <c r="D408" i="4"/>
  <c r="E405" i="4"/>
  <c r="D404" i="4"/>
  <c r="E401" i="4"/>
  <c r="D400" i="4"/>
  <c r="E397" i="4"/>
  <c r="D396" i="4"/>
  <c r="E393" i="4"/>
  <c r="D392" i="4"/>
  <c r="E389" i="4"/>
  <c r="D388" i="4"/>
  <c r="F386" i="4"/>
  <c r="G386" i="4" s="1"/>
  <c r="C385" i="4"/>
  <c r="D384" i="4"/>
  <c r="E381" i="4"/>
  <c r="E379" i="4"/>
  <c r="F378" i="4"/>
  <c r="G378" i="4" s="1"/>
  <c r="C377" i="4"/>
  <c r="D376" i="4"/>
  <c r="E373" i="4"/>
  <c r="E371" i="4"/>
  <c r="F370" i="4"/>
  <c r="G370" i="4" s="1"/>
  <c r="C369" i="4"/>
  <c r="C323" i="4"/>
  <c r="D323" i="4"/>
  <c r="E323" i="4"/>
  <c r="C319" i="4"/>
  <c r="D319" i="4"/>
  <c r="E319" i="4"/>
  <c r="C315" i="4"/>
  <c r="D315" i="4"/>
  <c r="E315" i="4"/>
  <c r="C311" i="4"/>
  <c r="D311" i="4"/>
  <c r="E311" i="4"/>
  <c r="C307" i="4"/>
  <c r="D307" i="4"/>
  <c r="E307" i="4"/>
  <c r="C303" i="4"/>
  <c r="D303" i="4"/>
  <c r="E303" i="4"/>
  <c r="E298" i="4"/>
  <c r="C298" i="4"/>
  <c r="D298" i="4"/>
  <c r="F298" i="4"/>
  <c r="G298" i="4" s="1"/>
  <c r="D289" i="4"/>
  <c r="F289" i="4"/>
  <c r="G289" i="4" s="1"/>
  <c r="C289" i="4"/>
  <c r="C284" i="4"/>
  <c r="D284" i="4"/>
  <c r="E284" i="4"/>
  <c r="F284" i="4"/>
  <c r="G284" i="4" s="1"/>
  <c r="C252" i="4"/>
  <c r="D252" i="4"/>
  <c r="E252" i="4"/>
  <c r="F252" i="4"/>
  <c r="G252" i="4" s="1"/>
  <c r="C186" i="4"/>
  <c r="D186" i="4"/>
  <c r="E186" i="4"/>
  <c r="F186" i="4"/>
  <c r="G186" i="4" s="1"/>
  <c r="F420" i="4"/>
  <c r="G420" i="4" s="1"/>
  <c r="F416" i="4"/>
  <c r="G416" i="4" s="1"/>
  <c r="F408" i="4"/>
  <c r="G408" i="4" s="1"/>
  <c r="F396" i="4"/>
  <c r="G396" i="4" s="1"/>
  <c r="C268" i="4"/>
  <c r="D268" i="4"/>
  <c r="E268" i="4"/>
  <c r="F268" i="4"/>
  <c r="G268" i="4" s="1"/>
  <c r="C146" i="4"/>
  <c r="D146" i="4"/>
  <c r="E146" i="4"/>
  <c r="F146" i="4"/>
  <c r="G146" i="4" s="1"/>
  <c r="D131" i="4"/>
  <c r="E131" i="4"/>
  <c r="C131" i="4"/>
  <c r="F131" i="4"/>
  <c r="G131" i="4" s="1"/>
  <c r="F101" i="4"/>
  <c r="G101" i="4" s="1"/>
  <c r="C101" i="4"/>
  <c r="D101" i="4"/>
  <c r="E101" i="4"/>
  <c r="E386" i="4"/>
  <c r="C384" i="4"/>
  <c r="D381" i="4"/>
  <c r="C379" i="4"/>
  <c r="E378" i="4"/>
  <c r="C376" i="4"/>
  <c r="D373" i="4"/>
  <c r="C371" i="4"/>
  <c r="E370" i="4"/>
  <c r="D368" i="4"/>
  <c r="E368" i="4"/>
  <c r="F366" i="4"/>
  <c r="G366" i="4" s="1"/>
  <c r="C366" i="4"/>
  <c r="E365" i="4"/>
  <c r="F365" i="4"/>
  <c r="G365" i="4" s="1"/>
  <c r="D364" i="4"/>
  <c r="E364" i="4"/>
  <c r="F362" i="4"/>
  <c r="G362" i="4" s="1"/>
  <c r="C362" i="4"/>
  <c r="E361" i="4"/>
  <c r="F361" i="4"/>
  <c r="G361" i="4" s="1"/>
  <c r="D360" i="4"/>
  <c r="E360" i="4"/>
  <c r="F358" i="4"/>
  <c r="G358" i="4" s="1"/>
  <c r="C358" i="4"/>
  <c r="E357" i="4"/>
  <c r="F357" i="4"/>
  <c r="G357" i="4" s="1"/>
  <c r="D356" i="4"/>
  <c r="E356" i="4"/>
  <c r="F354" i="4"/>
  <c r="G354" i="4" s="1"/>
  <c r="C354" i="4"/>
  <c r="E353" i="4"/>
  <c r="F353" i="4"/>
  <c r="G353" i="4" s="1"/>
  <c r="D352" i="4"/>
  <c r="E352" i="4"/>
  <c r="F350" i="4"/>
  <c r="G350" i="4" s="1"/>
  <c r="C350" i="4"/>
  <c r="E349" i="4"/>
  <c r="F349" i="4"/>
  <c r="G349" i="4" s="1"/>
  <c r="D348" i="4"/>
  <c r="E348" i="4"/>
  <c r="F346" i="4"/>
  <c r="G346" i="4" s="1"/>
  <c r="C346" i="4"/>
  <c r="E345" i="4"/>
  <c r="F345" i="4"/>
  <c r="G345" i="4" s="1"/>
  <c r="D344" i="4"/>
  <c r="E344" i="4"/>
  <c r="F342" i="4"/>
  <c r="G342" i="4" s="1"/>
  <c r="C342" i="4"/>
  <c r="E341" i="4"/>
  <c r="F341" i="4"/>
  <c r="G341" i="4" s="1"/>
  <c r="D340" i="4"/>
  <c r="E340" i="4"/>
  <c r="F338" i="4"/>
  <c r="G338" i="4" s="1"/>
  <c r="C338" i="4"/>
  <c r="E337" i="4"/>
  <c r="F337" i="4"/>
  <c r="G337" i="4" s="1"/>
  <c r="D336" i="4"/>
  <c r="E336" i="4"/>
  <c r="F334" i="4"/>
  <c r="G334" i="4" s="1"/>
  <c r="C334" i="4"/>
  <c r="E333" i="4"/>
  <c r="F333" i="4"/>
  <c r="G333" i="4" s="1"/>
  <c r="D332" i="4"/>
  <c r="E332" i="4"/>
  <c r="F330" i="4"/>
  <c r="G330" i="4" s="1"/>
  <c r="C330" i="4"/>
  <c r="E329" i="4"/>
  <c r="F329" i="4"/>
  <c r="G329" i="4" s="1"/>
  <c r="D328" i="4"/>
  <c r="E328" i="4"/>
  <c r="F326" i="4"/>
  <c r="G326" i="4" s="1"/>
  <c r="C326" i="4"/>
  <c r="E325" i="4"/>
  <c r="F325" i="4"/>
  <c r="G325" i="4" s="1"/>
  <c r="E321" i="4"/>
  <c r="F321" i="4"/>
  <c r="G321" i="4" s="1"/>
  <c r="C321" i="4"/>
  <c r="E317" i="4"/>
  <c r="F317" i="4"/>
  <c r="G317" i="4" s="1"/>
  <c r="C317" i="4"/>
  <c r="E313" i="4"/>
  <c r="F313" i="4"/>
  <c r="G313" i="4" s="1"/>
  <c r="C313" i="4"/>
  <c r="E309" i="4"/>
  <c r="F309" i="4"/>
  <c r="G309" i="4" s="1"/>
  <c r="C309" i="4"/>
  <c r="E305" i="4"/>
  <c r="F305" i="4"/>
  <c r="G305" i="4" s="1"/>
  <c r="C305" i="4"/>
  <c r="E301" i="4"/>
  <c r="F301" i="4"/>
  <c r="G301" i="4" s="1"/>
  <c r="C301" i="4"/>
  <c r="C296" i="4"/>
  <c r="D296" i="4"/>
  <c r="E296" i="4"/>
  <c r="E290" i="4"/>
  <c r="C290" i="4"/>
  <c r="D290" i="4"/>
  <c r="F290" i="4"/>
  <c r="G290" i="4" s="1"/>
  <c r="F288" i="4"/>
  <c r="G288" i="4" s="1"/>
  <c r="C260" i="4"/>
  <c r="D260" i="4"/>
  <c r="E260" i="4"/>
  <c r="F260" i="4"/>
  <c r="G260" i="4" s="1"/>
  <c r="C197" i="4"/>
  <c r="D197" i="4"/>
  <c r="E197" i="4"/>
  <c r="F197" i="4"/>
  <c r="G197" i="4" s="1"/>
  <c r="D281" i="4"/>
  <c r="E281" i="4"/>
  <c r="C280" i="4"/>
  <c r="D280" i="4"/>
  <c r="F279" i="4"/>
  <c r="G279" i="4" s="1"/>
  <c r="C279" i="4"/>
  <c r="D273" i="4"/>
  <c r="E273" i="4"/>
  <c r="C272" i="4"/>
  <c r="D272" i="4"/>
  <c r="F271" i="4"/>
  <c r="G271" i="4" s="1"/>
  <c r="C271" i="4"/>
  <c r="D265" i="4"/>
  <c r="E265" i="4"/>
  <c r="C264" i="4"/>
  <c r="D264" i="4"/>
  <c r="F263" i="4"/>
  <c r="G263" i="4" s="1"/>
  <c r="C263" i="4"/>
  <c r="D257" i="4"/>
  <c r="E257" i="4"/>
  <c r="C256" i="4"/>
  <c r="D256" i="4"/>
  <c r="F255" i="4"/>
  <c r="G255" i="4" s="1"/>
  <c r="C255" i="4"/>
  <c r="D249" i="4"/>
  <c r="E249" i="4"/>
  <c r="C248" i="4"/>
  <c r="D248" i="4"/>
  <c r="F247" i="4"/>
  <c r="G247" i="4" s="1"/>
  <c r="C247" i="4"/>
  <c r="F243" i="4"/>
  <c r="G243" i="4" s="1"/>
  <c r="C243" i="4"/>
  <c r="D243" i="4"/>
  <c r="F239" i="4"/>
  <c r="G239" i="4" s="1"/>
  <c r="C239" i="4"/>
  <c r="D239" i="4"/>
  <c r="F235" i="4"/>
  <c r="G235" i="4" s="1"/>
  <c r="C235" i="4"/>
  <c r="D235" i="4"/>
  <c r="F231" i="4"/>
  <c r="G231" i="4" s="1"/>
  <c r="C231" i="4"/>
  <c r="D231" i="4"/>
  <c r="F227" i="4"/>
  <c r="G227" i="4" s="1"/>
  <c r="C227" i="4"/>
  <c r="D227" i="4"/>
  <c r="F223" i="4"/>
  <c r="G223" i="4" s="1"/>
  <c r="C223" i="4"/>
  <c r="D223" i="4"/>
  <c r="F219" i="4"/>
  <c r="G219" i="4" s="1"/>
  <c r="C219" i="4"/>
  <c r="D219" i="4"/>
  <c r="F215" i="4"/>
  <c r="G215" i="4" s="1"/>
  <c r="C215" i="4"/>
  <c r="D215" i="4"/>
  <c r="F211" i="4"/>
  <c r="G211" i="4" s="1"/>
  <c r="C211" i="4"/>
  <c r="D211" i="4"/>
  <c r="F207" i="4"/>
  <c r="G207" i="4" s="1"/>
  <c r="C207" i="4"/>
  <c r="D207" i="4"/>
  <c r="C205" i="4"/>
  <c r="D205" i="4"/>
  <c r="E205" i="4"/>
  <c r="E199" i="4"/>
  <c r="C199" i="4"/>
  <c r="D199" i="4"/>
  <c r="F199" i="4"/>
  <c r="G199" i="4" s="1"/>
  <c r="D194" i="4"/>
  <c r="C194" i="4"/>
  <c r="E194" i="4"/>
  <c r="F194" i="4"/>
  <c r="G194" i="4" s="1"/>
  <c r="C179" i="4"/>
  <c r="D179" i="4"/>
  <c r="E179" i="4"/>
  <c r="F179" i="4"/>
  <c r="G179" i="4" s="1"/>
  <c r="D171" i="4"/>
  <c r="C171" i="4"/>
  <c r="E171" i="4"/>
  <c r="F171" i="4"/>
  <c r="G171" i="4" s="1"/>
  <c r="C150" i="4"/>
  <c r="D150" i="4"/>
  <c r="E150" i="4"/>
  <c r="F150" i="4"/>
  <c r="G150" i="4" s="1"/>
  <c r="E324" i="4"/>
  <c r="E320" i="4"/>
  <c r="E316" i="4"/>
  <c r="E312" i="4"/>
  <c r="E308" i="4"/>
  <c r="E304" i="4"/>
  <c r="E300" i="4"/>
  <c r="C299" i="4"/>
  <c r="E295" i="4"/>
  <c r="F292" i="4"/>
  <c r="G292" i="4" s="1"/>
  <c r="C291" i="4"/>
  <c r="E287" i="4"/>
  <c r="C244" i="4"/>
  <c r="D244" i="4"/>
  <c r="E244" i="4"/>
  <c r="C240" i="4"/>
  <c r="D240" i="4"/>
  <c r="E240" i="4"/>
  <c r="C236" i="4"/>
  <c r="D236" i="4"/>
  <c r="E236" i="4"/>
  <c r="C232" i="4"/>
  <c r="D232" i="4"/>
  <c r="E232" i="4"/>
  <c r="C228" i="4"/>
  <c r="D228" i="4"/>
  <c r="E228" i="4"/>
  <c r="C224" i="4"/>
  <c r="D224" i="4"/>
  <c r="E224" i="4"/>
  <c r="C220" i="4"/>
  <c r="D220" i="4"/>
  <c r="E220" i="4"/>
  <c r="C216" i="4"/>
  <c r="D216" i="4"/>
  <c r="E216" i="4"/>
  <c r="C212" i="4"/>
  <c r="D212" i="4"/>
  <c r="E212" i="4"/>
  <c r="C208" i="4"/>
  <c r="D208" i="4"/>
  <c r="E208" i="4"/>
  <c r="D202" i="4"/>
  <c r="C202" i="4"/>
  <c r="E202" i="4"/>
  <c r="F202" i="4"/>
  <c r="G202" i="4" s="1"/>
  <c r="D163" i="4"/>
  <c r="C163" i="4"/>
  <c r="E163" i="4"/>
  <c r="F163" i="4"/>
  <c r="G163" i="4" s="1"/>
  <c r="D295" i="4"/>
  <c r="E292" i="4"/>
  <c r="D287" i="4"/>
  <c r="D285" i="4"/>
  <c r="E285" i="4"/>
  <c r="F283" i="4"/>
  <c r="G283" i="4" s="1"/>
  <c r="C283" i="4"/>
  <c r="F281" i="4"/>
  <c r="G281" i="4" s="1"/>
  <c r="F280" i="4"/>
  <c r="G280" i="4" s="1"/>
  <c r="E279" i="4"/>
  <c r="D277" i="4"/>
  <c r="E277" i="4"/>
  <c r="F275" i="4"/>
  <c r="G275" i="4" s="1"/>
  <c r="C275" i="4"/>
  <c r="F273" i="4"/>
  <c r="G273" i="4" s="1"/>
  <c r="F272" i="4"/>
  <c r="G272" i="4" s="1"/>
  <c r="E271" i="4"/>
  <c r="D269" i="4"/>
  <c r="E269" i="4"/>
  <c r="F267" i="4"/>
  <c r="G267" i="4" s="1"/>
  <c r="C267" i="4"/>
  <c r="F265" i="4"/>
  <c r="G265" i="4" s="1"/>
  <c r="F264" i="4"/>
  <c r="G264" i="4" s="1"/>
  <c r="E263" i="4"/>
  <c r="D261" i="4"/>
  <c r="E261" i="4"/>
  <c r="F259" i="4"/>
  <c r="G259" i="4" s="1"/>
  <c r="C259" i="4"/>
  <c r="F257" i="4"/>
  <c r="G257" i="4" s="1"/>
  <c r="F256" i="4"/>
  <c r="G256" i="4" s="1"/>
  <c r="E255" i="4"/>
  <c r="D253" i="4"/>
  <c r="E253" i="4"/>
  <c r="F251" i="4"/>
  <c r="G251" i="4" s="1"/>
  <c r="C251" i="4"/>
  <c r="F249" i="4"/>
  <c r="G249" i="4" s="1"/>
  <c r="F248" i="4"/>
  <c r="G248" i="4" s="1"/>
  <c r="E247" i="4"/>
  <c r="E176" i="4"/>
  <c r="C176" i="4"/>
  <c r="D176" i="4"/>
  <c r="F176" i="4"/>
  <c r="G176" i="4" s="1"/>
  <c r="E168" i="4"/>
  <c r="C168" i="4"/>
  <c r="D168" i="4"/>
  <c r="F168" i="4"/>
  <c r="G168" i="4" s="1"/>
  <c r="C154" i="4"/>
  <c r="E154" i="4"/>
  <c r="F154" i="4"/>
  <c r="G154" i="4" s="1"/>
  <c r="D154" i="4"/>
  <c r="F182" i="4"/>
  <c r="G182" i="4" s="1"/>
  <c r="C182" i="4"/>
  <c r="D182" i="4"/>
  <c r="C174" i="4"/>
  <c r="D174" i="4"/>
  <c r="E174" i="4"/>
  <c r="E160" i="4"/>
  <c r="C160" i="4"/>
  <c r="D160" i="4"/>
  <c r="F160" i="4"/>
  <c r="G160" i="4" s="1"/>
  <c r="D155" i="4"/>
  <c r="C155" i="4"/>
  <c r="E155" i="4"/>
  <c r="F155" i="4"/>
  <c r="G155" i="4" s="1"/>
  <c r="C138" i="4"/>
  <c r="D138" i="4"/>
  <c r="E138" i="4"/>
  <c r="F138" i="4"/>
  <c r="G138" i="4" s="1"/>
  <c r="D123" i="4"/>
  <c r="E123" i="4"/>
  <c r="C123" i="4"/>
  <c r="F123" i="4"/>
  <c r="G123" i="4" s="1"/>
  <c r="F121" i="4"/>
  <c r="G121" i="4" s="1"/>
  <c r="C121" i="4"/>
  <c r="D121" i="4"/>
  <c r="E121" i="4"/>
  <c r="F105" i="4"/>
  <c r="G105" i="4" s="1"/>
  <c r="C105" i="4"/>
  <c r="D105" i="4"/>
  <c r="E105" i="4"/>
  <c r="F89" i="4"/>
  <c r="G89" i="4" s="1"/>
  <c r="C89" i="4"/>
  <c r="D89" i="4"/>
  <c r="E89" i="4"/>
  <c r="E75" i="4"/>
  <c r="C75" i="4"/>
  <c r="D75" i="4"/>
  <c r="F75" i="4"/>
  <c r="G75" i="4" s="1"/>
  <c r="E245" i="4"/>
  <c r="E241" i="4"/>
  <c r="E237" i="4"/>
  <c r="E233" i="4"/>
  <c r="E229" i="4"/>
  <c r="E225" i="4"/>
  <c r="E221" i="4"/>
  <c r="E217" i="4"/>
  <c r="E213" i="4"/>
  <c r="E209" i="4"/>
  <c r="E204" i="4"/>
  <c r="F201" i="4"/>
  <c r="G201" i="4" s="1"/>
  <c r="E196" i="4"/>
  <c r="F193" i="4"/>
  <c r="G193" i="4" s="1"/>
  <c r="E192" i="4"/>
  <c r="F192" i="4"/>
  <c r="G192" i="4" s="1"/>
  <c r="D191" i="4"/>
  <c r="E191" i="4"/>
  <c r="C190" i="4"/>
  <c r="D190" i="4"/>
  <c r="F189" i="4"/>
  <c r="G189" i="4" s="1"/>
  <c r="C189" i="4"/>
  <c r="E188" i="4"/>
  <c r="F188" i="4"/>
  <c r="G188" i="4" s="1"/>
  <c r="D187" i="4"/>
  <c r="E187" i="4"/>
  <c r="F185" i="4"/>
  <c r="G185" i="4" s="1"/>
  <c r="C185" i="4"/>
  <c r="E184" i="4"/>
  <c r="F184" i="4"/>
  <c r="G184" i="4" s="1"/>
  <c r="D183" i="4"/>
  <c r="E183" i="4"/>
  <c r="D180" i="4"/>
  <c r="E180" i="4"/>
  <c r="F180" i="4"/>
  <c r="G180" i="4" s="1"/>
  <c r="C166" i="4"/>
  <c r="D166" i="4"/>
  <c r="E166" i="4"/>
  <c r="E152" i="4"/>
  <c r="C152" i="4"/>
  <c r="D152" i="4"/>
  <c r="F152" i="4"/>
  <c r="G152" i="4" s="1"/>
  <c r="D147" i="4"/>
  <c r="C147" i="4"/>
  <c r="E147" i="4"/>
  <c r="F147" i="4"/>
  <c r="G147" i="4" s="1"/>
  <c r="F145" i="4"/>
  <c r="G145" i="4" s="1"/>
  <c r="C145" i="4"/>
  <c r="D145" i="4"/>
  <c r="E145" i="4"/>
  <c r="C130" i="4"/>
  <c r="D130" i="4"/>
  <c r="E130" i="4"/>
  <c r="F130" i="4"/>
  <c r="G130" i="4" s="1"/>
  <c r="F109" i="4"/>
  <c r="G109" i="4" s="1"/>
  <c r="C109" i="4"/>
  <c r="D109" i="4"/>
  <c r="E109" i="4"/>
  <c r="F93" i="4"/>
  <c r="G93" i="4" s="1"/>
  <c r="C93" i="4"/>
  <c r="D93" i="4"/>
  <c r="E93" i="4"/>
  <c r="F77" i="4"/>
  <c r="G77" i="4" s="1"/>
  <c r="C77" i="4"/>
  <c r="D77" i="4"/>
  <c r="E77" i="4"/>
  <c r="D204" i="4"/>
  <c r="F203" i="4"/>
  <c r="G203" i="4" s="1"/>
  <c r="E201" i="4"/>
  <c r="F198" i="4"/>
  <c r="G198" i="4" s="1"/>
  <c r="D196" i="4"/>
  <c r="F195" i="4"/>
  <c r="G195" i="4" s="1"/>
  <c r="E193" i="4"/>
  <c r="E181" i="4"/>
  <c r="F181" i="4"/>
  <c r="G181" i="4" s="1"/>
  <c r="C181" i="4"/>
  <c r="C178" i="4"/>
  <c r="E178" i="4"/>
  <c r="F178" i="4"/>
  <c r="G178" i="4" s="1"/>
  <c r="D175" i="4"/>
  <c r="F175" i="4"/>
  <c r="G175" i="4" s="1"/>
  <c r="C175" i="4"/>
  <c r="C170" i="4"/>
  <c r="E170" i="4"/>
  <c r="F170" i="4"/>
  <c r="G170" i="4" s="1"/>
  <c r="C162" i="4"/>
  <c r="E162" i="4"/>
  <c r="F162" i="4"/>
  <c r="G162" i="4" s="1"/>
  <c r="C158" i="4"/>
  <c r="D158" i="4"/>
  <c r="E158" i="4"/>
  <c r="D139" i="4"/>
  <c r="E139" i="4"/>
  <c r="C139" i="4"/>
  <c r="F139" i="4"/>
  <c r="G139" i="4" s="1"/>
  <c r="F137" i="4"/>
  <c r="G137" i="4" s="1"/>
  <c r="C137" i="4"/>
  <c r="D137" i="4"/>
  <c r="E137" i="4"/>
  <c r="C122" i="4"/>
  <c r="D122" i="4"/>
  <c r="E122" i="4"/>
  <c r="F122" i="4"/>
  <c r="G122" i="4" s="1"/>
  <c r="F113" i="4"/>
  <c r="G113" i="4" s="1"/>
  <c r="C113" i="4"/>
  <c r="D113" i="4"/>
  <c r="E113" i="4"/>
  <c r="F97" i="4"/>
  <c r="G97" i="4" s="1"/>
  <c r="C97" i="4"/>
  <c r="D97" i="4"/>
  <c r="E97" i="4"/>
  <c r="F81" i="4"/>
  <c r="G81" i="4" s="1"/>
  <c r="C81" i="4"/>
  <c r="D81" i="4"/>
  <c r="E81" i="4"/>
  <c r="D177" i="4"/>
  <c r="C172" i="4"/>
  <c r="D169" i="4"/>
  <c r="C167" i="4"/>
  <c r="C164" i="4"/>
  <c r="D161" i="4"/>
  <c r="C159" i="4"/>
  <c r="C156" i="4"/>
  <c r="D153" i="4"/>
  <c r="C151" i="4"/>
  <c r="C148" i="4"/>
  <c r="C118" i="4"/>
  <c r="D118" i="4"/>
  <c r="E118" i="4"/>
  <c r="C114" i="4"/>
  <c r="D114" i="4"/>
  <c r="E114" i="4"/>
  <c r="C110" i="4"/>
  <c r="D110" i="4"/>
  <c r="E110" i="4"/>
  <c r="C106" i="4"/>
  <c r="D106" i="4"/>
  <c r="E106" i="4"/>
  <c r="C102" i="4"/>
  <c r="D102" i="4"/>
  <c r="E102" i="4"/>
  <c r="C98" i="4"/>
  <c r="D98" i="4"/>
  <c r="E98" i="4"/>
  <c r="C94" i="4"/>
  <c r="D94" i="4"/>
  <c r="E94" i="4"/>
  <c r="C90" i="4"/>
  <c r="D90" i="4"/>
  <c r="E90" i="4"/>
  <c r="C86" i="4"/>
  <c r="D86" i="4"/>
  <c r="E86" i="4"/>
  <c r="C82" i="4"/>
  <c r="D82" i="4"/>
  <c r="E82" i="4"/>
  <c r="C78" i="4"/>
  <c r="D78" i="4"/>
  <c r="E78" i="4"/>
  <c r="C177" i="4"/>
  <c r="C169" i="4"/>
  <c r="D143" i="4"/>
  <c r="E143" i="4"/>
  <c r="C142" i="4"/>
  <c r="D142" i="4"/>
  <c r="F141" i="4"/>
  <c r="G141" i="4" s="1"/>
  <c r="C141" i="4"/>
  <c r="D135" i="4"/>
  <c r="E135" i="4"/>
  <c r="C134" i="4"/>
  <c r="D134" i="4"/>
  <c r="F133" i="4"/>
  <c r="G133" i="4" s="1"/>
  <c r="C133" i="4"/>
  <c r="D127" i="4"/>
  <c r="E127" i="4"/>
  <c r="C126" i="4"/>
  <c r="D126" i="4"/>
  <c r="F125" i="4"/>
  <c r="G125" i="4" s="1"/>
  <c r="C125" i="4"/>
  <c r="F167" i="4"/>
  <c r="G167" i="4" s="1"/>
  <c r="F164" i="4"/>
  <c r="G164" i="4" s="1"/>
  <c r="F159" i="4"/>
  <c r="G159" i="4" s="1"/>
  <c r="F156" i="4"/>
  <c r="G156" i="4" s="1"/>
  <c r="F151" i="4"/>
  <c r="G151" i="4" s="1"/>
  <c r="F148" i="4"/>
  <c r="G148" i="4" s="1"/>
  <c r="C73" i="4"/>
  <c r="D73" i="4"/>
  <c r="E73" i="4"/>
  <c r="D66" i="4"/>
  <c r="E66" i="4"/>
  <c r="C65" i="4"/>
  <c r="D65" i="4"/>
  <c r="F64" i="4"/>
  <c r="G64" i="4" s="1"/>
  <c r="C64" i="4"/>
  <c r="F60" i="4"/>
  <c r="G60" i="4" s="1"/>
  <c r="C60" i="4"/>
  <c r="D60" i="4"/>
  <c r="F56" i="4"/>
  <c r="G56" i="4" s="1"/>
  <c r="C56" i="4"/>
  <c r="D56" i="4"/>
  <c r="F52" i="4"/>
  <c r="G52" i="4" s="1"/>
  <c r="C52" i="4"/>
  <c r="D52" i="4"/>
  <c r="F48" i="4"/>
  <c r="G48" i="4" s="1"/>
  <c r="C48" i="4"/>
  <c r="D48" i="4"/>
  <c r="F44" i="4"/>
  <c r="G44" i="4" s="1"/>
  <c r="C44" i="4"/>
  <c r="D44" i="4"/>
  <c r="F40" i="4"/>
  <c r="G40" i="4" s="1"/>
  <c r="C40" i="4"/>
  <c r="D40" i="4"/>
  <c r="F36" i="4"/>
  <c r="G36" i="4" s="1"/>
  <c r="C36" i="4"/>
  <c r="D36" i="4"/>
  <c r="F32" i="4"/>
  <c r="G32" i="4" s="1"/>
  <c r="C32" i="4"/>
  <c r="D32" i="4"/>
  <c r="F28" i="4"/>
  <c r="G28" i="4" s="1"/>
  <c r="C28" i="4"/>
  <c r="D28" i="4"/>
  <c r="F24" i="4"/>
  <c r="G24" i="4" s="1"/>
  <c r="C24" i="4"/>
  <c r="D24" i="4"/>
  <c r="F20" i="4"/>
  <c r="G20" i="4" s="1"/>
  <c r="C20" i="4"/>
  <c r="D20" i="4"/>
  <c r="E119" i="4"/>
  <c r="E115" i="4"/>
  <c r="E111" i="4"/>
  <c r="E107" i="4"/>
  <c r="E103" i="4"/>
  <c r="E99" i="4"/>
  <c r="E95" i="4"/>
  <c r="E91" i="4"/>
  <c r="E87" i="4"/>
  <c r="E83" i="4"/>
  <c r="E79" i="4"/>
  <c r="E72" i="4"/>
  <c r="F69" i="4"/>
  <c r="G69" i="4" s="1"/>
  <c r="C61" i="4"/>
  <c r="D61" i="4"/>
  <c r="E61" i="4"/>
  <c r="C57" i="4"/>
  <c r="D57" i="4"/>
  <c r="E57" i="4"/>
  <c r="C53" i="4"/>
  <c r="D53" i="4"/>
  <c r="E53" i="4"/>
  <c r="C49" i="4"/>
  <c r="D49" i="4"/>
  <c r="E49" i="4"/>
  <c r="C45" i="4"/>
  <c r="D45" i="4"/>
  <c r="E45" i="4"/>
  <c r="C41" i="4"/>
  <c r="D41" i="4"/>
  <c r="E41" i="4"/>
  <c r="C37" i="4"/>
  <c r="D37" i="4"/>
  <c r="E37" i="4"/>
  <c r="C33" i="4"/>
  <c r="D33" i="4"/>
  <c r="E33" i="4"/>
  <c r="C29" i="4"/>
  <c r="D29" i="4"/>
  <c r="E29" i="4"/>
  <c r="C25" i="4"/>
  <c r="D25" i="4"/>
  <c r="E25" i="4"/>
  <c r="C21" i="4"/>
  <c r="D21" i="4"/>
  <c r="E21" i="4"/>
  <c r="F74" i="4"/>
  <c r="G74" i="4" s="1"/>
  <c r="D72" i="4"/>
  <c r="F71" i="4"/>
  <c r="G71" i="4" s="1"/>
  <c r="E69" i="4"/>
  <c r="F66" i="4"/>
  <c r="G66" i="4" s="1"/>
  <c r="F65" i="4"/>
  <c r="G65" i="4" s="1"/>
  <c r="E64" i="4"/>
  <c r="D62" i="4"/>
  <c r="E62" i="4"/>
  <c r="E23" i="4"/>
  <c r="F23" i="4"/>
  <c r="G23" i="4" s="1"/>
  <c r="C23" i="4"/>
  <c r="E19" i="4"/>
  <c r="F19" i="4"/>
  <c r="G19" i="4" s="1"/>
  <c r="C19" i="4"/>
  <c r="E58" i="4"/>
  <c r="E54" i="4"/>
  <c r="E50" i="4"/>
  <c r="E46" i="4"/>
  <c r="E42" i="4"/>
  <c r="E38" i="4"/>
  <c r="E34" i="4"/>
  <c r="E30" i="4"/>
  <c r="E26" i="4"/>
  <c r="E22" i="4"/>
  <c r="A14" i="4" l="1"/>
  <c r="A15" i="4"/>
  <c r="A16" i="4"/>
  <c r="A17" i="4"/>
  <c r="A18" i="4"/>
  <c r="B15" i="4" l="1"/>
  <c r="B18" i="4"/>
  <c r="B14" i="4"/>
  <c r="B16" i="4"/>
  <c r="B17" i="4"/>
  <c r="G8" i="4"/>
  <c r="E10" i="4" l="1"/>
  <c r="C10" i="4"/>
  <c r="D10" i="4"/>
  <c r="C13" i="4"/>
  <c r="D13" i="4"/>
  <c r="E13" i="4"/>
  <c r="C16" i="4"/>
  <c r="D16" i="4"/>
  <c r="E16" i="4"/>
  <c r="D17" i="4"/>
  <c r="C17" i="4"/>
  <c r="E17" i="4"/>
  <c r="D14" i="4"/>
  <c r="E14" i="4"/>
  <c r="C14" i="4"/>
  <c r="E15" i="4"/>
  <c r="C15" i="4"/>
  <c r="D15" i="4"/>
  <c r="D9" i="4"/>
  <c r="E9" i="4"/>
  <c r="C9" i="4"/>
  <c r="C12" i="4"/>
  <c r="D12" i="4"/>
  <c r="E12" i="4"/>
  <c r="E18" i="4"/>
  <c r="C18" i="4"/>
  <c r="D18" i="4"/>
  <c r="E11" i="4"/>
  <c r="C11" i="4"/>
  <c r="D11" i="4"/>
  <c r="F14" i="4"/>
  <c r="G14" i="4" s="1"/>
  <c r="F15" i="4"/>
  <c r="G15" i="4" s="1"/>
  <c r="G12" i="4"/>
  <c r="F17" i="4"/>
  <c r="G17" i="4" s="1"/>
  <c r="G10" i="4"/>
  <c r="G11" i="4"/>
  <c r="G13" i="4"/>
  <c r="F16" i="4"/>
  <c r="G16" i="4" s="1"/>
  <c r="F18" i="4"/>
  <c r="G18" i="4" s="1"/>
  <c r="G9" i="4"/>
  <c r="E8" i="4"/>
  <c r="D8" i="4"/>
  <c r="C8" i="4"/>
  <c r="D21" i="3" l="1"/>
  <c r="D23" i="3"/>
  <c r="D25" i="3"/>
  <c r="D27" i="3"/>
  <c r="D29" i="3"/>
  <c r="D31" i="3"/>
  <c r="D33" i="3"/>
  <c r="D35" i="3"/>
  <c r="D37" i="3"/>
  <c r="D39" i="3"/>
  <c r="D41" i="3"/>
  <c r="D43" i="3"/>
  <c r="D45" i="3"/>
  <c r="D47" i="3"/>
  <c r="D49" i="3"/>
  <c r="D51" i="3"/>
  <c r="D53" i="3"/>
  <c r="D55" i="3"/>
  <c r="E21" i="3"/>
  <c r="E23" i="3"/>
  <c r="E25" i="3"/>
  <c r="E27" i="3"/>
  <c r="E29" i="3"/>
  <c r="E31" i="3"/>
  <c r="E33" i="3"/>
  <c r="E35" i="3"/>
  <c r="E37" i="3"/>
  <c r="E39" i="3"/>
  <c r="E41" i="3"/>
  <c r="E43" i="3"/>
  <c r="E45" i="3"/>
  <c r="E47" i="3"/>
  <c r="E49" i="3"/>
  <c r="E51" i="3"/>
  <c r="E53" i="3"/>
  <c r="E55" i="3"/>
  <c r="D22" i="3"/>
  <c r="D24" i="3"/>
  <c r="D26" i="3"/>
  <c r="D28" i="3"/>
  <c r="D30" i="3"/>
  <c r="D32" i="3"/>
  <c r="D34" i="3"/>
  <c r="D36" i="3"/>
  <c r="D38" i="3"/>
  <c r="D40" i="3"/>
  <c r="D42" i="3"/>
  <c r="D44" i="3"/>
  <c r="D46" i="3"/>
  <c r="D48" i="3"/>
  <c r="D50" i="3"/>
  <c r="D52" i="3"/>
  <c r="D54" i="3"/>
  <c r="E20" i="3"/>
  <c r="E22" i="3"/>
  <c r="E24" i="3"/>
  <c r="E26" i="3"/>
  <c r="E28" i="3"/>
  <c r="E30" i="3"/>
  <c r="E32" i="3"/>
  <c r="E34" i="3"/>
  <c r="E36" i="3"/>
  <c r="E38" i="3"/>
  <c r="E40" i="3"/>
  <c r="E42" i="3"/>
  <c r="E44" i="3"/>
  <c r="E46" i="3"/>
  <c r="E48" i="3"/>
  <c r="E50" i="3"/>
  <c r="E52" i="3"/>
  <c r="E54" i="3"/>
  <c r="D20" i="3"/>
  <c r="G7" i="4"/>
  <c r="F7" i="4"/>
  <c r="C54" i="3" l="1"/>
  <c r="C52" i="3"/>
  <c r="C50" i="3"/>
  <c r="C48" i="3"/>
  <c r="C46" i="3"/>
  <c r="C44" i="3"/>
  <c r="C42" i="3"/>
  <c r="C40" i="3"/>
  <c r="C38" i="3"/>
  <c r="C36" i="3"/>
  <c r="C34" i="3"/>
  <c r="C55" i="3"/>
  <c r="C53" i="3"/>
  <c r="C51" i="3"/>
  <c r="C49" i="3"/>
  <c r="C47" i="3"/>
  <c r="C45" i="3"/>
  <c r="C43" i="3"/>
  <c r="C41" i="3"/>
  <c r="C39" i="3"/>
  <c r="C37" i="3"/>
  <c r="C35" i="3"/>
  <c r="C33" i="3"/>
  <c r="C31" i="3"/>
  <c r="C29" i="3"/>
  <c r="C27" i="3"/>
  <c r="C25" i="3"/>
  <c r="C30" i="3"/>
  <c r="C32" i="3"/>
  <c r="C28" i="3"/>
  <c r="C26" i="3"/>
  <c r="C24" i="3"/>
  <c r="C23" i="3"/>
  <c r="C21" i="3"/>
  <c r="C22" i="3"/>
  <c r="C20" i="3"/>
  <c r="C18" i="3" s="1"/>
  <c r="AB37" i="3"/>
  <c r="M37" i="3"/>
  <c r="AQ36" i="3"/>
  <c r="AG36" i="3"/>
  <c r="W36" i="3"/>
  <c r="M36" i="3"/>
  <c r="AL35" i="3"/>
  <c r="AB35" i="3"/>
  <c r="R35" i="3"/>
  <c r="H35" i="3"/>
  <c r="AQ34" i="3"/>
  <c r="AG34" i="3"/>
  <c r="W34" i="3"/>
  <c r="M34" i="3"/>
  <c r="AL33" i="3"/>
  <c r="AB33" i="3"/>
  <c r="R33" i="3"/>
  <c r="AL37" i="3"/>
  <c r="W37" i="3"/>
  <c r="AL36" i="3"/>
  <c r="AB36" i="3"/>
  <c r="R36" i="3"/>
  <c r="H36" i="3"/>
  <c r="AQ35" i="3"/>
  <c r="AG35" i="3"/>
  <c r="W35" i="3"/>
  <c r="M35" i="3"/>
  <c r="AL34" i="3"/>
  <c r="AB34" i="3"/>
  <c r="R34" i="3"/>
  <c r="H34" i="3"/>
  <c r="AQ33" i="3"/>
  <c r="AG33" i="3"/>
  <c r="W33" i="3"/>
  <c r="H33" i="3"/>
  <c r="AQ32" i="3"/>
  <c r="AG32" i="3"/>
  <c r="M33" i="3"/>
  <c r="AL32" i="3"/>
  <c r="AB32" i="3"/>
  <c r="R32" i="3"/>
  <c r="H32" i="3"/>
  <c r="AQ31" i="3"/>
  <c r="AG31" i="3"/>
  <c r="W31" i="3"/>
  <c r="M31" i="3"/>
  <c r="AL30" i="3"/>
  <c r="AB30" i="3"/>
  <c r="R30" i="3"/>
  <c r="H30" i="3"/>
  <c r="W32" i="3"/>
  <c r="AB31" i="3"/>
  <c r="AG30" i="3"/>
  <c r="AQ29" i="3"/>
  <c r="W29" i="3"/>
  <c r="AB28" i="3"/>
  <c r="AQ27" i="3"/>
  <c r="AG27" i="3"/>
  <c r="W27" i="3"/>
  <c r="M27" i="3"/>
  <c r="AL26" i="3"/>
  <c r="AB26" i="3"/>
  <c r="R26" i="3"/>
  <c r="H26" i="3"/>
  <c r="AQ25" i="3"/>
  <c r="AG25" i="3"/>
  <c r="W25" i="3"/>
  <c r="M25" i="3"/>
  <c r="AL24" i="3"/>
  <c r="AB24" i="3"/>
  <c r="R24" i="3"/>
  <c r="H24" i="3"/>
  <c r="AQ23" i="3"/>
  <c r="AG23" i="3"/>
  <c r="W23" i="3"/>
  <c r="AL31" i="3"/>
  <c r="AQ30" i="3"/>
  <c r="AB29" i="3"/>
  <c r="H29" i="3"/>
  <c r="AG28" i="3"/>
  <c r="M28" i="3"/>
  <c r="H28" i="3"/>
  <c r="H31" i="3"/>
  <c r="M30" i="3"/>
  <c r="AG29" i="3"/>
  <c r="M29" i="3"/>
  <c r="AL28" i="3"/>
  <c r="R28" i="3"/>
  <c r="AL27" i="3"/>
  <c r="AB27" i="3"/>
  <c r="R27" i="3"/>
  <c r="H27" i="3"/>
  <c r="AQ26" i="3"/>
  <c r="AG26" i="3"/>
  <c r="W26" i="3"/>
  <c r="M26" i="3"/>
  <c r="AL25" i="3"/>
  <c r="AB25" i="3"/>
  <c r="R25" i="3"/>
  <c r="H25" i="3"/>
  <c r="AQ24" i="3"/>
  <c r="AG24" i="3"/>
  <c r="W24" i="3"/>
  <c r="M24" i="3"/>
  <c r="M32" i="3"/>
  <c r="R31" i="3"/>
  <c r="W30" i="3"/>
  <c r="AL29" i="3"/>
  <c r="R29" i="3"/>
  <c r="AQ28" i="3"/>
  <c r="W28" i="3"/>
  <c r="AB23" i="3"/>
  <c r="M23" i="3"/>
  <c r="AL22" i="3"/>
  <c r="AB22" i="3"/>
  <c r="R22" i="3"/>
  <c r="H22" i="3"/>
  <c r="AQ21" i="3"/>
  <c r="AG21" i="3"/>
  <c r="W21" i="3"/>
  <c r="M21" i="3"/>
  <c r="AL20" i="3"/>
  <c r="AB20" i="3"/>
  <c r="R20" i="3"/>
  <c r="H20" i="3"/>
  <c r="AQ19" i="3"/>
  <c r="AG19" i="3"/>
  <c r="W19" i="3"/>
  <c r="M19" i="3"/>
  <c r="AQ18" i="3"/>
  <c r="AG18" i="3"/>
  <c r="W18" i="3"/>
  <c r="M18" i="3"/>
  <c r="AL17" i="3"/>
  <c r="AB17" i="3"/>
  <c r="AL23" i="3"/>
  <c r="R23" i="3"/>
  <c r="H23" i="3"/>
  <c r="AQ22" i="3"/>
  <c r="AG22" i="3"/>
  <c r="W22" i="3"/>
  <c r="M22" i="3"/>
  <c r="AL21" i="3"/>
  <c r="AB21" i="3"/>
  <c r="R21" i="3"/>
  <c r="H21" i="3"/>
  <c r="AQ20" i="3"/>
  <c r="AG20" i="3"/>
  <c r="W20" i="3"/>
  <c r="M20" i="3"/>
  <c r="AL19" i="3"/>
  <c r="AB19" i="3"/>
  <c r="R19" i="3"/>
  <c r="H19" i="3"/>
  <c r="AL18" i="3"/>
  <c r="AB18" i="3"/>
  <c r="R18" i="3"/>
  <c r="H18" i="3"/>
  <c r="AQ17" i="3"/>
  <c r="AG17" i="3"/>
  <c r="W17" i="3"/>
  <c r="M17" i="3"/>
  <c r="H17" i="3"/>
  <c r="AL16" i="3"/>
  <c r="AB16" i="3"/>
  <c r="R16" i="3"/>
  <c r="H16" i="3"/>
  <c r="AQ15" i="3"/>
  <c r="AG15" i="3"/>
  <c r="W15" i="3"/>
  <c r="M15" i="3"/>
  <c r="AQ14" i="3"/>
  <c r="AG14" i="3"/>
  <c r="W14" i="3"/>
  <c r="M14" i="3"/>
  <c r="AL13" i="3"/>
  <c r="AB13" i="3"/>
  <c r="R13" i="3"/>
  <c r="H13" i="3"/>
  <c r="AQ12" i="3"/>
  <c r="AG12" i="3"/>
  <c r="W12" i="3"/>
  <c r="M12" i="3"/>
  <c r="AL11" i="3"/>
  <c r="AB11" i="3"/>
  <c r="R11" i="3"/>
  <c r="H11" i="3"/>
  <c r="AQ10" i="3"/>
  <c r="AG10" i="3"/>
  <c r="W10" i="3"/>
  <c r="M10" i="3"/>
  <c r="AL9" i="3"/>
  <c r="AB9" i="3"/>
  <c r="R9" i="3"/>
  <c r="H9" i="3"/>
  <c r="AQ8" i="3"/>
  <c r="AG8" i="3"/>
  <c r="W8" i="3"/>
  <c r="M8" i="3"/>
  <c r="AL7" i="3"/>
  <c r="AL5" i="3" s="1"/>
  <c r="C13" i="3" s="1"/>
  <c r="AB7" i="3"/>
  <c r="AB5" i="3" s="1"/>
  <c r="C11" i="3" s="1"/>
  <c r="R7" i="3"/>
  <c r="R5" i="3" s="1"/>
  <c r="C9" i="3" s="1"/>
  <c r="AQ16" i="3"/>
  <c r="AG16" i="3"/>
  <c r="W16" i="3"/>
  <c r="M16" i="3"/>
  <c r="AL15" i="3"/>
  <c r="AB15" i="3"/>
  <c r="R15" i="3"/>
  <c r="H15" i="3"/>
  <c r="AL14" i="3"/>
  <c r="AB14" i="3"/>
  <c r="R14" i="3"/>
  <c r="H14" i="3"/>
  <c r="AQ13" i="3"/>
  <c r="AG13" i="3"/>
  <c r="W13" i="3"/>
  <c r="M13" i="3"/>
  <c r="AL12" i="3"/>
  <c r="AB12" i="3"/>
  <c r="R12" i="3"/>
  <c r="H12" i="3"/>
  <c r="AQ11" i="3"/>
  <c r="AG11" i="3"/>
  <c r="W11" i="3"/>
  <c r="M11" i="3"/>
  <c r="AL10" i="3"/>
  <c r="AB10" i="3"/>
  <c r="R10" i="3"/>
  <c r="H10" i="3"/>
  <c r="AQ9" i="3"/>
  <c r="AG9" i="3"/>
  <c r="W9" i="3"/>
  <c r="M9" i="3"/>
  <c r="AL8" i="3"/>
  <c r="AB8" i="3"/>
  <c r="R8" i="3"/>
  <c r="H8" i="3"/>
  <c r="AQ7" i="3"/>
  <c r="AQ5" i="3" s="1"/>
  <c r="C14" i="3" s="1"/>
  <c r="AG7" i="3"/>
  <c r="AG5" i="3" s="1"/>
  <c r="C12" i="3" s="1"/>
  <c r="W7" i="3"/>
  <c r="W5" i="3" s="1"/>
  <c r="C10" i="3" s="1"/>
  <c r="M7" i="3"/>
  <c r="M5" i="3" s="1"/>
  <c r="C8" i="3" s="1"/>
  <c r="R17" i="3"/>
  <c r="H7" i="3"/>
  <c r="H5" i="3" s="1"/>
  <c r="C7" i="3" s="1"/>
  <c r="C16" i="3" l="1"/>
  <c r="C5" i="3"/>
  <c r="B30" i="3" l="1"/>
  <c r="B47" i="3"/>
  <c r="B40" i="3"/>
  <c r="B33" i="3"/>
  <c r="B45" i="3"/>
  <c r="B28" i="3"/>
  <c r="B36" i="3"/>
  <c r="B49" i="3"/>
  <c r="B22" i="3"/>
  <c r="B55" i="3"/>
  <c r="B50" i="3"/>
  <c r="B35" i="3"/>
  <c r="B39" i="3"/>
  <c r="B25" i="3"/>
  <c r="B37" i="3"/>
  <c r="B38" i="3"/>
  <c r="B42" i="3"/>
  <c r="B24" i="3"/>
  <c r="B52" i="3"/>
  <c r="B29" i="3"/>
  <c r="B44" i="3"/>
  <c r="B32" i="3"/>
  <c r="B46" i="3"/>
  <c r="B34" i="3"/>
  <c r="B51" i="3"/>
  <c r="B23" i="3"/>
  <c r="B41" i="3"/>
  <c r="B21" i="3"/>
  <c r="B53" i="3"/>
  <c r="B31" i="3"/>
  <c r="B26" i="3"/>
  <c r="B20" i="3"/>
  <c r="B27" i="3"/>
  <c r="B43" i="3"/>
  <c r="B54" i="3"/>
  <c r="B48" i="3"/>
  <c r="B12" i="3" l="1"/>
  <c r="AN5" i="3"/>
  <c r="E13" i="3" s="1"/>
  <c r="AM5" i="3"/>
  <c r="D13" i="3" s="1"/>
  <c r="AI5" i="3"/>
  <c r="E12" i="3" s="1"/>
  <c r="B9" i="3"/>
  <c r="Y5" i="3"/>
  <c r="E10" i="3" s="1"/>
  <c r="B18" i="3"/>
  <c r="B14" i="3"/>
  <c r="S5" i="3"/>
  <c r="D9" i="3" s="1"/>
  <c r="AC5" i="3"/>
  <c r="D11" i="3" s="1"/>
  <c r="T5" i="3"/>
  <c r="E9" i="3" s="1"/>
  <c r="B13" i="3"/>
  <c r="O5" i="3"/>
  <c r="E8" i="3" s="1"/>
  <c r="B8" i="3"/>
  <c r="AD5" i="3"/>
  <c r="E11" i="3" s="1"/>
  <c r="B7" i="3"/>
  <c r="N5" i="3"/>
  <c r="D8" i="3" s="1"/>
  <c r="D18" i="3"/>
  <c r="AS5" i="3"/>
  <c r="E14" i="3" s="1"/>
  <c r="AR5" i="3"/>
  <c r="D14" i="3" s="1"/>
  <c r="X5" i="3"/>
  <c r="D10" i="3" s="1"/>
  <c r="B10" i="3"/>
  <c r="AH5" i="3"/>
  <c r="D12" i="3" s="1"/>
  <c r="B11" i="3"/>
  <c r="E18" i="3"/>
  <c r="B16" i="3" l="1"/>
  <c r="B5" i="3"/>
  <c r="I5" i="3" l="1"/>
  <c r="D7" i="3" s="1"/>
  <c r="D5" i="3" s="1"/>
  <c r="J5" i="3"/>
  <c r="E7" i="3" s="1"/>
  <c r="E16" i="3" l="1"/>
  <c r="E5" i="3"/>
  <c r="D16" i="3"/>
</calcChain>
</file>

<file path=xl/sharedStrings.xml><?xml version="1.0" encoding="utf-8"?>
<sst xmlns="http://schemas.openxmlformats.org/spreadsheetml/2006/main" count="311" uniqueCount="263">
  <si>
    <t>Jour</t>
  </si>
  <si>
    <t>Montant essence</t>
  </si>
  <si>
    <t>Litres essence</t>
  </si>
  <si>
    <t>Mois</t>
  </si>
  <si>
    <t>Date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</si>
  <si>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</si>
  <si>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</si>
  <si>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</si>
  <si>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</si>
  <si>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</si>
  <si>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</si>
  <si>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</si>
  <si>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</si>
  <si>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RECAP ANNUEL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</si>
  <si>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</si>
  <si>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</si>
  <si>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</si>
  <si>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</si>
  <si>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</si>
  <si>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</si>
  <si>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</si>
  <si>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</si>
  <si>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Total essence</t>
  </si>
  <si>
    <t>Total location bouée</t>
  </si>
  <si>
    <t>Total litres essence</t>
  </si>
  <si>
    <t>Semaine</t>
  </si>
  <si>
    <t>MOIS</t>
  </si>
  <si>
    <t>SEMAINES</t>
  </si>
  <si>
    <t>JOUR</t>
  </si>
  <si>
    <t>1 heure</t>
  </si>
  <si>
    <t>1/2 heure</t>
  </si>
  <si>
    <t>2 heures</t>
  </si>
  <si>
    <t>3 heures</t>
  </si>
  <si>
    <t>1,5 heure</t>
  </si>
  <si>
    <t>B. verte 1</t>
  </si>
  <si>
    <t>B. verte 2</t>
  </si>
  <si>
    <t>B. verte 3</t>
  </si>
  <si>
    <t>B. verte 4</t>
  </si>
  <si>
    <t>B. bleue 1</t>
  </si>
  <si>
    <t>B. bleue 2</t>
  </si>
  <si>
    <t>B. bleue 3</t>
  </si>
  <si>
    <t>TOTAL</t>
  </si>
  <si>
    <t>B. verte</t>
  </si>
  <si>
    <t>B. bleue</t>
  </si>
  <si>
    <t>Plein carburant pour barque</t>
  </si>
  <si>
    <t>Facturier</t>
  </si>
  <si>
    <t>Barque ?</t>
  </si>
  <si>
    <t>B1-F01</t>
  </si>
  <si>
    <t>B1-F02</t>
  </si>
  <si>
    <t>B1-F03</t>
  </si>
  <si>
    <t>B1-F04</t>
  </si>
  <si>
    <t>B1-F05</t>
  </si>
  <si>
    <t>B1-F06</t>
  </si>
  <si>
    <t>B1-F07</t>
  </si>
  <si>
    <t>B1-F08</t>
  </si>
  <si>
    <t>B1-F09</t>
  </si>
  <si>
    <t>B1-F10</t>
  </si>
  <si>
    <t>B1-F11</t>
  </si>
  <si>
    <t>B1-F12</t>
  </si>
  <si>
    <t>B1-F13</t>
  </si>
  <si>
    <t>B1-F14</t>
  </si>
  <si>
    <t>B1-F15</t>
  </si>
  <si>
    <t>B1-F16</t>
  </si>
  <si>
    <t>B1-F17</t>
  </si>
  <si>
    <t>B1-F18</t>
  </si>
  <si>
    <t>B1-F19</t>
  </si>
  <si>
    <t>B1-F20</t>
  </si>
  <si>
    <t>B1-F21</t>
  </si>
  <si>
    <t>B1-F22</t>
  </si>
  <si>
    <t>B1-F23</t>
  </si>
  <si>
    <t>B1-F24</t>
  </si>
  <si>
    <t>B1-F25</t>
  </si>
  <si>
    <t>B1-F26</t>
  </si>
  <si>
    <t>B1-F27</t>
  </si>
  <si>
    <t>B1-F28</t>
  </si>
  <si>
    <t>B1-F29</t>
  </si>
  <si>
    <t>B1-F30</t>
  </si>
  <si>
    <t>B1-F31</t>
  </si>
  <si>
    <t>B1-F32</t>
  </si>
  <si>
    <t>B1-F33</t>
  </si>
  <si>
    <t>B1-F34</t>
  </si>
  <si>
    <t>B1-F35</t>
  </si>
  <si>
    <t>B1-F36</t>
  </si>
  <si>
    <t>B1-F37</t>
  </si>
  <si>
    <t>B1-F38</t>
  </si>
  <si>
    <t>B1-F39</t>
  </si>
  <si>
    <t>B1-F40</t>
  </si>
  <si>
    <t>B1-F41</t>
  </si>
  <si>
    <t>B1-F42</t>
  </si>
  <si>
    <t>B1-F43</t>
  </si>
  <si>
    <t>B1-F44</t>
  </si>
  <si>
    <t>B1-F45</t>
  </si>
  <si>
    <t>B1-F46</t>
  </si>
  <si>
    <t>B1-F47</t>
  </si>
  <si>
    <t>B1-F48</t>
  </si>
  <si>
    <t>B1-F49</t>
  </si>
  <si>
    <t>B1-F50</t>
  </si>
  <si>
    <t>B2-F01</t>
  </si>
  <si>
    <t>B2-F02</t>
  </si>
  <si>
    <t>B2-F03</t>
  </si>
  <si>
    <t>B2-F04</t>
  </si>
  <si>
    <t>B2-F05</t>
  </si>
  <si>
    <t>B2-F06</t>
  </si>
  <si>
    <t>B2-F07</t>
  </si>
  <si>
    <t>B2-F08</t>
  </si>
  <si>
    <t>B2-F09</t>
  </si>
  <si>
    <t>B2-F10</t>
  </si>
  <si>
    <t>B2-F11</t>
  </si>
  <si>
    <t>B2-F12</t>
  </si>
  <si>
    <t>B2-F13</t>
  </si>
  <si>
    <t>B2-F14</t>
  </si>
  <si>
    <t>B2-F15</t>
  </si>
  <si>
    <t>B2-F16</t>
  </si>
  <si>
    <t>B2-F17</t>
  </si>
  <si>
    <t>B2-F18</t>
  </si>
  <si>
    <t>B2-F19</t>
  </si>
  <si>
    <t>B2-F20</t>
  </si>
  <si>
    <t>B2-F21</t>
  </si>
  <si>
    <t>B2-F22</t>
  </si>
  <si>
    <t>B2-F23</t>
  </si>
  <si>
    <t>B2-F24</t>
  </si>
  <si>
    <t>B2-F25</t>
  </si>
  <si>
    <t>B2-F26</t>
  </si>
  <si>
    <t>B2-F27</t>
  </si>
  <si>
    <t>B2-F28</t>
  </si>
  <si>
    <t>B2-F29</t>
  </si>
  <si>
    <t>B2-F30</t>
  </si>
  <si>
    <t>B2-F31</t>
  </si>
  <si>
    <t>B2-F32</t>
  </si>
  <si>
    <t>B2-F33</t>
  </si>
  <si>
    <t>B2-F34</t>
  </si>
  <si>
    <t>B2-F35</t>
  </si>
  <si>
    <t>B2-F36</t>
  </si>
  <si>
    <t>B2-F37</t>
  </si>
  <si>
    <t>B2-F38</t>
  </si>
  <si>
    <t>B2-F39</t>
  </si>
  <si>
    <t>B2-F40</t>
  </si>
  <si>
    <t>B2-F41</t>
  </si>
  <si>
    <t>B2-F42</t>
  </si>
  <si>
    <t>B2-F43</t>
  </si>
  <si>
    <t>B2-F44</t>
  </si>
  <si>
    <t>B2-F45</t>
  </si>
  <si>
    <t>B2-F46</t>
  </si>
  <si>
    <t>B2-F47</t>
  </si>
  <si>
    <t>B2-F48</t>
  </si>
  <si>
    <t>B2-F49</t>
  </si>
  <si>
    <t>B2-F50</t>
  </si>
  <si>
    <t>B3-F01</t>
  </si>
  <si>
    <t>B3-F02</t>
  </si>
  <si>
    <t>B3-F03</t>
  </si>
  <si>
    <t>B3-F04</t>
  </si>
  <si>
    <t>B3-F05</t>
  </si>
  <si>
    <t>B3-F06</t>
  </si>
  <si>
    <t>B3-F07</t>
  </si>
  <si>
    <t>B3-F08</t>
  </si>
  <si>
    <t>B3-F09</t>
  </si>
  <si>
    <t>B3-F10</t>
  </si>
  <si>
    <t>B3-F11</t>
  </si>
  <si>
    <t>B3-F12</t>
  </si>
  <si>
    <t>B3-F13</t>
  </si>
  <si>
    <t>B3-F14</t>
  </si>
  <si>
    <t>B3-F15</t>
  </si>
  <si>
    <t>B3-F16</t>
  </si>
  <si>
    <t>B3-F17</t>
  </si>
  <si>
    <t>B3-F18</t>
  </si>
  <si>
    <t>B3-F19</t>
  </si>
  <si>
    <t>B3-F20</t>
  </si>
  <si>
    <t>B3-F21</t>
  </si>
  <si>
    <t>B3-F22</t>
  </si>
  <si>
    <t>B3-F23</t>
  </si>
  <si>
    <t>B3-F24</t>
  </si>
  <si>
    <t>B3-F25</t>
  </si>
  <si>
    <t>B3-F26</t>
  </si>
  <si>
    <t>B3-F27</t>
  </si>
  <si>
    <t>B3-F28</t>
  </si>
  <si>
    <t>B3-F29</t>
  </si>
  <si>
    <t>B3-F30</t>
  </si>
  <si>
    <t>B3-F31</t>
  </si>
  <si>
    <t>B3-F32</t>
  </si>
  <si>
    <t>B3-F33</t>
  </si>
  <si>
    <t>B3-F34</t>
  </si>
  <si>
    <t>B3-F35</t>
  </si>
  <si>
    <t>B3-F36</t>
  </si>
  <si>
    <t>B3-F37</t>
  </si>
  <si>
    <t>B3-F38</t>
  </si>
  <si>
    <t>B3-F39</t>
  </si>
  <si>
    <t>B3-F40</t>
  </si>
  <si>
    <t>B3-F41</t>
  </si>
  <si>
    <t>B3-F42</t>
  </si>
  <si>
    <t>B3-F43</t>
  </si>
  <si>
    <t>B3-F44</t>
  </si>
  <si>
    <t>B3-F45</t>
  </si>
  <si>
    <t>B3-F46</t>
  </si>
  <si>
    <t>B3-F47</t>
  </si>
  <si>
    <t>B3-F48</t>
  </si>
  <si>
    <t>B3-F49</t>
  </si>
  <si>
    <t>B3-F50</t>
  </si>
  <si>
    <t>B4-F01</t>
  </si>
  <si>
    <t>B4-F02</t>
  </si>
  <si>
    <t>B4-F03</t>
  </si>
  <si>
    <t>B4-F04</t>
  </si>
  <si>
    <t>B4-F05</t>
  </si>
  <si>
    <t>B4-F06</t>
  </si>
  <si>
    <t>B4-F07</t>
  </si>
  <si>
    <t>B4-F08</t>
  </si>
  <si>
    <t>B4-F09</t>
  </si>
  <si>
    <t>B4-F10</t>
  </si>
  <si>
    <t>B4-F11</t>
  </si>
  <si>
    <t>B4-F12</t>
  </si>
  <si>
    <t>B4-F13</t>
  </si>
  <si>
    <t>B4-F14</t>
  </si>
  <si>
    <t>B4-F15</t>
  </si>
  <si>
    <t>B4-F16</t>
  </si>
  <si>
    <t>B4-F17</t>
  </si>
  <si>
    <t>B4-F18</t>
  </si>
  <si>
    <t>B4-F19</t>
  </si>
  <si>
    <t>B4-F20</t>
  </si>
  <si>
    <t>B4-F21</t>
  </si>
  <si>
    <t>B4-F22</t>
  </si>
  <si>
    <t>B4-F23</t>
  </si>
  <si>
    <t>B4-F24</t>
  </si>
  <si>
    <t>B4-F25</t>
  </si>
  <si>
    <t>B4-F26</t>
  </si>
  <si>
    <t>B4-F27</t>
  </si>
  <si>
    <t>B4-F28</t>
  </si>
  <si>
    <t>B4-F29</t>
  </si>
  <si>
    <t>B4-F30</t>
  </si>
  <si>
    <t>B4-F31</t>
  </si>
  <si>
    <t>B4-F32</t>
  </si>
  <si>
    <t>B4-F33</t>
  </si>
  <si>
    <t>B4-F34</t>
  </si>
  <si>
    <t>B4-F35</t>
  </si>
  <si>
    <t>B4-F36</t>
  </si>
  <si>
    <t>B4-F37</t>
  </si>
  <si>
    <t>B4-F38</t>
  </si>
  <si>
    <t>B4-F39</t>
  </si>
  <si>
    <t>B4-F40</t>
  </si>
  <si>
    <t>B4-F41</t>
  </si>
  <si>
    <t>B4-F42</t>
  </si>
  <si>
    <t>B4-F43</t>
  </si>
  <si>
    <t>B4-F44</t>
  </si>
  <si>
    <t>B4-F45</t>
  </si>
  <si>
    <t>B4-F46</t>
  </si>
  <si>
    <t>B4-F47</t>
  </si>
  <si>
    <t>B4-F48</t>
  </si>
  <si>
    <t>B4-F49</t>
  </si>
  <si>
    <t>B4-F50</t>
  </si>
  <si>
    <t>Journée</t>
  </si>
  <si>
    <t>2,5 heures</t>
  </si>
  <si>
    <t>3,5 heures</t>
  </si>
  <si>
    <t>4 heures</t>
  </si>
  <si>
    <t>4,5 heures</t>
  </si>
  <si>
    <t>5 heures</t>
  </si>
  <si>
    <t>5,5 heures</t>
  </si>
  <si>
    <t>6 heures</t>
  </si>
  <si>
    <t>6,5 heures</t>
  </si>
  <si>
    <t>7 heures</t>
  </si>
  <si>
    <t>7,5 heures</t>
  </si>
  <si>
    <t>8 heures</t>
  </si>
  <si>
    <t>J</t>
  </si>
  <si>
    <t>APPROVISIONNEMENT CARBURANT
pour SKI NAUTIQUE</t>
  </si>
  <si>
    <t>SYNTHESE - SKI NAUTIQUE</t>
  </si>
  <si>
    <t>Ski nautique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</si>
</sst>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theme="1"/>
      <name val="Liberation Sans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right" vertical="center"/>
    </xf>
    <xf numFmtId="164" fontId="3" fillId="5" borderId="1" xfId="0" applyNumberFormat="1" applyFont="1" applyFill="1" applyBorder="1" applyAlignment="1">
      <alignment vertical="center"/>
    </xf>
    <xf numFmtId="2" fontId="3" fillId="5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5" borderId="1" xfId="0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vertical="center"/>
    </xf>
    <xf numFmtId="2" fontId="1" fillId="0" borderId="0" xfId="0" applyNumberFormat="1" applyFont="1" applyBorder="1" applyAlignment="1">
      <alignment horizontal="right" vertical="center"/>
    </xf>
    <xf numFmtId="164" fontId="5" fillId="4" borderId="1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164" fontId="6" fillId="6" borderId="11" xfId="0" applyNumberFormat="1" applyFont="1" applyFill="1" applyBorder="1" applyAlignment="1">
      <alignment vertical="center"/>
    </xf>
    <xf numFmtId="2" fontId="6" fillId="6" borderId="12" xfId="0" applyNumberFormat="1" applyFont="1" applyFill="1" applyBorder="1" applyAlignment="1">
      <alignment horizontal="right" vertical="center"/>
    </xf>
    <xf numFmtId="0" fontId="3" fillId="6" borderId="10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1" fillId="0" borderId="0" xfId="0" applyFont="1" applyAlignment="1" applyProtection="1">
      <alignment vertical="center"/>
    </xf>
    <xf numFmtId="14" fontId="1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vertical="center"/>
    </xf>
    <xf numFmtId="2" fontId="1" fillId="0" borderId="0" xfId="0" applyNumberFormat="1" applyFont="1" applyAlignment="1" applyProtection="1">
      <alignment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4" fontId="7" fillId="2" borderId="1" xfId="0" applyNumberFormat="1" applyFont="1" applyFill="1" applyBorder="1" applyAlignment="1" applyProtection="1">
      <alignment vertical="center" wrapText="1"/>
    </xf>
    <xf numFmtId="164" fontId="7" fillId="3" borderId="1" xfId="0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/>
    </xf>
    <xf numFmtId="14" fontId="1" fillId="0" borderId="3" xfId="0" applyNumberFormat="1" applyFont="1" applyBorder="1" applyAlignment="1" applyProtection="1">
      <alignment horizontal="center" vertical="center"/>
      <protection locked="0"/>
    </xf>
    <xf numFmtId="2" fontId="1" fillId="2" borderId="3" xfId="0" applyNumberFormat="1" applyFont="1" applyFill="1" applyBorder="1" applyAlignment="1" applyProtection="1">
      <alignment vertical="center"/>
      <protection locked="0"/>
    </xf>
    <xf numFmtId="164" fontId="1" fillId="3" borderId="3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/>
    </xf>
    <xf numFmtId="20" fontId="0" fillId="0" borderId="0" xfId="0" applyNumberFormat="1"/>
    <xf numFmtId="1" fontId="1" fillId="4" borderId="1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 applyProtection="1">
      <alignment horizontal="center" vertical="center"/>
    </xf>
    <xf numFmtId="2" fontId="2" fillId="5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 applyProtection="1">
      <alignment horizontal="center" vertical="center" wrapText="1"/>
    </xf>
    <xf numFmtId="14" fontId="4" fillId="0" borderId="7" xfId="0" applyNumberFormat="1" applyFont="1" applyBorder="1" applyAlignment="1" applyProtection="1">
      <alignment horizontal="center" vertical="center" wrapText="1"/>
    </xf>
    <xf numFmtId="14" fontId="4" fillId="0" borderId="9" xfId="0" applyNumberFormat="1" applyFont="1" applyBorder="1" applyAlignment="1" applyProtection="1">
      <alignment horizontal="center" vertical="center" wrapText="1"/>
    </xf>
    <xf numFmtId="14" fontId="4" fillId="0" borderId="8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7" borderId="2" xfId="0" applyFont="1" applyFill="1" applyBorder="1" applyAlignment="1" applyProtection="1">
      <alignment horizontal="center" vertical="center" textRotation="90" wrapText="1"/>
    </xf>
    <xf numFmtId="0" fontId="1" fillId="7" borderId="13" xfId="0" applyFont="1" applyFill="1" applyBorder="1" applyAlignment="1" applyProtection="1">
      <alignment horizontal="center" vertical="center" textRotation="90" wrapText="1"/>
    </xf>
    <xf numFmtId="0" fontId="1" fillId="7" borderId="3" xfId="0" applyFont="1" applyFill="1" applyBorder="1" applyAlignment="1" applyProtection="1">
      <alignment horizontal="center" vertical="center" textRotation="90" wrapText="1"/>
    </xf>
    <xf numFmtId="2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13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164" fontId="1" fillId="3" borderId="13" xfId="0" applyNumberFormat="1" applyFont="1" applyFill="1" applyBorder="1" applyAlignment="1" applyProtection="1">
      <alignment horizontal="center" vertical="center" wrapText="1"/>
    </xf>
    <xf numFmtId="164" fontId="1" fillId="3" borderId="3" xfId="0" applyNumberFormat="1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3" fillId="5" borderId="1" xfId="0" applyNumberFormat="1" applyFont="1" applyFill="1" applyBorder="1" applyAlignment="1">
      <alignment vertical="center"/>
    </xf>
    <xf numFmtId="2" fontId="1" fillId="0" borderId="0" xfId="0" applyNumberFormat="1" applyFont="1" applyAlignment="1">
      <alignment vertical="center"/>
    </xf>
    <xf numFmtId="2" fontId="1" fillId="0" borderId="0" xfId="0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dinateur%20Garabit\2019%20-%20Carbura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burant"/>
      <sheetName val="Récap paiem.carburant"/>
      <sheetName val="Volume du stock"/>
      <sheetName val="Donné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  <pageSetUpPr fitToPage="1"/>
  </sheetPr>
  <dimension ref="A1:G435"/>
  <sheetViews>
    <sheetView showZeros="0" workbookViewId="0">
      <pane ySplit="7" topLeftCell="A8" activePane="bottomLeft" state="frozen"/>
      <selection pane="bottomLeft" activeCell="Q17" sqref="Q17"/>
    </sheetView>
  </sheetViews>
  <sheetFormatPr baseColWidth="10" defaultColWidth="9.140625" defaultRowHeight="15"/>
  <cols>
    <col min="1" max="1" width="16.28515625" style="35" bestFit="1" customWidth="1"/>
    <col min="2" max="2" width="11.7109375" style="40" customWidth="1"/>
    <col min="3" max="5" width="4.7109375" style="37" customWidth="1"/>
    <col min="6" max="6" width="12.7109375" style="42" bestFit="1" customWidth="1"/>
    <col min="7" max="7" width="12.7109375" style="41" customWidth="1"/>
    <col min="8" max="16384" width="9.140625" style="35"/>
  </cols>
  <sheetData>
    <row r="1" spans="1:7" ht="40.5" customHeight="1" thickBot="1">
      <c r="A1" s="62" t="s">
        <v>260</v>
      </c>
      <c r="B1" s="63"/>
      <c r="C1" s="64"/>
      <c r="D1" s="64"/>
      <c r="E1" s="64"/>
      <c r="F1" s="62"/>
      <c r="G1" s="63"/>
    </row>
    <row r="2" spans="1:7" ht="9" customHeight="1">
      <c r="B2" s="36"/>
      <c r="C2" s="47"/>
      <c r="D2" s="47"/>
      <c r="E2" s="47"/>
      <c r="F2" s="39"/>
      <c r="G2" s="38"/>
    </row>
    <row r="3" spans="1:7" ht="17.100000000000001" customHeight="1">
      <c r="A3" s="65"/>
      <c r="B3" s="68" t="s">
        <v>4</v>
      </c>
      <c r="C3" s="71" t="s">
        <v>0</v>
      </c>
      <c r="D3" s="71" t="s">
        <v>3</v>
      </c>
      <c r="E3" s="71" t="s">
        <v>25</v>
      </c>
      <c r="F3" s="74" t="s">
        <v>2</v>
      </c>
      <c r="G3" s="77" t="s">
        <v>1</v>
      </c>
    </row>
    <row r="4" spans="1:7" s="3" customFormat="1" ht="17.100000000000001" customHeight="1">
      <c r="A4" s="66"/>
      <c r="B4" s="69"/>
      <c r="C4" s="72"/>
      <c r="D4" s="72"/>
      <c r="E4" s="72"/>
      <c r="F4" s="75"/>
      <c r="G4" s="78"/>
    </row>
    <row r="5" spans="1:7" s="3" customFormat="1" ht="17.100000000000001" customHeight="1">
      <c r="A5" s="66"/>
      <c r="B5" s="69"/>
      <c r="C5" s="72"/>
      <c r="D5" s="72"/>
      <c r="E5" s="72"/>
      <c r="F5" s="75"/>
      <c r="G5" s="78"/>
    </row>
    <row r="6" spans="1:7" s="3" customFormat="1" ht="17.100000000000001" customHeight="1">
      <c r="A6" s="67"/>
      <c r="B6" s="70"/>
      <c r="C6" s="73"/>
      <c r="D6" s="73"/>
      <c r="E6" s="73"/>
      <c r="F6" s="76"/>
      <c r="G6" s="79"/>
    </row>
    <row r="7" spans="1:7" s="50" customFormat="1" ht="15.75">
      <c r="A7" s="61" t="s">
        <v>41</v>
      </c>
      <c r="B7" s="61"/>
      <c r="C7" s="61"/>
      <c r="D7" s="61"/>
      <c r="E7" s="61"/>
      <c r="F7" s="48">
        <f>SUBTOTAL(9,$F$8:$F$435)</f>
        <v>109</v>
      </c>
      <c r="G7" s="49">
        <f>SUBTOTAL(9,$G$8:$G$435)</f>
        <v>180.93999999999997</v>
      </c>
    </row>
    <row r="8" spans="1:7" ht="21" customHeight="1">
      <c r="A8" s="51" t="s">
        <v>262</v>
      </c>
      <c r="B8" s="52">
        <v>43556</v>
      </c>
      <c r="C8" s="58">
        <f>IF(B8="",0,DAY(B8))</f>
        <v>1</v>
      </c>
      <c r="D8" s="58">
        <f>IF(B8="",0,MONTH(B8))</f>
        <v>4</v>
      </c>
      <c r="E8" s="58">
        <f>IF(B8="",0,_xlfn.ISOWEEKNUM(B8))</f>
        <v>14</v>
      </c>
      <c r="F8" s="53">
        <v>20</v>
      </c>
      <c r="G8" s="54">
        <f>IF(F8="",0,$F8*Données!$D$1)</f>
        <v>33.199999999999996</v>
      </c>
    </row>
    <row r="9" spans="1:7" ht="21" customHeight="1">
      <c r="A9" s="51" t="s">
        <v>262</v>
      </c>
      <c r="B9" s="52">
        <v>43570</v>
      </c>
      <c r="C9" s="58">
        <f t="shared" ref="C9:C72" si="0">IF(B9="",0,DAY(B9))</f>
        <v>15</v>
      </c>
      <c r="D9" s="58">
        <f t="shared" ref="D9:D16" si="1">IF(B9="",0,MONTH(B9))</f>
        <v>4</v>
      </c>
      <c r="E9" s="58">
        <f t="shared" ref="E9:E16" si="2">IF(B9="",0,_xlfn.ISOWEEKNUM(B9))</f>
        <v>16</v>
      </c>
      <c r="F9" s="53">
        <v>15</v>
      </c>
      <c r="G9" s="54">
        <f>IF(F9="","",$F9*Données!$D$1)</f>
        <v>24.9</v>
      </c>
    </row>
    <row r="10" spans="1:7" ht="21" customHeight="1">
      <c r="A10" s="51" t="s">
        <v>262</v>
      </c>
      <c r="B10" s="52">
        <v>43587</v>
      </c>
      <c r="C10" s="58">
        <f t="shared" si="0"/>
        <v>2</v>
      </c>
      <c r="D10" s="58">
        <f t="shared" si="1"/>
        <v>5</v>
      </c>
      <c r="E10" s="58">
        <f t="shared" si="2"/>
        <v>18</v>
      </c>
      <c r="F10" s="53">
        <v>10</v>
      </c>
      <c r="G10" s="54">
        <f>IF(F10="","",$F10*Données!$D$1)</f>
        <v>16.599999999999998</v>
      </c>
    </row>
    <row r="11" spans="1:7" ht="21" customHeight="1">
      <c r="A11" s="51" t="s">
        <v>262</v>
      </c>
      <c r="B11" s="52">
        <v>43613</v>
      </c>
      <c r="C11" s="58">
        <f t="shared" si="0"/>
        <v>28</v>
      </c>
      <c r="D11" s="58">
        <f t="shared" si="1"/>
        <v>5</v>
      </c>
      <c r="E11" s="58">
        <f t="shared" si="2"/>
        <v>22</v>
      </c>
      <c r="F11" s="53">
        <v>8</v>
      </c>
      <c r="G11" s="54">
        <f>IF(F11="","",$F11*Données!$D$1)</f>
        <v>13.28</v>
      </c>
    </row>
    <row r="12" spans="1:7" ht="21" customHeight="1">
      <c r="A12" s="51" t="s">
        <v>262</v>
      </c>
      <c r="B12" s="52">
        <v>43618</v>
      </c>
      <c r="C12" s="58">
        <f t="shared" si="0"/>
        <v>2</v>
      </c>
      <c r="D12" s="58">
        <f t="shared" si="1"/>
        <v>6</v>
      </c>
      <c r="E12" s="58">
        <f t="shared" si="2"/>
        <v>22</v>
      </c>
      <c r="F12" s="53">
        <v>30</v>
      </c>
      <c r="G12" s="54">
        <f>IF(F12="","",$F12*Données!$D$1)</f>
        <v>49.8</v>
      </c>
    </row>
    <row r="13" spans="1:7" ht="21" customHeight="1">
      <c r="A13" s="51" t="s">
        <v>262</v>
      </c>
      <c r="B13" s="52">
        <v>43649</v>
      </c>
      <c r="C13" s="58">
        <f t="shared" si="0"/>
        <v>3</v>
      </c>
      <c r="D13" s="58">
        <f t="shared" si="1"/>
        <v>7</v>
      </c>
      <c r="E13" s="58">
        <f t="shared" si="2"/>
        <v>27</v>
      </c>
      <c r="F13" s="53">
        <v>26</v>
      </c>
      <c r="G13" s="54">
        <f>IF(F13="","",$F13*Données!$D$1)</f>
        <v>43.16</v>
      </c>
    </row>
    <row r="14" spans="1:7" ht="21" customHeight="1">
      <c r="A14" s="51">
        <f>[1]Carburant!$A14</f>
        <v>0</v>
      </c>
      <c r="B14" s="52" t="str">
        <f>IF(A14="Ski nautique",[1]Carburant!$D14,"")</f>
        <v/>
      </c>
      <c r="C14" s="58">
        <f t="shared" si="0"/>
        <v>0</v>
      </c>
      <c r="D14" s="58">
        <f t="shared" si="1"/>
        <v>0</v>
      </c>
      <c r="E14" s="58">
        <f t="shared" si="2"/>
        <v>0</v>
      </c>
      <c r="F14" s="53" t="str">
        <f>IF(B14="","",[1]Carburant!$H14)</f>
        <v/>
      </c>
      <c r="G14" s="54" t="str">
        <f>IF(F14="","",$F14*Données!$D$1)</f>
        <v/>
      </c>
    </row>
    <row r="15" spans="1:7" ht="21" customHeight="1">
      <c r="A15" s="51">
        <f>[1]Carburant!$A15</f>
        <v>0</v>
      </c>
      <c r="B15" s="52" t="str">
        <f>IF(A15="Ski nautique",[1]Carburant!$D15,"")</f>
        <v/>
      </c>
      <c r="C15" s="58">
        <f t="shared" si="0"/>
        <v>0</v>
      </c>
      <c r="D15" s="58">
        <f t="shared" si="1"/>
        <v>0</v>
      </c>
      <c r="E15" s="58">
        <f t="shared" si="2"/>
        <v>0</v>
      </c>
      <c r="F15" s="53" t="str">
        <f>IF(B15="","",[1]Carburant!$H15)</f>
        <v/>
      </c>
      <c r="G15" s="54" t="str">
        <f>IF(F15="","",$F15*Données!$D$1)</f>
        <v/>
      </c>
    </row>
    <row r="16" spans="1:7" ht="21" customHeight="1">
      <c r="A16" s="51">
        <f>[1]Carburant!$A16</f>
        <v>0</v>
      </c>
      <c r="B16" s="52" t="str">
        <f>IF(A16="Ski nautique",[1]Carburant!$D16,"")</f>
        <v/>
      </c>
      <c r="C16" s="58">
        <f t="shared" si="0"/>
        <v>0</v>
      </c>
      <c r="D16" s="58">
        <f t="shared" si="1"/>
        <v>0</v>
      </c>
      <c r="E16" s="58">
        <f t="shared" si="2"/>
        <v>0</v>
      </c>
      <c r="F16" s="53" t="str">
        <f>IF(B16="","",[1]Carburant!$H16)</f>
        <v/>
      </c>
      <c r="G16" s="54" t="str">
        <f>IF(F16="","",$F16*Données!$D$1)</f>
        <v/>
      </c>
    </row>
    <row r="17" spans="1:7" ht="21" customHeight="1">
      <c r="A17" s="51">
        <f>[1]Carburant!$A17</f>
        <v>0</v>
      </c>
      <c r="B17" s="52" t="str">
        <f>IF(A17="Ski nautique",[1]Carburant!$D17,"")</f>
        <v/>
      </c>
      <c r="C17" s="58">
        <f t="shared" si="0"/>
        <v>0</v>
      </c>
      <c r="D17" s="58">
        <f t="shared" ref="D17:D18" si="3">IF(B17="",0,MONTH(B17))</f>
        <v>0</v>
      </c>
      <c r="E17" s="58">
        <f t="shared" ref="E17:E18" si="4">IF(B17="",0,_xlfn.ISOWEEKNUM(B17))</f>
        <v>0</v>
      </c>
      <c r="F17" s="53" t="str">
        <f>IF(B17="","",[1]Carburant!$H17)</f>
        <v/>
      </c>
      <c r="G17" s="54" t="str">
        <f>IF(F17="","",$F17*Données!$D$1)</f>
        <v/>
      </c>
    </row>
    <row r="18" spans="1:7" ht="21" customHeight="1">
      <c r="A18" s="51">
        <f>[1]Carburant!$A18</f>
        <v>0</v>
      </c>
      <c r="B18" s="52" t="str">
        <f>IF(A18="Ski nautique",[1]Carburant!$D18,"")</f>
        <v/>
      </c>
      <c r="C18" s="58">
        <f t="shared" si="0"/>
        <v>0</v>
      </c>
      <c r="D18" s="58">
        <f t="shared" si="3"/>
        <v>0</v>
      </c>
      <c r="E18" s="58">
        <f t="shared" si="4"/>
        <v>0</v>
      </c>
      <c r="F18" s="53" t="str">
        <f>IF(B18="","",[1]Carburant!$H18)</f>
        <v/>
      </c>
      <c r="G18" s="54" t="str">
        <f>IF(F18="","",$F18*Données!$D$1)</f>
        <v/>
      </c>
    </row>
    <row r="19" spans="1:7" ht="21" customHeight="1">
      <c r="A19" s="51">
        <f>[1]Carburant!$A19</f>
        <v>0</v>
      </c>
      <c r="B19" s="52" t="str">
        <f>IF(A19="Ski nautique",[1]Carburant!$D19,"")</f>
        <v/>
      </c>
      <c r="C19" s="58">
        <f t="shared" si="0"/>
        <v>0</v>
      </c>
      <c r="D19" s="58">
        <f t="shared" ref="D19:D82" si="5">IF(B19="",0,MONTH(B19))</f>
        <v>0</v>
      </c>
      <c r="E19" s="58">
        <f t="shared" ref="E19:E82" si="6">IF(B19="",0,_xlfn.ISOWEEKNUM(B19))</f>
        <v>0</v>
      </c>
      <c r="F19" s="53" t="str">
        <f>IF(B19="","",[1]Carburant!$H19)</f>
        <v/>
      </c>
      <c r="G19" s="54" t="str">
        <f>IF(F19="","",$F19*Données!$D$1)</f>
        <v/>
      </c>
    </row>
    <row r="20" spans="1:7" ht="21" customHeight="1">
      <c r="A20" s="51">
        <f>[1]Carburant!$A20</f>
        <v>0</v>
      </c>
      <c r="B20" s="52" t="str">
        <f>IF(A20="Ski nautique",[1]Carburant!$D20,"")</f>
        <v/>
      </c>
      <c r="C20" s="58">
        <f t="shared" si="0"/>
        <v>0</v>
      </c>
      <c r="D20" s="58">
        <f t="shared" si="5"/>
        <v>0</v>
      </c>
      <c r="E20" s="58">
        <f t="shared" si="6"/>
        <v>0</v>
      </c>
      <c r="F20" s="53" t="str">
        <f>IF(B20="","",[1]Carburant!$H20)</f>
        <v/>
      </c>
      <c r="G20" s="54" t="str">
        <f>IF(F20="","",$F20*Données!$D$1)</f>
        <v/>
      </c>
    </row>
    <row r="21" spans="1:7" ht="21" customHeight="1">
      <c r="A21" s="51">
        <f>[1]Carburant!$A21</f>
        <v>0</v>
      </c>
      <c r="B21" s="52" t="str">
        <f>IF(A21="Ski nautique",[1]Carburant!$D21,"")</f>
        <v/>
      </c>
      <c r="C21" s="58">
        <f t="shared" si="0"/>
        <v>0</v>
      </c>
      <c r="D21" s="58">
        <f t="shared" si="5"/>
        <v>0</v>
      </c>
      <c r="E21" s="58">
        <f t="shared" si="6"/>
        <v>0</v>
      </c>
      <c r="F21" s="53" t="str">
        <f>IF(B21="","",[1]Carburant!$H21)</f>
        <v/>
      </c>
      <c r="G21" s="54" t="str">
        <f>IF(F21="","",$F21*Données!$D$1)</f>
        <v/>
      </c>
    </row>
    <row r="22" spans="1:7" ht="21" customHeight="1">
      <c r="A22" s="51">
        <f>[1]Carburant!$A22</f>
        <v>0</v>
      </c>
      <c r="B22" s="52" t="str">
        <f>IF(A22="Ski nautique",[1]Carburant!$D22,"")</f>
        <v/>
      </c>
      <c r="C22" s="58">
        <f t="shared" si="0"/>
        <v>0</v>
      </c>
      <c r="D22" s="58">
        <f t="shared" si="5"/>
        <v>0</v>
      </c>
      <c r="E22" s="58">
        <f t="shared" si="6"/>
        <v>0</v>
      </c>
      <c r="F22" s="53" t="str">
        <f>IF(B22="","",[1]Carburant!$H22)</f>
        <v/>
      </c>
      <c r="G22" s="54" t="str">
        <f>IF(F22="","",$F22*Données!$D$1)</f>
        <v/>
      </c>
    </row>
    <row r="23" spans="1:7" ht="21" customHeight="1">
      <c r="A23" s="51">
        <f>[1]Carburant!$A23</f>
        <v>0</v>
      </c>
      <c r="B23" s="52" t="str">
        <f>IF(A23="Ski nautique",[1]Carburant!$D23,"")</f>
        <v/>
      </c>
      <c r="C23" s="58">
        <f t="shared" si="0"/>
        <v>0</v>
      </c>
      <c r="D23" s="58">
        <f t="shared" si="5"/>
        <v>0</v>
      </c>
      <c r="E23" s="58">
        <f t="shared" si="6"/>
        <v>0</v>
      </c>
      <c r="F23" s="53" t="str">
        <f>IF(B23="","",[1]Carburant!$H23)</f>
        <v/>
      </c>
      <c r="G23" s="54" t="str">
        <f>IF(F23="","",$F23*Données!$D$1)</f>
        <v/>
      </c>
    </row>
    <row r="24" spans="1:7" ht="21" customHeight="1">
      <c r="A24" s="51">
        <f>[1]Carburant!$A24</f>
        <v>0</v>
      </c>
      <c r="B24" s="52" t="str">
        <f>IF(A24="Ski nautique",[1]Carburant!$D24,"")</f>
        <v/>
      </c>
      <c r="C24" s="58">
        <f t="shared" si="0"/>
        <v>0</v>
      </c>
      <c r="D24" s="58">
        <f t="shared" si="5"/>
        <v>0</v>
      </c>
      <c r="E24" s="58">
        <f t="shared" si="6"/>
        <v>0</v>
      </c>
      <c r="F24" s="53" t="str">
        <f>IF(B24="","",[1]Carburant!$H24)</f>
        <v/>
      </c>
      <c r="G24" s="54" t="str">
        <f>IF(F24="","",$F24*Données!$D$1)</f>
        <v/>
      </c>
    </row>
    <row r="25" spans="1:7" ht="21" customHeight="1">
      <c r="A25" s="51">
        <f>[1]Carburant!$A25</f>
        <v>0</v>
      </c>
      <c r="B25" s="52" t="str">
        <f>IF(A25="Ski nautique",[1]Carburant!$D25,"")</f>
        <v/>
      </c>
      <c r="C25" s="58">
        <f t="shared" si="0"/>
        <v>0</v>
      </c>
      <c r="D25" s="58">
        <f t="shared" si="5"/>
        <v>0</v>
      </c>
      <c r="E25" s="58">
        <f t="shared" si="6"/>
        <v>0</v>
      </c>
      <c r="F25" s="53" t="str">
        <f>IF(B25="","",[1]Carburant!$H25)</f>
        <v/>
      </c>
      <c r="G25" s="54" t="str">
        <f>IF(F25="","",$F25*Données!$D$1)</f>
        <v/>
      </c>
    </row>
    <row r="26" spans="1:7" ht="21" customHeight="1">
      <c r="A26" s="51">
        <f>[1]Carburant!$A26</f>
        <v>0</v>
      </c>
      <c r="B26" s="52" t="str">
        <f>IF(A26="Ski nautique",[1]Carburant!$D26,"")</f>
        <v/>
      </c>
      <c r="C26" s="58">
        <f t="shared" si="0"/>
        <v>0</v>
      </c>
      <c r="D26" s="58">
        <f t="shared" si="5"/>
        <v>0</v>
      </c>
      <c r="E26" s="58">
        <f t="shared" si="6"/>
        <v>0</v>
      </c>
      <c r="F26" s="53" t="str">
        <f>IF(B26="","",[1]Carburant!$H26)</f>
        <v/>
      </c>
      <c r="G26" s="54" t="str">
        <f>IF(F26="","",$F26*Données!$D$1)</f>
        <v/>
      </c>
    </row>
    <row r="27" spans="1:7" ht="21" customHeight="1">
      <c r="A27" s="51">
        <f>[1]Carburant!$A27</f>
        <v>0</v>
      </c>
      <c r="B27" s="52" t="str">
        <f>IF(A27="Ski nautique",[1]Carburant!$D27,"")</f>
        <v/>
      </c>
      <c r="C27" s="58">
        <f t="shared" si="0"/>
        <v>0</v>
      </c>
      <c r="D27" s="58">
        <f t="shared" si="5"/>
        <v>0</v>
      </c>
      <c r="E27" s="58">
        <f t="shared" si="6"/>
        <v>0</v>
      </c>
      <c r="F27" s="53" t="str">
        <f>IF(B27="","",[1]Carburant!$H27)</f>
        <v/>
      </c>
      <c r="G27" s="54" t="str">
        <f>IF(F27="","",$F27*Données!$D$1)</f>
        <v/>
      </c>
    </row>
    <row r="28" spans="1:7" ht="21" customHeight="1">
      <c r="A28" s="51">
        <f>[1]Carburant!$A28</f>
        <v>0</v>
      </c>
      <c r="B28" s="52" t="str">
        <f>IF(A28="Ski nautique",[1]Carburant!$D28,"")</f>
        <v/>
      </c>
      <c r="C28" s="58">
        <f t="shared" si="0"/>
        <v>0</v>
      </c>
      <c r="D28" s="58">
        <f t="shared" si="5"/>
        <v>0</v>
      </c>
      <c r="E28" s="58">
        <f t="shared" si="6"/>
        <v>0</v>
      </c>
      <c r="F28" s="53" t="str">
        <f>IF(B28="","",[1]Carburant!$H28)</f>
        <v/>
      </c>
      <c r="G28" s="54" t="str">
        <f>IF(F28="","",$F28*Données!$D$1)</f>
        <v/>
      </c>
    </row>
    <row r="29" spans="1:7" ht="21" customHeight="1">
      <c r="A29" s="51">
        <f>[1]Carburant!$A29</f>
        <v>0</v>
      </c>
      <c r="B29" s="52" t="str">
        <f>IF(A29="Ski nautique",[1]Carburant!$D29,"")</f>
        <v/>
      </c>
      <c r="C29" s="58">
        <f t="shared" si="0"/>
        <v>0</v>
      </c>
      <c r="D29" s="58">
        <f t="shared" si="5"/>
        <v>0</v>
      </c>
      <c r="E29" s="58">
        <f t="shared" si="6"/>
        <v>0</v>
      </c>
      <c r="F29" s="53" t="str">
        <f>IF(B29="","",[1]Carburant!$H29)</f>
        <v/>
      </c>
      <c r="G29" s="54" t="str">
        <f>IF(F29="","",$F29*Données!$D$1)</f>
        <v/>
      </c>
    </row>
    <row r="30" spans="1:7" ht="21" customHeight="1">
      <c r="A30" s="51">
        <f>[1]Carburant!$A30</f>
        <v>0</v>
      </c>
      <c r="B30" s="52" t="str">
        <f>IF(A30="Ski nautique",[1]Carburant!$D30,"")</f>
        <v/>
      </c>
      <c r="C30" s="58">
        <f t="shared" si="0"/>
        <v>0</v>
      </c>
      <c r="D30" s="58">
        <f t="shared" si="5"/>
        <v>0</v>
      </c>
      <c r="E30" s="58">
        <f t="shared" si="6"/>
        <v>0</v>
      </c>
      <c r="F30" s="53" t="str">
        <f>IF(B30="","",[1]Carburant!$H30)</f>
        <v/>
      </c>
      <c r="G30" s="54" t="str">
        <f>IF(F30="","",$F30*Données!$D$1)</f>
        <v/>
      </c>
    </row>
    <row r="31" spans="1:7" ht="21" customHeight="1">
      <c r="A31" s="51">
        <f>[1]Carburant!$A31</f>
        <v>0</v>
      </c>
      <c r="B31" s="52" t="str">
        <f>IF(A31="Ski nautique",[1]Carburant!$D31,"")</f>
        <v/>
      </c>
      <c r="C31" s="58">
        <f t="shared" si="0"/>
        <v>0</v>
      </c>
      <c r="D31" s="58">
        <f t="shared" si="5"/>
        <v>0</v>
      </c>
      <c r="E31" s="58">
        <f t="shared" si="6"/>
        <v>0</v>
      </c>
      <c r="F31" s="53" t="str">
        <f>IF(B31="","",[1]Carburant!$H31)</f>
        <v/>
      </c>
      <c r="G31" s="54" t="str">
        <f>IF(F31="","",$F31*Données!$D$1)</f>
        <v/>
      </c>
    </row>
    <row r="32" spans="1:7" ht="21" customHeight="1">
      <c r="A32" s="51">
        <f>[1]Carburant!$A32</f>
        <v>0</v>
      </c>
      <c r="B32" s="52" t="str">
        <f>IF(A32="Ski nautique",[1]Carburant!$D32,"")</f>
        <v/>
      </c>
      <c r="C32" s="58">
        <f t="shared" si="0"/>
        <v>0</v>
      </c>
      <c r="D32" s="58">
        <f t="shared" si="5"/>
        <v>0</v>
      </c>
      <c r="E32" s="58">
        <f t="shared" si="6"/>
        <v>0</v>
      </c>
      <c r="F32" s="53" t="str">
        <f>IF(B32="","",[1]Carburant!$H32)</f>
        <v/>
      </c>
      <c r="G32" s="54" t="str">
        <f>IF(F32="","",$F32*Données!$D$1)</f>
        <v/>
      </c>
    </row>
    <row r="33" spans="1:7" ht="21" customHeight="1">
      <c r="A33" s="51">
        <f>[1]Carburant!$A33</f>
        <v>0</v>
      </c>
      <c r="B33" s="52" t="str">
        <f>IF(A33="Ski nautique",[1]Carburant!$D33,"")</f>
        <v/>
      </c>
      <c r="C33" s="58">
        <f t="shared" si="0"/>
        <v>0</v>
      </c>
      <c r="D33" s="58">
        <f t="shared" si="5"/>
        <v>0</v>
      </c>
      <c r="E33" s="58">
        <f t="shared" si="6"/>
        <v>0</v>
      </c>
      <c r="F33" s="53" t="str">
        <f>IF(B33="","",[1]Carburant!$H33)</f>
        <v/>
      </c>
      <c r="G33" s="54" t="str">
        <f>IF(F33="","",$F33*Données!$D$1)</f>
        <v/>
      </c>
    </row>
    <row r="34" spans="1:7" ht="21" customHeight="1">
      <c r="A34" s="51">
        <f>[1]Carburant!$A34</f>
        <v>0</v>
      </c>
      <c r="B34" s="52" t="str">
        <f>IF(A34="Ski nautique",[1]Carburant!$D34,"")</f>
        <v/>
      </c>
      <c r="C34" s="58">
        <f t="shared" si="0"/>
        <v>0</v>
      </c>
      <c r="D34" s="58">
        <f t="shared" si="5"/>
        <v>0</v>
      </c>
      <c r="E34" s="58">
        <f t="shared" si="6"/>
        <v>0</v>
      </c>
      <c r="F34" s="53" t="str">
        <f>IF(B34="","",[1]Carburant!$H34)</f>
        <v/>
      </c>
      <c r="G34" s="54" t="str">
        <f>IF(F34="","",$F34*Données!$D$1)</f>
        <v/>
      </c>
    </row>
    <row r="35" spans="1:7" ht="21" customHeight="1">
      <c r="A35" s="51">
        <f>[1]Carburant!$A35</f>
        <v>0</v>
      </c>
      <c r="B35" s="52" t="str">
        <f>IF(A35="Ski nautique",[1]Carburant!$D35,"")</f>
        <v/>
      </c>
      <c r="C35" s="58">
        <f t="shared" si="0"/>
        <v>0</v>
      </c>
      <c r="D35" s="58">
        <f t="shared" si="5"/>
        <v>0</v>
      </c>
      <c r="E35" s="58">
        <f t="shared" si="6"/>
        <v>0</v>
      </c>
      <c r="F35" s="53" t="str">
        <f>IF(B35="","",[1]Carburant!$H35)</f>
        <v/>
      </c>
      <c r="G35" s="54" t="str">
        <f>IF(F35="","",$F35*Données!$D$1)</f>
        <v/>
      </c>
    </row>
    <row r="36" spans="1:7" ht="21" customHeight="1">
      <c r="A36" s="51">
        <f>[1]Carburant!$A36</f>
        <v>0</v>
      </c>
      <c r="B36" s="52" t="str">
        <f>IF(A36="Ski nautique",[1]Carburant!$D36,"")</f>
        <v/>
      </c>
      <c r="C36" s="58">
        <f t="shared" si="0"/>
        <v>0</v>
      </c>
      <c r="D36" s="58">
        <f t="shared" si="5"/>
        <v>0</v>
      </c>
      <c r="E36" s="58">
        <f t="shared" si="6"/>
        <v>0</v>
      </c>
      <c r="F36" s="53" t="str">
        <f>IF(B36="","",[1]Carburant!$H36)</f>
        <v/>
      </c>
      <c r="G36" s="54" t="str">
        <f>IF(F36="","",$F36*Données!$D$1)</f>
        <v/>
      </c>
    </row>
    <row r="37" spans="1:7" ht="21" customHeight="1">
      <c r="A37" s="51">
        <f>[1]Carburant!$A37</f>
        <v>0</v>
      </c>
      <c r="B37" s="52" t="str">
        <f>IF(A37="Ski nautique",[1]Carburant!$D37,"")</f>
        <v/>
      </c>
      <c r="C37" s="58">
        <f t="shared" si="0"/>
        <v>0</v>
      </c>
      <c r="D37" s="58">
        <f t="shared" si="5"/>
        <v>0</v>
      </c>
      <c r="E37" s="58">
        <f t="shared" si="6"/>
        <v>0</v>
      </c>
      <c r="F37" s="53" t="str">
        <f>IF(B37="","",[1]Carburant!$H37)</f>
        <v/>
      </c>
      <c r="G37" s="54" t="str">
        <f>IF(F37="","",$F37*Données!$D$1)</f>
        <v/>
      </c>
    </row>
    <row r="38" spans="1:7" s="37" customFormat="1" ht="21" customHeight="1">
      <c r="A38" s="51">
        <f>[1]Carburant!$A38</f>
        <v>0</v>
      </c>
      <c r="B38" s="52" t="str">
        <f>IF(A38="Ski nautique",[1]Carburant!$D38,"")</f>
        <v/>
      </c>
      <c r="C38" s="58">
        <f t="shared" si="0"/>
        <v>0</v>
      </c>
      <c r="D38" s="58">
        <f t="shared" si="5"/>
        <v>0</v>
      </c>
      <c r="E38" s="58">
        <f t="shared" si="6"/>
        <v>0</v>
      </c>
      <c r="F38" s="53" t="str">
        <f>IF(B38="","",[1]Carburant!$H38)</f>
        <v/>
      </c>
      <c r="G38" s="54" t="str">
        <f>IF(F38="","",$F38*Données!$D$1)</f>
        <v/>
      </c>
    </row>
    <row r="39" spans="1:7" s="37" customFormat="1" ht="21" customHeight="1">
      <c r="A39" s="51">
        <f>[1]Carburant!$A39</f>
        <v>0</v>
      </c>
      <c r="B39" s="52" t="str">
        <f>IF(A39="Ski nautique",[1]Carburant!$D39,"")</f>
        <v/>
      </c>
      <c r="C39" s="58">
        <f t="shared" si="0"/>
        <v>0</v>
      </c>
      <c r="D39" s="58">
        <f t="shared" si="5"/>
        <v>0</v>
      </c>
      <c r="E39" s="58">
        <f t="shared" si="6"/>
        <v>0</v>
      </c>
      <c r="F39" s="53" t="str">
        <f>IF(B39="","",[1]Carburant!$H39)</f>
        <v/>
      </c>
      <c r="G39" s="54" t="str">
        <f>IF(F39="","",$F39*Données!$D$1)</f>
        <v/>
      </c>
    </row>
    <row r="40" spans="1:7" s="37" customFormat="1" ht="21" customHeight="1">
      <c r="A40" s="51">
        <f>[1]Carburant!$A40</f>
        <v>0</v>
      </c>
      <c r="B40" s="52" t="str">
        <f>IF(A40="Ski nautique",[1]Carburant!$D40,"")</f>
        <v/>
      </c>
      <c r="C40" s="58">
        <f t="shared" si="0"/>
        <v>0</v>
      </c>
      <c r="D40" s="58">
        <f t="shared" si="5"/>
        <v>0</v>
      </c>
      <c r="E40" s="58">
        <f t="shared" si="6"/>
        <v>0</v>
      </c>
      <c r="F40" s="53" t="str">
        <f>IF(B40="","",[1]Carburant!$H40)</f>
        <v/>
      </c>
      <c r="G40" s="54" t="str">
        <f>IF(F40="","",$F40*Données!$D$1)</f>
        <v/>
      </c>
    </row>
    <row r="41" spans="1:7" s="37" customFormat="1" ht="21" customHeight="1">
      <c r="A41" s="51">
        <f>[1]Carburant!$A41</f>
        <v>0</v>
      </c>
      <c r="B41" s="52" t="str">
        <f>IF(A41="Ski nautique",[1]Carburant!$D41,"")</f>
        <v/>
      </c>
      <c r="C41" s="58">
        <f t="shared" si="0"/>
        <v>0</v>
      </c>
      <c r="D41" s="58">
        <f t="shared" si="5"/>
        <v>0</v>
      </c>
      <c r="E41" s="58">
        <f t="shared" si="6"/>
        <v>0</v>
      </c>
      <c r="F41" s="53" t="str">
        <f>IF(B41="","",[1]Carburant!$H41)</f>
        <v/>
      </c>
      <c r="G41" s="54" t="str">
        <f>IF(F41="","",$F41*Données!$D$1)</f>
        <v/>
      </c>
    </row>
    <row r="42" spans="1:7" s="37" customFormat="1" ht="21" customHeight="1">
      <c r="A42" s="51">
        <f>[1]Carburant!$A42</f>
        <v>0</v>
      </c>
      <c r="B42" s="52" t="str">
        <f>IF(A42="Ski nautique",[1]Carburant!$D42,"")</f>
        <v/>
      </c>
      <c r="C42" s="58">
        <f t="shared" si="0"/>
        <v>0</v>
      </c>
      <c r="D42" s="58">
        <f t="shared" si="5"/>
        <v>0</v>
      </c>
      <c r="E42" s="58">
        <f t="shared" si="6"/>
        <v>0</v>
      </c>
      <c r="F42" s="53" t="str">
        <f>IF(B42="","",[1]Carburant!$H42)</f>
        <v/>
      </c>
      <c r="G42" s="54" t="str">
        <f>IF(F42="","",$F42*Données!$D$1)</f>
        <v/>
      </c>
    </row>
    <row r="43" spans="1:7" s="37" customFormat="1" ht="21" customHeight="1">
      <c r="A43" s="51">
        <f>[1]Carburant!$A43</f>
        <v>0</v>
      </c>
      <c r="B43" s="52" t="str">
        <f>IF(A43="Ski nautique",[1]Carburant!$D43,"")</f>
        <v/>
      </c>
      <c r="C43" s="58">
        <f t="shared" si="0"/>
        <v>0</v>
      </c>
      <c r="D43" s="58">
        <f t="shared" si="5"/>
        <v>0</v>
      </c>
      <c r="E43" s="58">
        <f t="shared" si="6"/>
        <v>0</v>
      </c>
      <c r="F43" s="53" t="str">
        <f>IF(B43="","",[1]Carburant!$H43)</f>
        <v/>
      </c>
      <c r="G43" s="54" t="str">
        <f>IF(F43="","",$F43*Données!$D$1)</f>
        <v/>
      </c>
    </row>
    <row r="44" spans="1:7" s="37" customFormat="1" ht="21" customHeight="1">
      <c r="A44" s="51">
        <f>[1]Carburant!$A44</f>
        <v>0</v>
      </c>
      <c r="B44" s="52" t="str">
        <f>IF(A44="Ski nautique",[1]Carburant!$D44,"")</f>
        <v/>
      </c>
      <c r="C44" s="58">
        <f t="shared" si="0"/>
        <v>0</v>
      </c>
      <c r="D44" s="58">
        <f t="shared" si="5"/>
        <v>0</v>
      </c>
      <c r="E44" s="58">
        <f t="shared" si="6"/>
        <v>0</v>
      </c>
      <c r="F44" s="53" t="str">
        <f>IF(B44="","",[1]Carburant!$H44)</f>
        <v/>
      </c>
      <c r="G44" s="54" t="str">
        <f>IF(F44="","",$F44*Données!$D$1)</f>
        <v/>
      </c>
    </row>
    <row r="45" spans="1:7" s="37" customFormat="1" ht="21" customHeight="1">
      <c r="A45" s="51">
        <f>[1]Carburant!$A45</f>
        <v>0</v>
      </c>
      <c r="B45" s="52" t="str">
        <f>IF(A45="Ski nautique",[1]Carburant!$D45,"")</f>
        <v/>
      </c>
      <c r="C45" s="58">
        <f t="shared" si="0"/>
        <v>0</v>
      </c>
      <c r="D45" s="58">
        <f t="shared" si="5"/>
        <v>0</v>
      </c>
      <c r="E45" s="58">
        <f t="shared" si="6"/>
        <v>0</v>
      </c>
      <c r="F45" s="53" t="str">
        <f>IF(B45="","",[1]Carburant!$H45)</f>
        <v/>
      </c>
      <c r="G45" s="54" t="str">
        <f>IF(F45="","",$F45*Données!$D$1)</f>
        <v/>
      </c>
    </row>
    <row r="46" spans="1:7" s="37" customFormat="1" ht="21" customHeight="1">
      <c r="A46" s="51">
        <f>[1]Carburant!$A46</f>
        <v>0</v>
      </c>
      <c r="B46" s="52" t="str">
        <f>IF(A46="Ski nautique",[1]Carburant!$D46,"")</f>
        <v/>
      </c>
      <c r="C46" s="58">
        <f t="shared" si="0"/>
        <v>0</v>
      </c>
      <c r="D46" s="58">
        <f t="shared" si="5"/>
        <v>0</v>
      </c>
      <c r="E46" s="58">
        <f t="shared" si="6"/>
        <v>0</v>
      </c>
      <c r="F46" s="53" t="str">
        <f>IF(B46="","",[1]Carburant!$H46)</f>
        <v/>
      </c>
      <c r="G46" s="54" t="str">
        <f>IF(F46="","",$F46*Données!$D$1)</f>
        <v/>
      </c>
    </row>
    <row r="47" spans="1:7" s="37" customFormat="1" ht="21" customHeight="1">
      <c r="A47" s="51">
        <f>[1]Carburant!$A47</f>
        <v>0</v>
      </c>
      <c r="B47" s="52" t="str">
        <f>IF(A47="Ski nautique",[1]Carburant!$D47,"")</f>
        <v/>
      </c>
      <c r="C47" s="58">
        <f t="shared" si="0"/>
        <v>0</v>
      </c>
      <c r="D47" s="58">
        <f t="shared" si="5"/>
        <v>0</v>
      </c>
      <c r="E47" s="58">
        <f t="shared" si="6"/>
        <v>0</v>
      </c>
      <c r="F47" s="53" t="str">
        <f>IF(B47="","",[1]Carburant!$H47)</f>
        <v/>
      </c>
      <c r="G47" s="54" t="str">
        <f>IF(F47="","",$F47*Données!$D$1)</f>
        <v/>
      </c>
    </row>
    <row r="48" spans="1:7" s="37" customFormat="1" ht="21" customHeight="1">
      <c r="A48" s="51">
        <f>[1]Carburant!$A48</f>
        <v>0</v>
      </c>
      <c r="B48" s="52" t="str">
        <f>IF(A48="Ski nautique",[1]Carburant!$D48,"")</f>
        <v/>
      </c>
      <c r="C48" s="58">
        <f t="shared" si="0"/>
        <v>0</v>
      </c>
      <c r="D48" s="58">
        <f t="shared" si="5"/>
        <v>0</v>
      </c>
      <c r="E48" s="58">
        <f t="shared" si="6"/>
        <v>0</v>
      </c>
      <c r="F48" s="53" t="str">
        <f>IF(B48="","",[1]Carburant!$H48)</f>
        <v/>
      </c>
      <c r="G48" s="54" t="str">
        <f>IF(F48="","",$F48*Données!$D$1)</f>
        <v/>
      </c>
    </row>
    <row r="49" spans="1:7" s="37" customFormat="1" ht="21" customHeight="1">
      <c r="A49" s="51">
        <f>[1]Carburant!$A49</f>
        <v>0</v>
      </c>
      <c r="B49" s="52" t="str">
        <f>IF(A49="Ski nautique",[1]Carburant!$D49,"")</f>
        <v/>
      </c>
      <c r="C49" s="58">
        <f t="shared" si="0"/>
        <v>0</v>
      </c>
      <c r="D49" s="58">
        <f t="shared" si="5"/>
        <v>0</v>
      </c>
      <c r="E49" s="58">
        <f t="shared" si="6"/>
        <v>0</v>
      </c>
      <c r="F49" s="53" t="str">
        <f>IF(B49="","",[1]Carburant!$H49)</f>
        <v/>
      </c>
      <c r="G49" s="54" t="str">
        <f>IF(F49="","",$F49*Données!$D$1)</f>
        <v/>
      </c>
    </row>
    <row r="50" spans="1:7" s="37" customFormat="1" ht="21" customHeight="1">
      <c r="A50" s="51">
        <f>[1]Carburant!$A50</f>
        <v>0</v>
      </c>
      <c r="B50" s="52" t="str">
        <f>IF(A50="Ski nautique",[1]Carburant!$D50,"")</f>
        <v/>
      </c>
      <c r="C50" s="58">
        <f t="shared" si="0"/>
        <v>0</v>
      </c>
      <c r="D50" s="58">
        <f t="shared" si="5"/>
        <v>0</v>
      </c>
      <c r="E50" s="58">
        <f t="shared" si="6"/>
        <v>0</v>
      </c>
      <c r="F50" s="53" t="str">
        <f>IF(B50="","",[1]Carburant!$H50)</f>
        <v/>
      </c>
      <c r="G50" s="54" t="str">
        <f>IF(F50="","",$F50*Données!$D$1)</f>
        <v/>
      </c>
    </row>
    <row r="51" spans="1:7" s="37" customFormat="1" ht="21" customHeight="1">
      <c r="A51" s="51">
        <f>[1]Carburant!$A51</f>
        <v>0</v>
      </c>
      <c r="B51" s="52" t="str">
        <f>IF(A51="Ski nautique",[1]Carburant!$D51,"")</f>
        <v/>
      </c>
      <c r="C51" s="58">
        <f t="shared" si="0"/>
        <v>0</v>
      </c>
      <c r="D51" s="58">
        <f t="shared" si="5"/>
        <v>0</v>
      </c>
      <c r="E51" s="58">
        <f t="shared" si="6"/>
        <v>0</v>
      </c>
      <c r="F51" s="53" t="str">
        <f>IF(B51="","",[1]Carburant!$H51)</f>
        <v/>
      </c>
      <c r="G51" s="54" t="str">
        <f>IF(F51="","",$F51*Données!$D$1)</f>
        <v/>
      </c>
    </row>
    <row r="52" spans="1:7" s="37" customFormat="1" ht="21" customHeight="1">
      <c r="A52" s="51">
        <f>[1]Carburant!$A52</f>
        <v>0</v>
      </c>
      <c r="B52" s="52" t="str">
        <f>IF(A52="Ski nautique",[1]Carburant!$D52,"")</f>
        <v/>
      </c>
      <c r="C52" s="58">
        <f t="shared" si="0"/>
        <v>0</v>
      </c>
      <c r="D52" s="58">
        <f t="shared" si="5"/>
        <v>0</v>
      </c>
      <c r="E52" s="58">
        <f t="shared" si="6"/>
        <v>0</v>
      </c>
      <c r="F52" s="53" t="str">
        <f>IF(B52="","",[1]Carburant!$H52)</f>
        <v/>
      </c>
      <c r="G52" s="54" t="str">
        <f>IF(F52="","",$F52*Données!$D$1)</f>
        <v/>
      </c>
    </row>
    <row r="53" spans="1:7" s="37" customFormat="1" ht="21" customHeight="1">
      <c r="A53" s="51">
        <f>[1]Carburant!$A53</f>
        <v>0</v>
      </c>
      <c r="B53" s="52" t="str">
        <f>IF(A53="Ski nautique",[1]Carburant!$D53,"")</f>
        <v/>
      </c>
      <c r="C53" s="58">
        <f t="shared" si="0"/>
        <v>0</v>
      </c>
      <c r="D53" s="58">
        <f t="shared" si="5"/>
        <v>0</v>
      </c>
      <c r="E53" s="58">
        <f t="shared" si="6"/>
        <v>0</v>
      </c>
      <c r="F53" s="53" t="str">
        <f>IF(B53="","",[1]Carburant!$H53)</f>
        <v/>
      </c>
      <c r="G53" s="54" t="str">
        <f>IF(F53="","",$F53*Données!$D$1)</f>
        <v/>
      </c>
    </row>
    <row r="54" spans="1:7" s="37" customFormat="1" ht="21" customHeight="1">
      <c r="A54" s="51">
        <f>[1]Carburant!$A54</f>
        <v>0</v>
      </c>
      <c r="B54" s="52" t="str">
        <f>IF(A54="Ski nautique",[1]Carburant!$D54,"")</f>
        <v/>
      </c>
      <c r="C54" s="58">
        <f t="shared" si="0"/>
        <v>0</v>
      </c>
      <c r="D54" s="58">
        <f t="shared" si="5"/>
        <v>0</v>
      </c>
      <c r="E54" s="58">
        <f t="shared" si="6"/>
        <v>0</v>
      </c>
      <c r="F54" s="53" t="str">
        <f>IF(B54="","",[1]Carburant!$H54)</f>
        <v/>
      </c>
      <c r="G54" s="54" t="str">
        <f>IF(F54="","",$F54*Données!$D$1)</f>
        <v/>
      </c>
    </row>
    <row r="55" spans="1:7" s="37" customFormat="1" ht="21" customHeight="1">
      <c r="A55" s="51">
        <f>[1]Carburant!$A55</f>
        <v>0</v>
      </c>
      <c r="B55" s="52" t="str">
        <f>IF(A55="Ski nautique",[1]Carburant!$D55,"")</f>
        <v/>
      </c>
      <c r="C55" s="58">
        <f t="shared" si="0"/>
        <v>0</v>
      </c>
      <c r="D55" s="58">
        <f t="shared" si="5"/>
        <v>0</v>
      </c>
      <c r="E55" s="58">
        <f t="shared" si="6"/>
        <v>0</v>
      </c>
      <c r="F55" s="53" t="str">
        <f>IF(B55="","",[1]Carburant!$H55)</f>
        <v/>
      </c>
      <c r="G55" s="54" t="str">
        <f>IF(F55="","",$F55*Données!$D$1)</f>
        <v/>
      </c>
    </row>
    <row r="56" spans="1:7" s="37" customFormat="1" ht="21" customHeight="1">
      <c r="A56" s="51">
        <f>[1]Carburant!$A56</f>
        <v>0</v>
      </c>
      <c r="B56" s="52" t="str">
        <f>IF(A56="Ski nautique",[1]Carburant!$D56,"")</f>
        <v/>
      </c>
      <c r="C56" s="58">
        <f t="shared" si="0"/>
        <v>0</v>
      </c>
      <c r="D56" s="58">
        <f t="shared" si="5"/>
        <v>0</v>
      </c>
      <c r="E56" s="58">
        <f t="shared" si="6"/>
        <v>0</v>
      </c>
      <c r="F56" s="53" t="str">
        <f>IF(B56="","",[1]Carburant!$H56)</f>
        <v/>
      </c>
      <c r="G56" s="54" t="str">
        <f>IF(F56="","",$F56*Données!$D$1)</f>
        <v/>
      </c>
    </row>
    <row r="57" spans="1:7" s="37" customFormat="1" ht="21" customHeight="1">
      <c r="A57" s="51">
        <f>[1]Carburant!$A57</f>
        <v>0</v>
      </c>
      <c r="B57" s="52" t="str">
        <f>IF(A57="Ski nautique",[1]Carburant!$D57,"")</f>
        <v/>
      </c>
      <c r="C57" s="58">
        <f t="shared" si="0"/>
        <v>0</v>
      </c>
      <c r="D57" s="58">
        <f t="shared" si="5"/>
        <v>0</v>
      </c>
      <c r="E57" s="58">
        <f t="shared" si="6"/>
        <v>0</v>
      </c>
      <c r="F57" s="53" t="str">
        <f>IF(B57="","",[1]Carburant!$H57)</f>
        <v/>
      </c>
      <c r="G57" s="54" t="str">
        <f>IF(F57="","",$F57*Données!$D$1)</f>
        <v/>
      </c>
    </row>
    <row r="58" spans="1:7" s="37" customFormat="1" ht="21" customHeight="1">
      <c r="A58" s="51">
        <f>[1]Carburant!$A58</f>
        <v>0</v>
      </c>
      <c r="B58" s="52" t="str">
        <f>IF(A58="Ski nautique",[1]Carburant!$D58,"")</f>
        <v/>
      </c>
      <c r="C58" s="58">
        <f t="shared" si="0"/>
        <v>0</v>
      </c>
      <c r="D58" s="58">
        <f t="shared" si="5"/>
        <v>0</v>
      </c>
      <c r="E58" s="58">
        <f t="shared" si="6"/>
        <v>0</v>
      </c>
      <c r="F58" s="53" t="str">
        <f>IF(B58="","",[1]Carburant!$H58)</f>
        <v/>
      </c>
      <c r="G58" s="54" t="str">
        <f>IF(F58="","",$F58*Données!$D$1)</f>
        <v/>
      </c>
    </row>
    <row r="59" spans="1:7" s="37" customFormat="1" ht="21" customHeight="1">
      <c r="A59" s="51">
        <f>[1]Carburant!$A59</f>
        <v>0</v>
      </c>
      <c r="B59" s="52" t="str">
        <f>IF(A59="Ski nautique",[1]Carburant!$D59,"")</f>
        <v/>
      </c>
      <c r="C59" s="58">
        <f t="shared" si="0"/>
        <v>0</v>
      </c>
      <c r="D59" s="58">
        <f t="shared" si="5"/>
        <v>0</v>
      </c>
      <c r="E59" s="58">
        <f t="shared" si="6"/>
        <v>0</v>
      </c>
      <c r="F59" s="53" t="str">
        <f>IF(B59="","",[1]Carburant!$H59)</f>
        <v/>
      </c>
      <c r="G59" s="54" t="str">
        <f>IF(F59="","",$F59*Données!$D$1)</f>
        <v/>
      </c>
    </row>
    <row r="60" spans="1:7" s="37" customFormat="1" ht="21" customHeight="1">
      <c r="A60" s="51">
        <f>[1]Carburant!$A60</f>
        <v>0</v>
      </c>
      <c r="B60" s="52" t="str">
        <f>IF(A60="Ski nautique",[1]Carburant!$D60,"")</f>
        <v/>
      </c>
      <c r="C60" s="58">
        <f t="shared" si="0"/>
        <v>0</v>
      </c>
      <c r="D60" s="58">
        <f t="shared" si="5"/>
        <v>0</v>
      </c>
      <c r="E60" s="58">
        <f t="shared" si="6"/>
        <v>0</v>
      </c>
      <c r="F60" s="53" t="str">
        <f>IF(B60="","",[1]Carburant!$H60)</f>
        <v/>
      </c>
      <c r="G60" s="54" t="str">
        <f>IF(F60="","",$F60*Données!$D$1)</f>
        <v/>
      </c>
    </row>
    <row r="61" spans="1:7" s="37" customFormat="1" ht="21" customHeight="1">
      <c r="A61" s="51">
        <f>[1]Carburant!$A61</f>
        <v>0</v>
      </c>
      <c r="B61" s="52" t="str">
        <f>IF(A61="Ski nautique",[1]Carburant!$D61,"")</f>
        <v/>
      </c>
      <c r="C61" s="58">
        <f t="shared" si="0"/>
        <v>0</v>
      </c>
      <c r="D61" s="58">
        <f t="shared" si="5"/>
        <v>0</v>
      </c>
      <c r="E61" s="58">
        <f t="shared" si="6"/>
        <v>0</v>
      </c>
      <c r="F61" s="53" t="str">
        <f>IF(B61="","",[1]Carburant!$H61)</f>
        <v/>
      </c>
      <c r="G61" s="54" t="str">
        <f>IF(F61="","",$F61*Données!$D$1)</f>
        <v/>
      </c>
    </row>
    <row r="62" spans="1:7" s="37" customFormat="1" ht="21" customHeight="1">
      <c r="A62" s="51">
        <f>[1]Carburant!$A62</f>
        <v>0</v>
      </c>
      <c r="B62" s="52" t="str">
        <f>IF(A62="Ski nautique",[1]Carburant!$D62,"")</f>
        <v/>
      </c>
      <c r="C62" s="58">
        <f t="shared" si="0"/>
        <v>0</v>
      </c>
      <c r="D62" s="58">
        <f t="shared" si="5"/>
        <v>0</v>
      </c>
      <c r="E62" s="58">
        <f t="shared" si="6"/>
        <v>0</v>
      </c>
      <c r="F62" s="53" t="str">
        <f>IF(B62="","",[1]Carburant!$H62)</f>
        <v/>
      </c>
      <c r="G62" s="54" t="str">
        <f>IF(F62="","",$F62*Données!$D$1)</f>
        <v/>
      </c>
    </row>
    <row r="63" spans="1:7" s="37" customFormat="1" ht="21" customHeight="1">
      <c r="A63" s="51">
        <f>[1]Carburant!$A63</f>
        <v>0</v>
      </c>
      <c r="B63" s="52" t="str">
        <f>IF(A63="Ski nautique",[1]Carburant!$D63,"")</f>
        <v/>
      </c>
      <c r="C63" s="58">
        <f t="shared" si="0"/>
        <v>0</v>
      </c>
      <c r="D63" s="58">
        <f t="shared" si="5"/>
        <v>0</v>
      </c>
      <c r="E63" s="58">
        <f t="shared" si="6"/>
        <v>0</v>
      </c>
      <c r="F63" s="53" t="str">
        <f>IF(B63="","",[1]Carburant!$H63)</f>
        <v/>
      </c>
      <c r="G63" s="54" t="str">
        <f>IF(F63="","",$F63*Données!$D$1)</f>
        <v/>
      </c>
    </row>
    <row r="64" spans="1:7" s="37" customFormat="1" ht="21" customHeight="1">
      <c r="A64" s="51">
        <f>[1]Carburant!$A64</f>
        <v>0</v>
      </c>
      <c r="B64" s="52" t="str">
        <f>IF(A64="Ski nautique",[1]Carburant!$D64,"")</f>
        <v/>
      </c>
      <c r="C64" s="58">
        <f t="shared" si="0"/>
        <v>0</v>
      </c>
      <c r="D64" s="58">
        <f t="shared" si="5"/>
        <v>0</v>
      </c>
      <c r="E64" s="58">
        <f t="shared" si="6"/>
        <v>0</v>
      </c>
      <c r="F64" s="53" t="str">
        <f>IF(B64="","",[1]Carburant!$H64)</f>
        <v/>
      </c>
      <c r="G64" s="54" t="str">
        <f>IF(F64="","",$F64*Données!$D$1)</f>
        <v/>
      </c>
    </row>
    <row r="65" spans="1:7" s="37" customFormat="1" ht="21" customHeight="1">
      <c r="A65" s="51">
        <f>[1]Carburant!$A65</f>
        <v>0</v>
      </c>
      <c r="B65" s="52" t="str">
        <f>IF(A65="Ski nautique",[1]Carburant!$D65,"")</f>
        <v/>
      </c>
      <c r="C65" s="58">
        <f t="shared" si="0"/>
        <v>0</v>
      </c>
      <c r="D65" s="58">
        <f t="shared" si="5"/>
        <v>0</v>
      </c>
      <c r="E65" s="58">
        <f t="shared" si="6"/>
        <v>0</v>
      </c>
      <c r="F65" s="53" t="str">
        <f>IF(B65="","",[1]Carburant!$H65)</f>
        <v/>
      </c>
      <c r="G65" s="54" t="str">
        <f>IF(F65="","",$F65*Données!$D$1)</f>
        <v/>
      </c>
    </row>
    <row r="66" spans="1:7" s="37" customFormat="1" ht="21" customHeight="1">
      <c r="A66" s="51">
        <f>[1]Carburant!$A66</f>
        <v>0</v>
      </c>
      <c r="B66" s="52" t="str">
        <f>IF(A66="Ski nautique",[1]Carburant!$D66,"")</f>
        <v/>
      </c>
      <c r="C66" s="58">
        <f t="shared" si="0"/>
        <v>0</v>
      </c>
      <c r="D66" s="58">
        <f t="shared" si="5"/>
        <v>0</v>
      </c>
      <c r="E66" s="58">
        <f t="shared" si="6"/>
        <v>0</v>
      </c>
      <c r="F66" s="53" t="str">
        <f>IF(B66="","",[1]Carburant!$H66)</f>
        <v/>
      </c>
      <c r="G66" s="54" t="str">
        <f>IF(F66="","",$F66*Données!$D$1)</f>
        <v/>
      </c>
    </row>
    <row r="67" spans="1:7" s="37" customFormat="1" ht="21" customHeight="1">
      <c r="A67" s="51">
        <f>[1]Carburant!$A67</f>
        <v>0</v>
      </c>
      <c r="B67" s="52" t="str">
        <f>IF(A67="Ski nautique",[1]Carburant!$D67,"")</f>
        <v/>
      </c>
      <c r="C67" s="58">
        <f t="shared" si="0"/>
        <v>0</v>
      </c>
      <c r="D67" s="58">
        <f t="shared" si="5"/>
        <v>0</v>
      </c>
      <c r="E67" s="58">
        <f t="shared" si="6"/>
        <v>0</v>
      </c>
      <c r="F67" s="53" t="str">
        <f>IF(B67="","",[1]Carburant!$H67)</f>
        <v/>
      </c>
      <c r="G67" s="54" t="str">
        <f>IF(F67="","",$F67*Données!$D$1)</f>
        <v/>
      </c>
    </row>
    <row r="68" spans="1:7" s="37" customFormat="1" ht="21" customHeight="1">
      <c r="A68" s="51">
        <f>[1]Carburant!$A68</f>
        <v>0</v>
      </c>
      <c r="B68" s="52" t="str">
        <f>IF(A68="Ski nautique",[1]Carburant!$D68,"")</f>
        <v/>
      </c>
      <c r="C68" s="58">
        <f t="shared" si="0"/>
        <v>0</v>
      </c>
      <c r="D68" s="58">
        <f t="shared" si="5"/>
        <v>0</v>
      </c>
      <c r="E68" s="58">
        <f t="shared" si="6"/>
        <v>0</v>
      </c>
      <c r="F68" s="53" t="str">
        <f>IF(B68="","",[1]Carburant!$H68)</f>
        <v/>
      </c>
      <c r="G68" s="54" t="str">
        <f>IF(F68="","",$F68*Données!$D$1)</f>
        <v/>
      </c>
    </row>
    <row r="69" spans="1:7" s="37" customFormat="1" ht="21" customHeight="1">
      <c r="A69" s="51">
        <f>[1]Carburant!$A69</f>
        <v>0</v>
      </c>
      <c r="B69" s="52" t="str">
        <f>IF(A69="Ski nautique",[1]Carburant!$D69,"")</f>
        <v/>
      </c>
      <c r="C69" s="58">
        <f t="shared" si="0"/>
        <v>0</v>
      </c>
      <c r="D69" s="58">
        <f t="shared" si="5"/>
        <v>0</v>
      </c>
      <c r="E69" s="58">
        <f t="shared" si="6"/>
        <v>0</v>
      </c>
      <c r="F69" s="53" t="str">
        <f>IF(B69="","",[1]Carburant!$H69)</f>
        <v/>
      </c>
      <c r="G69" s="54" t="str">
        <f>IF(F69="","",$F69*Données!$D$1)</f>
        <v/>
      </c>
    </row>
    <row r="70" spans="1:7" s="37" customFormat="1" ht="21" customHeight="1">
      <c r="A70" s="51">
        <f>[1]Carburant!$A70</f>
        <v>0</v>
      </c>
      <c r="B70" s="52" t="str">
        <f>IF(A70="Ski nautique",[1]Carburant!$D70,"")</f>
        <v/>
      </c>
      <c r="C70" s="58">
        <f t="shared" si="0"/>
        <v>0</v>
      </c>
      <c r="D70" s="58">
        <f t="shared" si="5"/>
        <v>0</v>
      </c>
      <c r="E70" s="58">
        <f t="shared" si="6"/>
        <v>0</v>
      </c>
      <c r="F70" s="53" t="str">
        <f>IF(B70="","",[1]Carburant!$H70)</f>
        <v/>
      </c>
      <c r="G70" s="54" t="str">
        <f>IF(F70="","",$F70*Données!$D$1)</f>
        <v/>
      </c>
    </row>
    <row r="71" spans="1:7" s="37" customFormat="1" ht="21" customHeight="1">
      <c r="A71" s="51">
        <f>[1]Carburant!$A71</f>
        <v>0</v>
      </c>
      <c r="B71" s="52" t="str">
        <f>IF(A71="Ski nautique",[1]Carburant!$D71,"")</f>
        <v/>
      </c>
      <c r="C71" s="58">
        <f t="shared" si="0"/>
        <v>0</v>
      </c>
      <c r="D71" s="58">
        <f t="shared" si="5"/>
        <v>0</v>
      </c>
      <c r="E71" s="58">
        <f t="shared" si="6"/>
        <v>0</v>
      </c>
      <c r="F71" s="53" t="str">
        <f>IF(B71="","",[1]Carburant!$H71)</f>
        <v/>
      </c>
      <c r="G71" s="54" t="str">
        <f>IF(F71="","",$F71*Données!$D$1)</f>
        <v/>
      </c>
    </row>
    <row r="72" spans="1:7" s="37" customFormat="1" ht="21" customHeight="1">
      <c r="A72" s="51">
        <f>[1]Carburant!$A72</f>
        <v>0</v>
      </c>
      <c r="B72" s="52" t="str">
        <f>IF(A72="Ski nautique",[1]Carburant!$D72,"")</f>
        <v/>
      </c>
      <c r="C72" s="58">
        <f t="shared" si="0"/>
        <v>0</v>
      </c>
      <c r="D72" s="58">
        <f t="shared" si="5"/>
        <v>0</v>
      </c>
      <c r="E72" s="58">
        <f t="shared" si="6"/>
        <v>0</v>
      </c>
      <c r="F72" s="53" t="str">
        <f>IF(B72="","",[1]Carburant!$H72)</f>
        <v/>
      </c>
      <c r="G72" s="54" t="str">
        <f>IF(F72="","",$F72*Données!$D$1)</f>
        <v/>
      </c>
    </row>
    <row r="73" spans="1:7" s="37" customFormat="1" ht="21" customHeight="1">
      <c r="A73" s="51">
        <f>[1]Carburant!$A73</f>
        <v>0</v>
      </c>
      <c r="B73" s="52" t="str">
        <f>IF(A73="Ski nautique",[1]Carburant!$D73,"")</f>
        <v/>
      </c>
      <c r="C73" s="58">
        <f t="shared" ref="C73:C136" si="7">IF(B73="",0,DAY(B73))</f>
        <v>0</v>
      </c>
      <c r="D73" s="58">
        <f t="shared" si="5"/>
        <v>0</v>
      </c>
      <c r="E73" s="58">
        <f t="shared" si="6"/>
        <v>0</v>
      </c>
      <c r="F73" s="53" t="str">
        <f>IF(B73="","",[1]Carburant!$H73)</f>
        <v/>
      </c>
      <c r="G73" s="54" t="str">
        <f>IF(F73="","",$F73*Données!$D$1)</f>
        <v/>
      </c>
    </row>
    <row r="74" spans="1:7" s="37" customFormat="1" ht="21" customHeight="1">
      <c r="A74" s="51">
        <f>[1]Carburant!$A74</f>
        <v>0</v>
      </c>
      <c r="B74" s="52" t="str">
        <f>IF(A74="Ski nautique",[1]Carburant!$D74,"")</f>
        <v/>
      </c>
      <c r="C74" s="58">
        <f t="shared" si="7"/>
        <v>0</v>
      </c>
      <c r="D74" s="58">
        <f t="shared" si="5"/>
        <v>0</v>
      </c>
      <c r="E74" s="58">
        <f t="shared" si="6"/>
        <v>0</v>
      </c>
      <c r="F74" s="53" t="str">
        <f>IF(B74="","",[1]Carburant!$H74)</f>
        <v/>
      </c>
      <c r="G74" s="54" t="str">
        <f>IF(F74="","",$F74*Données!$D$1)</f>
        <v/>
      </c>
    </row>
    <row r="75" spans="1:7" s="37" customFormat="1" ht="21" customHeight="1">
      <c r="A75" s="51">
        <f>[1]Carburant!$A75</f>
        <v>0</v>
      </c>
      <c r="B75" s="52" t="str">
        <f>IF(A75="Ski nautique",[1]Carburant!$D75,"")</f>
        <v/>
      </c>
      <c r="C75" s="58">
        <f t="shared" si="7"/>
        <v>0</v>
      </c>
      <c r="D75" s="58">
        <f t="shared" si="5"/>
        <v>0</v>
      </c>
      <c r="E75" s="58">
        <f t="shared" si="6"/>
        <v>0</v>
      </c>
      <c r="F75" s="53" t="str">
        <f>IF(B75="","",[1]Carburant!$H75)</f>
        <v/>
      </c>
      <c r="G75" s="54" t="str">
        <f>IF(F75="","",$F75*Données!$D$1)</f>
        <v/>
      </c>
    </row>
    <row r="76" spans="1:7" s="37" customFormat="1" ht="21" customHeight="1">
      <c r="A76" s="51">
        <f>[1]Carburant!$A76</f>
        <v>0</v>
      </c>
      <c r="B76" s="52" t="str">
        <f>IF(A76="Ski nautique",[1]Carburant!$D76,"")</f>
        <v/>
      </c>
      <c r="C76" s="58">
        <f t="shared" si="7"/>
        <v>0</v>
      </c>
      <c r="D76" s="58">
        <f t="shared" si="5"/>
        <v>0</v>
      </c>
      <c r="E76" s="58">
        <f t="shared" si="6"/>
        <v>0</v>
      </c>
      <c r="F76" s="53" t="str">
        <f>IF(B76="","",[1]Carburant!$H76)</f>
        <v/>
      </c>
      <c r="G76" s="54" t="str">
        <f>IF(F76="","",$F76*Données!$D$1)</f>
        <v/>
      </c>
    </row>
    <row r="77" spans="1:7" s="37" customFormat="1" ht="21" customHeight="1">
      <c r="A77" s="51">
        <f>[1]Carburant!$A77</f>
        <v>0</v>
      </c>
      <c r="B77" s="52" t="str">
        <f>IF(A77="Ski nautique",[1]Carburant!$D77,"")</f>
        <v/>
      </c>
      <c r="C77" s="58">
        <f t="shared" si="7"/>
        <v>0</v>
      </c>
      <c r="D77" s="58">
        <f t="shared" si="5"/>
        <v>0</v>
      </c>
      <c r="E77" s="58">
        <f t="shared" si="6"/>
        <v>0</v>
      </c>
      <c r="F77" s="53" t="str">
        <f>IF(B77="","",[1]Carburant!$H77)</f>
        <v/>
      </c>
      <c r="G77" s="54" t="str">
        <f>IF(F77="","",$F77*Données!$D$1)</f>
        <v/>
      </c>
    </row>
    <row r="78" spans="1:7" s="37" customFormat="1" ht="21" customHeight="1">
      <c r="A78" s="51">
        <f>[1]Carburant!$A78</f>
        <v>0</v>
      </c>
      <c r="B78" s="52" t="str">
        <f>IF(A78="Ski nautique",[1]Carburant!$D78,"")</f>
        <v/>
      </c>
      <c r="C78" s="58">
        <f t="shared" si="7"/>
        <v>0</v>
      </c>
      <c r="D78" s="58">
        <f t="shared" si="5"/>
        <v>0</v>
      </c>
      <c r="E78" s="58">
        <f t="shared" si="6"/>
        <v>0</v>
      </c>
      <c r="F78" s="53" t="str">
        <f>IF(B78="","",[1]Carburant!$H78)</f>
        <v/>
      </c>
      <c r="G78" s="54" t="str">
        <f>IF(F78="","",$F78*Données!$D$1)</f>
        <v/>
      </c>
    </row>
    <row r="79" spans="1:7" s="37" customFormat="1" ht="21" customHeight="1">
      <c r="A79" s="51">
        <f>[1]Carburant!$A79</f>
        <v>0</v>
      </c>
      <c r="B79" s="52" t="str">
        <f>IF(A79="Ski nautique",[1]Carburant!$D79,"")</f>
        <v/>
      </c>
      <c r="C79" s="58">
        <f t="shared" si="7"/>
        <v>0</v>
      </c>
      <c r="D79" s="58">
        <f t="shared" si="5"/>
        <v>0</v>
      </c>
      <c r="E79" s="58">
        <f t="shared" si="6"/>
        <v>0</v>
      </c>
      <c r="F79" s="53" t="str">
        <f>IF(B79="","",[1]Carburant!$H79)</f>
        <v/>
      </c>
      <c r="G79" s="54" t="str">
        <f>IF(F79="","",$F79*Données!$D$1)</f>
        <v/>
      </c>
    </row>
    <row r="80" spans="1:7" s="37" customFormat="1" ht="21" customHeight="1">
      <c r="A80" s="51">
        <f>[1]Carburant!$A80</f>
        <v>0</v>
      </c>
      <c r="B80" s="52" t="str">
        <f>IF(A80="Ski nautique",[1]Carburant!$D80,"")</f>
        <v/>
      </c>
      <c r="C80" s="58">
        <f t="shared" si="7"/>
        <v>0</v>
      </c>
      <c r="D80" s="58">
        <f t="shared" si="5"/>
        <v>0</v>
      </c>
      <c r="E80" s="58">
        <f t="shared" si="6"/>
        <v>0</v>
      </c>
      <c r="F80" s="53" t="str">
        <f>IF(B80="","",[1]Carburant!$H80)</f>
        <v/>
      </c>
      <c r="G80" s="54" t="str">
        <f>IF(F80="","",$F80*Données!$D$1)</f>
        <v/>
      </c>
    </row>
    <row r="81" spans="1:7" s="37" customFormat="1" ht="21" customHeight="1">
      <c r="A81" s="51">
        <f>[1]Carburant!$A81</f>
        <v>0</v>
      </c>
      <c r="B81" s="52" t="str">
        <f>IF(A81="Ski nautique",[1]Carburant!$D81,"")</f>
        <v/>
      </c>
      <c r="C81" s="58">
        <f t="shared" si="7"/>
        <v>0</v>
      </c>
      <c r="D81" s="58">
        <f t="shared" si="5"/>
        <v>0</v>
      </c>
      <c r="E81" s="58">
        <f t="shared" si="6"/>
        <v>0</v>
      </c>
      <c r="F81" s="53" t="str">
        <f>IF(B81="","",[1]Carburant!$H81)</f>
        <v/>
      </c>
      <c r="G81" s="54" t="str">
        <f>IF(F81="","",$F81*Données!$D$1)</f>
        <v/>
      </c>
    </row>
    <row r="82" spans="1:7" s="37" customFormat="1" ht="21" customHeight="1">
      <c r="A82" s="51">
        <f>[1]Carburant!$A82</f>
        <v>0</v>
      </c>
      <c r="B82" s="52" t="str">
        <f>IF(A82="Ski nautique",[1]Carburant!$D82,"")</f>
        <v/>
      </c>
      <c r="C82" s="58">
        <f t="shared" si="7"/>
        <v>0</v>
      </c>
      <c r="D82" s="58">
        <f t="shared" si="5"/>
        <v>0</v>
      </c>
      <c r="E82" s="58">
        <f t="shared" si="6"/>
        <v>0</v>
      </c>
      <c r="F82" s="53" t="str">
        <f>IF(B82="","",[1]Carburant!$H82)</f>
        <v/>
      </c>
      <c r="G82" s="54" t="str">
        <f>IF(F82="","",$F82*Données!$D$1)</f>
        <v/>
      </c>
    </row>
    <row r="83" spans="1:7" s="37" customFormat="1" ht="21" customHeight="1">
      <c r="A83" s="51">
        <f>[1]Carburant!$A83</f>
        <v>0</v>
      </c>
      <c r="B83" s="52" t="str">
        <f>IF(A83="Ski nautique",[1]Carburant!$D83,"")</f>
        <v/>
      </c>
      <c r="C83" s="58">
        <f t="shared" si="7"/>
        <v>0</v>
      </c>
      <c r="D83" s="58">
        <f t="shared" ref="D83:D146" si="8">IF(B83="",0,MONTH(B83))</f>
        <v>0</v>
      </c>
      <c r="E83" s="58">
        <f t="shared" ref="E83:E146" si="9">IF(B83="",0,_xlfn.ISOWEEKNUM(B83))</f>
        <v>0</v>
      </c>
      <c r="F83" s="53" t="str">
        <f>IF(B83="","",[1]Carburant!$H83)</f>
        <v/>
      </c>
      <c r="G83" s="54" t="str">
        <f>IF(F83="","",$F83*Données!$D$1)</f>
        <v/>
      </c>
    </row>
    <row r="84" spans="1:7" s="37" customFormat="1" ht="21" customHeight="1">
      <c r="A84" s="51">
        <f>[1]Carburant!$A84</f>
        <v>0</v>
      </c>
      <c r="B84" s="52" t="str">
        <f>IF(A84="Ski nautique",[1]Carburant!$D84,"")</f>
        <v/>
      </c>
      <c r="C84" s="58">
        <f t="shared" si="7"/>
        <v>0</v>
      </c>
      <c r="D84" s="58">
        <f t="shared" si="8"/>
        <v>0</v>
      </c>
      <c r="E84" s="58">
        <f t="shared" si="9"/>
        <v>0</v>
      </c>
      <c r="F84" s="53" t="str">
        <f>IF(B84="","",[1]Carburant!$H84)</f>
        <v/>
      </c>
      <c r="G84" s="54" t="str">
        <f>IF(F84="","",$F84*Données!$D$1)</f>
        <v/>
      </c>
    </row>
    <row r="85" spans="1:7" s="37" customFormat="1" ht="21" customHeight="1">
      <c r="A85" s="51">
        <f>[1]Carburant!$A85</f>
        <v>0</v>
      </c>
      <c r="B85" s="52" t="str">
        <f>IF(A85="Ski nautique",[1]Carburant!$D85,"")</f>
        <v/>
      </c>
      <c r="C85" s="58">
        <f t="shared" si="7"/>
        <v>0</v>
      </c>
      <c r="D85" s="58">
        <f t="shared" si="8"/>
        <v>0</v>
      </c>
      <c r="E85" s="58">
        <f t="shared" si="9"/>
        <v>0</v>
      </c>
      <c r="F85" s="53" t="str">
        <f>IF(B85="","",[1]Carburant!$H85)</f>
        <v/>
      </c>
      <c r="G85" s="54" t="str">
        <f>IF(F85="","",$F85*Données!$D$1)</f>
        <v/>
      </c>
    </row>
    <row r="86" spans="1:7" s="37" customFormat="1" ht="21" customHeight="1">
      <c r="A86" s="51">
        <f>[1]Carburant!$A86</f>
        <v>0</v>
      </c>
      <c r="B86" s="52" t="str">
        <f>IF(A86="Ski nautique",[1]Carburant!$D86,"")</f>
        <v/>
      </c>
      <c r="C86" s="58">
        <f t="shared" si="7"/>
        <v>0</v>
      </c>
      <c r="D86" s="58">
        <f t="shared" si="8"/>
        <v>0</v>
      </c>
      <c r="E86" s="58">
        <f t="shared" si="9"/>
        <v>0</v>
      </c>
      <c r="F86" s="53" t="str">
        <f>IF(B86="","",[1]Carburant!$H86)</f>
        <v/>
      </c>
      <c r="G86" s="54" t="str">
        <f>IF(F86="","",$F86*Données!$D$1)</f>
        <v/>
      </c>
    </row>
    <row r="87" spans="1:7" s="37" customFormat="1" ht="21" customHeight="1">
      <c r="A87" s="51">
        <f>[1]Carburant!$A87</f>
        <v>0</v>
      </c>
      <c r="B87" s="52" t="str">
        <f>IF(A87="Ski nautique",[1]Carburant!$D87,"")</f>
        <v/>
      </c>
      <c r="C87" s="58">
        <f t="shared" si="7"/>
        <v>0</v>
      </c>
      <c r="D87" s="58">
        <f t="shared" si="8"/>
        <v>0</v>
      </c>
      <c r="E87" s="58">
        <f t="shared" si="9"/>
        <v>0</v>
      </c>
      <c r="F87" s="53" t="str">
        <f>IF(B87="","",[1]Carburant!$H87)</f>
        <v/>
      </c>
      <c r="G87" s="54" t="str">
        <f>IF(F87="","",$F87*Données!$D$1)</f>
        <v/>
      </c>
    </row>
    <row r="88" spans="1:7" s="37" customFormat="1" ht="21" customHeight="1">
      <c r="A88" s="51">
        <f>[1]Carburant!$A88</f>
        <v>0</v>
      </c>
      <c r="B88" s="52" t="str">
        <f>IF(A88="Ski nautique",[1]Carburant!$D88,"")</f>
        <v/>
      </c>
      <c r="C88" s="58">
        <f t="shared" si="7"/>
        <v>0</v>
      </c>
      <c r="D88" s="58">
        <f t="shared" si="8"/>
        <v>0</v>
      </c>
      <c r="E88" s="58">
        <f t="shared" si="9"/>
        <v>0</v>
      </c>
      <c r="F88" s="53" t="str">
        <f>IF(B88="","",[1]Carburant!$H88)</f>
        <v/>
      </c>
      <c r="G88" s="54" t="str">
        <f>IF(F88="","",$F88*Données!$D$1)</f>
        <v/>
      </c>
    </row>
    <row r="89" spans="1:7" s="37" customFormat="1" ht="21" customHeight="1">
      <c r="A89" s="51">
        <f>[1]Carburant!$A89</f>
        <v>0</v>
      </c>
      <c r="B89" s="52" t="str">
        <f>IF(A89="Ski nautique",[1]Carburant!$D89,"")</f>
        <v/>
      </c>
      <c r="C89" s="58">
        <f t="shared" si="7"/>
        <v>0</v>
      </c>
      <c r="D89" s="58">
        <f t="shared" si="8"/>
        <v>0</v>
      </c>
      <c r="E89" s="58">
        <f t="shared" si="9"/>
        <v>0</v>
      </c>
      <c r="F89" s="53" t="str">
        <f>IF(B89="","",[1]Carburant!$H89)</f>
        <v/>
      </c>
      <c r="G89" s="54" t="str">
        <f>IF(F89="","",$F89*Données!$D$1)</f>
        <v/>
      </c>
    </row>
    <row r="90" spans="1:7" s="37" customFormat="1" ht="21" customHeight="1">
      <c r="A90" s="51">
        <f>[1]Carburant!$A90</f>
        <v>0</v>
      </c>
      <c r="B90" s="52" t="str">
        <f>IF(A90="Ski nautique",[1]Carburant!$D90,"")</f>
        <v/>
      </c>
      <c r="C90" s="58">
        <f t="shared" si="7"/>
        <v>0</v>
      </c>
      <c r="D90" s="58">
        <f t="shared" si="8"/>
        <v>0</v>
      </c>
      <c r="E90" s="58">
        <f t="shared" si="9"/>
        <v>0</v>
      </c>
      <c r="F90" s="53" t="str">
        <f>IF(B90="","",[1]Carburant!$H90)</f>
        <v/>
      </c>
      <c r="G90" s="54" t="str">
        <f>IF(F90="","",$F90*Données!$D$1)</f>
        <v/>
      </c>
    </row>
    <row r="91" spans="1:7" s="37" customFormat="1" ht="21" customHeight="1">
      <c r="A91" s="51">
        <f>[1]Carburant!$A91</f>
        <v>0</v>
      </c>
      <c r="B91" s="52" t="str">
        <f>IF(A91="Ski nautique",[1]Carburant!$D91,"")</f>
        <v/>
      </c>
      <c r="C91" s="58">
        <f t="shared" si="7"/>
        <v>0</v>
      </c>
      <c r="D91" s="58">
        <f t="shared" si="8"/>
        <v>0</v>
      </c>
      <c r="E91" s="58">
        <f t="shared" si="9"/>
        <v>0</v>
      </c>
      <c r="F91" s="53" t="str">
        <f>IF(B91="","",[1]Carburant!$H91)</f>
        <v/>
      </c>
      <c r="G91" s="54" t="str">
        <f>IF(F91="","",$F91*Données!$D$1)</f>
        <v/>
      </c>
    </row>
    <row r="92" spans="1:7" s="37" customFormat="1" ht="21" customHeight="1">
      <c r="A92" s="51">
        <f>[1]Carburant!$A92</f>
        <v>0</v>
      </c>
      <c r="B92" s="52" t="str">
        <f>IF(A92="Ski nautique",[1]Carburant!$D92,"")</f>
        <v/>
      </c>
      <c r="C92" s="58">
        <f t="shared" si="7"/>
        <v>0</v>
      </c>
      <c r="D92" s="58">
        <f t="shared" si="8"/>
        <v>0</v>
      </c>
      <c r="E92" s="58">
        <f t="shared" si="9"/>
        <v>0</v>
      </c>
      <c r="F92" s="53" t="str">
        <f>IF(B92="","",[1]Carburant!$H92)</f>
        <v/>
      </c>
      <c r="G92" s="54" t="str">
        <f>IF(F92="","",$F92*Données!$D$1)</f>
        <v/>
      </c>
    </row>
    <row r="93" spans="1:7" s="37" customFormat="1" ht="21" customHeight="1">
      <c r="A93" s="51">
        <f>[1]Carburant!$A93</f>
        <v>0</v>
      </c>
      <c r="B93" s="52" t="str">
        <f>IF(A93="Ski nautique",[1]Carburant!$D93,"")</f>
        <v/>
      </c>
      <c r="C93" s="58">
        <f t="shared" si="7"/>
        <v>0</v>
      </c>
      <c r="D93" s="58">
        <f t="shared" si="8"/>
        <v>0</v>
      </c>
      <c r="E93" s="58">
        <f t="shared" si="9"/>
        <v>0</v>
      </c>
      <c r="F93" s="53" t="str">
        <f>IF(B93="","",[1]Carburant!$H93)</f>
        <v/>
      </c>
      <c r="G93" s="54" t="str">
        <f>IF(F93="","",$F93*Données!$D$1)</f>
        <v/>
      </c>
    </row>
    <row r="94" spans="1:7" s="37" customFormat="1" ht="21" customHeight="1">
      <c r="A94" s="51">
        <f>[1]Carburant!$A94</f>
        <v>0</v>
      </c>
      <c r="B94" s="52" t="str">
        <f>IF(A94="Ski nautique",[1]Carburant!$D94,"")</f>
        <v/>
      </c>
      <c r="C94" s="58">
        <f t="shared" si="7"/>
        <v>0</v>
      </c>
      <c r="D94" s="58">
        <f t="shared" si="8"/>
        <v>0</v>
      </c>
      <c r="E94" s="58">
        <f t="shared" si="9"/>
        <v>0</v>
      </c>
      <c r="F94" s="53" t="str">
        <f>IF(B94="","",[1]Carburant!$H94)</f>
        <v/>
      </c>
      <c r="G94" s="54" t="str">
        <f>IF(F94="","",$F94*Données!$D$1)</f>
        <v/>
      </c>
    </row>
    <row r="95" spans="1:7" s="37" customFormat="1" ht="21" customHeight="1">
      <c r="A95" s="51">
        <f>[1]Carburant!$A95</f>
        <v>0</v>
      </c>
      <c r="B95" s="52" t="str">
        <f>IF(A95="Ski nautique",[1]Carburant!$D95,"")</f>
        <v/>
      </c>
      <c r="C95" s="58">
        <f t="shared" si="7"/>
        <v>0</v>
      </c>
      <c r="D95" s="58">
        <f t="shared" si="8"/>
        <v>0</v>
      </c>
      <c r="E95" s="58">
        <f t="shared" si="9"/>
        <v>0</v>
      </c>
      <c r="F95" s="53" t="str">
        <f>IF(B95="","",[1]Carburant!$H95)</f>
        <v/>
      </c>
      <c r="G95" s="54" t="str">
        <f>IF(F95="","",$F95*Données!$D$1)</f>
        <v/>
      </c>
    </row>
    <row r="96" spans="1:7" s="37" customFormat="1" ht="21" customHeight="1">
      <c r="A96" s="51">
        <f>[1]Carburant!$A96</f>
        <v>0</v>
      </c>
      <c r="B96" s="52" t="str">
        <f>IF(A96="Ski nautique",[1]Carburant!$D96,"")</f>
        <v/>
      </c>
      <c r="C96" s="58">
        <f t="shared" si="7"/>
        <v>0</v>
      </c>
      <c r="D96" s="58">
        <f t="shared" si="8"/>
        <v>0</v>
      </c>
      <c r="E96" s="58">
        <f t="shared" si="9"/>
        <v>0</v>
      </c>
      <c r="F96" s="53" t="str">
        <f>IF(B96="","",[1]Carburant!$H96)</f>
        <v/>
      </c>
      <c r="G96" s="54" t="str">
        <f>IF(F96="","",$F96*Données!$D$1)</f>
        <v/>
      </c>
    </row>
    <row r="97" spans="1:7" s="37" customFormat="1" ht="21" customHeight="1">
      <c r="A97" s="51">
        <f>[1]Carburant!$A97</f>
        <v>0</v>
      </c>
      <c r="B97" s="52" t="str">
        <f>IF(A97="Ski nautique",[1]Carburant!$D97,"")</f>
        <v/>
      </c>
      <c r="C97" s="58">
        <f t="shared" si="7"/>
        <v>0</v>
      </c>
      <c r="D97" s="58">
        <f t="shared" si="8"/>
        <v>0</v>
      </c>
      <c r="E97" s="58">
        <f t="shared" si="9"/>
        <v>0</v>
      </c>
      <c r="F97" s="53" t="str">
        <f>IF(B97="","",[1]Carburant!$H97)</f>
        <v/>
      </c>
      <c r="G97" s="54" t="str">
        <f>IF(F97="","",$F97*Données!$D$1)</f>
        <v/>
      </c>
    </row>
    <row r="98" spans="1:7" s="37" customFormat="1" ht="21" customHeight="1">
      <c r="A98" s="51">
        <f>[1]Carburant!$A98</f>
        <v>0</v>
      </c>
      <c r="B98" s="52" t="str">
        <f>IF(A98="Ski nautique",[1]Carburant!$D98,"")</f>
        <v/>
      </c>
      <c r="C98" s="58">
        <f t="shared" si="7"/>
        <v>0</v>
      </c>
      <c r="D98" s="58">
        <f t="shared" si="8"/>
        <v>0</v>
      </c>
      <c r="E98" s="58">
        <f t="shared" si="9"/>
        <v>0</v>
      </c>
      <c r="F98" s="53" t="str">
        <f>IF(B98="","",[1]Carburant!$H98)</f>
        <v/>
      </c>
      <c r="G98" s="54" t="str">
        <f>IF(F98="","",$F98*Données!$D$1)</f>
        <v/>
      </c>
    </row>
    <row r="99" spans="1:7" s="37" customFormat="1" ht="21" customHeight="1">
      <c r="A99" s="51">
        <f>[1]Carburant!$A99</f>
        <v>0</v>
      </c>
      <c r="B99" s="52" t="str">
        <f>IF(A99="Ski nautique",[1]Carburant!$D99,"")</f>
        <v/>
      </c>
      <c r="C99" s="58">
        <f t="shared" si="7"/>
        <v>0</v>
      </c>
      <c r="D99" s="58">
        <f t="shared" si="8"/>
        <v>0</v>
      </c>
      <c r="E99" s="58">
        <f t="shared" si="9"/>
        <v>0</v>
      </c>
      <c r="F99" s="53" t="str">
        <f>IF(B99="","",[1]Carburant!$H99)</f>
        <v/>
      </c>
      <c r="G99" s="54" t="str">
        <f>IF(F99="","",$F99*Données!$D$1)</f>
        <v/>
      </c>
    </row>
    <row r="100" spans="1:7" s="37" customFormat="1" ht="21" customHeight="1">
      <c r="A100" s="51">
        <f>[1]Carburant!$A100</f>
        <v>0</v>
      </c>
      <c r="B100" s="52" t="str">
        <f>IF(A100="Ski nautique",[1]Carburant!$D100,"")</f>
        <v/>
      </c>
      <c r="C100" s="58">
        <f t="shared" si="7"/>
        <v>0</v>
      </c>
      <c r="D100" s="58">
        <f t="shared" si="8"/>
        <v>0</v>
      </c>
      <c r="E100" s="58">
        <f t="shared" si="9"/>
        <v>0</v>
      </c>
      <c r="F100" s="53" t="str">
        <f>IF(B100="","",[1]Carburant!$H100)</f>
        <v/>
      </c>
      <c r="G100" s="54" t="str">
        <f>IF(F100="","",$F100*Données!$D$1)</f>
        <v/>
      </c>
    </row>
    <row r="101" spans="1:7" s="37" customFormat="1" ht="21" customHeight="1">
      <c r="A101" s="51">
        <f>[1]Carburant!$A101</f>
        <v>0</v>
      </c>
      <c r="B101" s="52" t="str">
        <f>IF(A101="Ski nautique",[1]Carburant!$D101,"")</f>
        <v/>
      </c>
      <c r="C101" s="58">
        <f t="shared" si="7"/>
        <v>0</v>
      </c>
      <c r="D101" s="58">
        <f t="shared" si="8"/>
        <v>0</v>
      </c>
      <c r="E101" s="58">
        <f t="shared" si="9"/>
        <v>0</v>
      </c>
      <c r="F101" s="53" t="str">
        <f>IF(B101="","",[1]Carburant!$H101)</f>
        <v/>
      </c>
      <c r="G101" s="54" t="str">
        <f>IF(F101="","",$F101*Données!$D$1)</f>
        <v/>
      </c>
    </row>
    <row r="102" spans="1:7" s="37" customFormat="1" ht="21" customHeight="1">
      <c r="A102" s="51">
        <f>[1]Carburant!$A102</f>
        <v>0</v>
      </c>
      <c r="B102" s="52" t="str">
        <f>IF(A102="Ski nautique",[1]Carburant!$D102,"")</f>
        <v/>
      </c>
      <c r="C102" s="58">
        <f t="shared" si="7"/>
        <v>0</v>
      </c>
      <c r="D102" s="58">
        <f t="shared" si="8"/>
        <v>0</v>
      </c>
      <c r="E102" s="58">
        <f t="shared" si="9"/>
        <v>0</v>
      </c>
      <c r="F102" s="53" t="str">
        <f>IF(B102="","",[1]Carburant!$H102)</f>
        <v/>
      </c>
      <c r="G102" s="54" t="str">
        <f>IF(F102="","",$F102*Données!$D$1)</f>
        <v/>
      </c>
    </row>
    <row r="103" spans="1:7" s="37" customFormat="1" ht="21" customHeight="1">
      <c r="A103" s="51">
        <f>[1]Carburant!$A103</f>
        <v>0</v>
      </c>
      <c r="B103" s="52" t="str">
        <f>IF(A103="Ski nautique",[1]Carburant!$D103,"")</f>
        <v/>
      </c>
      <c r="C103" s="58">
        <f t="shared" si="7"/>
        <v>0</v>
      </c>
      <c r="D103" s="58">
        <f t="shared" si="8"/>
        <v>0</v>
      </c>
      <c r="E103" s="58">
        <f t="shared" si="9"/>
        <v>0</v>
      </c>
      <c r="F103" s="53" t="str">
        <f>IF(B103="","",[1]Carburant!$H103)</f>
        <v/>
      </c>
      <c r="G103" s="54" t="str">
        <f>IF(F103="","",$F103*Données!$D$1)</f>
        <v/>
      </c>
    </row>
    <row r="104" spans="1:7" s="37" customFormat="1" ht="21" customHeight="1">
      <c r="A104" s="51">
        <f>[1]Carburant!$A104</f>
        <v>0</v>
      </c>
      <c r="B104" s="52" t="str">
        <f>IF(A104="Ski nautique",[1]Carburant!$D104,"")</f>
        <v/>
      </c>
      <c r="C104" s="58">
        <f t="shared" si="7"/>
        <v>0</v>
      </c>
      <c r="D104" s="58">
        <f t="shared" si="8"/>
        <v>0</v>
      </c>
      <c r="E104" s="58">
        <f t="shared" si="9"/>
        <v>0</v>
      </c>
      <c r="F104" s="53" t="str">
        <f>IF(B104="","",[1]Carburant!$H104)</f>
        <v/>
      </c>
      <c r="G104" s="54" t="str">
        <f>IF(F104="","",$F104*Données!$D$1)</f>
        <v/>
      </c>
    </row>
    <row r="105" spans="1:7" s="37" customFormat="1" ht="21" customHeight="1">
      <c r="A105" s="51">
        <f>[1]Carburant!$A105</f>
        <v>0</v>
      </c>
      <c r="B105" s="52" t="str">
        <f>IF(A105="Ski nautique",[1]Carburant!$D105,"")</f>
        <v/>
      </c>
      <c r="C105" s="58">
        <f t="shared" si="7"/>
        <v>0</v>
      </c>
      <c r="D105" s="58">
        <f t="shared" si="8"/>
        <v>0</v>
      </c>
      <c r="E105" s="58">
        <f t="shared" si="9"/>
        <v>0</v>
      </c>
      <c r="F105" s="53" t="str">
        <f>IF(B105="","",[1]Carburant!$H105)</f>
        <v/>
      </c>
      <c r="G105" s="54" t="str">
        <f>IF(F105="","",$F105*Données!$D$1)</f>
        <v/>
      </c>
    </row>
    <row r="106" spans="1:7" s="37" customFormat="1" ht="21" customHeight="1">
      <c r="A106" s="51">
        <f>[1]Carburant!$A106</f>
        <v>0</v>
      </c>
      <c r="B106" s="52" t="str">
        <f>IF(A106="Ski nautique",[1]Carburant!$D106,"")</f>
        <v/>
      </c>
      <c r="C106" s="58">
        <f t="shared" si="7"/>
        <v>0</v>
      </c>
      <c r="D106" s="58">
        <f t="shared" si="8"/>
        <v>0</v>
      </c>
      <c r="E106" s="58">
        <f t="shared" si="9"/>
        <v>0</v>
      </c>
      <c r="F106" s="53" t="str">
        <f>IF(B106="","",[1]Carburant!$H106)</f>
        <v/>
      </c>
      <c r="G106" s="54" t="str">
        <f>IF(F106="","",$F106*Données!$D$1)</f>
        <v/>
      </c>
    </row>
    <row r="107" spans="1:7" s="37" customFormat="1" ht="21" customHeight="1">
      <c r="A107" s="51">
        <f>[1]Carburant!$A107</f>
        <v>0</v>
      </c>
      <c r="B107" s="52" t="str">
        <f>IF(A107="Ski nautique",[1]Carburant!$D107,"")</f>
        <v/>
      </c>
      <c r="C107" s="58">
        <f t="shared" si="7"/>
        <v>0</v>
      </c>
      <c r="D107" s="58">
        <f t="shared" si="8"/>
        <v>0</v>
      </c>
      <c r="E107" s="58">
        <f t="shared" si="9"/>
        <v>0</v>
      </c>
      <c r="F107" s="53" t="str">
        <f>IF(B107="","",[1]Carburant!$H107)</f>
        <v/>
      </c>
      <c r="G107" s="54" t="str">
        <f>IF(F107="","",$F107*Données!$D$1)</f>
        <v/>
      </c>
    </row>
    <row r="108" spans="1:7" s="37" customFormat="1" ht="21" customHeight="1">
      <c r="A108" s="51">
        <f>[1]Carburant!$A108</f>
        <v>0</v>
      </c>
      <c r="B108" s="52" t="str">
        <f>IF(A108="Ski nautique",[1]Carburant!$D108,"")</f>
        <v/>
      </c>
      <c r="C108" s="58">
        <f t="shared" si="7"/>
        <v>0</v>
      </c>
      <c r="D108" s="58">
        <f t="shared" si="8"/>
        <v>0</v>
      </c>
      <c r="E108" s="58">
        <f t="shared" si="9"/>
        <v>0</v>
      </c>
      <c r="F108" s="53" t="str">
        <f>IF(B108="","",[1]Carburant!$H108)</f>
        <v/>
      </c>
      <c r="G108" s="54" t="str">
        <f>IF(F108="","",$F108*Données!$D$1)</f>
        <v/>
      </c>
    </row>
    <row r="109" spans="1:7" s="37" customFormat="1" ht="21" customHeight="1">
      <c r="A109" s="51">
        <f>[1]Carburant!$A109</f>
        <v>0</v>
      </c>
      <c r="B109" s="52" t="str">
        <f>IF(A109="Ski nautique",[1]Carburant!$D109,"")</f>
        <v/>
      </c>
      <c r="C109" s="58">
        <f t="shared" si="7"/>
        <v>0</v>
      </c>
      <c r="D109" s="58">
        <f t="shared" si="8"/>
        <v>0</v>
      </c>
      <c r="E109" s="58">
        <f t="shared" si="9"/>
        <v>0</v>
      </c>
      <c r="F109" s="53" t="str">
        <f>IF(B109="","",[1]Carburant!$H109)</f>
        <v/>
      </c>
      <c r="G109" s="54" t="str">
        <f>IF(F109="","",$F109*Données!$D$1)</f>
        <v/>
      </c>
    </row>
    <row r="110" spans="1:7" s="37" customFormat="1" ht="21" customHeight="1">
      <c r="A110" s="51">
        <f>[1]Carburant!$A110</f>
        <v>0</v>
      </c>
      <c r="B110" s="52" t="str">
        <f>IF(A110="Ski nautique",[1]Carburant!$D110,"")</f>
        <v/>
      </c>
      <c r="C110" s="58">
        <f t="shared" si="7"/>
        <v>0</v>
      </c>
      <c r="D110" s="58">
        <f t="shared" si="8"/>
        <v>0</v>
      </c>
      <c r="E110" s="58">
        <f t="shared" si="9"/>
        <v>0</v>
      </c>
      <c r="F110" s="53" t="str">
        <f>IF(B110="","",[1]Carburant!$H110)</f>
        <v/>
      </c>
      <c r="G110" s="54" t="str">
        <f>IF(F110="","",$F110*Données!$D$1)</f>
        <v/>
      </c>
    </row>
    <row r="111" spans="1:7" s="37" customFormat="1" ht="21" customHeight="1">
      <c r="A111" s="51">
        <f>[1]Carburant!$A111</f>
        <v>0</v>
      </c>
      <c r="B111" s="52" t="str">
        <f>IF(A111="Ski nautique",[1]Carburant!$D111,"")</f>
        <v/>
      </c>
      <c r="C111" s="58">
        <f t="shared" si="7"/>
        <v>0</v>
      </c>
      <c r="D111" s="58">
        <f t="shared" si="8"/>
        <v>0</v>
      </c>
      <c r="E111" s="58">
        <f t="shared" si="9"/>
        <v>0</v>
      </c>
      <c r="F111" s="53" t="str">
        <f>IF(B111="","",[1]Carburant!$H111)</f>
        <v/>
      </c>
      <c r="G111" s="54" t="str">
        <f>IF(F111="","",$F111*Données!$D$1)</f>
        <v/>
      </c>
    </row>
    <row r="112" spans="1:7" s="37" customFormat="1" ht="21" customHeight="1">
      <c r="A112" s="51">
        <f>[1]Carburant!$A112</f>
        <v>0</v>
      </c>
      <c r="B112" s="52" t="str">
        <f>IF(A112="Ski nautique",[1]Carburant!$D112,"")</f>
        <v/>
      </c>
      <c r="C112" s="58">
        <f t="shared" si="7"/>
        <v>0</v>
      </c>
      <c r="D112" s="58">
        <f t="shared" si="8"/>
        <v>0</v>
      </c>
      <c r="E112" s="58">
        <f t="shared" si="9"/>
        <v>0</v>
      </c>
      <c r="F112" s="53" t="str">
        <f>IF(B112="","",[1]Carburant!$H112)</f>
        <v/>
      </c>
      <c r="G112" s="54" t="str">
        <f>IF(F112="","",$F112*Données!$D$1)</f>
        <v/>
      </c>
    </row>
    <row r="113" spans="1:7" s="37" customFormat="1" ht="21" customHeight="1">
      <c r="A113" s="51">
        <f>[1]Carburant!$A113</f>
        <v>0</v>
      </c>
      <c r="B113" s="52" t="str">
        <f>IF(A113="Ski nautique",[1]Carburant!$D113,"")</f>
        <v/>
      </c>
      <c r="C113" s="58">
        <f t="shared" si="7"/>
        <v>0</v>
      </c>
      <c r="D113" s="58">
        <f t="shared" si="8"/>
        <v>0</v>
      </c>
      <c r="E113" s="58">
        <f t="shared" si="9"/>
        <v>0</v>
      </c>
      <c r="F113" s="53" t="str">
        <f>IF(B113="","",[1]Carburant!$H113)</f>
        <v/>
      </c>
      <c r="G113" s="54" t="str">
        <f>IF(F113="","",$F113*Données!$D$1)</f>
        <v/>
      </c>
    </row>
    <row r="114" spans="1:7" s="37" customFormat="1" ht="21" customHeight="1">
      <c r="A114" s="51">
        <f>[1]Carburant!$A114</f>
        <v>0</v>
      </c>
      <c r="B114" s="52" t="str">
        <f>IF(A114="Ski nautique",[1]Carburant!$D114,"")</f>
        <v/>
      </c>
      <c r="C114" s="58">
        <f t="shared" si="7"/>
        <v>0</v>
      </c>
      <c r="D114" s="58">
        <f t="shared" si="8"/>
        <v>0</v>
      </c>
      <c r="E114" s="58">
        <f t="shared" si="9"/>
        <v>0</v>
      </c>
      <c r="F114" s="53" t="str">
        <f>IF(B114="","",[1]Carburant!$H114)</f>
        <v/>
      </c>
      <c r="G114" s="54" t="str">
        <f>IF(F114="","",$F114*Données!$D$1)</f>
        <v/>
      </c>
    </row>
    <row r="115" spans="1:7" s="37" customFormat="1" ht="21" customHeight="1">
      <c r="A115" s="51">
        <f>[1]Carburant!$A115</f>
        <v>0</v>
      </c>
      <c r="B115" s="52" t="str">
        <f>IF(A115="Ski nautique",[1]Carburant!$D115,"")</f>
        <v/>
      </c>
      <c r="C115" s="58">
        <f t="shared" si="7"/>
        <v>0</v>
      </c>
      <c r="D115" s="58">
        <f t="shared" si="8"/>
        <v>0</v>
      </c>
      <c r="E115" s="58">
        <f t="shared" si="9"/>
        <v>0</v>
      </c>
      <c r="F115" s="53" t="str">
        <f>IF(B115="","",[1]Carburant!$H115)</f>
        <v/>
      </c>
      <c r="G115" s="54" t="str">
        <f>IF(F115="","",$F115*Données!$D$1)</f>
        <v/>
      </c>
    </row>
    <row r="116" spans="1:7" s="37" customFormat="1" ht="21" customHeight="1">
      <c r="A116" s="51">
        <f>[1]Carburant!$A116</f>
        <v>0</v>
      </c>
      <c r="B116" s="52" t="str">
        <f>IF(A116="Ski nautique",[1]Carburant!$D116,"")</f>
        <v/>
      </c>
      <c r="C116" s="58">
        <f t="shared" si="7"/>
        <v>0</v>
      </c>
      <c r="D116" s="58">
        <f t="shared" si="8"/>
        <v>0</v>
      </c>
      <c r="E116" s="58">
        <f t="shared" si="9"/>
        <v>0</v>
      </c>
      <c r="F116" s="53" t="str">
        <f>IF(B116="","",[1]Carburant!$H116)</f>
        <v/>
      </c>
      <c r="G116" s="54" t="str">
        <f>IF(F116="","",$F116*Données!$D$1)</f>
        <v/>
      </c>
    </row>
    <row r="117" spans="1:7" s="37" customFormat="1" ht="21" customHeight="1">
      <c r="A117" s="51">
        <f>[1]Carburant!$A117</f>
        <v>0</v>
      </c>
      <c r="B117" s="52" t="str">
        <f>IF(A117="Ski nautique",[1]Carburant!$D117,"")</f>
        <v/>
      </c>
      <c r="C117" s="58">
        <f t="shared" si="7"/>
        <v>0</v>
      </c>
      <c r="D117" s="58">
        <f t="shared" si="8"/>
        <v>0</v>
      </c>
      <c r="E117" s="58">
        <f t="shared" si="9"/>
        <v>0</v>
      </c>
      <c r="F117" s="53" t="str">
        <f>IF(B117="","",[1]Carburant!$H117)</f>
        <v/>
      </c>
      <c r="G117" s="54" t="str">
        <f>IF(F117="","",$F117*Données!$D$1)</f>
        <v/>
      </c>
    </row>
    <row r="118" spans="1:7" s="37" customFormat="1" ht="21" customHeight="1">
      <c r="A118" s="51">
        <f>[1]Carburant!$A118</f>
        <v>0</v>
      </c>
      <c r="B118" s="52" t="str">
        <f>IF(A118="Ski nautique",[1]Carburant!$D118,"")</f>
        <v/>
      </c>
      <c r="C118" s="58">
        <f t="shared" si="7"/>
        <v>0</v>
      </c>
      <c r="D118" s="58">
        <f t="shared" si="8"/>
        <v>0</v>
      </c>
      <c r="E118" s="58">
        <f t="shared" si="9"/>
        <v>0</v>
      </c>
      <c r="F118" s="53" t="str">
        <f>IF(B118="","",[1]Carburant!$H118)</f>
        <v/>
      </c>
      <c r="G118" s="54" t="str">
        <f>IF(F118="","",$F118*Données!$D$1)</f>
        <v/>
      </c>
    </row>
    <row r="119" spans="1:7" s="37" customFormat="1" ht="21" customHeight="1">
      <c r="A119" s="51">
        <f>[1]Carburant!$A119</f>
        <v>0</v>
      </c>
      <c r="B119" s="52" t="str">
        <f>IF(A119="Ski nautique",[1]Carburant!$D119,"")</f>
        <v/>
      </c>
      <c r="C119" s="58">
        <f t="shared" si="7"/>
        <v>0</v>
      </c>
      <c r="D119" s="58">
        <f t="shared" si="8"/>
        <v>0</v>
      </c>
      <c r="E119" s="58">
        <f t="shared" si="9"/>
        <v>0</v>
      </c>
      <c r="F119" s="53" t="str">
        <f>IF(B119="","",[1]Carburant!$H119)</f>
        <v/>
      </c>
      <c r="G119" s="54" t="str">
        <f>IF(F119="","",$F119*Données!$D$1)</f>
        <v/>
      </c>
    </row>
    <row r="120" spans="1:7" s="37" customFormat="1" ht="21" customHeight="1">
      <c r="A120" s="51">
        <f>[1]Carburant!$A120</f>
        <v>0</v>
      </c>
      <c r="B120" s="52" t="str">
        <f>IF(A120="Ski nautique",[1]Carburant!$D120,"")</f>
        <v/>
      </c>
      <c r="C120" s="58">
        <f t="shared" si="7"/>
        <v>0</v>
      </c>
      <c r="D120" s="58">
        <f t="shared" si="8"/>
        <v>0</v>
      </c>
      <c r="E120" s="58">
        <f t="shared" si="9"/>
        <v>0</v>
      </c>
      <c r="F120" s="53" t="str">
        <f>IF(B120="","",[1]Carburant!$H120)</f>
        <v/>
      </c>
      <c r="G120" s="54" t="str">
        <f>IF(F120="","",$F120*Données!$D$1)</f>
        <v/>
      </c>
    </row>
    <row r="121" spans="1:7" s="37" customFormat="1" ht="21" customHeight="1">
      <c r="A121" s="51">
        <f>[1]Carburant!$A121</f>
        <v>0</v>
      </c>
      <c r="B121" s="52" t="str">
        <f>IF(A121="Ski nautique",[1]Carburant!$D121,"")</f>
        <v/>
      </c>
      <c r="C121" s="58">
        <f t="shared" si="7"/>
        <v>0</v>
      </c>
      <c r="D121" s="58">
        <f t="shared" si="8"/>
        <v>0</v>
      </c>
      <c r="E121" s="58">
        <f t="shared" si="9"/>
        <v>0</v>
      </c>
      <c r="F121" s="53" t="str">
        <f>IF(B121="","",[1]Carburant!$H121)</f>
        <v/>
      </c>
      <c r="G121" s="54" t="str">
        <f>IF(F121="","",$F121*Données!$D$1)</f>
        <v/>
      </c>
    </row>
    <row r="122" spans="1:7" s="37" customFormat="1" ht="21" customHeight="1">
      <c r="A122" s="51">
        <f>[1]Carburant!$A122</f>
        <v>0</v>
      </c>
      <c r="B122" s="52" t="str">
        <f>IF(A122="Ski nautique",[1]Carburant!$D122,"")</f>
        <v/>
      </c>
      <c r="C122" s="58">
        <f t="shared" si="7"/>
        <v>0</v>
      </c>
      <c r="D122" s="58">
        <f t="shared" si="8"/>
        <v>0</v>
      </c>
      <c r="E122" s="58">
        <f t="shared" si="9"/>
        <v>0</v>
      </c>
      <c r="F122" s="53" t="str">
        <f>IF(B122="","",[1]Carburant!$H122)</f>
        <v/>
      </c>
      <c r="G122" s="54" t="str">
        <f>IF(F122="","",$F122*Données!$D$1)</f>
        <v/>
      </c>
    </row>
    <row r="123" spans="1:7" s="37" customFormat="1" ht="21" customHeight="1">
      <c r="A123" s="51">
        <f>[1]Carburant!$A123</f>
        <v>0</v>
      </c>
      <c r="B123" s="52" t="str">
        <f>IF(A123="Ski nautique",[1]Carburant!$D123,"")</f>
        <v/>
      </c>
      <c r="C123" s="58">
        <f t="shared" si="7"/>
        <v>0</v>
      </c>
      <c r="D123" s="58">
        <f t="shared" si="8"/>
        <v>0</v>
      </c>
      <c r="E123" s="58">
        <f t="shared" si="9"/>
        <v>0</v>
      </c>
      <c r="F123" s="53" t="str">
        <f>IF(B123="","",[1]Carburant!$H123)</f>
        <v/>
      </c>
      <c r="G123" s="54" t="str">
        <f>IF(F123="","",$F123*Données!$D$1)</f>
        <v/>
      </c>
    </row>
    <row r="124" spans="1:7" s="37" customFormat="1" ht="21" customHeight="1">
      <c r="A124" s="51">
        <f>[1]Carburant!$A124</f>
        <v>0</v>
      </c>
      <c r="B124" s="52" t="str">
        <f>IF(A124="Ski nautique",[1]Carburant!$D124,"")</f>
        <v/>
      </c>
      <c r="C124" s="58">
        <f t="shared" si="7"/>
        <v>0</v>
      </c>
      <c r="D124" s="58">
        <f t="shared" si="8"/>
        <v>0</v>
      </c>
      <c r="E124" s="58">
        <f t="shared" si="9"/>
        <v>0</v>
      </c>
      <c r="F124" s="53" t="str">
        <f>IF(B124="","",[1]Carburant!$H124)</f>
        <v/>
      </c>
      <c r="G124" s="54" t="str">
        <f>IF(F124="","",$F124*Données!$D$1)</f>
        <v/>
      </c>
    </row>
    <row r="125" spans="1:7" s="37" customFormat="1" ht="21" customHeight="1">
      <c r="A125" s="51">
        <f>[1]Carburant!$A125</f>
        <v>0</v>
      </c>
      <c r="B125" s="52" t="str">
        <f>IF(A125="Ski nautique",[1]Carburant!$D125,"")</f>
        <v/>
      </c>
      <c r="C125" s="58">
        <f t="shared" si="7"/>
        <v>0</v>
      </c>
      <c r="D125" s="58">
        <f t="shared" si="8"/>
        <v>0</v>
      </c>
      <c r="E125" s="58">
        <f t="shared" si="9"/>
        <v>0</v>
      </c>
      <c r="F125" s="53" t="str">
        <f>IF(B125="","",[1]Carburant!$H125)</f>
        <v/>
      </c>
      <c r="G125" s="54" t="str">
        <f>IF(F125="","",$F125*Données!$D$1)</f>
        <v/>
      </c>
    </row>
    <row r="126" spans="1:7" s="37" customFormat="1" ht="21" customHeight="1">
      <c r="A126" s="51">
        <f>[1]Carburant!$A126</f>
        <v>0</v>
      </c>
      <c r="B126" s="52" t="str">
        <f>IF(A126="Ski nautique",[1]Carburant!$D126,"")</f>
        <v/>
      </c>
      <c r="C126" s="58">
        <f t="shared" si="7"/>
        <v>0</v>
      </c>
      <c r="D126" s="58">
        <f t="shared" si="8"/>
        <v>0</v>
      </c>
      <c r="E126" s="58">
        <f t="shared" si="9"/>
        <v>0</v>
      </c>
      <c r="F126" s="53" t="str">
        <f>IF(B126="","",[1]Carburant!$H126)</f>
        <v/>
      </c>
      <c r="G126" s="54" t="str">
        <f>IF(F126="","",$F126*Données!$D$1)</f>
        <v/>
      </c>
    </row>
    <row r="127" spans="1:7" s="37" customFormat="1" ht="21" customHeight="1">
      <c r="A127" s="51">
        <f>[1]Carburant!$A127</f>
        <v>0</v>
      </c>
      <c r="B127" s="52" t="str">
        <f>IF(A127="Ski nautique",[1]Carburant!$D127,"")</f>
        <v/>
      </c>
      <c r="C127" s="58">
        <f t="shared" si="7"/>
        <v>0</v>
      </c>
      <c r="D127" s="58">
        <f t="shared" si="8"/>
        <v>0</v>
      </c>
      <c r="E127" s="58">
        <f t="shared" si="9"/>
        <v>0</v>
      </c>
      <c r="F127" s="53" t="str">
        <f>IF(B127="","",[1]Carburant!$H127)</f>
        <v/>
      </c>
      <c r="G127" s="54" t="str">
        <f>IF(F127="","",$F127*Données!$D$1)</f>
        <v/>
      </c>
    </row>
    <row r="128" spans="1:7" s="37" customFormat="1" ht="21" customHeight="1">
      <c r="A128" s="51">
        <f>[1]Carburant!$A128</f>
        <v>0</v>
      </c>
      <c r="B128" s="52" t="str">
        <f>IF(A128="Ski nautique",[1]Carburant!$D128,"")</f>
        <v/>
      </c>
      <c r="C128" s="58">
        <f t="shared" si="7"/>
        <v>0</v>
      </c>
      <c r="D128" s="58">
        <f t="shared" si="8"/>
        <v>0</v>
      </c>
      <c r="E128" s="58">
        <f t="shared" si="9"/>
        <v>0</v>
      </c>
      <c r="F128" s="53" t="str">
        <f>IF(B128="","",[1]Carburant!$H128)</f>
        <v/>
      </c>
      <c r="G128" s="54" t="str">
        <f>IF(F128="","",$F128*Données!$D$1)</f>
        <v/>
      </c>
    </row>
    <row r="129" spans="1:7" s="37" customFormat="1" ht="21" customHeight="1">
      <c r="A129" s="51">
        <f>[1]Carburant!$A129</f>
        <v>0</v>
      </c>
      <c r="B129" s="52" t="str">
        <f>IF(A129="Ski nautique",[1]Carburant!$D129,"")</f>
        <v/>
      </c>
      <c r="C129" s="58">
        <f t="shared" si="7"/>
        <v>0</v>
      </c>
      <c r="D129" s="58">
        <f t="shared" si="8"/>
        <v>0</v>
      </c>
      <c r="E129" s="58">
        <f t="shared" si="9"/>
        <v>0</v>
      </c>
      <c r="F129" s="53" t="str">
        <f>IF(B129="","",[1]Carburant!$H129)</f>
        <v/>
      </c>
      <c r="G129" s="54" t="str">
        <f>IF(F129="","",$F129*Données!$D$1)</f>
        <v/>
      </c>
    </row>
    <row r="130" spans="1:7" s="37" customFormat="1" ht="21" customHeight="1">
      <c r="A130" s="51">
        <f>[1]Carburant!$A130</f>
        <v>0</v>
      </c>
      <c r="B130" s="52" t="str">
        <f>IF(A130="Ski nautique",[1]Carburant!$D130,"")</f>
        <v/>
      </c>
      <c r="C130" s="58">
        <f t="shared" si="7"/>
        <v>0</v>
      </c>
      <c r="D130" s="58">
        <f t="shared" si="8"/>
        <v>0</v>
      </c>
      <c r="E130" s="58">
        <f t="shared" si="9"/>
        <v>0</v>
      </c>
      <c r="F130" s="53" t="str">
        <f>IF(B130="","",[1]Carburant!$H130)</f>
        <v/>
      </c>
      <c r="G130" s="54" t="str">
        <f>IF(F130="","",$F130*Données!$D$1)</f>
        <v/>
      </c>
    </row>
    <row r="131" spans="1:7" s="37" customFormat="1" ht="21" customHeight="1">
      <c r="A131" s="51">
        <f>[1]Carburant!$A131</f>
        <v>0</v>
      </c>
      <c r="B131" s="52" t="str">
        <f>IF(A131="Ski nautique",[1]Carburant!$D131,"")</f>
        <v/>
      </c>
      <c r="C131" s="58">
        <f t="shared" si="7"/>
        <v>0</v>
      </c>
      <c r="D131" s="58">
        <f t="shared" si="8"/>
        <v>0</v>
      </c>
      <c r="E131" s="58">
        <f t="shared" si="9"/>
        <v>0</v>
      </c>
      <c r="F131" s="53" t="str">
        <f>IF(B131="","",[1]Carburant!$H131)</f>
        <v/>
      </c>
      <c r="G131" s="54" t="str">
        <f>IF(F131="","",$F131*Données!$D$1)</f>
        <v/>
      </c>
    </row>
    <row r="132" spans="1:7" s="37" customFormat="1" ht="21" customHeight="1">
      <c r="A132" s="51">
        <f>[1]Carburant!$A132</f>
        <v>0</v>
      </c>
      <c r="B132" s="52" t="str">
        <f>IF(A132="Ski nautique",[1]Carburant!$D132,"")</f>
        <v/>
      </c>
      <c r="C132" s="58">
        <f t="shared" si="7"/>
        <v>0</v>
      </c>
      <c r="D132" s="58">
        <f t="shared" si="8"/>
        <v>0</v>
      </c>
      <c r="E132" s="58">
        <f t="shared" si="9"/>
        <v>0</v>
      </c>
      <c r="F132" s="53" t="str">
        <f>IF(B132="","",[1]Carburant!$H132)</f>
        <v/>
      </c>
      <c r="G132" s="54" t="str">
        <f>IF(F132="","",$F132*Données!$D$1)</f>
        <v/>
      </c>
    </row>
    <row r="133" spans="1:7" s="37" customFormat="1" ht="21" customHeight="1">
      <c r="A133" s="51">
        <f>[1]Carburant!$A133</f>
        <v>0</v>
      </c>
      <c r="B133" s="52" t="str">
        <f>IF(A133="Ski nautique",[1]Carburant!$D133,"")</f>
        <v/>
      </c>
      <c r="C133" s="58">
        <f t="shared" si="7"/>
        <v>0</v>
      </c>
      <c r="D133" s="58">
        <f t="shared" si="8"/>
        <v>0</v>
      </c>
      <c r="E133" s="58">
        <f t="shared" si="9"/>
        <v>0</v>
      </c>
      <c r="F133" s="53" t="str">
        <f>IF(B133="","",[1]Carburant!$H133)</f>
        <v/>
      </c>
      <c r="G133" s="54" t="str">
        <f>IF(F133="","",$F133*Données!$D$1)</f>
        <v/>
      </c>
    </row>
    <row r="134" spans="1:7" s="37" customFormat="1" ht="21" customHeight="1">
      <c r="A134" s="51">
        <f>[1]Carburant!$A134</f>
        <v>0</v>
      </c>
      <c r="B134" s="52" t="str">
        <f>IF(A134="Ski nautique",[1]Carburant!$D134,"")</f>
        <v/>
      </c>
      <c r="C134" s="58">
        <f t="shared" si="7"/>
        <v>0</v>
      </c>
      <c r="D134" s="58">
        <f t="shared" si="8"/>
        <v>0</v>
      </c>
      <c r="E134" s="58">
        <f t="shared" si="9"/>
        <v>0</v>
      </c>
      <c r="F134" s="53" t="str">
        <f>IF(B134="","",[1]Carburant!$H134)</f>
        <v/>
      </c>
      <c r="G134" s="54" t="str">
        <f>IF(F134="","",$F134*Données!$D$1)</f>
        <v/>
      </c>
    </row>
    <row r="135" spans="1:7" s="37" customFormat="1" ht="21" customHeight="1">
      <c r="A135" s="51">
        <f>[1]Carburant!$A135</f>
        <v>0</v>
      </c>
      <c r="B135" s="52" t="str">
        <f>IF(A135="Ski nautique",[1]Carburant!$D135,"")</f>
        <v/>
      </c>
      <c r="C135" s="58">
        <f t="shared" si="7"/>
        <v>0</v>
      </c>
      <c r="D135" s="58">
        <f t="shared" si="8"/>
        <v>0</v>
      </c>
      <c r="E135" s="58">
        <f t="shared" si="9"/>
        <v>0</v>
      </c>
      <c r="F135" s="53" t="str">
        <f>IF(B135="","",[1]Carburant!$H135)</f>
        <v/>
      </c>
      <c r="G135" s="54" t="str">
        <f>IF(F135="","",$F135*Données!$D$1)</f>
        <v/>
      </c>
    </row>
    <row r="136" spans="1:7" s="37" customFormat="1" ht="21" customHeight="1">
      <c r="A136" s="51">
        <f>[1]Carburant!$A136</f>
        <v>0</v>
      </c>
      <c r="B136" s="52" t="str">
        <f>IF(A136="Ski nautique",[1]Carburant!$D136,"")</f>
        <v/>
      </c>
      <c r="C136" s="58">
        <f t="shared" si="7"/>
        <v>0</v>
      </c>
      <c r="D136" s="58">
        <f t="shared" si="8"/>
        <v>0</v>
      </c>
      <c r="E136" s="58">
        <f t="shared" si="9"/>
        <v>0</v>
      </c>
      <c r="F136" s="53" t="str">
        <f>IF(B136="","",[1]Carburant!$H136)</f>
        <v/>
      </c>
      <c r="G136" s="54" t="str">
        <f>IF(F136="","",$F136*Données!$D$1)</f>
        <v/>
      </c>
    </row>
    <row r="137" spans="1:7" s="37" customFormat="1" ht="21" customHeight="1">
      <c r="A137" s="51">
        <f>[1]Carburant!$A137</f>
        <v>0</v>
      </c>
      <c r="B137" s="52" t="str">
        <f>IF(A137="Ski nautique",[1]Carburant!$D137,"")</f>
        <v/>
      </c>
      <c r="C137" s="58">
        <f t="shared" ref="C137:C200" si="10">IF(B137="",0,DAY(B137))</f>
        <v>0</v>
      </c>
      <c r="D137" s="58">
        <f t="shared" si="8"/>
        <v>0</v>
      </c>
      <c r="E137" s="58">
        <f t="shared" si="9"/>
        <v>0</v>
      </c>
      <c r="F137" s="53" t="str">
        <f>IF(B137="","",[1]Carburant!$H137)</f>
        <v/>
      </c>
      <c r="G137" s="54" t="str">
        <f>IF(F137="","",$F137*Données!$D$1)</f>
        <v/>
      </c>
    </row>
    <row r="138" spans="1:7" s="37" customFormat="1" ht="21" customHeight="1">
      <c r="A138" s="51">
        <f>[1]Carburant!$A138</f>
        <v>0</v>
      </c>
      <c r="B138" s="52" t="str">
        <f>IF(A138="Ski nautique",[1]Carburant!$D138,"")</f>
        <v/>
      </c>
      <c r="C138" s="58">
        <f t="shared" si="10"/>
        <v>0</v>
      </c>
      <c r="D138" s="58">
        <f t="shared" si="8"/>
        <v>0</v>
      </c>
      <c r="E138" s="58">
        <f t="shared" si="9"/>
        <v>0</v>
      </c>
      <c r="F138" s="53" t="str">
        <f>IF(B138="","",[1]Carburant!$H138)</f>
        <v/>
      </c>
      <c r="G138" s="54" t="str">
        <f>IF(F138="","",$F138*Données!$D$1)</f>
        <v/>
      </c>
    </row>
    <row r="139" spans="1:7" s="37" customFormat="1" ht="21" customHeight="1">
      <c r="A139" s="51">
        <f>[1]Carburant!$A139</f>
        <v>0</v>
      </c>
      <c r="B139" s="52" t="str">
        <f>IF(A139="Ski nautique",[1]Carburant!$D139,"")</f>
        <v/>
      </c>
      <c r="C139" s="58">
        <f t="shared" si="10"/>
        <v>0</v>
      </c>
      <c r="D139" s="58">
        <f t="shared" si="8"/>
        <v>0</v>
      </c>
      <c r="E139" s="58">
        <f t="shared" si="9"/>
        <v>0</v>
      </c>
      <c r="F139" s="53" t="str">
        <f>IF(B139="","",[1]Carburant!$H139)</f>
        <v/>
      </c>
      <c r="G139" s="54" t="str">
        <f>IF(F139="","",$F139*Données!$D$1)</f>
        <v/>
      </c>
    </row>
    <row r="140" spans="1:7" s="37" customFormat="1" ht="21" customHeight="1">
      <c r="A140" s="51">
        <f>[1]Carburant!$A140</f>
        <v>0</v>
      </c>
      <c r="B140" s="52" t="str">
        <f>IF(A140="Ski nautique",[1]Carburant!$D140,"")</f>
        <v/>
      </c>
      <c r="C140" s="58">
        <f t="shared" si="10"/>
        <v>0</v>
      </c>
      <c r="D140" s="58">
        <f t="shared" si="8"/>
        <v>0</v>
      </c>
      <c r="E140" s="58">
        <f t="shared" si="9"/>
        <v>0</v>
      </c>
      <c r="F140" s="53" t="str">
        <f>IF(B140="","",[1]Carburant!$H140)</f>
        <v/>
      </c>
      <c r="G140" s="54" t="str">
        <f>IF(F140="","",$F140*Données!$D$1)</f>
        <v/>
      </c>
    </row>
    <row r="141" spans="1:7" s="37" customFormat="1" ht="21" customHeight="1">
      <c r="A141" s="51">
        <f>[1]Carburant!$A141</f>
        <v>0</v>
      </c>
      <c r="B141" s="52" t="str">
        <f>IF(A141="Ski nautique",[1]Carburant!$D141,"")</f>
        <v/>
      </c>
      <c r="C141" s="58">
        <f t="shared" si="10"/>
        <v>0</v>
      </c>
      <c r="D141" s="58">
        <f t="shared" si="8"/>
        <v>0</v>
      </c>
      <c r="E141" s="58">
        <f t="shared" si="9"/>
        <v>0</v>
      </c>
      <c r="F141" s="53" t="str">
        <f>IF(B141="","",[1]Carburant!$H141)</f>
        <v/>
      </c>
      <c r="G141" s="54" t="str">
        <f>IF(F141="","",$F141*Données!$D$1)</f>
        <v/>
      </c>
    </row>
    <row r="142" spans="1:7" s="37" customFormat="1" ht="21" customHeight="1">
      <c r="A142" s="51">
        <f>[1]Carburant!$A142</f>
        <v>0</v>
      </c>
      <c r="B142" s="52" t="str">
        <f>IF(A142="Ski nautique",[1]Carburant!$D142,"")</f>
        <v/>
      </c>
      <c r="C142" s="58">
        <f t="shared" si="10"/>
        <v>0</v>
      </c>
      <c r="D142" s="58">
        <f t="shared" si="8"/>
        <v>0</v>
      </c>
      <c r="E142" s="58">
        <f t="shared" si="9"/>
        <v>0</v>
      </c>
      <c r="F142" s="53" t="str">
        <f>IF(B142="","",[1]Carburant!$H142)</f>
        <v/>
      </c>
      <c r="G142" s="54" t="str">
        <f>IF(F142="","",$F142*Données!$D$1)</f>
        <v/>
      </c>
    </row>
    <row r="143" spans="1:7" s="37" customFormat="1" ht="21" customHeight="1">
      <c r="A143" s="51">
        <f>[1]Carburant!$A143</f>
        <v>0</v>
      </c>
      <c r="B143" s="52" t="str">
        <f>IF(A143="Ski nautique",[1]Carburant!$D143,"")</f>
        <v/>
      </c>
      <c r="C143" s="58">
        <f t="shared" si="10"/>
        <v>0</v>
      </c>
      <c r="D143" s="58">
        <f t="shared" si="8"/>
        <v>0</v>
      </c>
      <c r="E143" s="58">
        <f t="shared" si="9"/>
        <v>0</v>
      </c>
      <c r="F143" s="53" t="str">
        <f>IF(B143="","",[1]Carburant!$H143)</f>
        <v/>
      </c>
      <c r="G143" s="54" t="str">
        <f>IF(F143="","",$F143*Données!$D$1)</f>
        <v/>
      </c>
    </row>
    <row r="144" spans="1:7" s="37" customFormat="1" ht="21" customHeight="1">
      <c r="A144" s="51">
        <f>[1]Carburant!$A144</f>
        <v>0</v>
      </c>
      <c r="B144" s="52" t="str">
        <f>IF(A144="Ski nautique",[1]Carburant!$D144,"")</f>
        <v/>
      </c>
      <c r="C144" s="58">
        <f t="shared" si="10"/>
        <v>0</v>
      </c>
      <c r="D144" s="58">
        <f t="shared" si="8"/>
        <v>0</v>
      </c>
      <c r="E144" s="58">
        <f t="shared" si="9"/>
        <v>0</v>
      </c>
      <c r="F144" s="53" t="str">
        <f>IF(B144="","",[1]Carburant!$H144)</f>
        <v/>
      </c>
      <c r="G144" s="54" t="str">
        <f>IF(F144="","",$F144*Données!$D$1)</f>
        <v/>
      </c>
    </row>
    <row r="145" spans="1:7" s="37" customFormat="1" ht="21" customHeight="1">
      <c r="A145" s="51">
        <f>[1]Carburant!$A145</f>
        <v>0</v>
      </c>
      <c r="B145" s="52" t="str">
        <f>IF(A145="Ski nautique",[1]Carburant!$D145,"")</f>
        <v/>
      </c>
      <c r="C145" s="58">
        <f t="shared" si="10"/>
        <v>0</v>
      </c>
      <c r="D145" s="58">
        <f t="shared" si="8"/>
        <v>0</v>
      </c>
      <c r="E145" s="58">
        <f t="shared" si="9"/>
        <v>0</v>
      </c>
      <c r="F145" s="53" t="str">
        <f>IF(B145="","",[1]Carburant!$H145)</f>
        <v/>
      </c>
      <c r="G145" s="54" t="str">
        <f>IF(F145="","",$F145*Données!$D$1)</f>
        <v/>
      </c>
    </row>
    <row r="146" spans="1:7" s="37" customFormat="1" ht="21" customHeight="1">
      <c r="A146" s="51">
        <f>[1]Carburant!$A146</f>
        <v>0</v>
      </c>
      <c r="B146" s="52" t="str">
        <f>IF(A146="Ski nautique",[1]Carburant!$D146,"")</f>
        <v/>
      </c>
      <c r="C146" s="58">
        <f t="shared" si="10"/>
        <v>0</v>
      </c>
      <c r="D146" s="58">
        <f t="shared" si="8"/>
        <v>0</v>
      </c>
      <c r="E146" s="58">
        <f t="shared" si="9"/>
        <v>0</v>
      </c>
      <c r="F146" s="53" t="str">
        <f>IF(B146="","",[1]Carburant!$H146)</f>
        <v/>
      </c>
      <c r="G146" s="54" t="str">
        <f>IF(F146="","",$F146*Données!$D$1)</f>
        <v/>
      </c>
    </row>
    <row r="147" spans="1:7" s="37" customFormat="1" ht="21" customHeight="1">
      <c r="A147" s="51">
        <f>[1]Carburant!$A147</f>
        <v>0</v>
      </c>
      <c r="B147" s="52" t="str">
        <f>IF(A147="Ski nautique",[1]Carburant!$D147,"")</f>
        <v/>
      </c>
      <c r="C147" s="58">
        <f t="shared" si="10"/>
        <v>0</v>
      </c>
      <c r="D147" s="58">
        <f t="shared" ref="D147:D210" si="11">IF(B147="",0,MONTH(B147))</f>
        <v>0</v>
      </c>
      <c r="E147" s="58">
        <f t="shared" ref="E147:E210" si="12">IF(B147="",0,_xlfn.ISOWEEKNUM(B147))</f>
        <v>0</v>
      </c>
      <c r="F147" s="53" t="str">
        <f>IF(B147="","",[1]Carburant!$H147)</f>
        <v/>
      </c>
      <c r="G147" s="54" t="str">
        <f>IF(F147="","",$F147*Données!$D$1)</f>
        <v/>
      </c>
    </row>
    <row r="148" spans="1:7" s="37" customFormat="1" ht="21" customHeight="1">
      <c r="A148" s="51">
        <f>[1]Carburant!$A148</f>
        <v>0</v>
      </c>
      <c r="B148" s="52" t="str">
        <f>IF(A148="Ski nautique",[1]Carburant!$D148,"")</f>
        <v/>
      </c>
      <c r="C148" s="58">
        <f t="shared" si="10"/>
        <v>0</v>
      </c>
      <c r="D148" s="58">
        <f t="shared" si="11"/>
        <v>0</v>
      </c>
      <c r="E148" s="58">
        <f t="shared" si="12"/>
        <v>0</v>
      </c>
      <c r="F148" s="53" t="str">
        <f>IF(B148="","",[1]Carburant!$H148)</f>
        <v/>
      </c>
      <c r="G148" s="54" t="str">
        <f>IF(F148="","",$F148*Données!$D$1)</f>
        <v/>
      </c>
    </row>
    <row r="149" spans="1:7" s="37" customFormat="1" ht="21" customHeight="1">
      <c r="A149" s="51">
        <f>[1]Carburant!$A149</f>
        <v>0</v>
      </c>
      <c r="B149" s="52" t="str">
        <f>IF(A149="Ski nautique",[1]Carburant!$D149,"")</f>
        <v/>
      </c>
      <c r="C149" s="58">
        <f t="shared" si="10"/>
        <v>0</v>
      </c>
      <c r="D149" s="58">
        <f t="shared" si="11"/>
        <v>0</v>
      </c>
      <c r="E149" s="58">
        <f t="shared" si="12"/>
        <v>0</v>
      </c>
      <c r="F149" s="53" t="str">
        <f>IF(B149="","",[1]Carburant!$H149)</f>
        <v/>
      </c>
      <c r="G149" s="54" t="str">
        <f>IF(F149="","",$F149*Données!$D$1)</f>
        <v/>
      </c>
    </row>
    <row r="150" spans="1:7" s="37" customFormat="1" ht="21" customHeight="1">
      <c r="A150" s="51">
        <f>[1]Carburant!$A150</f>
        <v>0</v>
      </c>
      <c r="B150" s="52" t="str">
        <f>IF(A150="Ski nautique",[1]Carburant!$D150,"")</f>
        <v/>
      </c>
      <c r="C150" s="58">
        <f t="shared" si="10"/>
        <v>0</v>
      </c>
      <c r="D150" s="58">
        <f t="shared" si="11"/>
        <v>0</v>
      </c>
      <c r="E150" s="58">
        <f t="shared" si="12"/>
        <v>0</v>
      </c>
      <c r="F150" s="53" t="str">
        <f>IF(B150="","",[1]Carburant!$H150)</f>
        <v/>
      </c>
      <c r="G150" s="54" t="str">
        <f>IF(F150="","",$F150*Données!$D$1)</f>
        <v/>
      </c>
    </row>
    <row r="151" spans="1:7" s="37" customFormat="1" ht="21" customHeight="1">
      <c r="A151" s="51">
        <f>[1]Carburant!$A151</f>
        <v>0</v>
      </c>
      <c r="B151" s="52" t="str">
        <f>IF(A151="Ski nautique",[1]Carburant!$D151,"")</f>
        <v/>
      </c>
      <c r="C151" s="58">
        <f t="shared" si="10"/>
        <v>0</v>
      </c>
      <c r="D151" s="58">
        <f t="shared" si="11"/>
        <v>0</v>
      </c>
      <c r="E151" s="58">
        <f t="shared" si="12"/>
        <v>0</v>
      </c>
      <c r="F151" s="53" t="str">
        <f>IF(B151="","",[1]Carburant!$H151)</f>
        <v/>
      </c>
      <c r="G151" s="54" t="str">
        <f>IF(F151="","",$F151*Données!$D$1)</f>
        <v/>
      </c>
    </row>
    <row r="152" spans="1:7" s="37" customFormat="1" ht="21" customHeight="1">
      <c r="A152" s="51">
        <f>[1]Carburant!$A152</f>
        <v>0</v>
      </c>
      <c r="B152" s="52" t="str">
        <f>IF(A152="Ski nautique",[1]Carburant!$D152,"")</f>
        <v/>
      </c>
      <c r="C152" s="58">
        <f t="shared" si="10"/>
        <v>0</v>
      </c>
      <c r="D152" s="58">
        <f t="shared" si="11"/>
        <v>0</v>
      </c>
      <c r="E152" s="58">
        <f t="shared" si="12"/>
        <v>0</v>
      </c>
      <c r="F152" s="53" t="str">
        <f>IF(B152="","",[1]Carburant!$H152)</f>
        <v/>
      </c>
      <c r="G152" s="54" t="str">
        <f>IF(F152="","",$F152*Données!$D$1)</f>
        <v/>
      </c>
    </row>
    <row r="153" spans="1:7" s="37" customFormat="1" ht="21" customHeight="1">
      <c r="A153" s="51">
        <f>[1]Carburant!$A153</f>
        <v>0</v>
      </c>
      <c r="B153" s="52" t="str">
        <f>IF(A153="Ski nautique",[1]Carburant!$D153,"")</f>
        <v/>
      </c>
      <c r="C153" s="58">
        <f t="shared" si="10"/>
        <v>0</v>
      </c>
      <c r="D153" s="58">
        <f t="shared" si="11"/>
        <v>0</v>
      </c>
      <c r="E153" s="58">
        <f t="shared" si="12"/>
        <v>0</v>
      </c>
      <c r="F153" s="53" t="str">
        <f>IF(B153="","",[1]Carburant!$H153)</f>
        <v/>
      </c>
      <c r="G153" s="54" t="str">
        <f>IF(F153="","",$F153*Données!$D$1)</f>
        <v/>
      </c>
    </row>
    <row r="154" spans="1:7" s="37" customFormat="1" ht="21" customHeight="1">
      <c r="A154" s="51">
        <f>[1]Carburant!$A154</f>
        <v>0</v>
      </c>
      <c r="B154" s="52" t="str">
        <f>IF(A154="Ski nautique",[1]Carburant!$D154,"")</f>
        <v/>
      </c>
      <c r="C154" s="58">
        <f t="shared" si="10"/>
        <v>0</v>
      </c>
      <c r="D154" s="58">
        <f t="shared" si="11"/>
        <v>0</v>
      </c>
      <c r="E154" s="58">
        <f t="shared" si="12"/>
        <v>0</v>
      </c>
      <c r="F154" s="53" t="str">
        <f>IF(B154="","",[1]Carburant!$H154)</f>
        <v/>
      </c>
      <c r="G154" s="54" t="str">
        <f>IF(F154="","",$F154*Données!$D$1)</f>
        <v/>
      </c>
    </row>
    <row r="155" spans="1:7" s="37" customFormat="1" ht="21" customHeight="1">
      <c r="A155" s="51">
        <f>[1]Carburant!$A155</f>
        <v>0</v>
      </c>
      <c r="B155" s="52" t="str">
        <f>IF(A155="Ski nautique",[1]Carburant!$D155,"")</f>
        <v/>
      </c>
      <c r="C155" s="58">
        <f t="shared" si="10"/>
        <v>0</v>
      </c>
      <c r="D155" s="58">
        <f t="shared" si="11"/>
        <v>0</v>
      </c>
      <c r="E155" s="58">
        <f t="shared" si="12"/>
        <v>0</v>
      </c>
      <c r="F155" s="53" t="str">
        <f>IF(B155="","",[1]Carburant!$H155)</f>
        <v/>
      </c>
      <c r="G155" s="54" t="str">
        <f>IF(F155="","",$F155*Données!$D$1)</f>
        <v/>
      </c>
    </row>
    <row r="156" spans="1:7" s="37" customFormat="1" ht="21" customHeight="1">
      <c r="A156" s="51">
        <f>[1]Carburant!$A156</f>
        <v>0</v>
      </c>
      <c r="B156" s="52" t="str">
        <f>IF(A156="Ski nautique",[1]Carburant!$D156,"")</f>
        <v/>
      </c>
      <c r="C156" s="58">
        <f t="shared" si="10"/>
        <v>0</v>
      </c>
      <c r="D156" s="58">
        <f t="shared" si="11"/>
        <v>0</v>
      </c>
      <c r="E156" s="58">
        <f t="shared" si="12"/>
        <v>0</v>
      </c>
      <c r="F156" s="53" t="str">
        <f>IF(B156="","",[1]Carburant!$H156)</f>
        <v/>
      </c>
      <c r="G156" s="54" t="str">
        <f>IF(F156="","",$F156*Données!$D$1)</f>
        <v/>
      </c>
    </row>
    <row r="157" spans="1:7" s="37" customFormat="1" ht="21" customHeight="1">
      <c r="A157" s="51">
        <f>[1]Carburant!$A157</f>
        <v>0</v>
      </c>
      <c r="B157" s="52" t="str">
        <f>IF(A157="Ski nautique",[1]Carburant!$D157,"")</f>
        <v/>
      </c>
      <c r="C157" s="58">
        <f t="shared" si="10"/>
        <v>0</v>
      </c>
      <c r="D157" s="58">
        <f t="shared" si="11"/>
        <v>0</v>
      </c>
      <c r="E157" s="58">
        <f t="shared" si="12"/>
        <v>0</v>
      </c>
      <c r="F157" s="53" t="str">
        <f>IF(B157="","",[1]Carburant!$H157)</f>
        <v/>
      </c>
      <c r="G157" s="54" t="str">
        <f>IF(F157="","",$F157*Données!$D$1)</f>
        <v/>
      </c>
    </row>
    <row r="158" spans="1:7" s="37" customFormat="1" ht="21" customHeight="1">
      <c r="A158" s="51">
        <f>[1]Carburant!$A158</f>
        <v>0</v>
      </c>
      <c r="B158" s="52" t="str">
        <f>IF(A158="Ski nautique",[1]Carburant!$D158,"")</f>
        <v/>
      </c>
      <c r="C158" s="58">
        <f t="shared" si="10"/>
        <v>0</v>
      </c>
      <c r="D158" s="58">
        <f t="shared" si="11"/>
        <v>0</v>
      </c>
      <c r="E158" s="58">
        <f t="shared" si="12"/>
        <v>0</v>
      </c>
      <c r="F158" s="53" t="str">
        <f>IF(B158="","",[1]Carburant!$H158)</f>
        <v/>
      </c>
      <c r="G158" s="54" t="str">
        <f>IF(F158="","",$F158*Données!$D$1)</f>
        <v/>
      </c>
    </row>
    <row r="159" spans="1:7" s="37" customFormat="1" ht="21" customHeight="1">
      <c r="A159" s="51">
        <f>[1]Carburant!$A159</f>
        <v>0</v>
      </c>
      <c r="B159" s="52" t="str">
        <f>IF(A159="Ski nautique",[1]Carburant!$D159,"")</f>
        <v/>
      </c>
      <c r="C159" s="58">
        <f t="shared" si="10"/>
        <v>0</v>
      </c>
      <c r="D159" s="58">
        <f t="shared" si="11"/>
        <v>0</v>
      </c>
      <c r="E159" s="58">
        <f t="shared" si="12"/>
        <v>0</v>
      </c>
      <c r="F159" s="53" t="str">
        <f>IF(B159="","",[1]Carburant!$H159)</f>
        <v/>
      </c>
      <c r="G159" s="54" t="str">
        <f>IF(F159="","",$F159*Données!$D$1)</f>
        <v/>
      </c>
    </row>
    <row r="160" spans="1:7" s="37" customFormat="1" ht="21" customHeight="1">
      <c r="A160" s="51">
        <f>[1]Carburant!$A160</f>
        <v>0</v>
      </c>
      <c r="B160" s="52" t="str">
        <f>IF(A160="Ski nautique",[1]Carburant!$D160,"")</f>
        <v/>
      </c>
      <c r="C160" s="58">
        <f t="shared" si="10"/>
        <v>0</v>
      </c>
      <c r="D160" s="58">
        <f t="shared" si="11"/>
        <v>0</v>
      </c>
      <c r="E160" s="58">
        <f t="shared" si="12"/>
        <v>0</v>
      </c>
      <c r="F160" s="53" t="str">
        <f>IF(B160="","",[1]Carburant!$H160)</f>
        <v/>
      </c>
      <c r="G160" s="54" t="str">
        <f>IF(F160="","",$F160*Données!$D$1)</f>
        <v/>
      </c>
    </row>
    <row r="161" spans="1:7" s="37" customFormat="1" ht="21" customHeight="1">
      <c r="A161" s="51">
        <f>[1]Carburant!$A161</f>
        <v>0</v>
      </c>
      <c r="B161" s="52" t="str">
        <f>IF(A161="Ski nautique",[1]Carburant!$D161,"")</f>
        <v/>
      </c>
      <c r="C161" s="58">
        <f t="shared" si="10"/>
        <v>0</v>
      </c>
      <c r="D161" s="58">
        <f t="shared" si="11"/>
        <v>0</v>
      </c>
      <c r="E161" s="58">
        <f t="shared" si="12"/>
        <v>0</v>
      </c>
      <c r="F161" s="53" t="str">
        <f>IF(B161="","",[1]Carburant!$H161)</f>
        <v/>
      </c>
      <c r="G161" s="54" t="str">
        <f>IF(F161="","",$F161*Données!$D$1)</f>
        <v/>
      </c>
    </row>
    <row r="162" spans="1:7" s="37" customFormat="1" ht="21" customHeight="1">
      <c r="A162" s="51">
        <f>[1]Carburant!$A162</f>
        <v>0</v>
      </c>
      <c r="B162" s="52" t="str">
        <f>IF(A162="Ski nautique",[1]Carburant!$D162,"")</f>
        <v/>
      </c>
      <c r="C162" s="58">
        <f t="shared" si="10"/>
        <v>0</v>
      </c>
      <c r="D162" s="58">
        <f t="shared" si="11"/>
        <v>0</v>
      </c>
      <c r="E162" s="58">
        <f t="shared" si="12"/>
        <v>0</v>
      </c>
      <c r="F162" s="53" t="str">
        <f>IF(B162="","",[1]Carburant!$H162)</f>
        <v/>
      </c>
      <c r="G162" s="54" t="str">
        <f>IF(F162="","",$F162*Données!$D$1)</f>
        <v/>
      </c>
    </row>
    <row r="163" spans="1:7" s="37" customFormat="1" ht="21" customHeight="1">
      <c r="A163" s="51">
        <f>[1]Carburant!$A163</f>
        <v>0</v>
      </c>
      <c r="B163" s="52" t="str">
        <f>IF(A163="Ski nautique",[1]Carburant!$D163,"")</f>
        <v/>
      </c>
      <c r="C163" s="58">
        <f t="shared" si="10"/>
        <v>0</v>
      </c>
      <c r="D163" s="58">
        <f t="shared" si="11"/>
        <v>0</v>
      </c>
      <c r="E163" s="58">
        <f t="shared" si="12"/>
        <v>0</v>
      </c>
      <c r="F163" s="53" t="str">
        <f>IF(B163="","",[1]Carburant!$H163)</f>
        <v/>
      </c>
      <c r="G163" s="54" t="str">
        <f>IF(F163="","",$F163*Données!$D$1)</f>
        <v/>
      </c>
    </row>
    <row r="164" spans="1:7" s="37" customFormat="1" ht="21" customHeight="1">
      <c r="A164" s="51">
        <f>[1]Carburant!$A164</f>
        <v>0</v>
      </c>
      <c r="B164" s="52" t="str">
        <f>IF(A164="Ski nautique",[1]Carburant!$D164,"")</f>
        <v/>
      </c>
      <c r="C164" s="58">
        <f t="shared" si="10"/>
        <v>0</v>
      </c>
      <c r="D164" s="58">
        <f t="shared" si="11"/>
        <v>0</v>
      </c>
      <c r="E164" s="58">
        <f t="shared" si="12"/>
        <v>0</v>
      </c>
      <c r="F164" s="53" t="str">
        <f>IF(B164="","",[1]Carburant!$H164)</f>
        <v/>
      </c>
      <c r="G164" s="54" t="str">
        <f>IF(F164="","",$F164*Données!$D$1)</f>
        <v/>
      </c>
    </row>
    <row r="165" spans="1:7" s="37" customFormat="1" ht="21" customHeight="1">
      <c r="A165" s="51">
        <f>[1]Carburant!$A165</f>
        <v>0</v>
      </c>
      <c r="B165" s="52" t="str">
        <f>IF(A165="Ski nautique",[1]Carburant!$D165,"")</f>
        <v/>
      </c>
      <c r="C165" s="58">
        <f t="shared" si="10"/>
        <v>0</v>
      </c>
      <c r="D165" s="58">
        <f t="shared" si="11"/>
        <v>0</v>
      </c>
      <c r="E165" s="58">
        <f t="shared" si="12"/>
        <v>0</v>
      </c>
      <c r="F165" s="53" t="str">
        <f>IF(B165="","",[1]Carburant!$H165)</f>
        <v/>
      </c>
      <c r="G165" s="54" t="str">
        <f>IF(F165="","",$F165*Données!$D$1)</f>
        <v/>
      </c>
    </row>
    <row r="166" spans="1:7" s="37" customFormat="1" ht="21" customHeight="1">
      <c r="A166" s="51">
        <f>[1]Carburant!$A166</f>
        <v>0</v>
      </c>
      <c r="B166" s="52" t="str">
        <f>IF(A166="Ski nautique",[1]Carburant!$D166,"")</f>
        <v/>
      </c>
      <c r="C166" s="58">
        <f t="shared" si="10"/>
        <v>0</v>
      </c>
      <c r="D166" s="58">
        <f t="shared" si="11"/>
        <v>0</v>
      </c>
      <c r="E166" s="58">
        <f t="shared" si="12"/>
        <v>0</v>
      </c>
      <c r="F166" s="53" t="str">
        <f>IF(B166="","",[1]Carburant!$H166)</f>
        <v/>
      </c>
      <c r="G166" s="54" t="str">
        <f>IF(F166="","",$F166*Données!$D$1)</f>
        <v/>
      </c>
    </row>
    <row r="167" spans="1:7" s="37" customFormat="1" ht="21" customHeight="1">
      <c r="A167" s="51">
        <f>[1]Carburant!$A167</f>
        <v>0</v>
      </c>
      <c r="B167" s="52" t="str">
        <f>IF(A167="Ski nautique",[1]Carburant!$D167,"")</f>
        <v/>
      </c>
      <c r="C167" s="58">
        <f t="shared" si="10"/>
        <v>0</v>
      </c>
      <c r="D167" s="58">
        <f t="shared" si="11"/>
        <v>0</v>
      </c>
      <c r="E167" s="58">
        <f t="shared" si="12"/>
        <v>0</v>
      </c>
      <c r="F167" s="53" t="str">
        <f>IF(B167="","",[1]Carburant!$H167)</f>
        <v/>
      </c>
      <c r="G167" s="54" t="str">
        <f>IF(F167="","",$F167*Données!$D$1)</f>
        <v/>
      </c>
    </row>
    <row r="168" spans="1:7" s="37" customFormat="1" ht="21" customHeight="1">
      <c r="A168" s="51">
        <f>[1]Carburant!$A168</f>
        <v>0</v>
      </c>
      <c r="B168" s="52" t="str">
        <f>IF(A168="Ski nautique",[1]Carburant!$D168,"")</f>
        <v/>
      </c>
      <c r="C168" s="58">
        <f t="shared" si="10"/>
        <v>0</v>
      </c>
      <c r="D168" s="58">
        <f t="shared" si="11"/>
        <v>0</v>
      </c>
      <c r="E168" s="58">
        <f t="shared" si="12"/>
        <v>0</v>
      </c>
      <c r="F168" s="53" t="str">
        <f>IF(B168="","",[1]Carburant!$H168)</f>
        <v/>
      </c>
      <c r="G168" s="54" t="str">
        <f>IF(F168="","",$F168*Données!$D$1)</f>
        <v/>
      </c>
    </row>
    <row r="169" spans="1:7" s="37" customFormat="1" ht="21" customHeight="1">
      <c r="A169" s="51">
        <f>[1]Carburant!$A169</f>
        <v>0</v>
      </c>
      <c r="B169" s="52" t="str">
        <f>IF(A169="Ski nautique",[1]Carburant!$D169,"")</f>
        <v/>
      </c>
      <c r="C169" s="58">
        <f t="shared" si="10"/>
        <v>0</v>
      </c>
      <c r="D169" s="58">
        <f t="shared" si="11"/>
        <v>0</v>
      </c>
      <c r="E169" s="58">
        <f t="shared" si="12"/>
        <v>0</v>
      </c>
      <c r="F169" s="53" t="str">
        <f>IF(B169="","",[1]Carburant!$H169)</f>
        <v/>
      </c>
      <c r="G169" s="54" t="str">
        <f>IF(F169="","",$F169*Données!$D$1)</f>
        <v/>
      </c>
    </row>
    <row r="170" spans="1:7" s="37" customFormat="1" ht="21" customHeight="1">
      <c r="A170" s="51">
        <f>[1]Carburant!$A170</f>
        <v>0</v>
      </c>
      <c r="B170" s="52" t="str">
        <f>IF(A170="Ski nautique",[1]Carburant!$D170,"")</f>
        <v/>
      </c>
      <c r="C170" s="58">
        <f t="shared" si="10"/>
        <v>0</v>
      </c>
      <c r="D170" s="58">
        <f t="shared" si="11"/>
        <v>0</v>
      </c>
      <c r="E170" s="58">
        <f t="shared" si="12"/>
        <v>0</v>
      </c>
      <c r="F170" s="53" t="str">
        <f>IF(B170="","",[1]Carburant!$H170)</f>
        <v/>
      </c>
      <c r="G170" s="54" t="str">
        <f>IF(F170="","",$F170*Données!$D$1)</f>
        <v/>
      </c>
    </row>
    <row r="171" spans="1:7" s="37" customFormat="1" ht="21" customHeight="1">
      <c r="A171" s="51">
        <f>[1]Carburant!$A171</f>
        <v>0</v>
      </c>
      <c r="B171" s="52" t="str">
        <f>IF(A171="Ski nautique",[1]Carburant!$D171,"")</f>
        <v/>
      </c>
      <c r="C171" s="58">
        <f t="shared" si="10"/>
        <v>0</v>
      </c>
      <c r="D171" s="58">
        <f t="shared" si="11"/>
        <v>0</v>
      </c>
      <c r="E171" s="58">
        <f t="shared" si="12"/>
        <v>0</v>
      </c>
      <c r="F171" s="53" t="str">
        <f>IF(B171="","",[1]Carburant!$H171)</f>
        <v/>
      </c>
      <c r="G171" s="54" t="str">
        <f>IF(F171="","",$F171*Données!$D$1)</f>
        <v/>
      </c>
    </row>
    <row r="172" spans="1:7" s="37" customFormat="1" ht="21" customHeight="1">
      <c r="A172" s="51">
        <f>[1]Carburant!$A172</f>
        <v>0</v>
      </c>
      <c r="B172" s="52" t="str">
        <f>IF(A172="Ski nautique",[1]Carburant!$D172,"")</f>
        <v/>
      </c>
      <c r="C172" s="58">
        <f t="shared" si="10"/>
        <v>0</v>
      </c>
      <c r="D172" s="58">
        <f t="shared" si="11"/>
        <v>0</v>
      </c>
      <c r="E172" s="58">
        <f t="shared" si="12"/>
        <v>0</v>
      </c>
      <c r="F172" s="53" t="str">
        <f>IF(B172="","",[1]Carburant!$H172)</f>
        <v/>
      </c>
      <c r="G172" s="54" t="str">
        <f>IF(F172="","",$F172*Données!$D$1)</f>
        <v/>
      </c>
    </row>
    <row r="173" spans="1:7" s="37" customFormat="1" ht="21" customHeight="1">
      <c r="A173" s="51">
        <f>[1]Carburant!$A173</f>
        <v>0</v>
      </c>
      <c r="B173" s="52" t="str">
        <f>IF(A173="Ski nautique",[1]Carburant!$D173,"")</f>
        <v/>
      </c>
      <c r="C173" s="58">
        <f t="shared" si="10"/>
        <v>0</v>
      </c>
      <c r="D173" s="58">
        <f t="shared" si="11"/>
        <v>0</v>
      </c>
      <c r="E173" s="58">
        <f t="shared" si="12"/>
        <v>0</v>
      </c>
      <c r="F173" s="53" t="str">
        <f>IF(B173="","",[1]Carburant!$H173)</f>
        <v/>
      </c>
      <c r="G173" s="54" t="str">
        <f>IF(F173="","",$F173*Données!$D$1)</f>
        <v/>
      </c>
    </row>
    <row r="174" spans="1:7" s="37" customFormat="1" ht="21" customHeight="1">
      <c r="A174" s="51">
        <f>[1]Carburant!$A174</f>
        <v>0</v>
      </c>
      <c r="B174" s="52" t="str">
        <f>IF(A174="Ski nautique",[1]Carburant!$D174,"")</f>
        <v/>
      </c>
      <c r="C174" s="58">
        <f t="shared" si="10"/>
        <v>0</v>
      </c>
      <c r="D174" s="58">
        <f t="shared" si="11"/>
        <v>0</v>
      </c>
      <c r="E174" s="58">
        <f t="shared" si="12"/>
        <v>0</v>
      </c>
      <c r="F174" s="53" t="str">
        <f>IF(B174="","",[1]Carburant!$H174)</f>
        <v/>
      </c>
      <c r="G174" s="54" t="str">
        <f>IF(F174="","",$F174*Données!$D$1)</f>
        <v/>
      </c>
    </row>
    <row r="175" spans="1:7" s="37" customFormat="1" ht="21" customHeight="1">
      <c r="A175" s="51">
        <f>[1]Carburant!$A175</f>
        <v>0</v>
      </c>
      <c r="B175" s="52" t="str">
        <f>IF(A175="Ski nautique",[1]Carburant!$D175,"")</f>
        <v/>
      </c>
      <c r="C175" s="58">
        <f t="shared" si="10"/>
        <v>0</v>
      </c>
      <c r="D175" s="58">
        <f t="shared" si="11"/>
        <v>0</v>
      </c>
      <c r="E175" s="58">
        <f t="shared" si="12"/>
        <v>0</v>
      </c>
      <c r="F175" s="53" t="str">
        <f>IF(B175="","",[1]Carburant!$H175)</f>
        <v/>
      </c>
      <c r="G175" s="54" t="str">
        <f>IF(F175="","",$F175*Données!$D$1)</f>
        <v/>
      </c>
    </row>
    <row r="176" spans="1:7" s="37" customFormat="1" ht="21" customHeight="1">
      <c r="A176" s="51">
        <f>[1]Carburant!$A176</f>
        <v>0</v>
      </c>
      <c r="B176" s="52" t="str">
        <f>IF(A176="Ski nautique",[1]Carburant!$D176,"")</f>
        <v/>
      </c>
      <c r="C176" s="58">
        <f t="shared" si="10"/>
        <v>0</v>
      </c>
      <c r="D176" s="58">
        <f t="shared" si="11"/>
        <v>0</v>
      </c>
      <c r="E176" s="58">
        <f t="shared" si="12"/>
        <v>0</v>
      </c>
      <c r="F176" s="53" t="str">
        <f>IF(B176="","",[1]Carburant!$H176)</f>
        <v/>
      </c>
      <c r="G176" s="54" t="str">
        <f>IF(F176="","",$F176*Données!$D$1)</f>
        <v/>
      </c>
    </row>
    <row r="177" spans="1:7" s="37" customFormat="1" ht="21" customHeight="1">
      <c r="A177" s="51">
        <f>[1]Carburant!$A177</f>
        <v>0</v>
      </c>
      <c r="B177" s="52" t="str">
        <f>IF(A177="Ski nautique",[1]Carburant!$D177,"")</f>
        <v/>
      </c>
      <c r="C177" s="58">
        <f t="shared" si="10"/>
        <v>0</v>
      </c>
      <c r="D177" s="58">
        <f t="shared" si="11"/>
        <v>0</v>
      </c>
      <c r="E177" s="58">
        <f t="shared" si="12"/>
        <v>0</v>
      </c>
      <c r="F177" s="53" t="str">
        <f>IF(B177="","",[1]Carburant!$H177)</f>
        <v/>
      </c>
      <c r="G177" s="54" t="str">
        <f>IF(F177="","",$F177*Données!$D$1)</f>
        <v/>
      </c>
    </row>
    <row r="178" spans="1:7" s="37" customFormat="1" ht="21" customHeight="1">
      <c r="A178" s="51">
        <f>[1]Carburant!$A178</f>
        <v>0</v>
      </c>
      <c r="B178" s="52" t="str">
        <f>IF(A178="Ski nautique",[1]Carburant!$D178,"")</f>
        <v/>
      </c>
      <c r="C178" s="58">
        <f t="shared" si="10"/>
        <v>0</v>
      </c>
      <c r="D178" s="58">
        <f t="shared" si="11"/>
        <v>0</v>
      </c>
      <c r="E178" s="58">
        <f t="shared" si="12"/>
        <v>0</v>
      </c>
      <c r="F178" s="53" t="str">
        <f>IF(B178="","",[1]Carburant!$H178)</f>
        <v/>
      </c>
      <c r="G178" s="54" t="str">
        <f>IF(F178="","",$F178*Données!$D$1)</f>
        <v/>
      </c>
    </row>
    <row r="179" spans="1:7" s="37" customFormat="1" ht="21" customHeight="1">
      <c r="A179" s="51">
        <f>[1]Carburant!$A179</f>
        <v>0</v>
      </c>
      <c r="B179" s="52" t="str">
        <f>IF(A179="Ski nautique",[1]Carburant!$D179,"")</f>
        <v/>
      </c>
      <c r="C179" s="58">
        <f t="shared" si="10"/>
        <v>0</v>
      </c>
      <c r="D179" s="58">
        <f t="shared" si="11"/>
        <v>0</v>
      </c>
      <c r="E179" s="58">
        <f t="shared" si="12"/>
        <v>0</v>
      </c>
      <c r="F179" s="53" t="str">
        <f>IF(B179="","",[1]Carburant!$H179)</f>
        <v/>
      </c>
      <c r="G179" s="54" t="str">
        <f>IF(F179="","",$F179*Données!$D$1)</f>
        <v/>
      </c>
    </row>
    <row r="180" spans="1:7" s="37" customFormat="1" ht="21" customHeight="1">
      <c r="A180" s="51">
        <f>[1]Carburant!$A180</f>
        <v>0</v>
      </c>
      <c r="B180" s="52" t="str">
        <f>IF(A180="Ski nautique",[1]Carburant!$D180,"")</f>
        <v/>
      </c>
      <c r="C180" s="58">
        <f t="shared" si="10"/>
        <v>0</v>
      </c>
      <c r="D180" s="58">
        <f t="shared" si="11"/>
        <v>0</v>
      </c>
      <c r="E180" s="58">
        <f t="shared" si="12"/>
        <v>0</v>
      </c>
      <c r="F180" s="53" t="str">
        <f>IF(B180="","",[1]Carburant!$H180)</f>
        <v/>
      </c>
      <c r="G180" s="54" t="str">
        <f>IF(F180="","",$F180*Données!$D$1)</f>
        <v/>
      </c>
    </row>
    <row r="181" spans="1:7" s="37" customFormat="1" ht="21" customHeight="1">
      <c r="A181" s="51">
        <f>[1]Carburant!$A181</f>
        <v>0</v>
      </c>
      <c r="B181" s="52" t="str">
        <f>IF(A181="Ski nautique",[1]Carburant!$D181,"")</f>
        <v/>
      </c>
      <c r="C181" s="58">
        <f t="shared" si="10"/>
        <v>0</v>
      </c>
      <c r="D181" s="58">
        <f t="shared" si="11"/>
        <v>0</v>
      </c>
      <c r="E181" s="58">
        <f t="shared" si="12"/>
        <v>0</v>
      </c>
      <c r="F181" s="53" t="str">
        <f>IF(B181="","",[1]Carburant!$H181)</f>
        <v/>
      </c>
      <c r="G181" s="54" t="str">
        <f>IF(F181="","",$F181*Données!$D$1)</f>
        <v/>
      </c>
    </row>
    <row r="182" spans="1:7" s="37" customFormat="1" ht="21" customHeight="1">
      <c r="A182" s="51">
        <f>[1]Carburant!$A182</f>
        <v>0</v>
      </c>
      <c r="B182" s="52" t="str">
        <f>IF(A182="Ski nautique",[1]Carburant!$D182,"")</f>
        <v/>
      </c>
      <c r="C182" s="58">
        <f t="shared" si="10"/>
        <v>0</v>
      </c>
      <c r="D182" s="58">
        <f t="shared" si="11"/>
        <v>0</v>
      </c>
      <c r="E182" s="58">
        <f t="shared" si="12"/>
        <v>0</v>
      </c>
      <c r="F182" s="53" t="str">
        <f>IF(B182="","",[1]Carburant!$H182)</f>
        <v/>
      </c>
      <c r="G182" s="54" t="str">
        <f>IF(F182="","",$F182*Données!$D$1)</f>
        <v/>
      </c>
    </row>
    <row r="183" spans="1:7" s="37" customFormat="1" ht="21" customHeight="1">
      <c r="A183" s="51">
        <f>[1]Carburant!$A183</f>
        <v>0</v>
      </c>
      <c r="B183" s="52" t="str">
        <f>IF(A183="Ski nautique",[1]Carburant!$D183,"")</f>
        <v/>
      </c>
      <c r="C183" s="58">
        <f t="shared" si="10"/>
        <v>0</v>
      </c>
      <c r="D183" s="58">
        <f t="shared" si="11"/>
        <v>0</v>
      </c>
      <c r="E183" s="58">
        <f t="shared" si="12"/>
        <v>0</v>
      </c>
      <c r="F183" s="53" t="str">
        <f>IF(B183="","",[1]Carburant!$H183)</f>
        <v/>
      </c>
      <c r="G183" s="54" t="str">
        <f>IF(F183="","",$F183*Données!$D$1)</f>
        <v/>
      </c>
    </row>
    <row r="184" spans="1:7" s="37" customFormat="1" ht="21" customHeight="1">
      <c r="A184" s="51">
        <f>[1]Carburant!$A184</f>
        <v>0</v>
      </c>
      <c r="B184" s="52" t="str">
        <f>IF(A184="Ski nautique",[1]Carburant!$D184,"")</f>
        <v/>
      </c>
      <c r="C184" s="58">
        <f t="shared" si="10"/>
        <v>0</v>
      </c>
      <c r="D184" s="58">
        <f t="shared" si="11"/>
        <v>0</v>
      </c>
      <c r="E184" s="58">
        <f t="shared" si="12"/>
        <v>0</v>
      </c>
      <c r="F184" s="53" t="str">
        <f>IF(B184="","",[1]Carburant!$H184)</f>
        <v/>
      </c>
      <c r="G184" s="54" t="str">
        <f>IF(F184="","",$F184*Données!$D$1)</f>
        <v/>
      </c>
    </row>
    <row r="185" spans="1:7" s="37" customFormat="1" ht="21" customHeight="1">
      <c r="A185" s="51">
        <f>[1]Carburant!$A185</f>
        <v>0</v>
      </c>
      <c r="B185" s="52" t="str">
        <f>IF(A185="Ski nautique",[1]Carburant!$D185,"")</f>
        <v/>
      </c>
      <c r="C185" s="58">
        <f t="shared" si="10"/>
        <v>0</v>
      </c>
      <c r="D185" s="58">
        <f t="shared" si="11"/>
        <v>0</v>
      </c>
      <c r="E185" s="58">
        <f t="shared" si="12"/>
        <v>0</v>
      </c>
      <c r="F185" s="53" t="str">
        <f>IF(B185="","",[1]Carburant!$H185)</f>
        <v/>
      </c>
      <c r="G185" s="54" t="str">
        <f>IF(F185="","",$F185*Données!$D$1)</f>
        <v/>
      </c>
    </row>
    <row r="186" spans="1:7" s="37" customFormat="1" ht="21" customHeight="1">
      <c r="A186" s="51">
        <f>[1]Carburant!$A186</f>
        <v>0</v>
      </c>
      <c r="B186" s="52" t="str">
        <f>IF(A186="Ski nautique",[1]Carburant!$D186,"")</f>
        <v/>
      </c>
      <c r="C186" s="58">
        <f t="shared" si="10"/>
        <v>0</v>
      </c>
      <c r="D186" s="58">
        <f t="shared" si="11"/>
        <v>0</v>
      </c>
      <c r="E186" s="58">
        <f t="shared" si="12"/>
        <v>0</v>
      </c>
      <c r="F186" s="53" t="str">
        <f>IF(B186="","",[1]Carburant!$H186)</f>
        <v/>
      </c>
      <c r="G186" s="54" t="str">
        <f>IF(F186="","",$F186*Données!$D$1)</f>
        <v/>
      </c>
    </row>
    <row r="187" spans="1:7" s="37" customFormat="1" ht="21" customHeight="1">
      <c r="A187" s="51">
        <f>[1]Carburant!$A187</f>
        <v>0</v>
      </c>
      <c r="B187" s="52" t="str">
        <f>IF(A187="Ski nautique",[1]Carburant!$D187,"")</f>
        <v/>
      </c>
      <c r="C187" s="58">
        <f t="shared" si="10"/>
        <v>0</v>
      </c>
      <c r="D187" s="58">
        <f t="shared" si="11"/>
        <v>0</v>
      </c>
      <c r="E187" s="58">
        <f t="shared" si="12"/>
        <v>0</v>
      </c>
      <c r="F187" s="53" t="str">
        <f>IF(B187="","",[1]Carburant!$H187)</f>
        <v/>
      </c>
      <c r="G187" s="54" t="str">
        <f>IF(F187="","",$F187*Données!$D$1)</f>
        <v/>
      </c>
    </row>
    <row r="188" spans="1:7" s="37" customFormat="1" ht="21" customHeight="1">
      <c r="A188" s="51">
        <f>[1]Carburant!$A188</f>
        <v>0</v>
      </c>
      <c r="B188" s="52" t="str">
        <f>IF(A188="Ski nautique",[1]Carburant!$D188,"")</f>
        <v/>
      </c>
      <c r="C188" s="58">
        <f t="shared" si="10"/>
        <v>0</v>
      </c>
      <c r="D188" s="58">
        <f t="shared" si="11"/>
        <v>0</v>
      </c>
      <c r="E188" s="58">
        <f t="shared" si="12"/>
        <v>0</v>
      </c>
      <c r="F188" s="53" t="str">
        <f>IF(B188="","",[1]Carburant!$H188)</f>
        <v/>
      </c>
      <c r="G188" s="54" t="str">
        <f>IF(F188="","",$F188*Données!$D$1)</f>
        <v/>
      </c>
    </row>
    <row r="189" spans="1:7" s="37" customFormat="1" ht="21" customHeight="1">
      <c r="A189" s="51">
        <f>[1]Carburant!$A189</f>
        <v>0</v>
      </c>
      <c r="B189" s="52" t="str">
        <f>IF(A189="Ski nautique",[1]Carburant!$D189,"")</f>
        <v/>
      </c>
      <c r="C189" s="58">
        <f t="shared" si="10"/>
        <v>0</v>
      </c>
      <c r="D189" s="58">
        <f t="shared" si="11"/>
        <v>0</v>
      </c>
      <c r="E189" s="58">
        <f t="shared" si="12"/>
        <v>0</v>
      </c>
      <c r="F189" s="53" t="str">
        <f>IF(B189="","",[1]Carburant!$H189)</f>
        <v/>
      </c>
      <c r="G189" s="54" t="str">
        <f>IF(F189="","",$F189*Données!$D$1)</f>
        <v/>
      </c>
    </row>
    <row r="190" spans="1:7" s="37" customFormat="1" ht="21" customHeight="1">
      <c r="A190" s="51">
        <f>[1]Carburant!$A190</f>
        <v>0</v>
      </c>
      <c r="B190" s="52" t="str">
        <f>IF(A190="Ski nautique",[1]Carburant!$D190,"")</f>
        <v/>
      </c>
      <c r="C190" s="58">
        <f t="shared" si="10"/>
        <v>0</v>
      </c>
      <c r="D190" s="58">
        <f t="shared" si="11"/>
        <v>0</v>
      </c>
      <c r="E190" s="58">
        <f t="shared" si="12"/>
        <v>0</v>
      </c>
      <c r="F190" s="53" t="str">
        <f>IF(B190="","",[1]Carburant!$H190)</f>
        <v/>
      </c>
      <c r="G190" s="54" t="str">
        <f>IF(F190="","",$F190*Données!$D$1)</f>
        <v/>
      </c>
    </row>
    <row r="191" spans="1:7" s="37" customFormat="1" ht="21" customHeight="1">
      <c r="A191" s="51">
        <f>[1]Carburant!$A191</f>
        <v>0</v>
      </c>
      <c r="B191" s="52" t="str">
        <f>IF(A191="Ski nautique",[1]Carburant!$D191,"")</f>
        <v/>
      </c>
      <c r="C191" s="58">
        <f t="shared" si="10"/>
        <v>0</v>
      </c>
      <c r="D191" s="58">
        <f t="shared" si="11"/>
        <v>0</v>
      </c>
      <c r="E191" s="58">
        <f t="shared" si="12"/>
        <v>0</v>
      </c>
      <c r="F191" s="53" t="str">
        <f>IF(B191="","",[1]Carburant!$H191)</f>
        <v/>
      </c>
      <c r="G191" s="54" t="str">
        <f>IF(F191="","",$F191*Données!$D$1)</f>
        <v/>
      </c>
    </row>
    <row r="192" spans="1:7" s="37" customFormat="1" ht="21" customHeight="1">
      <c r="A192" s="51">
        <f>[1]Carburant!$A192</f>
        <v>0</v>
      </c>
      <c r="B192" s="52" t="str">
        <f>IF(A192="Ski nautique",[1]Carburant!$D192,"")</f>
        <v/>
      </c>
      <c r="C192" s="58">
        <f t="shared" si="10"/>
        <v>0</v>
      </c>
      <c r="D192" s="58">
        <f t="shared" si="11"/>
        <v>0</v>
      </c>
      <c r="E192" s="58">
        <f t="shared" si="12"/>
        <v>0</v>
      </c>
      <c r="F192" s="53" t="str">
        <f>IF(B192="","",[1]Carburant!$H192)</f>
        <v/>
      </c>
      <c r="G192" s="54" t="str">
        <f>IF(F192="","",$F192*Données!$D$1)</f>
        <v/>
      </c>
    </row>
    <row r="193" spans="1:7" s="37" customFormat="1" ht="21" customHeight="1">
      <c r="A193" s="51">
        <f>[1]Carburant!$A193</f>
        <v>0</v>
      </c>
      <c r="B193" s="52" t="str">
        <f>IF(A193="Ski nautique",[1]Carburant!$D193,"")</f>
        <v/>
      </c>
      <c r="C193" s="58">
        <f t="shared" si="10"/>
        <v>0</v>
      </c>
      <c r="D193" s="58">
        <f t="shared" si="11"/>
        <v>0</v>
      </c>
      <c r="E193" s="58">
        <f t="shared" si="12"/>
        <v>0</v>
      </c>
      <c r="F193" s="53" t="str">
        <f>IF(B193="","",[1]Carburant!$H193)</f>
        <v/>
      </c>
      <c r="G193" s="54" t="str">
        <f>IF(F193="","",$F193*Données!$D$1)</f>
        <v/>
      </c>
    </row>
    <row r="194" spans="1:7" s="37" customFormat="1" ht="21" customHeight="1">
      <c r="A194" s="51">
        <f>[1]Carburant!$A194</f>
        <v>0</v>
      </c>
      <c r="B194" s="52" t="str">
        <f>IF(A194="Ski nautique",[1]Carburant!$D194,"")</f>
        <v/>
      </c>
      <c r="C194" s="58">
        <f t="shared" si="10"/>
        <v>0</v>
      </c>
      <c r="D194" s="58">
        <f t="shared" si="11"/>
        <v>0</v>
      </c>
      <c r="E194" s="58">
        <f t="shared" si="12"/>
        <v>0</v>
      </c>
      <c r="F194" s="53" t="str">
        <f>IF(B194="","",[1]Carburant!$H194)</f>
        <v/>
      </c>
      <c r="G194" s="54" t="str">
        <f>IF(F194="","",$F194*Données!$D$1)</f>
        <v/>
      </c>
    </row>
    <row r="195" spans="1:7" s="37" customFormat="1" ht="21" customHeight="1">
      <c r="A195" s="51">
        <f>[1]Carburant!$A195</f>
        <v>0</v>
      </c>
      <c r="B195" s="52" t="str">
        <f>IF(A195="Ski nautique",[1]Carburant!$D195,"")</f>
        <v/>
      </c>
      <c r="C195" s="58">
        <f t="shared" si="10"/>
        <v>0</v>
      </c>
      <c r="D195" s="58">
        <f t="shared" si="11"/>
        <v>0</v>
      </c>
      <c r="E195" s="58">
        <f t="shared" si="12"/>
        <v>0</v>
      </c>
      <c r="F195" s="53" t="str">
        <f>IF(B195="","",[1]Carburant!$H195)</f>
        <v/>
      </c>
      <c r="G195" s="54" t="str">
        <f>IF(F195="","",$F195*Données!$D$1)</f>
        <v/>
      </c>
    </row>
    <row r="196" spans="1:7" s="37" customFormat="1" ht="21" customHeight="1">
      <c r="A196" s="51">
        <f>[1]Carburant!$A196</f>
        <v>0</v>
      </c>
      <c r="B196" s="52" t="str">
        <f>IF(A196="Ski nautique",[1]Carburant!$D196,"")</f>
        <v/>
      </c>
      <c r="C196" s="58">
        <f t="shared" si="10"/>
        <v>0</v>
      </c>
      <c r="D196" s="58">
        <f t="shared" si="11"/>
        <v>0</v>
      </c>
      <c r="E196" s="58">
        <f t="shared" si="12"/>
        <v>0</v>
      </c>
      <c r="F196" s="53" t="str">
        <f>IF(B196="","",[1]Carburant!$H196)</f>
        <v/>
      </c>
      <c r="G196" s="54" t="str">
        <f>IF(F196="","",$F196*Données!$D$1)</f>
        <v/>
      </c>
    </row>
    <row r="197" spans="1:7" s="37" customFormat="1" ht="21" customHeight="1">
      <c r="A197" s="51">
        <f>[1]Carburant!$A197</f>
        <v>0</v>
      </c>
      <c r="B197" s="52" t="str">
        <f>IF(A197="Ski nautique",[1]Carburant!$D197,"")</f>
        <v/>
      </c>
      <c r="C197" s="58">
        <f t="shared" si="10"/>
        <v>0</v>
      </c>
      <c r="D197" s="58">
        <f t="shared" si="11"/>
        <v>0</v>
      </c>
      <c r="E197" s="58">
        <f t="shared" si="12"/>
        <v>0</v>
      </c>
      <c r="F197" s="53" t="str">
        <f>IF(B197="","",[1]Carburant!$H197)</f>
        <v/>
      </c>
      <c r="G197" s="54" t="str">
        <f>IF(F197="","",$F197*Données!$D$1)</f>
        <v/>
      </c>
    </row>
    <row r="198" spans="1:7" s="37" customFormat="1" ht="21" customHeight="1">
      <c r="A198" s="51">
        <f>[1]Carburant!$A198</f>
        <v>0</v>
      </c>
      <c r="B198" s="52" t="str">
        <f>IF(A198="Ski nautique",[1]Carburant!$D198,"")</f>
        <v/>
      </c>
      <c r="C198" s="58">
        <f t="shared" si="10"/>
        <v>0</v>
      </c>
      <c r="D198" s="58">
        <f t="shared" si="11"/>
        <v>0</v>
      </c>
      <c r="E198" s="58">
        <f t="shared" si="12"/>
        <v>0</v>
      </c>
      <c r="F198" s="53" t="str">
        <f>IF(B198="","",[1]Carburant!$H198)</f>
        <v/>
      </c>
      <c r="G198" s="54" t="str">
        <f>IF(F198="","",$F198*Données!$D$1)</f>
        <v/>
      </c>
    </row>
    <row r="199" spans="1:7" s="37" customFormat="1" ht="21" customHeight="1">
      <c r="A199" s="51">
        <f>[1]Carburant!$A199</f>
        <v>0</v>
      </c>
      <c r="B199" s="52" t="str">
        <f>IF(A199="Ski nautique",[1]Carburant!$D199,"")</f>
        <v/>
      </c>
      <c r="C199" s="58">
        <f t="shared" si="10"/>
        <v>0</v>
      </c>
      <c r="D199" s="58">
        <f t="shared" si="11"/>
        <v>0</v>
      </c>
      <c r="E199" s="58">
        <f t="shared" si="12"/>
        <v>0</v>
      </c>
      <c r="F199" s="53" t="str">
        <f>IF(B199="","",[1]Carburant!$H199)</f>
        <v/>
      </c>
      <c r="G199" s="54" t="str">
        <f>IF(F199="","",$F199*Données!$D$1)</f>
        <v/>
      </c>
    </row>
    <row r="200" spans="1:7" s="37" customFormat="1" ht="21" customHeight="1">
      <c r="A200" s="51">
        <f>[1]Carburant!$A200</f>
        <v>0</v>
      </c>
      <c r="B200" s="52" t="str">
        <f>IF(A200="Ski nautique",[1]Carburant!$D200,"")</f>
        <v/>
      </c>
      <c r="C200" s="58">
        <f t="shared" si="10"/>
        <v>0</v>
      </c>
      <c r="D200" s="58">
        <f t="shared" si="11"/>
        <v>0</v>
      </c>
      <c r="E200" s="58">
        <f t="shared" si="12"/>
        <v>0</v>
      </c>
      <c r="F200" s="53" t="str">
        <f>IF(B200="","",[1]Carburant!$H200)</f>
        <v/>
      </c>
      <c r="G200" s="54" t="str">
        <f>IF(F200="","",$F200*Données!$D$1)</f>
        <v/>
      </c>
    </row>
    <row r="201" spans="1:7" s="37" customFormat="1" ht="21" customHeight="1">
      <c r="A201" s="51">
        <f>[1]Carburant!$A201</f>
        <v>0</v>
      </c>
      <c r="B201" s="52" t="str">
        <f>IF(A201="Ski nautique",[1]Carburant!$D201,"")</f>
        <v/>
      </c>
      <c r="C201" s="58">
        <f t="shared" ref="C201:C264" si="13">IF(B201="",0,DAY(B201))</f>
        <v>0</v>
      </c>
      <c r="D201" s="58">
        <f t="shared" si="11"/>
        <v>0</v>
      </c>
      <c r="E201" s="58">
        <f t="shared" si="12"/>
        <v>0</v>
      </c>
      <c r="F201" s="53" t="str">
        <f>IF(B201="","",[1]Carburant!$H201)</f>
        <v/>
      </c>
      <c r="G201" s="54" t="str">
        <f>IF(F201="","",$F201*Données!$D$1)</f>
        <v/>
      </c>
    </row>
    <row r="202" spans="1:7" s="37" customFormat="1" ht="21" customHeight="1">
      <c r="A202" s="51">
        <f>[1]Carburant!$A202</f>
        <v>0</v>
      </c>
      <c r="B202" s="52" t="str">
        <f>IF(A202="Ski nautique",[1]Carburant!$D202,"")</f>
        <v/>
      </c>
      <c r="C202" s="58">
        <f t="shared" si="13"/>
        <v>0</v>
      </c>
      <c r="D202" s="58">
        <f t="shared" si="11"/>
        <v>0</v>
      </c>
      <c r="E202" s="58">
        <f t="shared" si="12"/>
        <v>0</v>
      </c>
      <c r="F202" s="53" t="str">
        <f>IF(B202="","",[1]Carburant!$H202)</f>
        <v/>
      </c>
      <c r="G202" s="54" t="str">
        <f>IF(F202="","",$F202*Données!$D$1)</f>
        <v/>
      </c>
    </row>
    <row r="203" spans="1:7" s="37" customFormat="1" ht="21" customHeight="1">
      <c r="A203" s="51">
        <f>[1]Carburant!$A203</f>
        <v>0</v>
      </c>
      <c r="B203" s="52" t="str">
        <f>IF(A203="Ski nautique",[1]Carburant!$D203,"")</f>
        <v/>
      </c>
      <c r="C203" s="58">
        <f t="shared" si="13"/>
        <v>0</v>
      </c>
      <c r="D203" s="58">
        <f t="shared" si="11"/>
        <v>0</v>
      </c>
      <c r="E203" s="58">
        <f t="shared" si="12"/>
        <v>0</v>
      </c>
      <c r="F203" s="53" t="str">
        <f>IF(B203="","",[1]Carburant!$H203)</f>
        <v/>
      </c>
      <c r="G203" s="54" t="str">
        <f>IF(F203="","",$F203*Données!$D$1)</f>
        <v/>
      </c>
    </row>
    <row r="204" spans="1:7" s="37" customFormat="1" ht="21" customHeight="1">
      <c r="A204" s="51">
        <f>[1]Carburant!$A204</f>
        <v>0</v>
      </c>
      <c r="B204" s="52" t="str">
        <f>IF(A204="Ski nautique",[1]Carburant!$D204,"")</f>
        <v/>
      </c>
      <c r="C204" s="58">
        <f t="shared" si="13"/>
        <v>0</v>
      </c>
      <c r="D204" s="58">
        <f t="shared" si="11"/>
        <v>0</v>
      </c>
      <c r="E204" s="58">
        <f t="shared" si="12"/>
        <v>0</v>
      </c>
      <c r="F204" s="53" t="str">
        <f>IF(B204="","",[1]Carburant!$H204)</f>
        <v/>
      </c>
      <c r="G204" s="54" t="str">
        <f>IF(F204="","",$F204*Données!$D$1)</f>
        <v/>
      </c>
    </row>
    <row r="205" spans="1:7" s="37" customFormat="1" ht="21" customHeight="1">
      <c r="A205" s="51">
        <f>[1]Carburant!$A205</f>
        <v>0</v>
      </c>
      <c r="B205" s="52" t="str">
        <f>IF(A205="Ski nautique",[1]Carburant!$D205,"")</f>
        <v/>
      </c>
      <c r="C205" s="58">
        <f t="shared" si="13"/>
        <v>0</v>
      </c>
      <c r="D205" s="58">
        <f t="shared" si="11"/>
        <v>0</v>
      </c>
      <c r="E205" s="58">
        <f t="shared" si="12"/>
        <v>0</v>
      </c>
      <c r="F205" s="53" t="str">
        <f>IF(B205="","",[1]Carburant!$H205)</f>
        <v/>
      </c>
      <c r="G205" s="54" t="str">
        <f>IF(F205="","",$F205*Données!$D$1)</f>
        <v/>
      </c>
    </row>
    <row r="206" spans="1:7" s="37" customFormat="1" ht="21" customHeight="1">
      <c r="A206" s="51">
        <f>[1]Carburant!$A206</f>
        <v>0</v>
      </c>
      <c r="B206" s="52" t="str">
        <f>IF(A206="Ski nautique",[1]Carburant!$D206,"")</f>
        <v/>
      </c>
      <c r="C206" s="58">
        <f t="shared" si="13"/>
        <v>0</v>
      </c>
      <c r="D206" s="58">
        <f t="shared" si="11"/>
        <v>0</v>
      </c>
      <c r="E206" s="58">
        <f t="shared" si="12"/>
        <v>0</v>
      </c>
      <c r="F206" s="53" t="str">
        <f>IF(B206="","",[1]Carburant!$H206)</f>
        <v/>
      </c>
      <c r="G206" s="54" t="str">
        <f>IF(F206="","",$F206*Données!$D$1)</f>
        <v/>
      </c>
    </row>
    <row r="207" spans="1:7" s="37" customFormat="1" ht="21" customHeight="1">
      <c r="A207" s="51">
        <f>[1]Carburant!$A207</f>
        <v>0</v>
      </c>
      <c r="B207" s="52" t="str">
        <f>IF(A207="Ski nautique",[1]Carburant!$D207,"")</f>
        <v/>
      </c>
      <c r="C207" s="58">
        <f t="shared" si="13"/>
        <v>0</v>
      </c>
      <c r="D207" s="58">
        <f t="shared" si="11"/>
        <v>0</v>
      </c>
      <c r="E207" s="58">
        <f t="shared" si="12"/>
        <v>0</v>
      </c>
      <c r="F207" s="53" t="str">
        <f>IF(B207="","",[1]Carburant!$H207)</f>
        <v/>
      </c>
      <c r="G207" s="54" t="str">
        <f>IF(F207="","",$F207*Données!$D$1)</f>
        <v/>
      </c>
    </row>
    <row r="208" spans="1:7" s="37" customFormat="1" ht="21" customHeight="1">
      <c r="A208" s="51">
        <f>[1]Carburant!$A208</f>
        <v>0</v>
      </c>
      <c r="B208" s="52" t="str">
        <f>IF(A208="Ski nautique",[1]Carburant!$D208,"")</f>
        <v/>
      </c>
      <c r="C208" s="58">
        <f t="shared" si="13"/>
        <v>0</v>
      </c>
      <c r="D208" s="58">
        <f t="shared" si="11"/>
        <v>0</v>
      </c>
      <c r="E208" s="58">
        <f t="shared" si="12"/>
        <v>0</v>
      </c>
      <c r="F208" s="53" t="str">
        <f>IF(B208="","",[1]Carburant!$H208)</f>
        <v/>
      </c>
      <c r="G208" s="54" t="str">
        <f>IF(F208="","",$F208*Données!$D$1)</f>
        <v/>
      </c>
    </row>
    <row r="209" spans="1:7" s="37" customFormat="1" ht="21" customHeight="1">
      <c r="A209" s="51">
        <f>[1]Carburant!$A209</f>
        <v>0</v>
      </c>
      <c r="B209" s="52" t="str">
        <f>IF(A209="Ski nautique",[1]Carburant!$D209,"")</f>
        <v/>
      </c>
      <c r="C209" s="58">
        <f t="shared" si="13"/>
        <v>0</v>
      </c>
      <c r="D209" s="58">
        <f t="shared" si="11"/>
        <v>0</v>
      </c>
      <c r="E209" s="58">
        <f t="shared" si="12"/>
        <v>0</v>
      </c>
      <c r="F209" s="53" t="str">
        <f>IF(B209="","",[1]Carburant!$H209)</f>
        <v/>
      </c>
      <c r="G209" s="54" t="str">
        <f>IF(F209="","",$F209*Données!$D$1)</f>
        <v/>
      </c>
    </row>
    <row r="210" spans="1:7" s="37" customFormat="1" ht="21" customHeight="1">
      <c r="A210" s="51">
        <f>[1]Carburant!$A210</f>
        <v>0</v>
      </c>
      <c r="B210" s="52" t="str">
        <f>IF(A210="Ski nautique",[1]Carburant!$D210,"")</f>
        <v/>
      </c>
      <c r="C210" s="58">
        <f t="shared" si="13"/>
        <v>0</v>
      </c>
      <c r="D210" s="58">
        <f t="shared" si="11"/>
        <v>0</v>
      </c>
      <c r="E210" s="58">
        <f t="shared" si="12"/>
        <v>0</v>
      </c>
      <c r="F210" s="53" t="str">
        <f>IF(B210="","",[1]Carburant!$H210)</f>
        <v/>
      </c>
      <c r="G210" s="54" t="str">
        <f>IF(F210="","",$F210*Données!$D$1)</f>
        <v/>
      </c>
    </row>
    <row r="211" spans="1:7" s="37" customFormat="1" ht="21" customHeight="1">
      <c r="A211" s="51">
        <f>[1]Carburant!$A211</f>
        <v>0</v>
      </c>
      <c r="B211" s="52" t="str">
        <f>IF(A211="Ski nautique",[1]Carburant!$D211,"")</f>
        <v/>
      </c>
      <c r="C211" s="58">
        <f t="shared" si="13"/>
        <v>0</v>
      </c>
      <c r="D211" s="58">
        <f t="shared" ref="D211:D274" si="14">IF(B211="",0,MONTH(B211))</f>
        <v>0</v>
      </c>
      <c r="E211" s="58">
        <f t="shared" ref="E211:E274" si="15">IF(B211="",0,_xlfn.ISOWEEKNUM(B211))</f>
        <v>0</v>
      </c>
      <c r="F211" s="53" t="str">
        <f>IF(B211="","",[1]Carburant!$H211)</f>
        <v/>
      </c>
      <c r="G211" s="54" t="str">
        <f>IF(F211="","",$F211*Données!$D$1)</f>
        <v/>
      </c>
    </row>
    <row r="212" spans="1:7" s="37" customFormat="1" ht="21" customHeight="1">
      <c r="A212" s="51">
        <f>[1]Carburant!$A212</f>
        <v>0</v>
      </c>
      <c r="B212" s="52" t="str">
        <f>IF(A212="Ski nautique",[1]Carburant!$D212,"")</f>
        <v/>
      </c>
      <c r="C212" s="58">
        <f t="shared" si="13"/>
        <v>0</v>
      </c>
      <c r="D212" s="58">
        <f t="shared" si="14"/>
        <v>0</v>
      </c>
      <c r="E212" s="58">
        <f t="shared" si="15"/>
        <v>0</v>
      </c>
      <c r="F212" s="53" t="str">
        <f>IF(B212="","",[1]Carburant!$H212)</f>
        <v/>
      </c>
      <c r="G212" s="54" t="str">
        <f>IF(F212="","",$F212*Données!$D$1)</f>
        <v/>
      </c>
    </row>
    <row r="213" spans="1:7" s="37" customFormat="1" ht="21" customHeight="1">
      <c r="A213" s="51">
        <f>[1]Carburant!$A213</f>
        <v>0</v>
      </c>
      <c r="B213" s="52" t="str">
        <f>IF(A213="Ski nautique",[1]Carburant!$D213,"")</f>
        <v/>
      </c>
      <c r="C213" s="58">
        <f t="shared" si="13"/>
        <v>0</v>
      </c>
      <c r="D213" s="58">
        <f t="shared" si="14"/>
        <v>0</v>
      </c>
      <c r="E213" s="58">
        <f t="shared" si="15"/>
        <v>0</v>
      </c>
      <c r="F213" s="53" t="str">
        <f>IF(B213="","",[1]Carburant!$H213)</f>
        <v/>
      </c>
      <c r="G213" s="54" t="str">
        <f>IF(F213="","",$F213*Données!$D$1)</f>
        <v/>
      </c>
    </row>
    <row r="214" spans="1:7" s="37" customFormat="1" ht="21" customHeight="1">
      <c r="A214" s="51">
        <f>[1]Carburant!$A214</f>
        <v>0</v>
      </c>
      <c r="B214" s="52" t="str">
        <f>IF(A214="Ski nautique",[1]Carburant!$D214,"")</f>
        <v/>
      </c>
      <c r="C214" s="58">
        <f t="shared" si="13"/>
        <v>0</v>
      </c>
      <c r="D214" s="58">
        <f t="shared" si="14"/>
        <v>0</v>
      </c>
      <c r="E214" s="58">
        <f t="shared" si="15"/>
        <v>0</v>
      </c>
      <c r="F214" s="53" t="str">
        <f>IF(B214="","",[1]Carburant!$H214)</f>
        <v/>
      </c>
      <c r="G214" s="54" t="str">
        <f>IF(F214="","",$F214*Données!$D$1)</f>
        <v/>
      </c>
    </row>
    <row r="215" spans="1:7" s="37" customFormat="1" ht="21" customHeight="1">
      <c r="A215" s="51">
        <f>[1]Carburant!$A215</f>
        <v>0</v>
      </c>
      <c r="B215" s="52" t="str">
        <f>IF(A215="Ski nautique",[1]Carburant!$D215,"")</f>
        <v/>
      </c>
      <c r="C215" s="58">
        <f t="shared" si="13"/>
        <v>0</v>
      </c>
      <c r="D215" s="58">
        <f t="shared" si="14"/>
        <v>0</v>
      </c>
      <c r="E215" s="58">
        <f t="shared" si="15"/>
        <v>0</v>
      </c>
      <c r="F215" s="53" t="str">
        <f>IF(B215="","",[1]Carburant!$H215)</f>
        <v/>
      </c>
      <c r="G215" s="54" t="str">
        <f>IF(F215="","",$F215*Données!$D$1)</f>
        <v/>
      </c>
    </row>
    <row r="216" spans="1:7" s="37" customFormat="1" ht="21" customHeight="1">
      <c r="A216" s="51">
        <f>[1]Carburant!$A216</f>
        <v>0</v>
      </c>
      <c r="B216" s="52" t="str">
        <f>IF(A216="Ski nautique",[1]Carburant!$D216,"")</f>
        <v/>
      </c>
      <c r="C216" s="58">
        <f t="shared" si="13"/>
        <v>0</v>
      </c>
      <c r="D216" s="58">
        <f t="shared" si="14"/>
        <v>0</v>
      </c>
      <c r="E216" s="58">
        <f t="shared" si="15"/>
        <v>0</v>
      </c>
      <c r="F216" s="53" t="str">
        <f>IF(B216="","",[1]Carburant!$H216)</f>
        <v/>
      </c>
      <c r="G216" s="54" t="str">
        <f>IF(F216="","",$F216*Données!$D$1)</f>
        <v/>
      </c>
    </row>
    <row r="217" spans="1:7" s="37" customFormat="1" ht="21" customHeight="1">
      <c r="A217" s="51">
        <f>[1]Carburant!$A217</f>
        <v>0</v>
      </c>
      <c r="B217" s="52" t="str">
        <f>IF(A217="Ski nautique",[1]Carburant!$D217,"")</f>
        <v/>
      </c>
      <c r="C217" s="58">
        <f t="shared" si="13"/>
        <v>0</v>
      </c>
      <c r="D217" s="58">
        <f t="shared" si="14"/>
        <v>0</v>
      </c>
      <c r="E217" s="58">
        <f t="shared" si="15"/>
        <v>0</v>
      </c>
      <c r="F217" s="53" t="str">
        <f>IF(B217="","",[1]Carburant!$H217)</f>
        <v/>
      </c>
      <c r="G217" s="54" t="str">
        <f>IF(F217="","",$F217*Données!$D$1)</f>
        <v/>
      </c>
    </row>
    <row r="218" spans="1:7" s="37" customFormat="1" ht="21" customHeight="1">
      <c r="A218" s="51">
        <f>[1]Carburant!$A218</f>
        <v>0</v>
      </c>
      <c r="B218" s="52" t="str">
        <f>IF(A218="Ski nautique",[1]Carburant!$D218,"")</f>
        <v/>
      </c>
      <c r="C218" s="58">
        <f t="shared" si="13"/>
        <v>0</v>
      </c>
      <c r="D218" s="58">
        <f t="shared" si="14"/>
        <v>0</v>
      </c>
      <c r="E218" s="58">
        <f t="shared" si="15"/>
        <v>0</v>
      </c>
      <c r="F218" s="53" t="str">
        <f>IF(B218="","",[1]Carburant!$H218)</f>
        <v/>
      </c>
      <c r="G218" s="54" t="str">
        <f>IF(F218="","",$F218*Données!$D$1)</f>
        <v/>
      </c>
    </row>
    <row r="219" spans="1:7" s="37" customFormat="1" ht="21" customHeight="1">
      <c r="A219" s="51">
        <f>[1]Carburant!$A219</f>
        <v>0</v>
      </c>
      <c r="B219" s="52" t="str">
        <f>IF(A219="Ski nautique",[1]Carburant!$D219,"")</f>
        <v/>
      </c>
      <c r="C219" s="58">
        <f t="shared" si="13"/>
        <v>0</v>
      </c>
      <c r="D219" s="58">
        <f t="shared" si="14"/>
        <v>0</v>
      </c>
      <c r="E219" s="58">
        <f t="shared" si="15"/>
        <v>0</v>
      </c>
      <c r="F219" s="53" t="str">
        <f>IF(B219="","",[1]Carburant!$H219)</f>
        <v/>
      </c>
      <c r="G219" s="54" t="str">
        <f>IF(F219="","",$F219*Données!$D$1)</f>
        <v/>
      </c>
    </row>
    <row r="220" spans="1:7" s="37" customFormat="1" ht="21" customHeight="1">
      <c r="A220" s="51">
        <f>[1]Carburant!$A220</f>
        <v>0</v>
      </c>
      <c r="B220" s="52" t="str">
        <f>IF(A220="Ski nautique",[1]Carburant!$D220,"")</f>
        <v/>
      </c>
      <c r="C220" s="58">
        <f t="shared" si="13"/>
        <v>0</v>
      </c>
      <c r="D220" s="58">
        <f t="shared" si="14"/>
        <v>0</v>
      </c>
      <c r="E220" s="58">
        <f t="shared" si="15"/>
        <v>0</v>
      </c>
      <c r="F220" s="53" t="str">
        <f>IF(B220="","",[1]Carburant!$H220)</f>
        <v/>
      </c>
      <c r="G220" s="54" t="str">
        <f>IF(F220="","",$F220*Données!$D$1)</f>
        <v/>
      </c>
    </row>
    <row r="221" spans="1:7" s="37" customFormat="1" ht="21" customHeight="1">
      <c r="A221" s="51">
        <f>[1]Carburant!$A221</f>
        <v>0</v>
      </c>
      <c r="B221" s="52" t="str">
        <f>IF(A221="Ski nautique",[1]Carburant!$D221,"")</f>
        <v/>
      </c>
      <c r="C221" s="58">
        <f t="shared" si="13"/>
        <v>0</v>
      </c>
      <c r="D221" s="58">
        <f t="shared" si="14"/>
        <v>0</v>
      </c>
      <c r="E221" s="58">
        <f t="shared" si="15"/>
        <v>0</v>
      </c>
      <c r="F221" s="53" t="str">
        <f>IF(B221="","",[1]Carburant!$H221)</f>
        <v/>
      </c>
      <c r="G221" s="54" t="str">
        <f>IF(F221="","",$F221*Données!$D$1)</f>
        <v/>
      </c>
    </row>
    <row r="222" spans="1:7" s="37" customFormat="1" ht="21" customHeight="1">
      <c r="A222" s="51">
        <f>[1]Carburant!$A222</f>
        <v>0</v>
      </c>
      <c r="B222" s="52" t="str">
        <f>IF(A222="Ski nautique",[1]Carburant!$D222,"")</f>
        <v/>
      </c>
      <c r="C222" s="58">
        <f t="shared" si="13"/>
        <v>0</v>
      </c>
      <c r="D222" s="58">
        <f t="shared" si="14"/>
        <v>0</v>
      </c>
      <c r="E222" s="58">
        <f t="shared" si="15"/>
        <v>0</v>
      </c>
      <c r="F222" s="53" t="str">
        <f>IF(B222="","",[1]Carburant!$H222)</f>
        <v/>
      </c>
      <c r="G222" s="54" t="str">
        <f>IF(F222="","",$F222*Données!$D$1)</f>
        <v/>
      </c>
    </row>
    <row r="223" spans="1:7" s="37" customFormat="1" ht="21" customHeight="1">
      <c r="A223" s="51">
        <f>[1]Carburant!$A223</f>
        <v>0</v>
      </c>
      <c r="B223" s="52" t="str">
        <f>IF(A223="Ski nautique",[1]Carburant!$D223,"")</f>
        <v/>
      </c>
      <c r="C223" s="58">
        <f t="shared" si="13"/>
        <v>0</v>
      </c>
      <c r="D223" s="58">
        <f t="shared" si="14"/>
        <v>0</v>
      </c>
      <c r="E223" s="58">
        <f t="shared" si="15"/>
        <v>0</v>
      </c>
      <c r="F223" s="53" t="str">
        <f>IF(B223="","",[1]Carburant!$H223)</f>
        <v/>
      </c>
      <c r="G223" s="54" t="str">
        <f>IF(F223="","",$F223*Données!$D$1)</f>
        <v/>
      </c>
    </row>
    <row r="224" spans="1:7" s="37" customFormat="1" ht="21" customHeight="1">
      <c r="A224" s="51">
        <f>[1]Carburant!$A224</f>
        <v>0</v>
      </c>
      <c r="B224" s="52" t="str">
        <f>IF(A224="Ski nautique",[1]Carburant!$D224,"")</f>
        <v/>
      </c>
      <c r="C224" s="58">
        <f t="shared" si="13"/>
        <v>0</v>
      </c>
      <c r="D224" s="58">
        <f t="shared" si="14"/>
        <v>0</v>
      </c>
      <c r="E224" s="58">
        <f t="shared" si="15"/>
        <v>0</v>
      </c>
      <c r="F224" s="53" t="str">
        <f>IF(B224="","",[1]Carburant!$H224)</f>
        <v/>
      </c>
      <c r="G224" s="54" t="str">
        <f>IF(F224="","",$F224*Données!$D$1)</f>
        <v/>
      </c>
    </row>
    <row r="225" spans="1:7" s="37" customFormat="1" ht="21" customHeight="1">
      <c r="A225" s="51">
        <f>[1]Carburant!$A225</f>
        <v>0</v>
      </c>
      <c r="B225" s="52" t="str">
        <f>IF(A225="Ski nautique",[1]Carburant!$D225,"")</f>
        <v/>
      </c>
      <c r="C225" s="58">
        <f t="shared" si="13"/>
        <v>0</v>
      </c>
      <c r="D225" s="58">
        <f t="shared" si="14"/>
        <v>0</v>
      </c>
      <c r="E225" s="58">
        <f t="shared" si="15"/>
        <v>0</v>
      </c>
      <c r="F225" s="53" t="str">
        <f>IF(B225="","",[1]Carburant!$H225)</f>
        <v/>
      </c>
      <c r="G225" s="54" t="str">
        <f>IF(F225="","",$F225*Données!$D$1)</f>
        <v/>
      </c>
    </row>
    <row r="226" spans="1:7" s="37" customFormat="1" ht="21" customHeight="1">
      <c r="A226" s="51">
        <f>[1]Carburant!$A226</f>
        <v>0</v>
      </c>
      <c r="B226" s="52" t="str">
        <f>IF(A226="Ski nautique",[1]Carburant!$D226,"")</f>
        <v/>
      </c>
      <c r="C226" s="58">
        <f t="shared" si="13"/>
        <v>0</v>
      </c>
      <c r="D226" s="58">
        <f t="shared" si="14"/>
        <v>0</v>
      </c>
      <c r="E226" s="58">
        <f t="shared" si="15"/>
        <v>0</v>
      </c>
      <c r="F226" s="53" t="str">
        <f>IF(B226="","",[1]Carburant!$H226)</f>
        <v/>
      </c>
      <c r="G226" s="54" t="str">
        <f>IF(F226="","",$F226*Données!$D$1)</f>
        <v/>
      </c>
    </row>
    <row r="227" spans="1:7" s="37" customFormat="1" ht="21" customHeight="1">
      <c r="A227" s="51">
        <f>[1]Carburant!$A227</f>
        <v>0</v>
      </c>
      <c r="B227" s="52" t="str">
        <f>IF(A227="Ski nautique",[1]Carburant!$D227,"")</f>
        <v/>
      </c>
      <c r="C227" s="58">
        <f t="shared" si="13"/>
        <v>0</v>
      </c>
      <c r="D227" s="58">
        <f t="shared" si="14"/>
        <v>0</v>
      </c>
      <c r="E227" s="58">
        <f t="shared" si="15"/>
        <v>0</v>
      </c>
      <c r="F227" s="53" t="str">
        <f>IF(B227="","",[1]Carburant!$H227)</f>
        <v/>
      </c>
      <c r="G227" s="54" t="str">
        <f>IF(F227="","",$F227*Données!$D$1)</f>
        <v/>
      </c>
    </row>
    <row r="228" spans="1:7" s="37" customFormat="1" ht="21" customHeight="1">
      <c r="A228" s="51">
        <f>[1]Carburant!$A228</f>
        <v>0</v>
      </c>
      <c r="B228" s="52" t="str">
        <f>IF(A228="Ski nautique",[1]Carburant!$D228,"")</f>
        <v/>
      </c>
      <c r="C228" s="58">
        <f t="shared" si="13"/>
        <v>0</v>
      </c>
      <c r="D228" s="58">
        <f t="shared" si="14"/>
        <v>0</v>
      </c>
      <c r="E228" s="58">
        <f t="shared" si="15"/>
        <v>0</v>
      </c>
      <c r="F228" s="53" t="str">
        <f>IF(B228="","",[1]Carburant!$H228)</f>
        <v/>
      </c>
      <c r="G228" s="54" t="str">
        <f>IF(F228="","",$F228*Données!$D$1)</f>
        <v/>
      </c>
    </row>
    <row r="229" spans="1:7" s="37" customFormat="1" ht="21" customHeight="1">
      <c r="A229" s="51">
        <f>[1]Carburant!$A229</f>
        <v>0</v>
      </c>
      <c r="B229" s="52" t="str">
        <f>IF(A229="Ski nautique",[1]Carburant!$D229,"")</f>
        <v/>
      </c>
      <c r="C229" s="58">
        <f t="shared" si="13"/>
        <v>0</v>
      </c>
      <c r="D229" s="58">
        <f t="shared" si="14"/>
        <v>0</v>
      </c>
      <c r="E229" s="58">
        <f t="shared" si="15"/>
        <v>0</v>
      </c>
      <c r="F229" s="53" t="str">
        <f>IF(B229="","",[1]Carburant!$H229)</f>
        <v/>
      </c>
      <c r="G229" s="54" t="str">
        <f>IF(F229="","",$F229*Données!$D$1)</f>
        <v/>
      </c>
    </row>
    <row r="230" spans="1:7" s="37" customFormat="1" ht="21" customHeight="1">
      <c r="A230" s="51">
        <f>[1]Carburant!$A230</f>
        <v>0</v>
      </c>
      <c r="B230" s="52" t="str">
        <f>IF(A230="Ski nautique",[1]Carburant!$D230,"")</f>
        <v/>
      </c>
      <c r="C230" s="58">
        <f t="shared" si="13"/>
        <v>0</v>
      </c>
      <c r="D230" s="58">
        <f t="shared" si="14"/>
        <v>0</v>
      </c>
      <c r="E230" s="58">
        <f t="shared" si="15"/>
        <v>0</v>
      </c>
      <c r="F230" s="53" t="str">
        <f>IF(B230="","",[1]Carburant!$H230)</f>
        <v/>
      </c>
      <c r="G230" s="54" t="str">
        <f>IF(F230="","",$F230*Données!$D$1)</f>
        <v/>
      </c>
    </row>
    <row r="231" spans="1:7" s="37" customFormat="1" ht="21" customHeight="1">
      <c r="A231" s="51">
        <f>[1]Carburant!$A231</f>
        <v>0</v>
      </c>
      <c r="B231" s="52" t="str">
        <f>IF(A231="Ski nautique",[1]Carburant!$D231,"")</f>
        <v/>
      </c>
      <c r="C231" s="58">
        <f t="shared" si="13"/>
        <v>0</v>
      </c>
      <c r="D231" s="58">
        <f t="shared" si="14"/>
        <v>0</v>
      </c>
      <c r="E231" s="58">
        <f t="shared" si="15"/>
        <v>0</v>
      </c>
      <c r="F231" s="53" t="str">
        <f>IF(B231="","",[1]Carburant!$H231)</f>
        <v/>
      </c>
      <c r="G231" s="54" t="str">
        <f>IF(F231="","",$F231*Données!$D$1)</f>
        <v/>
      </c>
    </row>
    <row r="232" spans="1:7" s="37" customFormat="1" ht="21" customHeight="1">
      <c r="A232" s="51">
        <f>[1]Carburant!$A232</f>
        <v>0</v>
      </c>
      <c r="B232" s="52" t="str">
        <f>IF(A232="Ski nautique",[1]Carburant!$D232,"")</f>
        <v/>
      </c>
      <c r="C232" s="58">
        <f t="shared" si="13"/>
        <v>0</v>
      </c>
      <c r="D232" s="58">
        <f t="shared" si="14"/>
        <v>0</v>
      </c>
      <c r="E232" s="58">
        <f t="shared" si="15"/>
        <v>0</v>
      </c>
      <c r="F232" s="53" t="str">
        <f>IF(B232="","",[1]Carburant!$H232)</f>
        <v/>
      </c>
      <c r="G232" s="54" t="str">
        <f>IF(F232="","",$F232*Données!$D$1)</f>
        <v/>
      </c>
    </row>
    <row r="233" spans="1:7" s="37" customFormat="1" ht="21" customHeight="1">
      <c r="A233" s="51">
        <f>[1]Carburant!$A233</f>
        <v>0</v>
      </c>
      <c r="B233" s="52" t="str">
        <f>IF(A233="Ski nautique",[1]Carburant!$D233,"")</f>
        <v/>
      </c>
      <c r="C233" s="58">
        <f t="shared" si="13"/>
        <v>0</v>
      </c>
      <c r="D233" s="58">
        <f t="shared" si="14"/>
        <v>0</v>
      </c>
      <c r="E233" s="58">
        <f t="shared" si="15"/>
        <v>0</v>
      </c>
      <c r="F233" s="53" t="str">
        <f>IF(B233="","",[1]Carburant!$H233)</f>
        <v/>
      </c>
      <c r="G233" s="54" t="str">
        <f>IF(F233="","",$F233*Données!$D$1)</f>
        <v/>
      </c>
    </row>
    <row r="234" spans="1:7" s="37" customFormat="1" ht="21" customHeight="1">
      <c r="A234" s="51">
        <f>[1]Carburant!$A234</f>
        <v>0</v>
      </c>
      <c r="B234" s="52" t="str">
        <f>IF(A234="Ski nautique",[1]Carburant!$D234,"")</f>
        <v/>
      </c>
      <c r="C234" s="58">
        <f t="shared" si="13"/>
        <v>0</v>
      </c>
      <c r="D234" s="58">
        <f t="shared" si="14"/>
        <v>0</v>
      </c>
      <c r="E234" s="58">
        <f t="shared" si="15"/>
        <v>0</v>
      </c>
      <c r="F234" s="53" t="str">
        <f>IF(B234="","",[1]Carburant!$H234)</f>
        <v/>
      </c>
      <c r="G234" s="54" t="str">
        <f>IF(F234="","",$F234*Données!$D$1)</f>
        <v/>
      </c>
    </row>
    <row r="235" spans="1:7" s="37" customFormat="1" ht="21" customHeight="1">
      <c r="A235" s="51">
        <f>[1]Carburant!$A235</f>
        <v>0</v>
      </c>
      <c r="B235" s="52" t="str">
        <f>IF(A235="Ski nautique",[1]Carburant!$D235,"")</f>
        <v/>
      </c>
      <c r="C235" s="58">
        <f t="shared" si="13"/>
        <v>0</v>
      </c>
      <c r="D235" s="58">
        <f t="shared" si="14"/>
        <v>0</v>
      </c>
      <c r="E235" s="58">
        <f t="shared" si="15"/>
        <v>0</v>
      </c>
      <c r="F235" s="53" t="str">
        <f>IF(B235="","",[1]Carburant!$H235)</f>
        <v/>
      </c>
      <c r="G235" s="54" t="str">
        <f>IF(F235="","",$F235*Données!$D$1)</f>
        <v/>
      </c>
    </row>
    <row r="236" spans="1:7" s="37" customFormat="1" ht="21" customHeight="1">
      <c r="A236" s="51">
        <f>[1]Carburant!$A236</f>
        <v>0</v>
      </c>
      <c r="B236" s="52" t="str">
        <f>IF(A236="Ski nautique",[1]Carburant!$D236,"")</f>
        <v/>
      </c>
      <c r="C236" s="58">
        <f t="shared" si="13"/>
        <v>0</v>
      </c>
      <c r="D236" s="58">
        <f t="shared" si="14"/>
        <v>0</v>
      </c>
      <c r="E236" s="58">
        <f t="shared" si="15"/>
        <v>0</v>
      </c>
      <c r="F236" s="53" t="str">
        <f>IF(B236="","",[1]Carburant!$H236)</f>
        <v/>
      </c>
      <c r="G236" s="54" t="str">
        <f>IF(F236="","",$F236*Données!$D$1)</f>
        <v/>
      </c>
    </row>
    <row r="237" spans="1:7" s="37" customFormat="1" ht="21" customHeight="1">
      <c r="A237" s="51">
        <f>[1]Carburant!$A237</f>
        <v>0</v>
      </c>
      <c r="B237" s="52" t="str">
        <f>IF(A237="Ski nautique",[1]Carburant!$D237,"")</f>
        <v/>
      </c>
      <c r="C237" s="58">
        <f t="shared" si="13"/>
        <v>0</v>
      </c>
      <c r="D237" s="58">
        <f t="shared" si="14"/>
        <v>0</v>
      </c>
      <c r="E237" s="58">
        <f t="shared" si="15"/>
        <v>0</v>
      </c>
      <c r="F237" s="53" t="str">
        <f>IF(B237="","",[1]Carburant!$H237)</f>
        <v/>
      </c>
      <c r="G237" s="54" t="str">
        <f>IF(F237="","",$F237*Données!$D$1)</f>
        <v/>
      </c>
    </row>
    <row r="238" spans="1:7" s="37" customFormat="1" ht="21" customHeight="1">
      <c r="A238" s="51">
        <f>[1]Carburant!$A238</f>
        <v>0</v>
      </c>
      <c r="B238" s="52" t="str">
        <f>IF(A238="Ski nautique",[1]Carburant!$D238,"")</f>
        <v/>
      </c>
      <c r="C238" s="58">
        <f t="shared" si="13"/>
        <v>0</v>
      </c>
      <c r="D238" s="58">
        <f t="shared" si="14"/>
        <v>0</v>
      </c>
      <c r="E238" s="58">
        <f t="shared" si="15"/>
        <v>0</v>
      </c>
      <c r="F238" s="53" t="str">
        <f>IF(B238="","",[1]Carburant!$H238)</f>
        <v/>
      </c>
      <c r="G238" s="54" t="str">
        <f>IF(F238="","",$F238*Données!$D$1)</f>
        <v/>
      </c>
    </row>
    <row r="239" spans="1:7" s="37" customFormat="1" ht="21" customHeight="1">
      <c r="A239" s="51">
        <f>[1]Carburant!$A239</f>
        <v>0</v>
      </c>
      <c r="B239" s="52" t="str">
        <f>IF(A239="Ski nautique",[1]Carburant!$D239,"")</f>
        <v/>
      </c>
      <c r="C239" s="58">
        <f t="shared" si="13"/>
        <v>0</v>
      </c>
      <c r="D239" s="58">
        <f t="shared" si="14"/>
        <v>0</v>
      </c>
      <c r="E239" s="58">
        <f t="shared" si="15"/>
        <v>0</v>
      </c>
      <c r="F239" s="53" t="str">
        <f>IF(B239="","",[1]Carburant!$H239)</f>
        <v/>
      </c>
      <c r="G239" s="54" t="str">
        <f>IF(F239="","",$F239*Données!$D$1)</f>
        <v/>
      </c>
    </row>
    <row r="240" spans="1:7" s="37" customFormat="1" ht="21" customHeight="1">
      <c r="A240" s="51">
        <f>[1]Carburant!$A240</f>
        <v>0</v>
      </c>
      <c r="B240" s="52" t="str">
        <f>IF(A240="Ski nautique",[1]Carburant!$D240,"")</f>
        <v/>
      </c>
      <c r="C240" s="58">
        <f t="shared" si="13"/>
        <v>0</v>
      </c>
      <c r="D240" s="58">
        <f t="shared" si="14"/>
        <v>0</v>
      </c>
      <c r="E240" s="58">
        <f t="shared" si="15"/>
        <v>0</v>
      </c>
      <c r="F240" s="53" t="str">
        <f>IF(B240="","",[1]Carburant!$H240)</f>
        <v/>
      </c>
      <c r="G240" s="54" t="str">
        <f>IF(F240="","",$F240*Données!$D$1)</f>
        <v/>
      </c>
    </row>
    <row r="241" spans="1:7" s="37" customFormat="1" ht="21" customHeight="1">
      <c r="A241" s="51">
        <f>[1]Carburant!$A241</f>
        <v>0</v>
      </c>
      <c r="B241" s="52" t="str">
        <f>IF(A241="Ski nautique",[1]Carburant!$D241,"")</f>
        <v/>
      </c>
      <c r="C241" s="58">
        <f t="shared" si="13"/>
        <v>0</v>
      </c>
      <c r="D241" s="58">
        <f t="shared" si="14"/>
        <v>0</v>
      </c>
      <c r="E241" s="58">
        <f t="shared" si="15"/>
        <v>0</v>
      </c>
      <c r="F241" s="53" t="str">
        <f>IF(B241="","",[1]Carburant!$H241)</f>
        <v/>
      </c>
      <c r="G241" s="54" t="str">
        <f>IF(F241="","",$F241*Données!$D$1)</f>
        <v/>
      </c>
    </row>
    <row r="242" spans="1:7" s="37" customFormat="1" ht="21" customHeight="1">
      <c r="A242" s="51">
        <f>[1]Carburant!$A242</f>
        <v>0</v>
      </c>
      <c r="B242" s="52" t="str">
        <f>IF(A242="Ski nautique",[1]Carburant!$D242,"")</f>
        <v/>
      </c>
      <c r="C242" s="58">
        <f t="shared" si="13"/>
        <v>0</v>
      </c>
      <c r="D242" s="58">
        <f t="shared" si="14"/>
        <v>0</v>
      </c>
      <c r="E242" s="58">
        <f t="shared" si="15"/>
        <v>0</v>
      </c>
      <c r="F242" s="53" t="str">
        <f>IF(B242="","",[1]Carburant!$H242)</f>
        <v/>
      </c>
      <c r="G242" s="54" t="str">
        <f>IF(F242="","",$F242*Données!$D$1)</f>
        <v/>
      </c>
    </row>
    <row r="243" spans="1:7" s="37" customFormat="1" ht="21" customHeight="1">
      <c r="A243" s="51">
        <f>[1]Carburant!$A243</f>
        <v>0</v>
      </c>
      <c r="B243" s="52" t="str">
        <f>IF(A243="Ski nautique",[1]Carburant!$D243,"")</f>
        <v/>
      </c>
      <c r="C243" s="58">
        <f t="shared" si="13"/>
        <v>0</v>
      </c>
      <c r="D243" s="58">
        <f t="shared" si="14"/>
        <v>0</v>
      </c>
      <c r="E243" s="58">
        <f t="shared" si="15"/>
        <v>0</v>
      </c>
      <c r="F243" s="53" t="str">
        <f>IF(B243="","",[1]Carburant!$H243)</f>
        <v/>
      </c>
      <c r="G243" s="54" t="str">
        <f>IF(F243="","",$F243*Données!$D$1)</f>
        <v/>
      </c>
    </row>
    <row r="244" spans="1:7" s="37" customFormat="1" ht="21" customHeight="1">
      <c r="A244" s="51">
        <f>[1]Carburant!$A244</f>
        <v>0</v>
      </c>
      <c r="B244" s="52" t="str">
        <f>IF(A244="Ski nautique",[1]Carburant!$D244,"")</f>
        <v/>
      </c>
      <c r="C244" s="58">
        <f t="shared" si="13"/>
        <v>0</v>
      </c>
      <c r="D244" s="58">
        <f t="shared" si="14"/>
        <v>0</v>
      </c>
      <c r="E244" s="58">
        <f t="shared" si="15"/>
        <v>0</v>
      </c>
      <c r="F244" s="53" t="str">
        <f>IF(B244="","",[1]Carburant!$H244)</f>
        <v/>
      </c>
      <c r="G244" s="54" t="str">
        <f>IF(F244="","",$F244*Données!$D$1)</f>
        <v/>
      </c>
    </row>
    <row r="245" spans="1:7" s="37" customFormat="1" ht="21" customHeight="1">
      <c r="A245" s="51">
        <f>[1]Carburant!$A245</f>
        <v>0</v>
      </c>
      <c r="B245" s="52" t="str">
        <f>IF(A245="Ski nautique",[1]Carburant!$D245,"")</f>
        <v/>
      </c>
      <c r="C245" s="58">
        <f t="shared" si="13"/>
        <v>0</v>
      </c>
      <c r="D245" s="58">
        <f t="shared" si="14"/>
        <v>0</v>
      </c>
      <c r="E245" s="58">
        <f t="shared" si="15"/>
        <v>0</v>
      </c>
      <c r="F245" s="53" t="str">
        <f>IF(B245="","",[1]Carburant!$H245)</f>
        <v/>
      </c>
      <c r="G245" s="54" t="str">
        <f>IF(F245="","",$F245*Données!$D$1)</f>
        <v/>
      </c>
    </row>
    <row r="246" spans="1:7" s="37" customFormat="1" ht="21" customHeight="1">
      <c r="A246" s="51">
        <f>[1]Carburant!$A246</f>
        <v>0</v>
      </c>
      <c r="B246" s="52" t="str">
        <f>IF(A246="Ski nautique",[1]Carburant!$D246,"")</f>
        <v/>
      </c>
      <c r="C246" s="58">
        <f t="shared" si="13"/>
        <v>0</v>
      </c>
      <c r="D246" s="58">
        <f t="shared" si="14"/>
        <v>0</v>
      </c>
      <c r="E246" s="58">
        <f t="shared" si="15"/>
        <v>0</v>
      </c>
      <c r="F246" s="53" t="str">
        <f>IF(B246="","",[1]Carburant!$H246)</f>
        <v/>
      </c>
      <c r="G246" s="54" t="str">
        <f>IF(F246="","",$F246*Données!$D$1)</f>
        <v/>
      </c>
    </row>
    <row r="247" spans="1:7" s="37" customFormat="1" ht="21" customHeight="1">
      <c r="A247" s="51">
        <f>[1]Carburant!$A247</f>
        <v>0</v>
      </c>
      <c r="B247" s="52" t="str">
        <f>IF(A247="Ski nautique",[1]Carburant!$D247,"")</f>
        <v/>
      </c>
      <c r="C247" s="58">
        <f t="shared" si="13"/>
        <v>0</v>
      </c>
      <c r="D247" s="58">
        <f t="shared" si="14"/>
        <v>0</v>
      </c>
      <c r="E247" s="58">
        <f t="shared" si="15"/>
        <v>0</v>
      </c>
      <c r="F247" s="53" t="str">
        <f>IF(B247="","",[1]Carburant!$H247)</f>
        <v/>
      </c>
      <c r="G247" s="54" t="str">
        <f>IF(F247="","",$F247*Données!$D$1)</f>
        <v/>
      </c>
    </row>
    <row r="248" spans="1:7" s="37" customFormat="1" ht="21" customHeight="1">
      <c r="A248" s="51">
        <f>[1]Carburant!$A248</f>
        <v>0</v>
      </c>
      <c r="B248" s="52" t="str">
        <f>IF(A248="Ski nautique",[1]Carburant!$D248,"")</f>
        <v/>
      </c>
      <c r="C248" s="58">
        <f t="shared" si="13"/>
        <v>0</v>
      </c>
      <c r="D248" s="58">
        <f t="shared" si="14"/>
        <v>0</v>
      </c>
      <c r="E248" s="58">
        <f t="shared" si="15"/>
        <v>0</v>
      </c>
      <c r="F248" s="53" t="str">
        <f>IF(B248="","",[1]Carburant!$H248)</f>
        <v/>
      </c>
      <c r="G248" s="54" t="str">
        <f>IF(F248="","",$F248*Données!$D$1)</f>
        <v/>
      </c>
    </row>
    <row r="249" spans="1:7" s="37" customFormat="1" ht="21" customHeight="1">
      <c r="A249" s="51">
        <f>[1]Carburant!$A249</f>
        <v>0</v>
      </c>
      <c r="B249" s="52" t="str">
        <f>IF(A249="Ski nautique",[1]Carburant!$D249,"")</f>
        <v/>
      </c>
      <c r="C249" s="58">
        <f t="shared" si="13"/>
        <v>0</v>
      </c>
      <c r="D249" s="58">
        <f t="shared" si="14"/>
        <v>0</v>
      </c>
      <c r="E249" s="58">
        <f t="shared" si="15"/>
        <v>0</v>
      </c>
      <c r="F249" s="53" t="str">
        <f>IF(B249="","",[1]Carburant!$H249)</f>
        <v/>
      </c>
      <c r="G249" s="54" t="str">
        <f>IF(F249="","",$F249*Données!$D$1)</f>
        <v/>
      </c>
    </row>
    <row r="250" spans="1:7" s="37" customFormat="1" ht="21" customHeight="1">
      <c r="A250" s="51">
        <f>[1]Carburant!$A250</f>
        <v>0</v>
      </c>
      <c r="B250" s="52" t="str">
        <f>IF(A250="Ski nautique",[1]Carburant!$D250,"")</f>
        <v/>
      </c>
      <c r="C250" s="58">
        <f t="shared" si="13"/>
        <v>0</v>
      </c>
      <c r="D250" s="58">
        <f t="shared" si="14"/>
        <v>0</v>
      </c>
      <c r="E250" s="58">
        <f t="shared" si="15"/>
        <v>0</v>
      </c>
      <c r="F250" s="53" t="str">
        <f>IF(B250="","",[1]Carburant!$H250)</f>
        <v/>
      </c>
      <c r="G250" s="54" t="str">
        <f>IF(F250="","",$F250*Données!$D$1)</f>
        <v/>
      </c>
    </row>
    <row r="251" spans="1:7" s="37" customFormat="1" ht="21" customHeight="1">
      <c r="A251" s="51">
        <f>[1]Carburant!$A251</f>
        <v>0</v>
      </c>
      <c r="B251" s="52" t="str">
        <f>IF(A251="Ski nautique",[1]Carburant!$D251,"")</f>
        <v/>
      </c>
      <c r="C251" s="58">
        <f t="shared" si="13"/>
        <v>0</v>
      </c>
      <c r="D251" s="58">
        <f t="shared" si="14"/>
        <v>0</v>
      </c>
      <c r="E251" s="58">
        <f t="shared" si="15"/>
        <v>0</v>
      </c>
      <c r="F251" s="53" t="str">
        <f>IF(B251="","",[1]Carburant!$H251)</f>
        <v/>
      </c>
      <c r="G251" s="54" t="str">
        <f>IF(F251="","",$F251*Données!$D$1)</f>
        <v/>
      </c>
    </row>
    <row r="252" spans="1:7" s="37" customFormat="1" ht="21" customHeight="1">
      <c r="A252" s="51">
        <f>[1]Carburant!$A252</f>
        <v>0</v>
      </c>
      <c r="B252" s="52" t="str">
        <f>IF(A252="Ski nautique",[1]Carburant!$D252,"")</f>
        <v/>
      </c>
      <c r="C252" s="58">
        <f t="shared" si="13"/>
        <v>0</v>
      </c>
      <c r="D252" s="58">
        <f t="shared" si="14"/>
        <v>0</v>
      </c>
      <c r="E252" s="58">
        <f t="shared" si="15"/>
        <v>0</v>
      </c>
      <c r="F252" s="53" t="str">
        <f>IF(B252="","",[1]Carburant!$H252)</f>
        <v/>
      </c>
      <c r="G252" s="54" t="str">
        <f>IF(F252="","",$F252*Données!$D$1)</f>
        <v/>
      </c>
    </row>
    <row r="253" spans="1:7" s="37" customFormat="1" ht="21" customHeight="1">
      <c r="A253" s="51">
        <f>[1]Carburant!$A253</f>
        <v>0</v>
      </c>
      <c r="B253" s="52" t="str">
        <f>IF(A253="Ski nautique",[1]Carburant!$D253,"")</f>
        <v/>
      </c>
      <c r="C253" s="58">
        <f t="shared" si="13"/>
        <v>0</v>
      </c>
      <c r="D253" s="58">
        <f t="shared" si="14"/>
        <v>0</v>
      </c>
      <c r="E253" s="58">
        <f t="shared" si="15"/>
        <v>0</v>
      </c>
      <c r="F253" s="53" t="str">
        <f>IF(B253="","",[1]Carburant!$H253)</f>
        <v/>
      </c>
      <c r="G253" s="54" t="str">
        <f>IF(F253="","",$F253*Données!$D$1)</f>
        <v/>
      </c>
    </row>
    <row r="254" spans="1:7" s="37" customFormat="1" ht="21" customHeight="1">
      <c r="A254" s="51">
        <f>[1]Carburant!$A254</f>
        <v>0</v>
      </c>
      <c r="B254" s="52" t="str">
        <f>IF(A254="Ski nautique",[1]Carburant!$D254,"")</f>
        <v/>
      </c>
      <c r="C254" s="58">
        <f t="shared" si="13"/>
        <v>0</v>
      </c>
      <c r="D254" s="58">
        <f t="shared" si="14"/>
        <v>0</v>
      </c>
      <c r="E254" s="58">
        <f t="shared" si="15"/>
        <v>0</v>
      </c>
      <c r="F254" s="53" t="str">
        <f>IF(B254="","",[1]Carburant!$H254)</f>
        <v/>
      </c>
      <c r="G254" s="54" t="str">
        <f>IF(F254="","",$F254*Données!$D$1)</f>
        <v/>
      </c>
    </row>
    <row r="255" spans="1:7" s="37" customFormat="1" ht="21" customHeight="1">
      <c r="A255" s="51">
        <f>[1]Carburant!$A255</f>
        <v>0</v>
      </c>
      <c r="B255" s="52" t="str">
        <f>IF(A255="Ski nautique",[1]Carburant!$D255,"")</f>
        <v/>
      </c>
      <c r="C255" s="58">
        <f t="shared" si="13"/>
        <v>0</v>
      </c>
      <c r="D255" s="58">
        <f t="shared" si="14"/>
        <v>0</v>
      </c>
      <c r="E255" s="58">
        <f t="shared" si="15"/>
        <v>0</v>
      </c>
      <c r="F255" s="53" t="str">
        <f>IF(B255="","",[1]Carburant!$H255)</f>
        <v/>
      </c>
      <c r="G255" s="54" t="str">
        <f>IF(F255="","",$F255*Données!$D$1)</f>
        <v/>
      </c>
    </row>
    <row r="256" spans="1:7" s="37" customFormat="1" ht="21" customHeight="1">
      <c r="A256" s="51">
        <f>[1]Carburant!$A256</f>
        <v>0</v>
      </c>
      <c r="B256" s="52" t="str">
        <f>IF(A256="Ski nautique",[1]Carburant!$D256,"")</f>
        <v/>
      </c>
      <c r="C256" s="58">
        <f t="shared" si="13"/>
        <v>0</v>
      </c>
      <c r="D256" s="58">
        <f t="shared" si="14"/>
        <v>0</v>
      </c>
      <c r="E256" s="58">
        <f t="shared" si="15"/>
        <v>0</v>
      </c>
      <c r="F256" s="53" t="str">
        <f>IF(B256="","",[1]Carburant!$H256)</f>
        <v/>
      </c>
      <c r="G256" s="54" t="str">
        <f>IF(F256="","",$F256*Données!$D$1)</f>
        <v/>
      </c>
    </row>
    <row r="257" spans="1:7" s="37" customFormat="1" ht="21" customHeight="1">
      <c r="A257" s="51">
        <f>[1]Carburant!$A257</f>
        <v>0</v>
      </c>
      <c r="B257" s="52" t="str">
        <f>IF(A257="Ski nautique",[1]Carburant!$D257,"")</f>
        <v/>
      </c>
      <c r="C257" s="58">
        <f t="shared" si="13"/>
        <v>0</v>
      </c>
      <c r="D257" s="58">
        <f t="shared" si="14"/>
        <v>0</v>
      </c>
      <c r="E257" s="58">
        <f t="shared" si="15"/>
        <v>0</v>
      </c>
      <c r="F257" s="53" t="str">
        <f>IF(B257="","",[1]Carburant!$H257)</f>
        <v/>
      </c>
      <c r="G257" s="54" t="str">
        <f>IF(F257="","",$F257*Données!$D$1)</f>
        <v/>
      </c>
    </row>
    <row r="258" spans="1:7" s="37" customFormat="1" ht="21" customHeight="1">
      <c r="A258" s="51">
        <f>[1]Carburant!$A258</f>
        <v>0</v>
      </c>
      <c r="B258" s="52" t="str">
        <f>IF(A258="Ski nautique",[1]Carburant!$D258,"")</f>
        <v/>
      </c>
      <c r="C258" s="58">
        <f t="shared" si="13"/>
        <v>0</v>
      </c>
      <c r="D258" s="58">
        <f t="shared" si="14"/>
        <v>0</v>
      </c>
      <c r="E258" s="58">
        <f t="shared" si="15"/>
        <v>0</v>
      </c>
      <c r="F258" s="53" t="str">
        <f>IF(B258="","",[1]Carburant!$H258)</f>
        <v/>
      </c>
      <c r="G258" s="54" t="str">
        <f>IF(F258="","",$F258*Données!$D$1)</f>
        <v/>
      </c>
    </row>
    <row r="259" spans="1:7" s="37" customFormat="1" ht="21" customHeight="1">
      <c r="A259" s="51">
        <f>[1]Carburant!$A259</f>
        <v>0</v>
      </c>
      <c r="B259" s="52" t="str">
        <f>IF(A259="Ski nautique",[1]Carburant!$D259,"")</f>
        <v/>
      </c>
      <c r="C259" s="58">
        <f t="shared" si="13"/>
        <v>0</v>
      </c>
      <c r="D259" s="58">
        <f t="shared" si="14"/>
        <v>0</v>
      </c>
      <c r="E259" s="58">
        <f t="shared" si="15"/>
        <v>0</v>
      </c>
      <c r="F259" s="53" t="str">
        <f>IF(B259="","",[1]Carburant!$H259)</f>
        <v/>
      </c>
      <c r="G259" s="54" t="str">
        <f>IF(F259="","",$F259*Données!$D$1)</f>
        <v/>
      </c>
    </row>
    <row r="260" spans="1:7" s="37" customFormat="1" ht="21" customHeight="1">
      <c r="A260" s="51">
        <f>[1]Carburant!$A260</f>
        <v>0</v>
      </c>
      <c r="B260" s="52" t="str">
        <f>IF(A260="Ski nautique",[1]Carburant!$D260,"")</f>
        <v/>
      </c>
      <c r="C260" s="58">
        <f t="shared" si="13"/>
        <v>0</v>
      </c>
      <c r="D260" s="58">
        <f t="shared" si="14"/>
        <v>0</v>
      </c>
      <c r="E260" s="58">
        <f t="shared" si="15"/>
        <v>0</v>
      </c>
      <c r="F260" s="53" t="str">
        <f>IF(B260="","",[1]Carburant!$H260)</f>
        <v/>
      </c>
      <c r="G260" s="54" t="str">
        <f>IF(F260="","",$F260*Données!$D$1)</f>
        <v/>
      </c>
    </row>
    <row r="261" spans="1:7" s="37" customFormat="1" ht="21" customHeight="1">
      <c r="A261" s="51">
        <f>[1]Carburant!$A261</f>
        <v>0</v>
      </c>
      <c r="B261" s="52" t="str">
        <f>IF(A261="Ski nautique",[1]Carburant!$D261,"")</f>
        <v/>
      </c>
      <c r="C261" s="58">
        <f t="shared" si="13"/>
        <v>0</v>
      </c>
      <c r="D261" s="58">
        <f t="shared" si="14"/>
        <v>0</v>
      </c>
      <c r="E261" s="58">
        <f t="shared" si="15"/>
        <v>0</v>
      </c>
      <c r="F261" s="53" t="str">
        <f>IF(B261="","",[1]Carburant!$H261)</f>
        <v/>
      </c>
      <c r="G261" s="54" t="str">
        <f>IF(F261="","",$F261*Données!$D$1)</f>
        <v/>
      </c>
    </row>
    <row r="262" spans="1:7" s="37" customFormat="1" ht="21" customHeight="1">
      <c r="A262" s="51">
        <f>[1]Carburant!$A262</f>
        <v>0</v>
      </c>
      <c r="B262" s="52" t="str">
        <f>IF(A262="Ski nautique",[1]Carburant!$D262,"")</f>
        <v/>
      </c>
      <c r="C262" s="58">
        <f t="shared" si="13"/>
        <v>0</v>
      </c>
      <c r="D262" s="58">
        <f t="shared" si="14"/>
        <v>0</v>
      </c>
      <c r="E262" s="58">
        <f t="shared" si="15"/>
        <v>0</v>
      </c>
      <c r="F262" s="53" t="str">
        <f>IF(B262="","",[1]Carburant!$H262)</f>
        <v/>
      </c>
      <c r="G262" s="54" t="str">
        <f>IF(F262="","",$F262*Données!$D$1)</f>
        <v/>
      </c>
    </row>
    <row r="263" spans="1:7" s="37" customFormat="1" ht="21" customHeight="1">
      <c r="A263" s="51">
        <f>[1]Carburant!$A263</f>
        <v>0</v>
      </c>
      <c r="B263" s="52" t="str">
        <f>IF(A263="Ski nautique",[1]Carburant!$D263,"")</f>
        <v/>
      </c>
      <c r="C263" s="58">
        <f t="shared" si="13"/>
        <v>0</v>
      </c>
      <c r="D263" s="58">
        <f t="shared" si="14"/>
        <v>0</v>
      </c>
      <c r="E263" s="58">
        <f t="shared" si="15"/>
        <v>0</v>
      </c>
      <c r="F263" s="53" t="str">
        <f>IF(B263="","",[1]Carburant!$H263)</f>
        <v/>
      </c>
      <c r="G263" s="54" t="str">
        <f>IF(F263="","",$F263*Données!$D$1)</f>
        <v/>
      </c>
    </row>
    <row r="264" spans="1:7" s="37" customFormat="1" ht="21" customHeight="1">
      <c r="A264" s="51">
        <f>[1]Carburant!$A264</f>
        <v>0</v>
      </c>
      <c r="B264" s="52" t="str">
        <f>IF(A264="Ski nautique",[1]Carburant!$D264,"")</f>
        <v/>
      </c>
      <c r="C264" s="58">
        <f t="shared" si="13"/>
        <v>0</v>
      </c>
      <c r="D264" s="58">
        <f t="shared" si="14"/>
        <v>0</v>
      </c>
      <c r="E264" s="58">
        <f t="shared" si="15"/>
        <v>0</v>
      </c>
      <c r="F264" s="53" t="str">
        <f>IF(B264="","",[1]Carburant!$H264)</f>
        <v/>
      </c>
      <c r="G264" s="54" t="str">
        <f>IF(F264="","",$F264*Données!$D$1)</f>
        <v/>
      </c>
    </row>
    <row r="265" spans="1:7" s="37" customFormat="1" ht="21" customHeight="1">
      <c r="A265" s="51">
        <f>[1]Carburant!$A265</f>
        <v>0</v>
      </c>
      <c r="B265" s="52" t="str">
        <f>IF(A265="Ski nautique",[1]Carburant!$D265,"")</f>
        <v/>
      </c>
      <c r="C265" s="58">
        <f t="shared" ref="C265:C328" si="16">IF(B265="",0,DAY(B265))</f>
        <v>0</v>
      </c>
      <c r="D265" s="58">
        <f t="shared" si="14"/>
        <v>0</v>
      </c>
      <c r="E265" s="58">
        <f t="shared" si="15"/>
        <v>0</v>
      </c>
      <c r="F265" s="53" t="str">
        <f>IF(B265="","",[1]Carburant!$H265)</f>
        <v/>
      </c>
      <c r="G265" s="54" t="str">
        <f>IF(F265="","",$F265*Données!$D$1)</f>
        <v/>
      </c>
    </row>
    <row r="266" spans="1:7" s="37" customFormat="1" ht="21" customHeight="1">
      <c r="A266" s="51">
        <f>[1]Carburant!$A266</f>
        <v>0</v>
      </c>
      <c r="B266" s="52" t="str">
        <f>IF(A266="Ski nautique",[1]Carburant!$D266,"")</f>
        <v/>
      </c>
      <c r="C266" s="58">
        <f t="shared" si="16"/>
        <v>0</v>
      </c>
      <c r="D266" s="58">
        <f t="shared" si="14"/>
        <v>0</v>
      </c>
      <c r="E266" s="58">
        <f t="shared" si="15"/>
        <v>0</v>
      </c>
      <c r="F266" s="53" t="str">
        <f>IF(B266="","",[1]Carburant!$H266)</f>
        <v/>
      </c>
      <c r="G266" s="54" t="str">
        <f>IF(F266="","",$F266*Données!$D$1)</f>
        <v/>
      </c>
    </row>
    <row r="267" spans="1:7" s="37" customFormat="1" ht="21" customHeight="1">
      <c r="A267" s="51">
        <f>[1]Carburant!$A267</f>
        <v>0</v>
      </c>
      <c r="B267" s="52" t="str">
        <f>IF(A267="Ski nautique",[1]Carburant!$D267,"")</f>
        <v/>
      </c>
      <c r="C267" s="58">
        <f t="shared" si="16"/>
        <v>0</v>
      </c>
      <c r="D267" s="58">
        <f t="shared" si="14"/>
        <v>0</v>
      </c>
      <c r="E267" s="58">
        <f t="shared" si="15"/>
        <v>0</v>
      </c>
      <c r="F267" s="53" t="str">
        <f>IF(B267="","",[1]Carburant!$H267)</f>
        <v/>
      </c>
      <c r="G267" s="54" t="str">
        <f>IF(F267="","",$F267*Données!$D$1)</f>
        <v/>
      </c>
    </row>
    <row r="268" spans="1:7" s="37" customFormat="1" ht="21" customHeight="1">
      <c r="A268" s="51">
        <f>[1]Carburant!$A268</f>
        <v>0</v>
      </c>
      <c r="B268" s="52" t="str">
        <f>IF(A268="Ski nautique",[1]Carburant!$D268,"")</f>
        <v/>
      </c>
      <c r="C268" s="58">
        <f t="shared" si="16"/>
        <v>0</v>
      </c>
      <c r="D268" s="58">
        <f t="shared" si="14"/>
        <v>0</v>
      </c>
      <c r="E268" s="58">
        <f t="shared" si="15"/>
        <v>0</v>
      </c>
      <c r="F268" s="53" t="str">
        <f>IF(B268="","",[1]Carburant!$H268)</f>
        <v/>
      </c>
      <c r="G268" s="54" t="str">
        <f>IF(F268="","",$F268*Données!$D$1)</f>
        <v/>
      </c>
    </row>
    <row r="269" spans="1:7" s="37" customFormat="1" ht="21" customHeight="1">
      <c r="A269" s="51">
        <f>[1]Carburant!$A269</f>
        <v>0</v>
      </c>
      <c r="B269" s="52" t="str">
        <f>IF(A269="Ski nautique",[1]Carburant!$D269,"")</f>
        <v/>
      </c>
      <c r="C269" s="58">
        <f t="shared" si="16"/>
        <v>0</v>
      </c>
      <c r="D269" s="58">
        <f t="shared" si="14"/>
        <v>0</v>
      </c>
      <c r="E269" s="58">
        <f t="shared" si="15"/>
        <v>0</v>
      </c>
      <c r="F269" s="53" t="str">
        <f>IF(B269="","",[1]Carburant!$H269)</f>
        <v/>
      </c>
      <c r="G269" s="54" t="str">
        <f>IF(F269="","",$F269*Données!$D$1)</f>
        <v/>
      </c>
    </row>
    <row r="270" spans="1:7" s="37" customFormat="1" ht="21" customHeight="1">
      <c r="A270" s="51">
        <f>[1]Carburant!$A270</f>
        <v>0</v>
      </c>
      <c r="B270" s="52" t="str">
        <f>IF(A270="Ski nautique",[1]Carburant!$D270,"")</f>
        <v/>
      </c>
      <c r="C270" s="58">
        <f t="shared" si="16"/>
        <v>0</v>
      </c>
      <c r="D270" s="58">
        <f t="shared" si="14"/>
        <v>0</v>
      </c>
      <c r="E270" s="58">
        <f t="shared" si="15"/>
        <v>0</v>
      </c>
      <c r="F270" s="53" t="str">
        <f>IF(B270="","",[1]Carburant!$H270)</f>
        <v/>
      </c>
      <c r="G270" s="54" t="str">
        <f>IF(F270="","",$F270*Données!$D$1)</f>
        <v/>
      </c>
    </row>
    <row r="271" spans="1:7" s="37" customFormat="1" ht="21" customHeight="1">
      <c r="A271" s="51">
        <f>[1]Carburant!$A271</f>
        <v>0</v>
      </c>
      <c r="B271" s="52" t="str">
        <f>IF(A271="Ski nautique",[1]Carburant!$D271,"")</f>
        <v/>
      </c>
      <c r="C271" s="58">
        <f t="shared" si="16"/>
        <v>0</v>
      </c>
      <c r="D271" s="58">
        <f t="shared" si="14"/>
        <v>0</v>
      </c>
      <c r="E271" s="58">
        <f t="shared" si="15"/>
        <v>0</v>
      </c>
      <c r="F271" s="53" t="str">
        <f>IF(B271="","",[1]Carburant!$H271)</f>
        <v/>
      </c>
      <c r="G271" s="54" t="str">
        <f>IF(F271="","",$F271*Données!$D$1)</f>
        <v/>
      </c>
    </row>
    <row r="272" spans="1:7" s="37" customFormat="1" ht="21" customHeight="1">
      <c r="A272" s="51">
        <f>[1]Carburant!$A272</f>
        <v>0</v>
      </c>
      <c r="B272" s="52" t="str">
        <f>IF(A272="Ski nautique",[1]Carburant!$D272,"")</f>
        <v/>
      </c>
      <c r="C272" s="58">
        <f t="shared" si="16"/>
        <v>0</v>
      </c>
      <c r="D272" s="58">
        <f t="shared" si="14"/>
        <v>0</v>
      </c>
      <c r="E272" s="58">
        <f t="shared" si="15"/>
        <v>0</v>
      </c>
      <c r="F272" s="53" t="str">
        <f>IF(B272="","",[1]Carburant!$H272)</f>
        <v/>
      </c>
      <c r="G272" s="54" t="str">
        <f>IF(F272="","",$F272*Données!$D$1)</f>
        <v/>
      </c>
    </row>
    <row r="273" spans="1:7" s="37" customFormat="1" ht="21" customHeight="1">
      <c r="A273" s="51">
        <f>[1]Carburant!$A273</f>
        <v>0</v>
      </c>
      <c r="B273" s="52" t="str">
        <f>IF(A273="Ski nautique",[1]Carburant!$D273,"")</f>
        <v/>
      </c>
      <c r="C273" s="58">
        <f t="shared" si="16"/>
        <v>0</v>
      </c>
      <c r="D273" s="58">
        <f t="shared" si="14"/>
        <v>0</v>
      </c>
      <c r="E273" s="58">
        <f t="shared" si="15"/>
        <v>0</v>
      </c>
      <c r="F273" s="53" t="str">
        <f>IF(B273="","",[1]Carburant!$H273)</f>
        <v/>
      </c>
      <c r="G273" s="54" t="str">
        <f>IF(F273="","",$F273*Données!$D$1)</f>
        <v/>
      </c>
    </row>
    <row r="274" spans="1:7" s="37" customFormat="1" ht="21" customHeight="1">
      <c r="A274" s="51">
        <f>[1]Carburant!$A274</f>
        <v>0</v>
      </c>
      <c r="B274" s="52" t="str">
        <f>IF(A274="Ski nautique",[1]Carburant!$D274,"")</f>
        <v/>
      </c>
      <c r="C274" s="58">
        <f t="shared" si="16"/>
        <v>0</v>
      </c>
      <c r="D274" s="58">
        <f t="shared" si="14"/>
        <v>0</v>
      </c>
      <c r="E274" s="58">
        <f t="shared" si="15"/>
        <v>0</v>
      </c>
      <c r="F274" s="53" t="str">
        <f>IF(B274="","",[1]Carburant!$H274)</f>
        <v/>
      </c>
      <c r="G274" s="54" t="str">
        <f>IF(F274="","",$F274*Données!$D$1)</f>
        <v/>
      </c>
    </row>
    <row r="275" spans="1:7" s="37" customFormat="1" ht="21" customHeight="1">
      <c r="A275" s="51">
        <f>[1]Carburant!$A275</f>
        <v>0</v>
      </c>
      <c r="B275" s="52" t="str">
        <f>IF(A275="Ski nautique",[1]Carburant!$D275,"")</f>
        <v/>
      </c>
      <c r="C275" s="58">
        <f t="shared" si="16"/>
        <v>0</v>
      </c>
      <c r="D275" s="58">
        <f t="shared" ref="D275:D338" si="17">IF(B275="",0,MONTH(B275))</f>
        <v>0</v>
      </c>
      <c r="E275" s="58">
        <f t="shared" ref="E275:E338" si="18">IF(B275="",0,_xlfn.ISOWEEKNUM(B275))</f>
        <v>0</v>
      </c>
      <c r="F275" s="53" t="str">
        <f>IF(B275="","",[1]Carburant!$H275)</f>
        <v/>
      </c>
      <c r="G275" s="54" t="str">
        <f>IF(F275="","",$F275*Données!$D$1)</f>
        <v/>
      </c>
    </row>
    <row r="276" spans="1:7" s="37" customFormat="1" ht="21" customHeight="1">
      <c r="A276" s="51">
        <f>[1]Carburant!$A276</f>
        <v>0</v>
      </c>
      <c r="B276" s="52" t="str">
        <f>IF(A276="Ski nautique",[1]Carburant!$D276,"")</f>
        <v/>
      </c>
      <c r="C276" s="58">
        <f t="shared" si="16"/>
        <v>0</v>
      </c>
      <c r="D276" s="58">
        <f t="shared" si="17"/>
        <v>0</v>
      </c>
      <c r="E276" s="58">
        <f t="shared" si="18"/>
        <v>0</v>
      </c>
      <c r="F276" s="53" t="str">
        <f>IF(B276="","",[1]Carburant!$H276)</f>
        <v/>
      </c>
      <c r="G276" s="54" t="str">
        <f>IF(F276="","",$F276*Données!$D$1)</f>
        <v/>
      </c>
    </row>
    <row r="277" spans="1:7" s="37" customFormat="1" ht="21" customHeight="1">
      <c r="A277" s="51">
        <f>[1]Carburant!$A277</f>
        <v>0</v>
      </c>
      <c r="B277" s="52" t="str">
        <f>IF(A277="Ski nautique",[1]Carburant!$D277,"")</f>
        <v/>
      </c>
      <c r="C277" s="58">
        <f t="shared" si="16"/>
        <v>0</v>
      </c>
      <c r="D277" s="58">
        <f t="shared" si="17"/>
        <v>0</v>
      </c>
      <c r="E277" s="58">
        <f t="shared" si="18"/>
        <v>0</v>
      </c>
      <c r="F277" s="53" t="str">
        <f>IF(B277="","",[1]Carburant!$H277)</f>
        <v/>
      </c>
      <c r="G277" s="54" t="str">
        <f>IF(F277="","",$F277*Données!$D$1)</f>
        <v/>
      </c>
    </row>
    <row r="278" spans="1:7" s="37" customFormat="1" ht="21" customHeight="1">
      <c r="A278" s="51">
        <f>[1]Carburant!$A278</f>
        <v>0</v>
      </c>
      <c r="B278" s="52" t="str">
        <f>IF(A278="Ski nautique",[1]Carburant!$D278,"")</f>
        <v/>
      </c>
      <c r="C278" s="58">
        <f t="shared" si="16"/>
        <v>0</v>
      </c>
      <c r="D278" s="58">
        <f t="shared" si="17"/>
        <v>0</v>
      </c>
      <c r="E278" s="58">
        <f t="shared" si="18"/>
        <v>0</v>
      </c>
      <c r="F278" s="53" t="str">
        <f>IF(B278="","",[1]Carburant!$H278)</f>
        <v/>
      </c>
      <c r="G278" s="54" t="str">
        <f>IF(F278="","",$F278*Données!$D$1)</f>
        <v/>
      </c>
    </row>
    <row r="279" spans="1:7" s="37" customFormat="1" ht="21" customHeight="1">
      <c r="A279" s="51">
        <f>[1]Carburant!$A279</f>
        <v>0</v>
      </c>
      <c r="B279" s="52" t="str">
        <f>IF(A279="Ski nautique",[1]Carburant!$D279,"")</f>
        <v/>
      </c>
      <c r="C279" s="58">
        <f t="shared" si="16"/>
        <v>0</v>
      </c>
      <c r="D279" s="58">
        <f t="shared" si="17"/>
        <v>0</v>
      </c>
      <c r="E279" s="58">
        <f t="shared" si="18"/>
        <v>0</v>
      </c>
      <c r="F279" s="53" t="str">
        <f>IF(B279="","",[1]Carburant!$H279)</f>
        <v/>
      </c>
      <c r="G279" s="54" t="str">
        <f>IF(F279="","",$F279*Données!$D$1)</f>
        <v/>
      </c>
    </row>
    <row r="280" spans="1:7" s="37" customFormat="1" ht="21" customHeight="1">
      <c r="A280" s="51">
        <f>[1]Carburant!$A280</f>
        <v>0</v>
      </c>
      <c r="B280" s="52" t="str">
        <f>IF(A280="Ski nautique",[1]Carburant!$D280,"")</f>
        <v/>
      </c>
      <c r="C280" s="58">
        <f t="shared" si="16"/>
        <v>0</v>
      </c>
      <c r="D280" s="58">
        <f t="shared" si="17"/>
        <v>0</v>
      </c>
      <c r="E280" s="58">
        <f t="shared" si="18"/>
        <v>0</v>
      </c>
      <c r="F280" s="53" t="str">
        <f>IF(B280="","",[1]Carburant!$H280)</f>
        <v/>
      </c>
      <c r="G280" s="54" t="str">
        <f>IF(F280="","",$F280*Données!$D$1)</f>
        <v/>
      </c>
    </row>
    <row r="281" spans="1:7" s="37" customFormat="1" ht="21" customHeight="1">
      <c r="A281" s="51">
        <f>[1]Carburant!$A281</f>
        <v>0</v>
      </c>
      <c r="B281" s="52" t="str">
        <f>IF(A281="Ski nautique",[1]Carburant!$D281,"")</f>
        <v/>
      </c>
      <c r="C281" s="58">
        <f t="shared" si="16"/>
        <v>0</v>
      </c>
      <c r="D281" s="58">
        <f t="shared" si="17"/>
        <v>0</v>
      </c>
      <c r="E281" s="58">
        <f t="shared" si="18"/>
        <v>0</v>
      </c>
      <c r="F281" s="53" t="str">
        <f>IF(B281="","",[1]Carburant!$H281)</f>
        <v/>
      </c>
      <c r="G281" s="54" t="str">
        <f>IF(F281="","",$F281*Données!$D$1)</f>
        <v/>
      </c>
    </row>
    <row r="282" spans="1:7" s="37" customFormat="1" ht="21" customHeight="1">
      <c r="A282" s="51">
        <f>[1]Carburant!$A282</f>
        <v>0</v>
      </c>
      <c r="B282" s="52" t="str">
        <f>IF(A282="Ski nautique",[1]Carburant!$D282,"")</f>
        <v/>
      </c>
      <c r="C282" s="58">
        <f t="shared" si="16"/>
        <v>0</v>
      </c>
      <c r="D282" s="58">
        <f t="shared" si="17"/>
        <v>0</v>
      </c>
      <c r="E282" s="58">
        <f t="shared" si="18"/>
        <v>0</v>
      </c>
      <c r="F282" s="53" t="str">
        <f>IF(B282="","",[1]Carburant!$H282)</f>
        <v/>
      </c>
      <c r="G282" s="54" t="str">
        <f>IF(F282="","",$F282*Données!$D$1)</f>
        <v/>
      </c>
    </row>
    <row r="283" spans="1:7" s="37" customFormat="1" ht="21" customHeight="1">
      <c r="A283" s="51">
        <f>[1]Carburant!$A283</f>
        <v>0</v>
      </c>
      <c r="B283" s="52" t="str">
        <f>IF(A283="Ski nautique",[1]Carburant!$D283,"")</f>
        <v/>
      </c>
      <c r="C283" s="58">
        <f t="shared" si="16"/>
        <v>0</v>
      </c>
      <c r="D283" s="58">
        <f t="shared" si="17"/>
        <v>0</v>
      </c>
      <c r="E283" s="58">
        <f t="shared" si="18"/>
        <v>0</v>
      </c>
      <c r="F283" s="53" t="str">
        <f>IF(B283="","",[1]Carburant!$H283)</f>
        <v/>
      </c>
      <c r="G283" s="54" t="str">
        <f>IF(F283="","",$F283*Données!$D$1)</f>
        <v/>
      </c>
    </row>
    <row r="284" spans="1:7" s="37" customFormat="1" ht="21" customHeight="1">
      <c r="A284" s="51">
        <f>[1]Carburant!$A284</f>
        <v>0</v>
      </c>
      <c r="B284" s="52" t="str">
        <f>IF(A284="Ski nautique",[1]Carburant!$D284,"")</f>
        <v/>
      </c>
      <c r="C284" s="58">
        <f t="shared" si="16"/>
        <v>0</v>
      </c>
      <c r="D284" s="58">
        <f t="shared" si="17"/>
        <v>0</v>
      </c>
      <c r="E284" s="58">
        <f t="shared" si="18"/>
        <v>0</v>
      </c>
      <c r="F284" s="53" t="str">
        <f>IF(B284="","",[1]Carburant!$H284)</f>
        <v/>
      </c>
      <c r="G284" s="54" t="str">
        <f>IF(F284="","",$F284*Données!$D$1)</f>
        <v/>
      </c>
    </row>
    <row r="285" spans="1:7" s="37" customFormat="1" ht="21" customHeight="1">
      <c r="A285" s="51">
        <f>[1]Carburant!$A285</f>
        <v>0</v>
      </c>
      <c r="B285" s="52" t="str">
        <f>IF(A285="Ski nautique",[1]Carburant!$D285,"")</f>
        <v/>
      </c>
      <c r="C285" s="58">
        <f t="shared" si="16"/>
        <v>0</v>
      </c>
      <c r="D285" s="58">
        <f t="shared" si="17"/>
        <v>0</v>
      </c>
      <c r="E285" s="58">
        <f t="shared" si="18"/>
        <v>0</v>
      </c>
      <c r="F285" s="53" t="str">
        <f>IF(B285="","",[1]Carburant!$H285)</f>
        <v/>
      </c>
      <c r="G285" s="54" t="str">
        <f>IF(F285="","",$F285*Données!$D$1)</f>
        <v/>
      </c>
    </row>
    <row r="286" spans="1:7" s="37" customFormat="1" ht="21" customHeight="1">
      <c r="A286" s="51">
        <f>[1]Carburant!$A286</f>
        <v>0</v>
      </c>
      <c r="B286" s="52" t="str">
        <f>IF(A286="Ski nautique",[1]Carburant!$D286,"")</f>
        <v/>
      </c>
      <c r="C286" s="58">
        <f t="shared" si="16"/>
        <v>0</v>
      </c>
      <c r="D286" s="58">
        <f t="shared" si="17"/>
        <v>0</v>
      </c>
      <c r="E286" s="58">
        <f t="shared" si="18"/>
        <v>0</v>
      </c>
      <c r="F286" s="53" t="str">
        <f>IF(B286="","",[1]Carburant!$H286)</f>
        <v/>
      </c>
      <c r="G286" s="54" t="str">
        <f>IF(F286="","",$F286*Données!$D$1)</f>
        <v/>
      </c>
    </row>
    <row r="287" spans="1:7" s="37" customFormat="1" ht="21" customHeight="1">
      <c r="A287" s="51">
        <f>[1]Carburant!$A287</f>
        <v>0</v>
      </c>
      <c r="B287" s="52" t="str">
        <f>IF(A287="Ski nautique",[1]Carburant!$D287,"")</f>
        <v/>
      </c>
      <c r="C287" s="58">
        <f t="shared" si="16"/>
        <v>0</v>
      </c>
      <c r="D287" s="58">
        <f t="shared" si="17"/>
        <v>0</v>
      </c>
      <c r="E287" s="58">
        <f t="shared" si="18"/>
        <v>0</v>
      </c>
      <c r="F287" s="53" t="str">
        <f>IF(B287="","",[1]Carburant!$H287)</f>
        <v/>
      </c>
      <c r="G287" s="54" t="str">
        <f>IF(F287="","",$F287*Données!$D$1)</f>
        <v/>
      </c>
    </row>
    <row r="288" spans="1:7" s="37" customFormat="1" ht="21" customHeight="1">
      <c r="A288" s="51">
        <f>[1]Carburant!$A288</f>
        <v>0</v>
      </c>
      <c r="B288" s="52" t="str">
        <f>IF(A288="Ski nautique",[1]Carburant!$D288,"")</f>
        <v/>
      </c>
      <c r="C288" s="58">
        <f t="shared" si="16"/>
        <v>0</v>
      </c>
      <c r="D288" s="58">
        <f t="shared" si="17"/>
        <v>0</v>
      </c>
      <c r="E288" s="58">
        <f t="shared" si="18"/>
        <v>0</v>
      </c>
      <c r="F288" s="53" t="str">
        <f>IF(B288="","",[1]Carburant!$H288)</f>
        <v/>
      </c>
      <c r="G288" s="54" t="str">
        <f>IF(F288="","",$F288*Données!$D$1)</f>
        <v/>
      </c>
    </row>
    <row r="289" spans="1:7" s="37" customFormat="1" ht="21" customHeight="1">
      <c r="A289" s="51">
        <f>[1]Carburant!$A289</f>
        <v>0</v>
      </c>
      <c r="B289" s="52" t="str">
        <f>IF(A289="Ski nautique",[1]Carburant!$D289,"")</f>
        <v/>
      </c>
      <c r="C289" s="58">
        <f t="shared" si="16"/>
        <v>0</v>
      </c>
      <c r="D289" s="58">
        <f t="shared" si="17"/>
        <v>0</v>
      </c>
      <c r="E289" s="58">
        <f t="shared" si="18"/>
        <v>0</v>
      </c>
      <c r="F289" s="53" t="str">
        <f>IF(B289="","",[1]Carburant!$H289)</f>
        <v/>
      </c>
      <c r="G289" s="54" t="str">
        <f>IF(F289="","",$F289*Données!$D$1)</f>
        <v/>
      </c>
    </row>
    <row r="290" spans="1:7" s="37" customFormat="1" ht="21" customHeight="1">
      <c r="A290" s="51">
        <f>[1]Carburant!$A290</f>
        <v>0</v>
      </c>
      <c r="B290" s="52" t="str">
        <f>IF(A290="Ski nautique",[1]Carburant!$D290,"")</f>
        <v/>
      </c>
      <c r="C290" s="58">
        <f t="shared" si="16"/>
        <v>0</v>
      </c>
      <c r="D290" s="58">
        <f t="shared" si="17"/>
        <v>0</v>
      </c>
      <c r="E290" s="58">
        <f t="shared" si="18"/>
        <v>0</v>
      </c>
      <c r="F290" s="53" t="str">
        <f>IF(B290="","",[1]Carburant!$H290)</f>
        <v/>
      </c>
      <c r="G290" s="54" t="str">
        <f>IF(F290="","",$F290*Données!$D$1)</f>
        <v/>
      </c>
    </row>
    <row r="291" spans="1:7" s="37" customFormat="1" ht="21" customHeight="1">
      <c r="A291" s="51">
        <f>[1]Carburant!$A291</f>
        <v>0</v>
      </c>
      <c r="B291" s="52" t="str">
        <f>IF(A291="Ski nautique",[1]Carburant!$D291,"")</f>
        <v/>
      </c>
      <c r="C291" s="58">
        <f t="shared" si="16"/>
        <v>0</v>
      </c>
      <c r="D291" s="58">
        <f t="shared" si="17"/>
        <v>0</v>
      </c>
      <c r="E291" s="58">
        <f t="shared" si="18"/>
        <v>0</v>
      </c>
      <c r="F291" s="53" t="str">
        <f>IF(B291="","",[1]Carburant!$H291)</f>
        <v/>
      </c>
      <c r="G291" s="54" t="str">
        <f>IF(F291="","",$F291*Données!$D$1)</f>
        <v/>
      </c>
    </row>
    <row r="292" spans="1:7" s="37" customFormat="1" ht="21" customHeight="1">
      <c r="A292" s="51">
        <f>[1]Carburant!$A292</f>
        <v>0</v>
      </c>
      <c r="B292" s="52" t="str">
        <f>IF(A292="Ski nautique",[1]Carburant!$D292,"")</f>
        <v/>
      </c>
      <c r="C292" s="58">
        <f t="shared" si="16"/>
        <v>0</v>
      </c>
      <c r="D292" s="58">
        <f t="shared" si="17"/>
        <v>0</v>
      </c>
      <c r="E292" s="58">
        <f t="shared" si="18"/>
        <v>0</v>
      </c>
      <c r="F292" s="53" t="str">
        <f>IF(B292="","",[1]Carburant!$H292)</f>
        <v/>
      </c>
      <c r="G292" s="54" t="str">
        <f>IF(F292="","",$F292*Données!$D$1)</f>
        <v/>
      </c>
    </row>
    <row r="293" spans="1:7" s="37" customFormat="1" ht="21" customHeight="1">
      <c r="A293" s="51">
        <f>[1]Carburant!$A293</f>
        <v>0</v>
      </c>
      <c r="B293" s="52" t="str">
        <f>IF(A293="Ski nautique",[1]Carburant!$D293,"")</f>
        <v/>
      </c>
      <c r="C293" s="58">
        <f t="shared" si="16"/>
        <v>0</v>
      </c>
      <c r="D293" s="58">
        <f t="shared" si="17"/>
        <v>0</v>
      </c>
      <c r="E293" s="58">
        <f t="shared" si="18"/>
        <v>0</v>
      </c>
      <c r="F293" s="53" t="str">
        <f>IF(B293="","",[1]Carburant!$H293)</f>
        <v/>
      </c>
      <c r="G293" s="54" t="str">
        <f>IF(F293="","",$F293*Données!$D$1)</f>
        <v/>
      </c>
    </row>
    <row r="294" spans="1:7" s="37" customFormat="1" ht="21" customHeight="1">
      <c r="A294" s="51">
        <f>[1]Carburant!$A294</f>
        <v>0</v>
      </c>
      <c r="B294" s="52" t="str">
        <f>IF(A294="Ski nautique",[1]Carburant!$D294,"")</f>
        <v/>
      </c>
      <c r="C294" s="58">
        <f t="shared" si="16"/>
        <v>0</v>
      </c>
      <c r="D294" s="58">
        <f t="shared" si="17"/>
        <v>0</v>
      </c>
      <c r="E294" s="58">
        <f t="shared" si="18"/>
        <v>0</v>
      </c>
      <c r="F294" s="53" t="str">
        <f>IF(B294="","",[1]Carburant!$H294)</f>
        <v/>
      </c>
      <c r="G294" s="54" t="str">
        <f>IF(F294="","",$F294*Données!$D$1)</f>
        <v/>
      </c>
    </row>
    <row r="295" spans="1:7" s="37" customFormat="1" ht="21" customHeight="1">
      <c r="A295" s="51">
        <f>[1]Carburant!$A295</f>
        <v>0</v>
      </c>
      <c r="B295" s="52" t="str">
        <f>IF(A295="Ski nautique",[1]Carburant!$D295,"")</f>
        <v/>
      </c>
      <c r="C295" s="58">
        <f t="shared" si="16"/>
        <v>0</v>
      </c>
      <c r="D295" s="58">
        <f t="shared" si="17"/>
        <v>0</v>
      </c>
      <c r="E295" s="58">
        <f t="shared" si="18"/>
        <v>0</v>
      </c>
      <c r="F295" s="53" t="str">
        <f>IF(B295="","",[1]Carburant!$H295)</f>
        <v/>
      </c>
      <c r="G295" s="54" t="str">
        <f>IF(F295="","",$F295*Données!$D$1)</f>
        <v/>
      </c>
    </row>
    <row r="296" spans="1:7" s="37" customFormat="1" ht="21" customHeight="1">
      <c r="A296" s="51">
        <f>[1]Carburant!$A296</f>
        <v>0</v>
      </c>
      <c r="B296" s="52" t="str">
        <f>IF(A296="Ski nautique",[1]Carburant!$D296,"")</f>
        <v/>
      </c>
      <c r="C296" s="58">
        <f t="shared" si="16"/>
        <v>0</v>
      </c>
      <c r="D296" s="58">
        <f t="shared" si="17"/>
        <v>0</v>
      </c>
      <c r="E296" s="58">
        <f t="shared" si="18"/>
        <v>0</v>
      </c>
      <c r="F296" s="53" t="str">
        <f>IF(B296="","",[1]Carburant!$H296)</f>
        <v/>
      </c>
      <c r="G296" s="54" t="str">
        <f>IF(F296="","",$F296*Données!$D$1)</f>
        <v/>
      </c>
    </row>
    <row r="297" spans="1:7" s="37" customFormat="1" ht="21" customHeight="1">
      <c r="A297" s="51">
        <f>[1]Carburant!$A297</f>
        <v>0</v>
      </c>
      <c r="B297" s="52" t="str">
        <f>IF(A297="Ski nautique",[1]Carburant!$D297,"")</f>
        <v/>
      </c>
      <c r="C297" s="58">
        <f t="shared" si="16"/>
        <v>0</v>
      </c>
      <c r="D297" s="58">
        <f t="shared" si="17"/>
        <v>0</v>
      </c>
      <c r="E297" s="58">
        <f t="shared" si="18"/>
        <v>0</v>
      </c>
      <c r="F297" s="53" t="str">
        <f>IF(B297="","",[1]Carburant!$H297)</f>
        <v/>
      </c>
      <c r="G297" s="54" t="str">
        <f>IF(F297="","",$F297*Données!$D$1)</f>
        <v/>
      </c>
    </row>
    <row r="298" spans="1:7" s="37" customFormat="1" ht="21" customHeight="1">
      <c r="A298" s="51">
        <f>[1]Carburant!$A298</f>
        <v>0</v>
      </c>
      <c r="B298" s="52" t="str">
        <f>IF(A298="Ski nautique",[1]Carburant!$D298,"")</f>
        <v/>
      </c>
      <c r="C298" s="58">
        <f t="shared" si="16"/>
        <v>0</v>
      </c>
      <c r="D298" s="58">
        <f t="shared" si="17"/>
        <v>0</v>
      </c>
      <c r="E298" s="58">
        <f t="shared" si="18"/>
        <v>0</v>
      </c>
      <c r="F298" s="53" t="str">
        <f>IF(B298="","",[1]Carburant!$H298)</f>
        <v/>
      </c>
      <c r="G298" s="54" t="str">
        <f>IF(F298="","",$F298*Données!$D$1)</f>
        <v/>
      </c>
    </row>
    <row r="299" spans="1:7" s="37" customFormat="1" ht="21" customHeight="1">
      <c r="A299" s="51">
        <f>[1]Carburant!$A299</f>
        <v>0</v>
      </c>
      <c r="B299" s="52" t="str">
        <f>IF(A299="Ski nautique",[1]Carburant!$D299,"")</f>
        <v/>
      </c>
      <c r="C299" s="58">
        <f t="shared" si="16"/>
        <v>0</v>
      </c>
      <c r="D299" s="58">
        <f t="shared" si="17"/>
        <v>0</v>
      </c>
      <c r="E299" s="58">
        <f t="shared" si="18"/>
        <v>0</v>
      </c>
      <c r="F299" s="53" t="str">
        <f>IF(B299="","",[1]Carburant!$H299)</f>
        <v/>
      </c>
      <c r="G299" s="54" t="str">
        <f>IF(F299="","",$F299*Données!$D$1)</f>
        <v/>
      </c>
    </row>
    <row r="300" spans="1:7" s="37" customFormat="1" ht="21" customHeight="1">
      <c r="A300" s="51">
        <f>[1]Carburant!$A300</f>
        <v>0</v>
      </c>
      <c r="B300" s="52" t="str">
        <f>IF(A300="Ski nautique",[1]Carburant!$D300,"")</f>
        <v/>
      </c>
      <c r="C300" s="58">
        <f t="shared" si="16"/>
        <v>0</v>
      </c>
      <c r="D300" s="58">
        <f t="shared" si="17"/>
        <v>0</v>
      </c>
      <c r="E300" s="58">
        <f t="shared" si="18"/>
        <v>0</v>
      </c>
      <c r="F300" s="53" t="str">
        <f>IF(B300="","",[1]Carburant!$H300)</f>
        <v/>
      </c>
      <c r="G300" s="54" t="str">
        <f>IF(F300="","",$F300*Données!$D$1)</f>
        <v/>
      </c>
    </row>
    <row r="301" spans="1:7" s="37" customFormat="1" ht="21" customHeight="1">
      <c r="A301" s="51">
        <f>[1]Carburant!$A301</f>
        <v>0</v>
      </c>
      <c r="B301" s="52" t="str">
        <f>IF(A301="Ski nautique",[1]Carburant!$D301,"")</f>
        <v/>
      </c>
      <c r="C301" s="58">
        <f t="shared" si="16"/>
        <v>0</v>
      </c>
      <c r="D301" s="58">
        <f t="shared" si="17"/>
        <v>0</v>
      </c>
      <c r="E301" s="58">
        <f t="shared" si="18"/>
        <v>0</v>
      </c>
      <c r="F301" s="53" t="str">
        <f>IF(B301="","",[1]Carburant!$H301)</f>
        <v/>
      </c>
      <c r="G301" s="54" t="str">
        <f>IF(F301="","",$F301*Données!$D$1)</f>
        <v/>
      </c>
    </row>
    <row r="302" spans="1:7" s="37" customFormat="1" ht="21" customHeight="1">
      <c r="A302" s="51">
        <f>[1]Carburant!$A302</f>
        <v>0</v>
      </c>
      <c r="B302" s="52" t="str">
        <f>IF(A302="Ski nautique",[1]Carburant!$D302,"")</f>
        <v/>
      </c>
      <c r="C302" s="58">
        <f t="shared" si="16"/>
        <v>0</v>
      </c>
      <c r="D302" s="58">
        <f t="shared" si="17"/>
        <v>0</v>
      </c>
      <c r="E302" s="58">
        <f t="shared" si="18"/>
        <v>0</v>
      </c>
      <c r="F302" s="53" t="str">
        <f>IF(B302="","",[1]Carburant!$H302)</f>
        <v/>
      </c>
      <c r="G302" s="54" t="str">
        <f>IF(F302="","",$F302*Données!$D$1)</f>
        <v/>
      </c>
    </row>
    <row r="303" spans="1:7" s="37" customFormat="1" ht="21" customHeight="1">
      <c r="A303" s="51">
        <f>[1]Carburant!$A303</f>
        <v>0</v>
      </c>
      <c r="B303" s="52" t="str">
        <f>IF(A303="Ski nautique",[1]Carburant!$D303,"")</f>
        <v/>
      </c>
      <c r="C303" s="58">
        <f t="shared" si="16"/>
        <v>0</v>
      </c>
      <c r="D303" s="58">
        <f t="shared" si="17"/>
        <v>0</v>
      </c>
      <c r="E303" s="58">
        <f t="shared" si="18"/>
        <v>0</v>
      </c>
      <c r="F303" s="53" t="str">
        <f>IF(B303="","",[1]Carburant!$H303)</f>
        <v/>
      </c>
      <c r="G303" s="54" t="str">
        <f>IF(F303="","",$F303*Données!$D$1)</f>
        <v/>
      </c>
    </row>
    <row r="304" spans="1:7" s="37" customFormat="1" ht="21" customHeight="1">
      <c r="A304" s="51">
        <f>[1]Carburant!$A304</f>
        <v>0</v>
      </c>
      <c r="B304" s="52" t="str">
        <f>IF(A304="Ski nautique",[1]Carburant!$D304,"")</f>
        <v/>
      </c>
      <c r="C304" s="58">
        <f t="shared" si="16"/>
        <v>0</v>
      </c>
      <c r="D304" s="58">
        <f t="shared" si="17"/>
        <v>0</v>
      </c>
      <c r="E304" s="58">
        <f t="shared" si="18"/>
        <v>0</v>
      </c>
      <c r="F304" s="53" t="str">
        <f>IF(B304="","",[1]Carburant!$H304)</f>
        <v/>
      </c>
      <c r="G304" s="54" t="str">
        <f>IF(F304="","",$F304*Données!$D$1)</f>
        <v/>
      </c>
    </row>
    <row r="305" spans="1:7" s="37" customFormat="1" ht="21" customHeight="1">
      <c r="A305" s="51">
        <f>[1]Carburant!$A305</f>
        <v>0</v>
      </c>
      <c r="B305" s="52" t="str">
        <f>IF(A305="Ski nautique",[1]Carburant!$D305,"")</f>
        <v/>
      </c>
      <c r="C305" s="58">
        <f t="shared" si="16"/>
        <v>0</v>
      </c>
      <c r="D305" s="58">
        <f t="shared" si="17"/>
        <v>0</v>
      </c>
      <c r="E305" s="58">
        <f t="shared" si="18"/>
        <v>0</v>
      </c>
      <c r="F305" s="53" t="str">
        <f>IF(B305="","",[1]Carburant!$H305)</f>
        <v/>
      </c>
      <c r="G305" s="54" t="str">
        <f>IF(F305="","",$F305*Données!$D$1)</f>
        <v/>
      </c>
    </row>
    <row r="306" spans="1:7" s="37" customFormat="1" ht="21" customHeight="1">
      <c r="A306" s="51">
        <f>[1]Carburant!$A306</f>
        <v>0</v>
      </c>
      <c r="B306" s="52" t="str">
        <f>IF(A306="Ski nautique",[1]Carburant!$D306,"")</f>
        <v/>
      </c>
      <c r="C306" s="58">
        <f t="shared" si="16"/>
        <v>0</v>
      </c>
      <c r="D306" s="58">
        <f t="shared" si="17"/>
        <v>0</v>
      </c>
      <c r="E306" s="58">
        <f t="shared" si="18"/>
        <v>0</v>
      </c>
      <c r="F306" s="53" t="str">
        <f>IF(B306="","",[1]Carburant!$H306)</f>
        <v/>
      </c>
      <c r="G306" s="54" t="str">
        <f>IF(F306="","",$F306*Données!$D$1)</f>
        <v/>
      </c>
    </row>
    <row r="307" spans="1:7" s="37" customFormat="1" ht="21" customHeight="1">
      <c r="A307" s="51">
        <f>[1]Carburant!$A307</f>
        <v>0</v>
      </c>
      <c r="B307" s="52" t="str">
        <f>IF(A307="Ski nautique",[1]Carburant!$D307,"")</f>
        <v/>
      </c>
      <c r="C307" s="58">
        <f t="shared" si="16"/>
        <v>0</v>
      </c>
      <c r="D307" s="58">
        <f t="shared" si="17"/>
        <v>0</v>
      </c>
      <c r="E307" s="58">
        <f t="shared" si="18"/>
        <v>0</v>
      </c>
      <c r="F307" s="53" t="str">
        <f>IF(B307="","",[1]Carburant!$H307)</f>
        <v/>
      </c>
      <c r="G307" s="54" t="str">
        <f>IF(F307="","",$F307*Données!$D$1)</f>
        <v/>
      </c>
    </row>
    <row r="308" spans="1:7" s="37" customFormat="1" ht="21" customHeight="1">
      <c r="A308" s="51">
        <f>[1]Carburant!$A308</f>
        <v>0</v>
      </c>
      <c r="B308" s="52" t="str">
        <f>IF(A308="Ski nautique",[1]Carburant!$D308,"")</f>
        <v/>
      </c>
      <c r="C308" s="58">
        <f t="shared" si="16"/>
        <v>0</v>
      </c>
      <c r="D308" s="58">
        <f t="shared" si="17"/>
        <v>0</v>
      </c>
      <c r="E308" s="58">
        <f t="shared" si="18"/>
        <v>0</v>
      </c>
      <c r="F308" s="53" t="str">
        <f>IF(B308="","",[1]Carburant!$H308)</f>
        <v/>
      </c>
      <c r="G308" s="54" t="str">
        <f>IF(F308="","",$F308*Données!$D$1)</f>
        <v/>
      </c>
    </row>
    <row r="309" spans="1:7" s="37" customFormat="1" ht="21" customHeight="1">
      <c r="A309" s="51">
        <f>[1]Carburant!$A309</f>
        <v>0</v>
      </c>
      <c r="B309" s="52" t="str">
        <f>IF(A309="Ski nautique",[1]Carburant!$D309,"")</f>
        <v/>
      </c>
      <c r="C309" s="58">
        <f t="shared" si="16"/>
        <v>0</v>
      </c>
      <c r="D309" s="58">
        <f t="shared" si="17"/>
        <v>0</v>
      </c>
      <c r="E309" s="58">
        <f t="shared" si="18"/>
        <v>0</v>
      </c>
      <c r="F309" s="53" t="str">
        <f>IF(B309="","",[1]Carburant!$H309)</f>
        <v/>
      </c>
      <c r="G309" s="54" t="str">
        <f>IF(F309="","",$F309*Données!$D$1)</f>
        <v/>
      </c>
    </row>
    <row r="310" spans="1:7" s="37" customFormat="1" ht="21" customHeight="1">
      <c r="A310" s="51">
        <f>[1]Carburant!$A310</f>
        <v>0</v>
      </c>
      <c r="B310" s="52" t="str">
        <f>IF(A310="Ski nautique",[1]Carburant!$D310,"")</f>
        <v/>
      </c>
      <c r="C310" s="58">
        <f t="shared" si="16"/>
        <v>0</v>
      </c>
      <c r="D310" s="58">
        <f t="shared" si="17"/>
        <v>0</v>
      </c>
      <c r="E310" s="58">
        <f t="shared" si="18"/>
        <v>0</v>
      </c>
      <c r="F310" s="53" t="str">
        <f>IF(B310="","",[1]Carburant!$H310)</f>
        <v/>
      </c>
      <c r="G310" s="54" t="str">
        <f>IF(F310="","",$F310*Données!$D$1)</f>
        <v/>
      </c>
    </row>
    <row r="311" spans="1:7" s="37" customFormat="1" ht="21" customHeight="1">
      <c r="A311" s="51">
        <f>[1]Carburant!$A311</f>
        <v>0</v>
      </c>
      <c r="B311" s="52" t="str">
        <f>IF(A311="Ski nautique",[1]Carburant!$D311,"")</f>
        <v/>
      </c>
      <c r="C311" s="58">
        <f t="shared" si="16"/>
        <v>0</v>
      </c>
      <c r="D311" s="58">
        <f t="shared" si="17"/>
        <v>0</v>
      </c>
      <c r="E311" s="58">
        <f t="shared" si="18"/>
        <v>0</v>
      </c>
      <c r="F311" s="53" t="str">
        <f>IF(B311="","",[1]Carburant!$H311)</f>
        <v/>
      </c>
      <c r="G311" s="54" t="str">
        <f>IF(F311="","",$F311*Données!$D$1)</f>
        <v/>
      </c>
    </row>
    <row r="312" spans="1:7" s="37" customFormat="1" ht="21" customHeight="1">
      <c r="A312" s="51">
        <f>[1]Carburant!$A312</f>
        <v>0</v>
      </c>
      <c r="B312" s="52" t="str">
        <f>IF(A312="Ski nautique",[1]Carburant!$D312,"")</f>
        <v/>
      </c>
      <c r="C312" s="58">
        <f t="shared" si="16"/>
        <v>0</v>
      </c>
      <c r="D312" s="58">
        <f t="shared" si="17"/>
        <v>0</v>
      </c>
      <c r="E312" s="58">
        <f t="shared" si="18"/>
        <v>0</v>
      </c>
      <c r="F312" s="53" t="str">
        <f>IF(B312="","",[1]Carburant!$H312)</f>
        <v/>
      </c>
      <c r="G312" s="54" t="str">
        <f>IF(F312="","",$F312*Données!$D$1)</f>
        <v/>
      </c>
    </row>
    <row r="313" spans="1:7" s="37" customFormat="1" ht="21" customHeight="1">
      <c r="A313" s="51">
        <f>[1]Carburant!$A313</f>
        <v>0</v>
      </c>
      <c r="B313" s="52" t="str">
        <f>IF(A313="Ski nautique",[1]Carburant!$D313,"")</f>
        <v/>
      </c>
      <c r="C313" s="58">
        <f t="shared" si="16"/>
        <v>0</v>
      </c>
      <c r="D313" s="58">
        <f t="shared" si="17"/>
        <v>0</v>
      </c>
      <c r="E313" s="58">
        <f t="shared" si="18"/>
        <v>0</v>
      </c>
      <c r="F313" s="53" t="str">
        <f>IF(B313="","",[1]Carburant!$H313)</f>
        <v/>
      </c>
      <c r="G313" s="54" t="str">
        <f>IF(F313="","",$F313*Données!$D$1)</f>
        <v/>
      </c>
    </row>
    <row r="314" spans="1:7" s="37" customFormat="1" ht="21" customHeight="1">
      <c r="A314" s="51">
        <f>[1]Carburant!$A314</f>
        <v>0</v>
      </c>
      <c r="B314" s="52" t="str">
        <f>IF(A314="Ski nautique",[1]Carburant!$D314,"")</f>
        <v/>
      </c>
      <c r="C314" s="58">
        <f t="shared" si="16"/>
        <v>0</v>
      </c>
      <c r="D314" s="58">
        <f t="shared" si="17"/>
        <v>0</v>
      </c>
      <c r="E314" s="58">
        <f t="shared" si="18"/>
        <v>0</v>
      </c>
      <c r="F314" s="53" t="str">
        <f>IF(B314="","",[1]Carburant!$H314)</f>
        <v/>
      </c>
      <c r="G314" s="54" t="str">
        <f>IF(F314="","",$F314*Données!$D$1)</f>
        <v/>
      </c>
    </row>
    <row r="315" spans="1:7" s="37" customFormat="1" ht="21" customHeight="1">
      <c r="A315" s="51">
        <f>[1]Carburant!$A315</f>
        <v>0</v>
      </c>
      <c r="B315" s="52" t="str">
        <f>IF(A315="Ski nautique",[1]Carburant!$D315,"")</f>
        <v/>
      </c>
      <c r="C315" s="58">
        <f t="shared" si="16"/>
        <v>0</v>
      </c>
      <c r="D315" s="58">
        <f t="shared" si="17"/>
        <v>0</v>
      </c>
      <c r="E315" s="58">
        <f t="shared" si="18"/>
        <v>0</v>
      </c>
      <c r="F315" s="53" t="str">
        <f>IF(B315="","",[1]Carburant!$H315)</f>
        <v/>
      </c>
      <c r="G315" s="54" t="str">
        <f>IF(F315="","",$F315*Données!$D$1)</f>
        <v/>
      </c>
    </row>
    <row r="316" spans="1:7" s="37" customFormat="1" ht="21" customHeight="1">
      <c r="A316" s="51">
        <f>[1]Carburant!$A316</f>
        <v>0</v>
      </c>
      <c r="B316" s="52" t="str">
        <f>IF(A316="Ski nautique",[1]Carburant!$D316,"")</f>
        <v/>
      </c>
      <c r="C316" s="58">
        <f t="shared" si="16"/>
        <v>0</v>
      </c>
      <c r="D316" s="58">
        <f t="shared" si="17"/>
        <v>0</v>
      </c>
      <c r="E316" s="58">
        <f t="shared" si="18"/>
        <v>0</v>
      </c>
      <c r="F316" s="53" t="str">
        <f>IF(B316="","",[1]Carburant!$H316)</f>
        <v/>
      </c>
      <c r="G316" s="54" t="str">
        <f>IF(F316="","",$F316*Données!$D$1)</f>
        <v/>
      </c>
    </row>
    <row r="317" spans="1:7" s="37" customFormat="1" ht="21" customHeight="1">
      <c r="A317" s="51">
        <f>[1]Carburant!$A317</f>
        <v>0</v>
      </c>
      <c r="B317" s="52" t="str">
        <f>IF(A317="Ski nautique",[1]Carburant!$D317,"")</f>
        <v/>
      </c>
      <c r="C317" s="58">
        <f t="shared" si="16"/>
        <v>0</v>
      </c>
      <c r="D317" s="58">
        <f t="shared" si="17"/>
        <v>0</v>
      </c>
      <c r="E317" s="58">
        <f t="shared" si="18"/>
        <v>0</v>
      </c>
      <c r="F317" s="53" t="str">
        <f>IF(B317="","",[1]Carburant!$H317)</f>
        <v/>
      </c>
      <c r="G317" s="54" t="str">
        <f>IF(F317="","",$F317*Données!$D$1)</f>
        <v/>
      </c>
    </row>
    <row r="318" spans="1:7" s="37" customFormat="1" ht="21" customHeight="1">
      <c r="A318" s="51">
        <f>[1]Carburant!$A318</f>
        <v>0</v>
      </c>
      <c r="B318" s="52" t="str">
        <f>IF(A318="Ski nautique",[1]Carburant!$D318,"")</f>
        <v/>
      </c>
      <c r="C318" s="58">
        <f t="shared" si="16"/>
        <v>0</v>
      </c>
      <c r="D318" s="58">
        <f t="shared" si="17"/>
        <v>0</v>
      </c>
      <c r="E318" s="58">
        <f t="shared" si="18"/>
        <v>0</v>
      </c>
      <c r="F318" s="53" t="str">
        <f>IF(B318="","",[1]Carburant!$H318)</f>
        <v/>
      </c>
      <c r="G318" s="54" t="str">
        <f>IF(F318="","",$F318*Données!$D$1)</f>
        <v/>
      </c>
    </row>
    <row r="319" spans="1:7" s="37" customFormat="1" ht="21" customHeight="1">
      <c r="A319" s="51">
        <f>[1]Carburant!$A319</f>
        <v>0</v>
      </c>
      <c r="B319" s="52" t="str">
        <f>IF(A319="Ski nautique",[1]Carburant!$D319,"")</f>
        <v/>
      </c>
      <c r="C319" s="58">
        <f t="shared" si="16"/>
        <v>0</v>
      </c>
      <c r="D319" s="58">
        <f t="shared" si="17"/>
        <v>0</v>
      </c>
      <c r="E319" s="58">
        <f t="shared" si="18"/>
        <v>0</v>
      </c>
      <c r="F319" s="53" t="str">
        <f>IF(B319="","",[1]Carburant!$H319)</f>
        <v/>
      </c>
      <c r="G319" s="54" t="str">
        <f>IF(F319="","",$F319*Données!$D$1)</f>
        <v/>
      </c>
    </row>
    <row r="320" spans="1:7" s="37" customFormat="1" ht="21" customHeight="1">
      <c r="A320" s="51">
        <f>[1]Carburant!$A320</f>
        <v>0</v>
      </c>
      <c r="B320" s="52" t="str">
        <f>IF(A320="Ski nautique",[1]Carburant!$D320,"")</f>
        <v/>
      </c>
      <c r="C320" s="58">
        <f t="shared" si="16"/>
        <v>0</v>
      </c>
      <c r="D320" s="58">
        <f t="shared" si="17"/>
        <v>0</v>
      </c>
      <c r="E320" s="58">
        <f t="shared" si="18"/>
        <v>0</v>
      </c>
      <c r="F320" s="53" t="str">
        <f>IF(B320="","",[1]Carburant!$H320)</f>
        <v/>
      </c>
      <c r="G320" s="54" t="str">
        <f>IF(F320="","",$F320*Données!$D$1)</f>
        <v/>
      </c>
    </row>
    <row r="321" spans="1:7" s="37" customFormat="1" ht="21" customHeight="1">
      <c r="A321" s="51">
        <f>[1]Carburant!$A321</f>
        <v>0</v>
      </c>
      <c r="B321" s="52" t="str">
        <f>IF(A321="Ski nautique",[1]Carburant!$D321,"")</f>
        <v/>
      </c>
      <c r="C321" s="58">
        <f t="shared" si="16"/>
        <v>0</v>
      </c>
      <c r="D321" s="58">
        <f t="shared" si="17"/>
        <v>0</v>
      </c>
      <c r="E321" s="58">
        <f t="shared" si="18"/>
        <v>0</v>
      </c>
      <c r="F321" s="53" t="str">
        <f>IF(B321="","",[1]Carburant!$H321)</f>
        <v/>
      </c>
      <c r="G321" s="54" t="str">
        <f>IF(F321="","",$F321*Données!$D$1)</f>
        <v/>
      </c>
    </row>
    <row r="322" spans="1:7" s="37" customFormat="1" ht="21" customHeight="1">
      <c r="A322" s="51">
        <f>[1]Carburant!$A322</f>
        <v>0</v>
      </c>
      <c r="B322" s="52" t="str">
        <f>IF(A322="Ski nautique",[1]Carburant!$D322,"")</f>
        <v/>
      </c>
      <c r="C322" s="58">
        <f t="shared" si="16"/>
        <v>0</v>
      </c>
      <c r="D322" s="58">
        <f t="shared" si="17"/>
        <v>0</v>
      </c>
      <c r="E322" s="58">
        <f t="shared" si="18"/>
        <v>0</v>
      </c>
      <c r="F322" s="53" t="str">
        <f>IF(B322="","",[1]Carburant!$H322)</f>
        <v/>
      </c>
      <c r="G322" s="54" t="str">
        <f>IF(F322="","",$F322*Données!$D$1)</f>
        <v/>
      </c>
    </row>
    <row r="323" spans="1:7" s="37" customFormat="1" ht="21" customHeight="1">
      <c r="A323" s="51">
        <f>[1]Carburant!$A323</f>
        <v>0</v>
      </c>
      <c r="B323" s="52" t="str">
        <f>IF(A323="Ski nautique",[1]Carburant!$D323,"")</f>
        <v/>
      </c>
      <c r="C323" s="58">
        <f t="shared" si="16"/>
        <v>0</v>
      </c>
      <c r="D323" s="58">
        <f t="shared" si="17"/>
        <v>0</v>
      </c>
      <c r="E323" s="58">
        <f t="shared" si="18"/>
        <v>0</v>
      </c>
      <c r="F323" s="53" t="str">
        <f>IF(B323="","",[1]Carburant!$H323)</f>
        <v/>
      </c>
      <c r="G323" s="54" t="str">
        <f>IF(F323="","",$F323*Données!$D$1)</f>
        <v/>
      </c>
    </row>
    <row r="324" spans="1:7" s="37" customFormat="1" ht="21" customHeight="1">
      <c r="A324" s="51">
        <f>[1]Carburant!$A324</f>
        <v>0</v>
      </c>
      <c r="B324" s="52" t="str">
        <f>IF(A324="Ski nautique",[1]Carburant!$D324,"")</f>
        <v/>
      </c>
      <c r="C324" s="58">
        <f t="shared" si="16"/>
        <v>0</v>
      </c>
      <c r="D324" s="58">
        <f t="shared" si="17"/>
        <v>0</v>
      </c>
      <c r="E324" s="58">
        <f t="shared" si="18"/>
        <v>0</v>
      </c>
      <c r="F324" s="53" t="str">
        <f>IF(B324="","",[1]Carburant!$H324)</f>
        <v/>
      </c>
      <c r="G324" s="54" t="str">
        <f>IF(F324="","",$F324*Données!$D$1)</f>
        <v/>
      </c>
    </row>
    <row r="325" spans="1:7" s="37" customFormat="1" ht="21" customHeight="1">
      <c r="A325" s="51">
        <f>[1]Carburant!$A325</f>
        <v>0</v>
      </c>
      <c r="B325" s="52" t="str">
        <f>IF(A325="Ski nautique",[1]Carburant!$D325,"")</f>
        <v/>
      </c>
      <c r="C325" s="58">
        <f t="shared" si="16"/>
        <v>0</v>
      </c>
      <c r="D325" s="58">
        <f t="shared" si="17"/>
        <v>0</v>
      </c>
      <c r="E325" s="58">
        <f t="shared" si="18"/>
        <v>0</v>
      </c>
      <c r="F325" s="53" t="str">
        <f>IF(B325="","",[1]Carburant!$H325)</f>
        <v/>
      </c>
      <c r="G325" s="54" t="str">
        <f>IF(F325="","",$F325*Données!$D$1)</f>
        <v/>
      </c>
    </row>
    <row r="326" spans="1:7" s="37" customFormat="1" ht="21" customHeight="1">
      <c r="A326" s="51">
        <f>[1]Carburant!$A326</f>
        <v>0</v>
      </c>
      <c r="B326" s="52" t="str">
        <f>IF(A326="Ski nautique",[1]Carburant!$D326,"")</f>
        <v/>
      </c>
      <c r="C326" s="58">
        <f t="shared" si="16"/>
        <v>0</v>
      </c>
      <c r="D326" s="58">
        <f t="shared" si="17"/>
        <v>0</v>
      </c>
      <c r="E326" s="58">
        <f t="shared" si="18"/>
        <v>0</v>
      </c>
      <c r="F326" s="53" t="str">
        <f>IF(B326="","",[1]Carburant!$H326)</f>
        <v/>
      </c>
      <c r="G326" s="54" t="str">
        <f>IF(F326="","",$F326*Données!$D$1)</f>
        <v/>
      </c>
    </row>
    <row r="327" spans="1:7" s="37" customFormat="1" ht="21" customHeight="1">
      <c r="A327" s="51">
        <f>[1]Carburant!$A327</f>
        <v>0</v>
      </c>
      <c r="B327" s="52" t="str">
        <f>IF(A327="Ski nautique",[1]Carburant!$D327,"")</f>
        <v/>
      </c>
      <c r="C327" s="58">
        <f t="shared" si="16"/>
        <v>0</v>
      </c>
      <c r="D327" s="58">
        <f t="shared" si="17"/>
        <v>0</v>
      </c>
      <c r="E327" s="58">
        <f t="shared" si="18"/>
        <v>0</v>
      </c>
      <c r="F327" s="53" t="str">
        <f>IF(B327="","",[1]Carburant!$H327)</f>
        <v/>
      </c>
      <c r="G327" s="54" t="str">
        <f>IF(F327="","",$F327*Données!$D$1)</f>
        <v/>
      </c>
    </row>
    <row r="328" spans="1:7" s="37" customFormat="1" ht="21" customHeight="1">
      <c r="A328" s="51">
        <f>[1]Carburant!$A328</f>
        <v>0</v>
      </c>
      <c r="B328" s="52" t="str">
        <f>IF(A328="Ski nautique",[1]Carburant!$D328,"")</f>
        <v/>
      </c>
      <c r="C328" s="58">
        <f t="shared" si="16"/>
        <v>0</v>
      </c>
      <c r="D328" s="58">
        <f t="shared" si="17"/>
        <v>0</v>
      </c>
      <c r="E328" s="58">
        <f t="shared" si="18"/>
        <v>0</v>
      </c>
      <c r="F328" s="53" t="str">
        <f>IF(B328="","",[1]Carburant!$H328)</f>
        <v/>
      </c>
      <c r="G328" s="54" t="str">
        <f>IF(F328="","",$F328*Données!$D$1)</f>
        <v/>
      </c>
    </row>
    <row r="329" spans="1:7" s="37" customFormat="1" ht="21" customHeight="1">
      <c r="A329" s="51">
        <f>[1]Carburant!$A329</f>
        <v>0</v>
      </c>
      <c r="B329" s="52" t="str">
        <f>IF(A329="Ski nautique",[1]Carburant!$D329,"")</f>
        <v/>
      </c>
      <c r="C329" s="58">
        <f t="shared" ref="C329:C392" si="19">IF(B329="",0,DAY(B329))</f>
        <v>0</v>
      </c>
      <c r="D329" s="58">
        <f t="shared" si="17"/>
        <v>0</v>
      </c>
      <c r="E329" s="58">
        <f t="shared" si="18"/>
        <v>0</v>
      </c>
      <c r="F329" s="53" t="str">
        <f>IF(B329="","",[1]Carburant!$H329)</f>
        <v/>
      </c>
      <c r="G329" s="54" t="str">
        <f>IF(F329="","",$F329*Données!$D$1)</f>
        <v/>
      </c>
    </row>
    <row r="330" spans="1:7" s="37" customFormat="1" ht="21" customHeight="1">
      <c r="A330" s="51">
        <f>[1]Carburant!$A330</f>
        <v>0</v>
      </c>
      <c r="B330" s="52" t="str">
        <f>IF(A330="Ski nautique",[1]Carburant!$D330,"")</f>
        <v/>
      </c>
      <c r="C330" s="58">
        <f t="shared" si="19"/>
        <v>0</v>
      </c>
      <c r="D330" s="58">
        <f t="shared" si="17"/>
        <v>0</v>
      </c>
      <c r="E330" s="58">
        <f t="shared" si="18"/>
        <v>0</v>
      </c>
      <c r="F330" s="53" t="str">
        <f>IF(B330="","",[1]Carburant!$H330)</f>
        <v/>
      </c>
      <c r="G330" s="54" t="str">
        <f>IF(F330="","",$F330*Données!$D$1)</f>
        <v/>
      </c>
    </row>
    <row r="331" spans="1:7" s="37" customFormat="1" ht="21" customHeight="1">
      <c r="A331" s="51">
        <f>[1]Carburant!$A331</f>
        <v>0</v>
      </c>
      <c r="B331" s="52" t="str">
        <f>IF(A331="Ski nautique",[1]Carburant!$D331,"")</f>
        <v/>
      </c>
      <c r="C331" s="58">
        <f t="shared" si="19"/>
        <v>0</v>
      </c>
      <c r="D331" s="58">
        <f t="shared" si="17"/>
        <v>0</v>
      </c>
      <c r="E331" s="58">
        <f t="shared" si="18"/>
        <v>0</v>
      </c>
      <c r="F331" s="53" t="str">
        <f>IF(B331="","",[1]Carburant!$H331)</f>
        <v/>
      </c>
      <c r="G331" s="54" t="str">
        <f>IF(F331="","",$F331*Données!$D$1)</f>
        <v/>
      </c>
    </row>
    <row r="332" spans="1:7" s="37" customFormat="1" ht="21" customHeight="1">
      <c r="A332" s="51">
        <f>[1]Carburant!$A332</f>
        <v>0</v>
      </c>
      <c r="B332" s="52" t="str">
        <f>IF(A332="Ski nautique",[1]Carburant!$D332,"")</f>
        <v/>
      </c>
      <c r="C332" s="58">
        <f t="shared" si="19"/>
        <v>0</v>
      </c>
      <c r="D332" s="58">
        <f t="shared" si="17"/>
        <v>0</v>
      </c>
      <c r="E332" s="58">
        <f t="shared" si="18"/>
        <v>0</v>
      </c>
      <c r="F332" s="53" t="str">
        <f>IF(B332="","",[1]Carburant!$H332)</f>
        <v/>
      </c>
      <c r="G332" s="54" t="str">
        <f>IF(F332="","",$F332*Données!$D$1)</f>
        <v/>
      </c>
    </row>
    <row r="333" spans="1:7" s="37" customFormat="1" ht="21" customHeight="1">
      <c r="A333" s="51">
        <f>[1]Carburant!$A333</f>
        <v>0</v>
      </c>
      <c r="B333" s="52" t="str">
        <f>IF(A333="Ski nautique",[1]Carburant!$D333,"")</f>
        <v/>
      </c>
      <c r="C333" s="58">
        <f t="shared" si="19"/>
        <v>0</v>
      </c>
      <c r="D333" s="58">
        <f t="shared" si="17"/>
        <v>0</v>
      </c>
      <c r="E333" s="58">
        <f t="shared" si="18"/>
        <v>0</v>
      </c>
      <c r="F333" s="53" t="str">
        <f>IF(B333="","",[1]Carburant!$H333)</f>
        <v/>
      </c>
      <c r="G333" s="54" t="str">
        <f>IF(F333="","",$F333*Données!$D$1)</f>
        <v/>
      </c>
    </row>
    <row r="334" spans="1:7" s="37" customFormat="1" ht="21" customHeight="1">
      <c r="A334" s="51">
        <f>[1]Carburant!$A334</f>
        <v>0</v>
      </c>
      <c r="B334" s="52" t="str">
        <f>IF(A334="Ski nautique",[1]Carburant!$D334,"")</f>
        <v/>
      </c>
      <c r="C334" s="58">
        <f t="shared" si="19"/>
        <v>0</v>
      </c>
      <c r="D334" s="58">
        <f t="shared" si="17"/>
        <v>0</v>
      </c>
      <c r="E334" s="58">
        <f t="shared" si="18"/>
        <v>0</v>
      </c>
      <c r="F334" s="53" t="str">
        <f>IF(B334="","",[1]Carburant!$H334)</f>
        <v/>
      </c>
      <c r="G334" s="54" t="str">
        <f>IF(F334="","",$F334*Données!$D$1)</f>
        <v/>
      </c>
    </row>
    <row r="335" spans="1:7" s="37" customFormat="1" ht="21" customHeight="1">
      <c r="A335" s="51">
        <f>[1]Carburant!$A335</f>
        <v>0</v>
      </c>
      <c r="B335" s="52" t="str">
        <f>IF(A335="Ski nautique",[1]Carburant!$D335,"")</f>
        <v/>
      </c>
      <c r="C335" s="58">
        <f t="shared" si="19"/>
        <v>0</v>
      </c>
      <c r="D335" s="58">
        <f t="shared" si="17"/>
        <v>0</v>
      </c>
      <c r="E335" s="58">
        <f t="shared" si="18"/>
        <v>0</v>
      </c>
      <c r="F335" s="53" t="str">
        <f>IF(B335="","",[1]Carburant!$H335)</f>
        <v/>
      </c>
      <c r="G335" s="54" t="str">
        <f>IF(F335="","",$F335*Données!$D$1)</f>
        <v/>
      </c>
    </row>
    <row r="336" spans="1:7" s="37" customFormat="1" ht="21" customHeight="1">
      <c r="A336" s="51">
        <f>[1]Carburant!$A336</f>
        <v>0</v>
      </c>
      <c r="B336" s="52" t="str">
        <f>IF(A336="Ski nautique",[1]Carburant!$D336,"")</f>
        <v/>
      </c>
      <c r="C336" s="58">
        <f t="shared" si="19"/>
        <v>0</v>
      </c>
      <c r="D336" s="58">
        <f t="shared" si="17"/>
        <v>0</v>
      </c>
      <c r="E336" s="58">
        <f t="shared" si="18"/>
        <v>0</v>
      </c>
      <c r="F336" s="53" t="str">
        <f>IF(B336="","",[1]Carburant!$H336)</f>
        <v/>
      </c>
      <c r="G336" s="54" t="str">
        <f>IF(F336="","",$F336*Données!$D$1)</f>
        <v/>
      </c>
    </row>
    <row r="337" spans="1:7" s="37" customFormat="1" ht="21" customHeight="1">
      <c r="A337" s="51">
        <f>[1]Carburant!$A337</f>
        <v>0</v>
      </c>
      <c r="B337" s="52" t="str">
        <f>IF(A337="Ski nautique",[1]Carburant!$D337,"")</f>
        <v/>
      </c>
      <c r="C337" s="58">
        <f t="shared" si="19"/>
        <v>0</v>
      </c>
      <c r="D337" s="58">
        <f t="shared" si="17"/>
        <v>0</v>
      </c>
      <c r="E337" s="58">
        <f t="shared" si="18"/>
        <v>0</v>
      </c>
      <c r="F337" s="53" t="str">
        <f>IF(B337="","",[1]Carburant!$H337)</f>
        <v/>
      </c>
      <c r="G337" s="54" t="str">
        <f>IF(F337="","",$F337*Données!$D$1)</f>
        <v/>
      </c>
    </row>
    <row r="338" spans="1:7" s="37" customFormat="1" ht="21" customHeight="1">
      <c r="A338" s="51">
        <f>[1]Carburant!$A338</f>
        <v>0</v>
      </c>
      <c r="B338" s="52" t="str">
        <f>IF(A338="Ski nautique",[1]Carburant!$D338,"")</f>
        <v/>
      </c>
      <c r="C338" s="58">
        <f t="shared" si="19"/>
        <v>0</v>
      </c>
      <c r="D338" s="58">
        <f t="shared" si="17"/>
        <v>0</v>
      </c>
      <c r="E338" s="58">
        <f t="shared" si="18"/>
        <v>0</v>
      </c>
      <c r="F338" s="53" t="str">
        <f>IF(B338="","",[1]Carburant!$H338)</f>
        <v/>
      </c>
      <c r="G338" s="54" t="str">
        <f>IF(F338="","",$F338*Données!$D$1)</f>
        <v/>
      </c>
    </row>
    <row r="339" spans="1:7" s="37" customFormat="1" ht="21" customHeight="1">
      <c r="A339" s="51">
        <f>[1]Carburant!$A339</f>
        <v>0</v>
      </c>
      <c r="B339" s="52" t="str">
        <f>IF(A339="Ski nautique",[1]Carburant!$D339,"")</f>
        <v/>
      </c>
      <c r="C339" s="58">
        <f t="shared" si="19"/>
        <v>0</v>
      </c>
      <c r="D339" s="58">
        <f t="shared" ref="D339:D402" si="20">IF(B339="",0,MONTH(B339))</f>
        <v>0</v>
      </c>
      <c r="E339" s="58">
        <f t="shared" ref="E339:E402" si="21">IF(B339="",0,_xlfn.ISOWEEKNUM(B339))</f>
        <v>0</v>
      </c>
      <c r="F339" s="53" t="str">
        <f>IF(B339="","",[1]Carburant!$H339)</f>
        <v/>
      </c>
      <c r="G339" s="54" t="str">
        <f>IF(F339="","",$F339*Données!$D$1)</f>
        <v/>
      </c>
    </row>
    <row r="340" spans="1:7" s="37" customFormat="1" ht="21" customHeight="1">
      <c r="A340" s="51">
        <f>[1]Carburant!$A340</f>
        <v>0</v>
      </c>
      <c r="B340" s="52" t="str">
        <f>IF(A340="Ski nautique",[1]Carburant!$D340,"")</f>
        <v/>
      </c>
      <c r="C340" s="58">
        <f t="shared" si="19"/>
        <v>0</v>
      </c>
      <c r="D340" s="58">
        <f t="shared" si="20"/>
        <v>0</v>
      </c>
      <c r="E340" s="58">
        <f t="shared" si="21"/>
        <v>0</v>
      </c>
      <c r="F340" s="53" t="str">
        <f>IF(B340="","",[1]Carburant!$H340)</f>
        <v/>
      </c>
      <c r="G340" s="54" t="str">
        <f>IF(F340="","",$F340*Données!$D$1)</f>
        <v/>
      </c>
    </row>
    <row r="341" spans="1:7" s="37" customFormat="1" ht="21" customHeight="1">
      <c r="A341" s="51">
        <f>[1]Carburant!$A341</f>
        <v>0</v>
      </c>
      <c r="B341" s="52" t="str">
        <f>IF(A341="Ski nautique",[1]Carburant!$D341,"")</f>
        <v/>
      </c>
      <c r="C341" s="58">
        <f t="shared" si="19"/>
        <v>0</v>
      </c>
      <c r="D341" s="58">
        <f t="shared" si="20"/>
        <v>0</v>
      </c>
      <c r="E341" s="58">
        <f t="shared" si="21"/>
        <v>0</v>
      </c>
      <c r="F341" s="53" t="str">
        <f>IF(B341="","",[1]Carburant!$H341)</f>
        <v/>
      </c>
      <c r="G341" s="54" t="str">
        <f>IF(F341="","",$F341*Données!$D$1)</f>
        <v/>
      </c>
    </row>
    <row r="342" spans="1:7" s="37" customFormat="1" ht="21" customHeight="1">
      <c r="A342" s="51">
        <f>[1]Carburant!$A342</f>
        <v>0</v>
      </c>
      <c r="B342" s="52" t="str">
        <f>IF(A342="Ski nautique",[1]Carburant!$D342,"")</f>
        <v/>
      </c>
      <c r="C342" s="58">
        <f t="shared" si="19"/>
        <v>0</v>
      </c>
      <c r="D342" s="58">
        <f t="shared" si="20"/>
        <v>0</v>
      </c>
      <c r="E342" s="58">
        <f t="shared" si="21"/>
        <v>0</v>
      </c>
      <c r="F342" s="53" t="str">
        <f>IF(B342="","",[1]Carburant!$H342)</f>
        <v/>
      </c>
      <c r="G342" s="54" t="str">
        <f>IF(F342="","",$F342*Données!$D$1)</f>
        <v/>
      </c>
    </row>
    <row r="343" spans="1:7" s="37" customFormat="1" ht="21" customHeight="1">
      <c r="A343" s="51">
        <f>[1]Carburant!$A343</f>
        <v>0</v>
      </c>
      <c r="B343" s="52" t="str">
        <f>IF(A343="Ski nautique",[1]Carburant!$D343,"")</f>
        <v/>
      </c>
      <c r="C343" s="58">
        <f t="shared" si="19"/>
        <v>0</v>
      </c>
      <c r="D343" s="58">
        <f t="shared" si="20"/>
        <v>0</v>
      </c>
      <c r="E343" s="58">
        <f t="shared" si="21"/>
        <v>0</v>
      </c>
      <c r="F343" s="53" t="str">
        <f>IF(B343="","",[1]Carburant!$H343)</f>
        <v/>
      </c>
      <c r="G343" s="54" t="str">
        <f>IF(F343="","",$F343*Données!$D$1)</f>
        <v/>
      </c>
    </row>
    <row r="344" spans="1:7" s="37" customFormat="1" ht="21" customHeight="1">
      <c r="A344" s="51">
        <f>[1]Carburant!$A344</f>
        <v>0</v>
      </c>
      <c r="B344" s="52" t="str">
        <f>IF(A344="Ski nautique",[1]Carburant!$D344,"")</f>
        <v/>
      </c>
      <c r="C344" s="58">
        <f t="shared" si="19"/>
        <v>0</v>
      </c>
      <c r="D344" s="58">
        <f t="shared" si="20"/>
        <v>0</v>
      </c>
      <c r="E344" s="58">
        <f t="shared" si="21"/>
        <v>0</v>
      </c>
      <c r="F344" s="53" t="str">
        <f>IF(B344="","",[1]Carburant!$H344)</f>
        <v/>
      </c>
      <c r="G344" s="54" t="str">
        <f>IF(F344="","",$F344*Données!$D$1)</f>
        <v/>
      </c>
    </row>
    <row r="345" spans="1:7" s="37" customFormat="1" ht="21" customHeight="1">
      <c r="A345" s="51">
        <f>[1]Carburant!$A345</f>
        <v>0</v>
      </c>
      <c r="B345" s="52" t="str">
        <f>IF(A345="Ski nautique",[1]Carburant!$D345,"")</f>
        <v/>
      </c>
      <c r="C345" s="58">
        <f t="shared" si="19"/>
        <v>0</v>
      </c>
      <c r="D345" s="58">
        <f t="shared" si="20"/>
        <v>0</v>
      </c>
      <c r="E345" s="58">
        <f t="shared" si="21"/>
        <v>0</v>
      </c>
      <c r="F345" s="53" t="str">
        <f>IF(B345="","",[1]Carburant!$H345)</f>
        <v/>
      </c>
      <c r="G345" s="54" t="str">
        <f>IF(F345="","",$F345*Données!$D$1)</f>
        <v/>
      </c>
    </row>
    <row r="346" spans="1:7" s="37" customFormat="1" ht="21" customHeight="1">
      <c r="A346" s="51">
        <f>[1]Carburant!$A346</f>
        <v>0</v>
      </c>
      <c r="B346" s="52" t="str">
        <f>IF(A346="Ski nautique",[1]Carburant!$D346,"")</f>
        <v/>
      </c>
      <c r="C346" s="58">
        <f t="shared" si="19"/>
        <v>0</v>
      </c>
      <c r="D346" s="58">
        <f t="shared" si="20"/>
        <v>0</v>
      </c>
      <c r="E346" s="58">
        <f t="shared" si="21"/>
        <v>0</v>
      </c>
      <c r="F346" s="53" t="str">
        <f>IF(B346="","",[1]Carburant!$H346)</f>
        <v/>
      </c>
      <c r="G346" s="54" t="str">
        <f>IF(F346="","",$F346*Données!$D$1)</f>
        <v/>
      </c>
    </row>
    <row r="347" spans="1:7" s="37" customFormat="1" ht="21" customHeight="1">
      <c r="A347" s="51">
        <f>[1]Carburant!$A347</f>
        <v>0</v>
      </c>
      <c r="B347" s="52" t="str">
        <f>IF(A347="Ski nautique",[1]Carburant!$D347,"")</f>
        <v/>
      </c>
      <c r="C347" s="58">
        <f t="shared" si="19"/>
        <v>0</v>
      </c>
      <c r="D347" s="58">
        <f t="shared" si="20"/>
        <v>0</v>
      </c>
      <c r="E347" s="58">
        <f t="shared" si="21"/>
        <v>0</v>
      </c>
      <c r="F347" s="53" t="str">
        <f>IF(B347="","",[1]Carburant!$H347)</f>
        <v/>
      </c>
      <c r="G347" s="54" t="str">
        <f>IF(F347="","",$F347*Données!$D$1)</f>
        <v/>
      </c>
    </row>
    <row r="348" spans="1:7" s="37" customFormat="1" ht="21" customHeight="1">
      <c r="A348" s="51">
        <f>[1]Carburant!$A348</f>
        <v>0</v>
      </c>
      <c r="B348" s="52" t="str">
        <f>IF(A348="Ski nautique",[1]Carburant!$D348,"")</f>
        <v/>
      </c>
      <c r="C348" s="58">
        <f t="shared" si="19"/>
        <v>0</v>
      </c>
      <c r="D348" s="58">
        <f t="shared" si="20"/>
        <v>0</v>
      </c>
      <c r="E348" s="58">
        <f t="shared" si="21"/>
        <v>0</v>
      </c>
      <c r="F348" s="53" t="str">
        <f>IF(B348="","",[1]Carburant!$H348)</f>
        <v/>
      </c>
      <c r="G348" s="54" t="str">
        <f>IF(F348="","",$F348*Données!$D$1)</f>
        <v/>
      </c>
    </row>
    <row r="349" spans="1:7" s="37" customFormat="1" ht="21" customHeight="1">
      <c r="A349" s="51">
        <f>[1]Carburant!$A349</f>
        <v>0</v>
      </c>
      <c r="B349" s="52" t="str">
        <f>IF(A349="Ski nautique",[1]Carburant!$D349,"")</f>
        <v/>
      </c>
      <c r="C349" s="58">
        <f t="shared" si="19"/>
        <v>0</v>
      </c>
      <c r="D349" s="58">
        <f t="shared" si="20"/>
        <v>0</v>
      </c>
      <c r="E349" s="58">
        <f t="shared" si="21"/>
        <v>0</v>
      </c>
      <c r="F349" s="53" t="str">
        <f>IF(B349="","",[1]Carburant!$H349)</f>
        <v/>
      </c>
      <c r="G349" s="54" t="str">
        <f>IF(F349="","",$F349*Données!$D$1)</f>
        <v/>
      </c>
    </row>
    <row r="350" spans="1:7" s="37" customFormat="1" ht="21" customHeight="1">
      <c r="A350" s="51">
        <f>[1]Carburant!$A350</f>
        <v>0</v>
      </c>
      <c r="B350" s="52" t="str">
        <f>IF(A350="Ski nautique",[1]Carburant!$D350,"")</f>
        <v/>
      </c>
      <c r="C350" s="58">
        <f t="shared" si="19"/>
        <v>0</v>
      </c>
      <c r="D350" s="58">
        <f t="shared" si="20"/>
        <v>0</v>
      </c>
      <c r="E350" s="58">
        <f t="shared" si="21"/>
        <v>0</v>
      </c>
      <c r="F350" s="53" t="str">
        <f>IF(B350="","",[1]Carburant!$H350)</f>
        <v/>
      </c>
      <c r="G350" s="54" t="str">
        <f>IF(F350="","",$F350*Données!$D$1)</f>
        <v/>
      </c>
    </row>
    <row r="351" spans="1:7" s="37" customFormat="1" ht="21" customHeight="1">
      <c r="A351" s="51">
        <f>[1]Carburant!$A351</f>
        <v>0</v>
      </c>
      <c r="B351" s="52" t="str">
        <f>IF(A351="Ski nautique",[1]Carburant!$D351,"")</f>
        <v/>
      </c>
      <c r="C351" s="58">
        <f t="shared" si="19"/>
        <v>0</v>
      </c>
      <c r="D351" s="58">
        <f t="shared" si="20"/>
        <v>0</v>
      </c>
      <c r="E351" s="58">
        <f t="shared" si="21"/>
        <v>0</v>
      </c>
      <c r="F351" s="53" t="str">
        <f>IF(B351="","",[1]Carburant!$H351)</f>
        <v/>
      </c>
      <c r="G351" s="54" t="str">
        <f>IF(F351="","",$F351*Données!$D$1)</f>
        <v/>
      </c>
    </row>
    <row r="352" spans="1:7" s="37" customFormat="1" ht="21" customHeight="1">
      <c r="A352" s="51">
        <f>[1]Carburant!$A352</f>
        <v>0</v>
      </c>
      <c r="B352" s="52" t="str">
        <f>IF(A352="Ski nautique",[1]Carburant!$D352,"")</f>
        <v/>
      </c>
      <c r="C352" s="58">
        <f t="shared" si="19"/>
        <v>0</v>
      </c>
      <c r="D352" s="58">
        <f t="shared" si="20"/>
        <v>0</v>
      </c>
      <c r="E352" s="58">
        <f t="shared" si="21"/>
        <v>0</v>
      </c>
      <c r="F352" s="53" t="str">
        <f>IF(B352="","",[1]Carburant!$H352)</f>
        <v/>
      </c>
      <c r="G352" s="54" t="str">
        <f>IF(F352="","",$F352*Données!$D$1)</f>
        <v/>
      </c>
    </row>
    <row r="353" spans="1:7" s="37" customFormat="1" ht="21" customHeight="1">
      <c r="A353" s="51">
        <f>[1]Carburant!$A353</f>
        <v>0</v>
      </c>
      <c r="B353" s="52" t="str">
        <f>IF(A353="Ski nautique",[1]Carburant!$D353,"")</f>
        <v/>
      </c>
      <c r="C353" s="58">
        <f t="shared" si="19"/>
        <v>0</v>
      </c>
      <c r="D353" s="58">
        <f t="shared" si="20"/>
        <v>0</v>
      </c>
      <c r="E353" s="58">
        <f t="shared" si="21"/>
        <v>0</v>
      </c>
      <c r="F353" s="53" t="str">
        <f>IF(B353="","",[1]Carburant!$H353)</f>
        <v/>
      </c>
      <c r="G353" s="54" t="str">
        <f>IF(F353="","",$F353*Données!$D$1)</f>
        <v/>
      </c>
    </row>
    <row r="354" spans="1:7" s="37" customFormat="1" ht="21" customHeight="1">
      <c r="A354" s="51">
        <f>[1]Carburant!$A354</f>
        <v>0</v>
      </c>
      <c r="B354" s="52" t="str">
        <f>IF(A354="Ski nautique",[1]Carburant!$D354,"")</f>
        <v/>
      </c>
      <c r="C354" s="58">
        <f t="shared" si="19"/>
        <v>0</v>
      </c>
      <c r="D354" s="58">
        <f t="shared" si="20"/>
        <v>0</v>
      </c>
      <c r="E354" s="58">
        <f t="shared" si="21"/>
        <v>0</v>
      </c>
      <c r="F354" s="53" t="str">
        <f>IF(B354="","",[1]Carburant!$H354)</f>
        <v/>
      </c>
      <c r="G354" s="54" t="str">
        <f>IF(F354="","",$F354*Données!$D$1)</f>
        <v/>
      </c>
    </row>
    <row r="355" spans="1:7" s="37" customFormat="1" ht="21" customHeight="1">
      <c r="A355" s="51">
        <f>[1]Carburant!$A355</f>
        <v>0</v>
      </c>
      <c r="B355" s="52" t="str">
        <f>IF(A355="Ski nautique",[1]Carburant!$D355,"")</f>
        <v/>
      </c>
      <c r="C355" s="58">
        <f t="shared" si="19"/>
        <v>0</v>
      </c>
      <c r="D355" s="58">
        <f t="shared" si="20"/>
        <v>0</v>
      </c>
      <c r="E355" s="58">
        <f t="shared" si="21"/>
        <v>0</v>
      </c>
      <c r="F355" s="53" t="str">
        <f>IF(B355="","",[1]Carburant!$H355)</f>
        <v/>
      </c>
      <c r="G355" s="54" t="str">
        <f>IF(F355="","",$F355*Données!$D$1)</f>
        <v/>
      </c>
    </row>
    <row r="356" spans="1:7" s="37" customFormat="1" ht="21" customHeight="1">
      <c r="A356" s="51">
        <f>[1]Carburant!$A356</f>
        <v>0</v>
      </c>
      <c r="B356" s="52" t="str">
        <f>IF(A356="Ski nautique",[1]Carburant!$D356,"")</f>
        <v/>
      </c>
      <c r="C356" s="58">
        <f t="shared" si="19"/>
        <v>0</v>
      </c>
      <c r="D356" s="58">
        <f t="shared" si="20"/>
        <v>0</v>
      </c>
      <c r="E356" s="58">
        <f t="shared" si="21"/>
        <v>0</v>
      </c>
      <c r="F356" s="53" t="str">
        <f>IF(B356="","",[1]Carburant!$H356)</f>
        <v/>
      </c>
      <c r="G356" s="54" t="str">
        <f>IF(F356="","",$F356*Données!$D$1)</f>
        <v/>
      </c>
    </row>
    <row r="357" spans="1:7" s="37" customFormat="1" ht="21" customHeight="1">
      <c r="A357" s="51">
        <f>[1]Carburant!$A357</f>
        <v>0</v>
      </c>
      <c r="B357" s="52" t="str">
        <f>IF(A357="Ski nautique",[1]Carburant!$D357,"")</f>
        <v/>
      </c>
      <c r="C357" s="58">
        <f t="shared" si="19"/>
        <v>0</v>
      </c>
      <c r="D357" s="58">
        <f t="shared" si="20"/>
        <v>0</v>
      </c>
      <c r="E357" s="58">
        <f t="shared" si="21"/>
        <v>0</v>
      </c>
      <c r="F357" s="53" t="str">
        <f>IF(B357="","",[1]Carburant!$H357)</f>
        <v/>
      </c>
      <c r="G357" s="54" t="str">
        <f>IF(F357="","",$F357*Données!$D$1)</f>
        <v/>
      </c>
    </row>
    <row r="358" spans="1:7" s="37" customFormat="1" ht="21" customHeight="1">
      <c r="A358" s="51">
        <f>[1]Carburant!$A358</f>
        <v>0</v>
      </c>
      <c r="B358" s="52" t="str">
        <f>IF(A358="Ski nautique",[1]Carburant!$D358,"")</f>
        <v/>
      </c>
      <c r="C358" s="58">
        <f t="shared" si="19"/>
        <v>0</v>
      </c>
      <c r="D358" s="58">
        <f t="shared" si="20"/>
        <v>0</v>
      </c>
      <c r="E358" s="58">
        <f t="shared" si="21"/>
        <v>0</v>
      </c>
      <c r="F358" s="53" t="str">
        <f>IF(B358="","",[1]Carburant!$H358)</f>
        <v/>
      </c>
      <c r="G358" s="54" t="str">
        <f>IF(F358="","",$F358*Données!$D$1)</f>
        <v/>
      </c>
    </row>
    <row r="359" spans="1:7" s="37" customFormat="1" ht="21" customHeight="1">
      <c r="A359" s="51">
        <f>[1]Carburant!$A359</f>
        <v>0</v>
      </c>
      <c r="B359" s="52" t="str">
        <f>IF(A359="Ski nautique",[1]Carburant!$D359,"")</f>
        <v/>
      </c>
      <c r="C359" s="58">
        <f t="shared" si="19"/>
        <v>0</v>
      </c>
      <c r="D359" s="58">
        <f t="shared" si="20"/>
        <v>0</v>
      </c>
      <c r="E359" s="58">
        <f t="shared" si="21"/>
        <v>0</v>
      </c>
      <c r="F359" s="53" t="str">
        <f>IF(B359="","",[1]Carburant!$H359)</f>
        <v/>
      </c>
      <c r="G359" s="54" t="str">
        <f>IF(F359="","",$F359*Données!$D$1)</f>
        <v/>
      </c>
    </row>
    <row r="360" spans="1:7" s="37" customFormat="1" ht="21" customHeight="1">
      <c r="A360" s="51">
        <f>[1]Carburant!$A360</f>
        <v>0</v>
      </c>
      <c r="B360" s="52" t="str">
        <f>IF(A360="Ski nautique",[1]Carburant!$D360,"")</f>
        <v/>
      </c>
      <c r="C360" s="58">
        <f t="shared" si="19"/>
        <v>0</v>
      </c>
      <c r="D360" s="58">
        <f t="shared" si="20"/>
        <v>0</v>
      </c>
      <c r="E360" s="58">
        <f t="shared" si="21"/>
        <v>0</v>
      </c>
      <c r="F360" s="53" t="str">
        <f>IF(B360="","",[1]Carburant!$H360)</f>
        <v/>
      </c>
      <c r="G360" s="54" t="str">
        <f>IF(F360="","",$F360*Données!$D$1)</f>
        <v/>
      </c>
    </row>
    <row r="361" spans="1:7" s="37" customFormat="1" ht="21" customHeight="1">
      <c r="A361" s="51">
        <f>[1]Carburant!$A361</f>
        <v>0</v>
      </c>
      <c r="B361" s="52" t="str">
        <f>IF(A361="Ski nautique",[1]Carburant!$D361,"")</f>
        <v/>
      </c>
      <c r="C361" s="58">
        <f t="shared" si="19"/>
        <v>0</v>
      </c>
      <c r="D361" s="58">
        <f t="shared" si="20"/>
        <v>0</v>
      </c>
      <c r="E361" s="58">
        <f t="shared" si="21"/>
        <v>0</v>
      </c>
      <c r="F361" s="53" t="str">
        <f>IF(B361="","",[1]Carburant!$H361)</f>
        <v/>
      </c>
      <c r="G361" s="54" t="str">
        <f>IF(F361="","",$F361*Données!$D$1)</f>
        <v/>
      </c>
    </row>
    <row r="362" spans="1:7" s="37" customFormat="1" ht="21" customHeight="1">
      <c r="A362" s="51">
        <f>[1]Carburant!$A362</f>
        <v>0</v>
      </c>
      <c r="B362" s="52" t="str">
        <f>IF(A362="Ski nautique",[1]Carburant!$D362,"")</f>
        <v/>
      </c>
      <c r="C362" s="58">
        <f t="shared" si="19"/>
        <v>0</v>
      </c>
      <c r="D362" s="58">
        <f t="shared" si="20"/>
        <v>0</v>
      </c>
      <c r="E362" s="58">
        <f t="shared" si="21"/>
        <v>0</v>
      </c>
      <c r="F362" s="53" t="str">
        <f>IF(B362="","",[1]Carburant!$H362)</f>
        <v/>
      </c>
      <c r="G362" s="54" t="str">
        <f>IF(F362="","",$F362*Données!$D$1)</f>
        <v/>
      </c>
    </row>
    <row r="363" spans="1:7" s="37" customFormat="1" ht="21" customHeight="1">
      <c r="A363" s="51">
        <f>[1]Carburant!$A363</f>
        <v>0</v>
      </c>
      <c r="B363" s="52" t="str">
        <f>IF(A363="Ski nautique",[1]Carburant!$D363,"")</f>
        <v/>
      </c>
      <c r="C363" s="58">
        <f t="shared" si="19"/>
        <v>0</v>
      </c>
      <c r="D363" s="58">
        <f t="shared" si="20"/>
        <v>0</v>
      </c>
      <c r="E363" s="58">
        <f t="shared" si="21"/>
        <v>0</v>
      </c>
      <c r="F363" s="53" t="str">
        <f>IF(B363="","",[1]Carburant!$H363)</f>
        <v/>
      </c>
      <c r="G363" s="54" t="str">
        <f>IF(F363="","",$F363*Données!$D$1)</f>
        <v/>
      </c>
    </row>
    <row r="364" spans="1:7" s="37" customFormat="1" ht="21" customHeight="1">
      <c r="A364" s="51">
        <f>[1]Carburant!$A364</f>
        <v>0</v>
      </c>
      <c r="B364" s="52" t="str">
        <f>IF(A364="Ski nautique",[1]Carburant!$D364,"")</f>
        <v/>
      </c>
      <c r="C364" s="58">
        <f t="shared" si="19"/>
        <v>0</v>
      </c>
      <c r="D364" s="58">
        <f t="shared" si="20"/>
        <v>0</v>
      </c>
      <c r="E364" s="58">
        <f t="shared" si="21"/>
        <v>0</v>
      </c>
      <c r="F364" s="53" t="str">
        <f>IF(B364="","",[1]Carburant!$H364)</f>
        <v/>
      </c>
      <c r="G364" s="54" t="str">
        <f>IF(F364="","",$F364*Données!$D$1)</f>
        <v/>
      </c>
    </row>
    <row r="365" spans="1:7" s="37" customFormat="1" ht="21" customHeight="1">
      <c r="A365" s="51">
        <f>[1]Carburant!$A365</f>
        <v>0</v>
      </c>
      <c r="B365" s="52" t="str">
        <f>IF(A365="Ski nautique",[1]Carburant!$D365,"")</f>
        <v/>
      </c>
      <c r="C365" s="58">
        <f t="shared" si="19"/>
        <v>0</v>
      </c>
      <c r="D365" s="58">
        <f t="shared" si="20"/>
        <v>0</v>
      </c>
      <c r="E365" s="58">
        <f t="shared" si="21"/>
        <v>0</v>
      </c>
      <c r="F365" s="53" t="str">
        <f>IF(B365="","",[1]Carburant!$H365)</f>
        <v/>
      </c>
      <c r="G365" s="54" t="str">
        <f>IF(F365="","",$F365*Données!$D$1)</f>
        <v/>
      </c>
    </row>
    <row r="366" spans="1:7" s="37" customFormat="1" ht="21" customHeight="1">
      <c r="A366" s="51">
        <f>[1]Carburant!$A366</f>
        <v>0</v>
      </c>
      <c r="B366" s="52" t="str">
        <f>IF(A366="Ski nautique",[1]Carburant!$D366,"")</f>
        <v/>
      </c>
      <c r="C366" s="58">
        <f t="shared" si="19"/>
        <v>0</v>
      </c>
      <c r="D366" s="58">
        <f t="shared" si="20"/>
        <v>0</v>
      </c>
      <c r="E366" s="58">
        <f t="shared" si="21"/>
        <v>0</v>
      </c>
      <c r="F366" s="53" t="str">
        <f>IF(B366="","",[1]Carburant!$H366)</f>
        <v/>
      </c>
      <c r="G366" s="54" t="str">
        <f>IF(F366="","",$F366*Données!$D$1)</f>
        <v/>
      </c>
    </row>
    <row r="367" spans="1:7" s="37" customFormat="1" ht="21" customHeight="1">
      <c r="A367" s="51">
        <f>[1]Carburant!$A367</f>
        <v>0</v>
      </c>
      <c r="B367" s="52" t="str">
        <f>IF(A367="Ski nautique",[1]Carburant!$D367,"")</f>
        <v/>
      </c>
      <c r="C367" s="58">
        <f t="shared" si="19"/>
        <v>0</v>
      </c>
      <c r="D367" s="58">
        <f t="shared" si="20"/>
        <v>0</v>
      </c>
      <c r="E367" s="58">
        <f t="shared" si="21"/>
        <v>0</v>
      </c>
      <c r="F367" s="53" t="str">
        <f>IF(B367="","",[1]Carburant!$H367)</f>
        <v/>
      </c>
      <c r="G367" s="54" t="str">
        <f>IF(F367="","",$F367*Données!$D$1)</f>
        <v/>
      </c>
    </row>
    <row r="368" spans="1:7" s="37" customFormat="1" ht="21" customHeight="1">
      <c r="A368" s="51">
        <f>[1]Carburant!$A368</f>
        <v>0</v>
      </c>
      <c r="B368" s="52" t="str">
        <f>IF(A368="Ski nautique",[1]Carburant!$D368,"")</f>
        <v/>
      </c>
      <c r="C368" s="58">
        <f t="shared" si="19"/>
        <v>0</v>
      </c>
      <c r="D368" s="58">
        <f t="shared" si="20"/>
        <v>0</v>
      </c>
      <c r="E368" s="58">
        <f t="shared" si="21"/>
        <v>0</v>
      </c>
      <c r="F368" s="53" t="str">
        <f>IF(B368="","",[1]Carburant!$H368)</f>
        <v/>
      </c>
      <c r="G368" s="54" t="str">
        <f>IF(F368="","",$F368*Données!$D$1)</f>
        <v/>
      </c>
    </row>
    <row r="369" spans="1:7" s="37" customFormat="1" ht="21" customHeight="1">
      <c r="A369" s="51">
        <f>[1]Carburant!$A369</f>
        <v>0</v>
      </c>
      <c r="B369" s="52" t="str">
        <f>IF(A369="Ski nautique",[1]Carburant!$D369,"")</f>
        <v/>
      </c>
      <c r="C369" s="58">
        <f t="shared" si="19"/>
        <v>0</v>
      </c>
      <c r="D369" s="58">
        <f t="shared" si="20"/>
        <v>0</v>
      </c>
      <c r="E369" s="58">
        <f t="shared" si="21"/>
        <v>0</v>
      </c>
      <c r="F369" s="53" t="str">
        <f>IF(B369="","",[1]Carburant!$H369)</f>
        <v/>
      </c>
      <c r="G369" s="54" t="str">
        <f>IF(F369="","",$F369*Données!$D$1)</f>
        <v/>
      </c>
    </row>
    <row r="370" spans="1:7" s="37" customFormat="1" ht="21" customHeight="1">
      <c r="A370" s="51">
        <f>[1]Carburant!$A370</f>
        <v>0</v>
      </c>
      <c r="B370" s="52" t="str">
        <f>IF(A370="Ski nautique",[1]Carburant!$D370,"")</f>
        <v/>
      </c>
      <c r="C370" s="58">
        <f t="shared" si="19"/>
        <v>0</v>
      </c>
      <c r="D370" s="58">
        <f t="shared" si="20"/>
        <v>0</v>
      </c>
      <c r="E370" s="58">
        <f t="shared" si="21"/>
        <v>0</v>
      </c>
      <c r="F370" s="53" t="str">
        <f>IF(B370="","",[1]Carburant!$H370)</f>
        <v/>
      </c>
      <c r="G370" s="54" t="str">
        <f>IF(F370="","",$F370*Données!$D$1)</f>
        <v/>
      </c>
    </row>
    <row r="371" spans="1:7" s="37" customFormat="1" ht="21" customHeight="1">
      <c r="A371" s="51">
        <f>[1]Carburant!$A371</f>
        <v>0</v>
      </c>
      <c r="B371" s="52" t="str">
        <f>IF(A371="Ski nautique",[1]Carburant!$D371,"")</f>
        <v/>
      </c>
      <c r="C371" s="58">
        <f t="shared" si="19"/>
        <v>0</v>
      </c>
      <c r="D371" s="58">
        <f t="shared" si="20"/>
        <v>0</v>
      </c>
      <c r="E371" s="58">
        <f t="shared" si="21"/>
        <v>0</v>
      </c>
      <c r="F371" s="53" t="str">
        <f>IF(B371="","",[1]Carburant!$H371)</f>
        <v/>
      </c>
      <c r="G371" s="54" t="str">
        <f>IF(F371="","",$F371*Données!$D$1)</f>
        <v/>
      </c>
    </row>
    <row r="372" spans="1:7" s="37" customFormat="1" ht="21" customHeight="1">
      <c r="A372" s="51">
        <f>[1]Carburant!$A372</f>
        <v>0</v>
      </c>
      <c r="B372" s="52" t="str">
        <f>IF(A372="Ski nautique",[1]Carburant!$D372,"")</f>
        <v/>
      </c>
      <c r="C372" s="58">
        <f t="shared" si="19"/>
        <v>0</v>
      </c>
      <c r="D372" s="58">
        <f t="shared" si="20"/>
        <v>0</v>
      </c>
      <c r="E372" s="58">
        <f t="shared" si="21"/>
        <v>0</v>
      </c>
      <c r="F372" s="53" t="str">
        <f>IF(B372="","",[1]Carburant!$H372)</f>
        <v/>
      </c>
      <c r="G372" s="54" t="str">
        <f>IF(F372="","",$F372*Données!$D$1)</f>
        <v/>
      </c>
    </row>
    <row r="373" spans="1:7" s="37" customFormat="1" ht="21" customHeight="1">
      <c r="A373" s="51">
        <f>[1]Carburant!$A373</f>
        <v>0</v>
      </c>
      <c r="B373" s="52" t="str">
        <f>IF(A373="Ski nautique",[1]Carburant!$D373,"")</f>
        <v/>
      </c>
      <c r="C373" s="58">
        <f t="shared" si="19"/>
        <v>0</v>
      </c>
      <c r="D373" s="58">
        <f t="shared" si="20"/>
        <v>0</v>
      </c>
      <c r="E373" s="58">
        <f t="shared" si="21"/>
        <v>0</v>
      </c>
      <c r="F373" s="53" t="str">
        <f>IF(B373="","",[1]Carburant!$H373)</f>
        <v/>
      </c>
      <c r="G373" s="54" t="str">
        <f>IF(F373="","",$F373*Données!$D$1)</f>
        <v/>
      </c>
    </row>
    <row r="374" spans="1:7" s="37" customFormat="1" ht="21" customHeight="1">
      <c r="A374" s="51">
        <f>[1]Carburant!$A374</f>
        <v>0</v>
      </c>
      <c r="B374" s="52" t="str">
        <f>IF(A374="Ski nautique",[1]Carburant!$D374,"")</f>
        <v/>
      </c>
      <c r="C374" s="58">
        <f t="shared" si="19"/>
        <v>0</v>
      </c>
      <c r="D374" s="58">
        <f t="shared" si="20"/>
        <v>0</v>
      </c>
      <c r="E374" s="58">
        <f t="shared" si="21"/>
        <v>0</v>
      </c>
      <c r="F374" s="53" t="str">
        <f>IF(B374="","",[1]Carburant!$H374)</f>
        <v/>
      </c>
      <c r="G374" s="54" t="str">
        <f>IF(F374="","",$F374*Données!$D$1)</f>
        <v/>
      </c>
    </row>
    <row r="375" spans="1:7" s="37" customFormat="1" ht="21" customHeight="1">
      <c r="A375" s="51">
        <f>[1]Carburant!$A375</f>
        <v>0</v>
      </c>
      <c r="B375" s="52" t="str">
        <f>IF(A375="Ski nautique",[1]Carburant!$D375,"")</f>
        <v/>
      </c>
      <c r="C375" s="58">
        <f t="shared" si="19"/>
        <v>0</v>
      </c>
      <c r="D375" s="58">
        <f t="shared" si="20"/>
        <v>0</v>
      </c>
      <c r="E375" s="58">
        <f t="shared" si="21"/>
        <v>0</v>
      </c>
      <c r="F375" s="53" t="str">
        <f>IF(B375="","",[1]Carburant!$H375)</f>
        <v/>
      </c>
      <c r="G375" s="54" t="str">
        <f>IF(F375="","",$F375*Données!$D$1)</f>
        <v/>
      </c>
    </row>
    <row r="376" spans="1:7" s="37" customFormat="1" ht="21" customHeight="1">
      <c r="A376" s="51">
        <f>[1]Carburant!$A376</f>
        <v>0</v>
      </c>
      <c r="B376" s="52" t="str">
        <f>IF(A376="Ski nautique",[1]Carburant!$D376,"")</f>
        <v/>
      </c>
      <c r="C376" s="58">
        <f t="shared" si="19"/>
        <v>0</v>
      </c>
      <c r="D376" s="58">
        <f t="shared" si="20"/>
        <v>0</v>
      </c>
      <c r="E376" s="58">
        <f t="shared" si="21"/>
        <v>0</v>
      </c>
      <c r="F376" s="53" t="str">
        <f>IF(B376="","",[1]Carburant!$H376)</f>
        <v/>
      </c>
      <c r="G376" s="54" t="str">
        <f>IF(F376="","",$F376*Données!$D$1)</f>
        <v/>
      </c>
    </row>
    <row r="377" spans="1:7" s="37" customFormat="1" ht="21" customHeight="1">
      <c r="A377" s="51">
        <f>[1]Carburant!$A377</f>
        <v>0</v>
      </c>
      <c r="B377" s="52" t="str">
        <f>IF(A377="Ski nautique",[1]Carburant!$D377,"")</f>
        <v/>
      </c>
      <c r="C377" s="58">
        <f t="shared" si="19"/>
        <v>0</v>
      </c>
      <c r="D377" s="58">
        <f t="shared" si="20"/>
        <v>0</v>
      </c>
      <c r="E377" s="58">
        <f t="shared" si="21"/>
        <v>0</v>
      </c>
      <c r="F377" s="53" t="str">
        <f>IF(B377="","",[1]Carburant!$H377)</f>
        <v/>
      </c>
      <c r="G377" s="54" t="str">
        <f>IF(F377="","",$F377*Données!$D$1)</f>
        <v/>
      </c>
    </row>
    <row r="378" spans="1:7" s="37" customFormat="1" ht="21" customHeight="1">
      <c r="A378" s="51">
        <f>[1]Carburant!$A378</f>
        <v>0</v>
      </c>
      <c r="B378" s="52" t="str">
        <f>IF(A378="Ski nautique",[1]Carburant!$D378,"")</f>
        <v/>
      </c>
      <c r="C378" s="58">
        <f t="shared" si="19"/>
        <v>0</v>
      </c>
      <c r="D378" s="58">
        <f t="shared" si="20"/>
        <v>0</v>
      </c>
      <c r="E378" s="58">
        <f t="shared" si="21"/>
        <v>0</v>
      </c>
      <c r="F378" s="53" t="str">
        <f>IF(B378="","",[1]Carburant!$H378)</f>
        <v/>
      </c>
      <c r="G378" s="54" t="str">
        <f>IF(F378="","",$F378*Données!$D$1)</f>
        <v/>
      </c>
    </row>
    <row r="379" spans="1:7" s="37" customFormat="1" ht="21" customHeight="1">
      <c r="A379" s="51">
        <f>[1]Carburant!$A379</f>
        <v>0</v>
      </c>
      <c r="B379" s="52" t="str">
        <f>IF(A379="Ski nautique",[1]Carburant!$D379,"")</f>
        <v/>
      </c>
      <c r="C379" s="58">
        <f t="shared" si="19"/>
        <v>0</v>
      </c>
      <c r="D379" s="58">
        <f t="shared" si="20"/>
        <v>0</v>
      </c>
      <c r="E379" s="58">
        <f t="shared" si="21"/>
        <v>0</v>
      </c>
      <c r="F379" s="53" t="str">
        <f>IF(B379="","",[1]Carburant!$H379)</f>
        <v/>
      </c>
      <c r="G379" s="54" t="str">
        <f>IF(F379="","",$F379*Données!$D$1)</f>
        <v/>
      </c>
    </row>
    <row r="380" spans="1:7" s="37" customFormat="1" ht="21" customHeight="1">
      <c r="A380" s="51">
        <f>[1]Carburant!$A380</f>
        <v>0</v>
      </c>
      <c r="B380" s="52" t="str">
        <f>IF(A380="Ski nautique",[1]Carburant!$D380,"")</f>
        <v/>
      </c>
      <c r="C380" s="58">
        <f t="shared" si="19"/>
        <v>0</v>
      </c>
      <c r="D380" s="58">
        <f t="shared" si="20"/>
        <v>0</v>
      </c>
      <c r="E380" s="58">
        <f t="shared" si="21"/>
        <v>0</v>
      </c>
      <c r="F380" s="53" t="str">
        <f>IF(B380="","",[1]Carburant!$H380)</f>
        <v/>
      </c>
      <c r="G380" s="54" t="str">
        <f>IF(F380="","",$F380*Données!$D$1)</f>
        <v/>
      </c>
    </row>
    <row r="381" spans="1:7" s="37" customFormat="1" ht="21" customHeight="1">
      <c r="A381" s="51">
        <f>[1]Carburant!$A381</f>
        <v>0</v>
      </c>
      <c r="B381" s="52" t="str">
        <f>IF(A381="Ski nautique",[1]Carburant!$D381,"")</f>
        <v/>
      </c>
      <c r="C381" s="58">
        <f t="shared" si="19"/>
        <v>0</v>
      </c>
      <c r="D381" s="58">
        <f t="shared" si="20"/>
        <v>0</v>
      </c>
      <c r="E381" s="58">
        <f t="shared" si="21"/>
        <v>0</v>
      </c>
      <c r="F381" s="53" t="str">
        <f>IF(B381="","",[1]Carburant!$H381)</f>
        <v/>
      </c>
      <c r="G381" s="54" t="str">
        <f>IF(F381="","",$F381*Données!$D$1)</f>
        <v/>
      </c>
    </row>
    <row r="382" spans="1:7" s="37" customFormat="1" ht="21" customHeight="1">
      <c r="A382" s="51">
        <f>[1]Carburant!$A382</f>
        <v>0</v>
      </c>
      <c r="B382" s="52" t="str">
        <f>IF(A382="Ski nautique",[1]Carburant!$D382,"")</f>
        <v/>
      </c>
      <c r="C382" s="58">
        <f t="shared" si="19"/>
        <v>0</v>
      </c>
      <c r="D382" s="58">
        <f t="shared" si="20"/>
        <v>0</v>
      </c>
      <c r="E382" s="58">
        <f t="shared" si="21"/>
        <v>0</v>
      </c>
      <c r="F382" s="53" t="str">
        <f>IF(B382="","",[1]Carburant!$H382)</f>
        <v/>
      </c>
      <c r="G382" s="54" t="str">
        <f>IF(F382="","",$F382*Données!$D$1)</f>
        <v/>
      </c>
    </row>
    <row r="383" spans="1:7" s="37" customFormat="1" ht="21" customHeight="1">
      <c r="A383" s="51">
        <f>[1]Carburant!$A383</f>
        <v>0</v>
      </c>
      <c r="B383" s="52" t="str">
        <f>IF(A383="Ski nautique",[1]Carburant!$D383,"")</f>
        <v/>
      </c>
      <c r="C383" s="58">
        <f t="shared" si="19"/>
        <v>0</v>
      </c>
      <c r="D383" s="58">
        <f t="shared" si="20"/>
        <v>0</v>
      </c>
      <c r="E383" s="58">
        <f t="shared" si="21"/>
        <v>0</v>
      </c>
      <c r="F383" s="53" t="str">
        <f>IF(B383="","",[1]Carburant!$H383)</f>
        <v/>
      </c>
      <c r="G383" s="54" t="str">
        <f>IF(F383="","",$F383*Données!$D$1)</f>
        <v/>
      </c>
    </row>
    <row r="384" spans="1:7" s="37" customFormat="1" ht="21" customHeight="1">
      <c r="A384" s="51">
        <f>[1]Carburant!$A384</f>
        <v>0</v>
      </c>
      <c r="B384" s="52" t="str">
        <f>IF(A384="Ski nautique",[1]Carburant!$D384,"")</f>
        <v/>
      </c>
      <c r="C384" s="58">
        <f t="shared" si="19"/>
        <v>0</v>
      </c>
      <c r="D384" s="58">
        <f t="shared" si="20"/>
        <v>0</v>
      </c>
      <c r="E384" s="58">
        <f t="shared" si="21"/>
        <v>0</v>
      </c>
      <c r="F384" s="53" t="str">
        <f>IF(B384="","",[1]Carburant!$H384)</f>
        <v/>
      </c>
      <c r="G384" s="54" t="str">
        <f>IF(F384="","",$F384*Données!$D$1)</f>
        <v/>
      </c>
    </row>
    <row r="385" spans="1:7" s="37" customFormat="1" ht="21" customHeight="1">
      <c r="A385" s="51">
        <f>[1]Carburant!$A385</f>
        <v>0</v>
      </c>
      <c r="B385" s="52" t="str">
        <f>IF(A385="Ski nautique",[1]Carburant!$D385,"")</f>
        <v/>
      </c>
      <c r="C385" s="58">
        <f t="shared" si="19"/>
        <v>0</v>
      </c>
      <c r="D385" s="58">
        <f t="shared" si="20"/>
        <v>0</v>
      </c>
      <c r="E385" s="58">
        <f t="shared" si="21"/>
        <v>0</v>
      </c>
      <c r="F385" s="53" t="str">
        <f>IF(B385="","",[1]Carburant!$H385)</f>
        <v/>
      </c>
      <c r="G385" s="54" t="str">
        <f>IF(F385="","",$F385*Données!$D$1)</f>
        <v/>
      </c>
    </row>
    <row r="386" spans="1:7" s="37" customFormat="1" ht="21" customHeight="1">
      <c r="A386" s="51">
        <f>[1]Carburant!$A386</f>
        <v>0</v>
      </c>
      <c r="B386" s="52" t="str">
        <f>IF(A386="Ski nautique",[1]Carburant!$D386,"")</f>
        <v/>
      </c>
      <c r="C386" s="58">
        <f t="shared" si="19"/>
        <v>0</v>
      </c>
      <c r="D386" s="58">
        <f t="shared" si="20"/>
        <v>0</v>
      </c>
      <c r="E386" s="58">
        <f t="shared" si="21"/>
        <v>0</v>
      </c>
      <c r="F386" s="53" t="str">
        <f>IF(B386="","",[1]Carburant!$H386)</f>
        <v/>
      </c>
      <c r="G386" s="54" t="str">
        <f>IF(F386="","",$F386*Données!$D$1)</f>
        <v/>
      </c>
    </row>
    <row r="387" spans="1:7" s="37" customFormat="1" ht="21" customHeight="1">
      <c r="A387" s="51">
        <f>[1]Carburant!$A387</f>
        <v>0</v>
      </c>
      <c r="B387" s="52" t="str">
        <f>IF(A387="Ski nautique",[1]Carburant!$D387,"")</f>
        <v/>
      </c>
      <c r="C387" s="58">
        <f t="shared" si="19"/>
        <v>0</v>
      </c>
      <c r="D387" s="58">
        <f t="shared" si="20"/>
        <v>0</v>
      </c>
      <c r="E387" s="58">
        <f t="shared" si="21"/>
        <v>0</v>
      </c>
      <c r="F387" s="53" t="str">
        <f>IF(B387="","",[1]Carburant!$H387)</f>
        <v/>
      </c>
      <c r="G387" s="54" t="str">
        <f>IF(F387="","",$F387*Données!$D$1)</f>
        <v/>
      </c>
    </row>
    <row r="388" spans="1:7" s="37" customFormat="1" ht="21" customHeight="1">
      <c r="A388" s="51">
        <f>[1]Carburant!$A388</f>
        <v>0</v>
      </c>
      <c r="B388" s="52" t="str">
        <f>IF(A388="Ski nautique",[1]Carburant!$D388,"")</f>
        <v/>
      </c>
      <c r="C388" s="58">
        <f t="shared" si="19"/>
        <v>0</v>
      </c>
      <c r="D388" s="58">
        <f t="shared" si="20"/>
        <v>0</v>
      </c>
      <c r="E388" s="58">
        <f t="shared" si="21"/>
        <v>0</v>
      </c>
      <c r="F388" s="53" t="str">
        <f>IF(B388="","",[1]Carburant!$H388)</f>
        <v/>
      </c>
      <c r="G388" s="54" t="str">
        <f>IF(F388="","",$F388*Données!$D$1)</f>
        <v/>
      </c>
    </row>
    <row r="389" spans="1:7" s="37" customFormat="1" ht="21" customHeight="1">
      <c r="A389" s="51">
        <f>[1]Carburant!$A389</f>
        <v>0</v>
      </c>
      <c r="B389" s="52" t="str">
        <f>IF(A389="Ski nautique",[1]Carburant!$D389,"")</f>
        <v/>
      </c>
      <c r="C389" s="58">
        <f t="shared" si="19"/>
        <v>0</v>
      </c>
      <c r="D389" s="58">
        <f t="shared" si="20"/>
        <v>0</v>
      </c>
      <c r="E389" s="58">
        <f t="shared" si="21"/>
        <v>0</v>
      </c>
      <c r="F389" s="53" t="str">
        <f>IF(B389="","",[1]Carburant!$H389)</f>
        <v/>
      </c>
      <c r="G389" s="54" t="str">
        <f>IF(F389="","",$F389*Données!$D$1)</f>
        <v/>
      </c>
    </row>
    <row r="390" spans="1:7" s="37" customFormat="1" ht="21" customHeight="1">
      <c r="A390" s="51">
        <f>[1]Carburant!$A390</f>
        <v>0</v>
      </c>
      <c r="B390" s="52" t="str">
        <f>IF(A390="Ski nautique",[1]Carburant!$D390,"")</f>
        <v/>
      </c>
      <c r="C390" s="58">
        <f t="shared" si="19"/>
        <v>0</v>
      </c>
      <c r="D390" s="58">
        <f t="shared" si="20"/>
        <v>0</v>
      </c>
      <c r="E390" s="58">
        <f t="shared" si="21"/>
        <v>0</v>
      </c>
      <c r="F390" s="53" t="str">
        <f>IF(B390="","",[1]Carburant!$H390)</f>
        <v/>
      </c>
      <c r="G390" s="54" t="str">
        <f>IF(F390="","",$F390*Données!$D$1)</f>
        <v/>
      </c>
    </row>
    <row r="391" spans="1:7" s="37" customFormat="1" ht="21" customHeight="1">
      <c r="A391" s="51">
        <f>[1]Carburant!$A391</f>
        <v>0</v>
      </c>
      <c r="B391" s="52" t="str">
        <f>IF(A391="Ski nautique",[1]Carburant!$D391,"")</f>
        <v/>
      </c>
      <c r="C391" s="58">
        <f t="shared" si="19"/>
        <v>0</v>
      </c>
      <c r="D391" s="58">
        <f t="shared" si="20"/>
        <v>0</v>
      </c>
      <c r="E391" s="58">
        <f t="shared" si="21"/>
        <v>0</v>
      </c>
      <c r="F391" s="53" t="str">
        <f>IF(B391="","",[1]Carburant!$H391)</f>
        <v/>
      </c>
      <c r="G391" s="54" t="str">
        <f>IF(F391="","",$F391*Données!$D$1)</f>
        <v/>
      </c>
    </row>
    <row r="392" spans="1:7" s="37" customFormat="1" ht="21" customHeight="1">
      <c r="A392" s="51">
        <f>[1]Carburant!$A392</f>
        <v>0</v>
      </c>
      <c r="B392" s="52" t="str">
        <f>IF(A392="Ski nautique",[1]Carburant!$D392,"")</f>
        <v/>
      </c>
      <c r="C392" s="58">
        <f t="shared" si="19"/>
        <v>0</v>
      </c>
      <c r="D392" s="58">
        <f t="shared" si="20"/>
        <v>0</v>
      </c>
      <c r="E392" s="58">
        <f t="shared" si="21"/>
        <v>0</v>
      </c>
      <c r="F392" s="53" t="str">
        <f>IF(B392="","",[1]Carburant!$H392)</f>
        <v/>
      </c>
      <c r="G392" s="54" t="str">
        <f>IF(F392="","",$F392*Données!$D$1)</f>
        <v/>
      </c>
    </row>
    <row r="393" spans="1:7" s="37" customFormat="1" ht="21" customHeight="1">
      <c r="A393" s="51">
        <f>[1]Carburant!$A393</f>
        <v>0</v>
      </c>
      <c r="B393" s="52" t="str">
        <f>IF(A393="Ski nautique",[1]Carburant!$D393,"")</f>
        <v/>
      </c>
      <c r="C393" s="58">
        <f t="shared" ref="C393:C435" si="22">IF(B393="",0,DAY(B393))</f>
        <v>0</v>
      </c>
      <c r="D393" s="58">
        <f t="shared" si="20"/>
        <v>0</v>
      </c>
      <c r="E393" s="58">
        <f t="shared" si="21"/>
        <v>0</v>
      </c>
      <c r="F393" s="53" t="str">
        <f>IF(B393="","",[1]Carburant!$H393)</f>
        <v/>
      </c>
      <c r="G393" s="54" t="str">
        <f>IF(F393="","",$F393*Données!$D$1)</f>
        <v/>
      </c>
    </row>
    <row r="394" spans="1:7" s="37" customFormat="1" ht="21" customHeight="1">
      <c r="A394" s="51">
        <f>[1]Carburant!$A394</f>
        <v>0</v>
      </c>
      <c r="B394" s="52" t="str">
        <f>IF(A394="Ski nautique",[1]Carburant!$D394,"")</f>
        <v/>
      </c>
      <c r="C394" s="58">
        <f t="shared" si="22"/>
        <v>0</v>
      </c>
      <c r="D394" s="58">
        <f t="shared" si="20"/>
        <v>0</v>
      </c>
      <c r="E394" s="58">
        <f t="shared" si="21"/>
        <v>0</v>
      </c>
      <c r="F394" s="53" t="str">
        <f>IF(B394="","",[1]Carburant!$H394)</f>
        <v/>
      </c>
      <c r="G394" s="54" t="str">
        <f>IF(F394="","",$F394*Données!$D$1)</f>
        <v/>
      </c>
    </row>
    <row r="395" spans="1:7" s="37" customFormat="1" ht="21" customHeight="1">
      <c r="A395" s="51">
        <f>[1]Carburant!$A395</f>
        <v>0</v>
      </c>
      <c r="B395" s="52" t="str">
        <f>IF(A395="Ski nautique",[1]Carburant!$D395,"")</f>
        <v/>
      </c>
      <c r="C395" s="58">
        <f t="shared" si="22"/>
        <v>0</v>
      </c>
      <c r="D395" s="58">
        <f t="shared" si="20"/>
        <v>0</v>
      </c>
      <c r="E395" s="58">
        <f t="shared" si="21"/>
        <v>0</v>
      </c>
      <c r="F395" s="53" t="str">
        <f>IF(B395="","",[1]Carburant!$H395)</f>
        <v/>
      </c>
      <c r="G395" s="54" t="str">
        <f>IF(F395="","",$F395*Données!$D$1)</f>
        <v/>
      </c>
    </row>
    <row r="396" spans="1:7" s="37" customFormat="1" ht="21" customHeight="1">
      <c r="A396" s="51">
        <f>[1]Carburant!$A396</f>
        <v>0</v>
      </c>
      <c r="B396" s="52" t="str">
        <f>IF(A396="Ski nautique",[1]Carburant!$D396,"")</f>
        <v/>
      </c>
      <c r="C396" s="58">
        <f t="shared" si="22"/>
        <v>0</v>
      </c>
      <c r="D396" s="58">
        <f t="shared" si="20"/>
        <v>0</v>
      </c>
      <c r="E396" s="58">
        <f t="shared" si="21"/>
        <v>0</v>
      </c>
      <c r="F396" s="53" t="str">
        <f>IF(B396="","",[1]Carburant!$H396)</f>
        <v/>
      </c>
      <c r="G396" s="54" t="str">
        <f>IF(F396="","",$F396*Données!$D$1)</f>
        <v/>
      </c>
    </row>
    <row r="397" spans="1:7" s="37" customFormat="1" ht="21" customHeight="1">
      <c r="A397" s="51">
        <f>[1]Carburant!$A397</f>
        <v>0</v>
      </c>
      <c r="B397" s="52" t="str">
        <f>IF(A397="Ski nautique",[1]Carburant!$D397,"")</f>
        <v/>
      </c>
      <c r="C397" s="58">
        <f t="shared" si="22"/>
        <v>0</v>
      </c>
      <c r="D397" s="58">
        <f t="shared" si="20"/>
        <v>0</v>
      </c>
      <c r="E397" s="58">
        <f t="shared" si="21"/>
        <v>0</v>
      </c>
      <c r="F397" s="53" t="str">
        <f>IF(B397="","",[1]Carburant!$H397)</f>
        <v/>
      </c>
      <c r="G397" s="54" t="str">
        <f>IF(F397="","",$F397*Données!$D$1)</f>
        <v/>
      </c>
    </row>
    <row r="398" spans="1:7" s="37" customFormat="1" ht="21" customHeight="1">
      <c r="A398" s="51">
        <f>[1]Carburant!$A398</f>
        <v>0</v>
      </c>
      <c r="B398" s="52" t="str">
        <f>IF(A398="Ski nautique",[1]Carburant!$D398,"")</f>
        <v/>
      </c>
      <c r="C398" s="58">
        <f t="shared" si="22"/>
        <v>0</v>
      </c>
      <c r="D398" s="58">
        <f t="shared" si="20"/>
        <v>0</v>
      </c>
      <c r="E398" s="58">
        <f t="shared" si="21"/>
        <v>0</v>
      </c>
      <c r="F398" s="53" t="str">
        <f>IF(B398="","",[1]Carburant!$H398)</f>
        <v/>
      </c>
      <c r="G398" s="54" t="str">
        <f>IF(F398="","",$F398*Données!$D$1)</f>
        <v/>
      </c>
    </row>
    <row r="399" spans="1:7" s="37" customFormat="1" ht="21" customHeight="1">
      <c r="A399" s="51">
        <f>[1]Carburant!$A399</f>
        <v>0</v>
      </c>
      <c r="B399" s="52" t="str">
        <f>IF(A399="Ski nautique",[1]Carburant!$D399,"")</f>
        <v/>
      </c>
      <c r="C399" s="58">
        <f t="shared" si="22"/>
        <v>0</v>
      </c>
      <c r="D399" s="58">
        <f t="shared" si="20"/>
        <v>0</v>
      </c>
      <c r="E399" s="58">
        <f t="shared" si="21"/>
        <v>0</v>
      </c>
      <c r="F399" s="53" t="str">
        <f>IF(B399="","",[1]Carburant!$H399)</f>
        <v/>
      </c>
      <c r="G399" s="54" t="str">
        <f>IF(F399="","",$F399*Données!$D$1)</f>
        <v/>
      </c>
    </row>
    <row r="400" spans="1:7" s="37" customFormat="1" ht="21" customHeight="1">
      <c r="A400" s="51">
        <f>[1]Carburant!$A400</f>
        <v>0</v>
      </c>
      <c r="B400" s="52" t="str">
        <f>IF(A400="Ski nautique",[1]Carburant!$D400,"")</f>
        <v/>
      </c>
      <c r="C400" s="58">
        <f t="shared" si="22"/>
        <v>0</v>
      </c>
      <c r="D400" s="58">
        <f t="shared" si="20"/>
        <v>0</v>
      </c>
      <c r="E400" s="58">
        <f t="shared" si="21"/>
        <v>0</v>
      </c>
      <c r="F400" s="53" t="str">
        <f>IF(B400="","",[1]Carburant!$H400)</f>
        <v/>
      </c>
      <c r="G400" s="54" t="str">
        <f>IF(F400="","",$F400*Données!$D$1)</f>
        <v/>
      </c>
    </row>
    <row r="401" spans="1:7" s="37" customFormat="1" ht="21" customHeight="1">
      <c r="A401" s="51">
        <f>[1]Carburant!$A401</f>
        <v>0</v>
      </c>
      <c r="B401" s="52" t="str">
        <f>IF(A401="Ski nautique",[1]Carburant!$D401,"")</f>
        <v/>
      </c>
      <c r="C401" s="58">
        <f t="shared" si="22"/>
        <v>0</v>
      </c>
      <c r="D401" s="58">
        <f t="shared" si="20"/>
        <v>0</v>
      </c>
      <c r="E401" s="58">
        <f t="shared" si="21"/>
        <v>0</v>
      </c>
      <c r="F401" s="53" t="str">
        <f>IF(B401="","",[1]Carburant!$H401)</f>
        <v/>
      </c>
      <c r="G401" s="54" t="str">
        <f>IF(F401="","",$F401*Données!$D$1)</f>
        <v/>
      </c>
    </row>
    <row r="402" spans="1:7" s="37" customFormat="1" ht="21" customHeight="1">
      <c r="A402" s="51">
        <f>[1]Carburant!$A402</f>
        <v>0</v>
      </c>
      <c r="B402" s="52" t="str">
        <f>IF(A402="Ski nautique",[1]Carburant!$D402,"")</f>
        <v/>
      </c>
      <c r="C402" s="58">
        <f t="shared" si="22"/>
        <v>0</v>
      </c>
      <c r="D402" s="58">
        <f t="shared" si="20"/>
        <v>0</v>
      </c>
      <c r="E402" s="58">
        <f t="shared" si="21"/>
        <v>0</v>
      </c>
      <c r="F402" s="53" t="str">
        <f>IF(B402="","",[1]Carburant!$H402)</f>
        <v/>
      </c>
      <c r="G402" s="54" t="str">
        <f>IF(F402="","",$F402*Données!$D$1)</f>
        <v/>
      </c>
    </row>
    <row r="403" spans="1:7" s="37" customFormat="1" ht="21" customHeight="1">
      <c r="A403" s="51">
        <f>[1]Carburant!$A403</f>
        <v>0</v>
      </c>
      <c r="B403" s="52" t="str">
        <f>IF(A403="Ski nautique",[1]Carburant!$D403,"")</f>
        <v/>
      </c>
      <c r="C403" s="58">
        <f t="shared" si="22"/>
        <v>0</v>
      </c>
      <c r="D403" s="58">
        <f t="shared" ref="D403:D435" si="23">IF(B403="",0,MONTH(B403))</f>
        <v>0</v>
      </c>
      <c r="E403" s="58">
        <f t="shared" ref="E403:E435" si="24">IF(B403="",0,_xlfn.ISOWEEKNUM(B403))</f>
        <v>0</v>
      </c>
      <c r="F403" s="53" t="str">
        <f>IF(B403="","",[1]Carburant!$H403)</f>
        <v/>
      </c>
      <c r="G403" s="54" t="str">
        <f>IF(F403="","",$F403*Données!$D$1)</f>
        <v/>
      </c>
    </row>
    <row r="404" spans="1:7" s="37" customFormat="1" ht="21" customHeight="1">
      <c r="A404" s="51">
        <f>[1]Carburant!$A404</f>
        <v>0</v>
      </c>
      <c r="B404" s="52" t="str">
        <f>IF(A404="Ski nautique",[1]Carburant!$D404,"")</f>
        <v/>
      </c>
      <c r="C404" s="58">
        <f t="shared" si="22"/>
        <v>0</v>
      </c>
      <c r="D404" s="58">
        <f t="shared" si="23"/>
        <v>0</v>
      </c>
      <c r="E404" s="58">
        <f t="shared" si="24"/>
        <v>0</v>
      </c>
      <c r="F404" s="53" t="str">
        <f>IF(B404="","",[1]Carburant!$H404)</f>
        <v/>
      </c>
      <c r="G404" s="54" t="str">
        <f>IF(F404="","",$F404*Données!$D$1)</f>
        <v/>
      </c>
    </row>
    <row r="405" spans="1:7" s="37" customFormat="1" ht="21" customHeight="1">
      <c r="A405" s="51">
        <f>[1]Carburant!$A405</f>
        <v>0</v>
      </c>
      <c r="B405" s="52" t="str">
        <f>IF(A405="Ski nautique",[1]Carburant!$D405,"")</f>
        <v/>
      </c>
      <c r="C405" s="58">
        <f t="shared" si="22"/>
        <v>0</v>
      </c>
      <c r="D405" s="58">
        <f t="shared" si="23"/>
        <v>0</v>
      </c>
      <c r="E405" s="58">
        <f t="shared" si="24"/>
        <v>0</v>
      </c>
      <c r="F405" s="53" t="str">
        <f>IF(B405="","",[1]Carburant!$H405)</f>
        <v/>
      </c>
      <c r="G405" s="54" t="str">
        <f>IF(F405="","",$F405*Données!$D$1)</f>
        <v/>
      </c>
    </row>
    <row r="406" spans="1:7" s="37" customFormat="1" ht="21" customHeight="1">
      <c r="A406" s="51">
        <f>[1]Carburant!$A406</f>
        <v>0</v>
      </c>
      <c r="B406" s="52" t="str">
        <f>IF(A406="Ski nautique",[1]Carburant!$D406,"")</f>
        <v/>
      </c>
      <c r="C406" s="58">
        <f t="shared" si="22"/>
        <v>0</v>
      </c>
      <c r="D406" s="58">
        <f t="shared" si="23"/>
        <v>0</v>
      </c>
      <c r="E406" s="58">
        <f t="shared" si="24"/>
        <v>0</v>
      </c>
      <c r="F406" s="53" t="str">
        <f>IF(B406="","",[1]Carburant!$H406)</f>
        <v/>
      </c>
      <c r="G406" s="54" t="str">
        <f>IF(F406="","",$F406*Données!$D$1)</f>
        <v/>
      </c>
    </row>
    <row r="407" spans="1:7" s="37" customFormat="1" ht="21" customHeight="1">
      <c r="A407" s="51">
        <f>[1]Carburant!$A407</f>
        <v>0</v>
      </c>
      <c r="B407" s="52" t="str">
        <f>IF(A407="Ski nautique",[1]Carburant!$D407,"")</f>
        <v/>
      </c>
      <c r="C407" s="58">
        <f t="shared" si="22"/>
        <v>0</v>
      </c>
      <c r="D407" s="58">
        <f t="shared" si="23"/>
        <v>0</v>
      </c>
      <c r="E407" s="58">
        <f t="shared" si="24"/>
        <v>0</v>
      </c>
      <c r="F407" s="53" t="str">
        <f>IF(B407="","",[1]Carburant!$H407)</f>
        <v/>
      </c>
      <c r="G407" s="54" t="str">
        <f>IF(F407="","",$F407*Données!$D$1)</f>
        <v/>
      </c>
    </row>
    <row r="408" spans="1:7" s="37" customFormat="1" ht="21" customHeight="1">
      <c r="A408" s="51">
        <f>[1]Carburant!$A408</f>
        <v>0</v>
      </c>
      <c r="B408" s="52" t="str">
        <f>IF(A408="Ski nautique",[1]Carburant!$D408,"")</f>
        <v/>
      </c>
      <c r="C408" s="58">
        <f t="shared" si="22"/>
        <v>0</v>
      </c>
      <c r="D408" s="58">
        <f t="shared" si="23"/>
        <v>0</v>
      </c>
      <c r="E408" s="58">
        <f t="shared" si="24"/>
        <v>0</v>
      </c>
      <c r="F408" s="53" t="str">
        <f>IF(B408="","",[1]Carburant!$H408)</f>
        <v/>
      </c>
      <c r="G408" s="54" t="str">
        <f>IF(F408="","",$F408*Données!$D$1)</f>
        <v/>
      </c>
    </row>
    <row r="409" spans="1:7" s="37" customFormat="1" ht="21" customHeight="1">
      <c r="A409" s="51">
        <f>[1]Carburant!$A409</f>
        <v>0</v>
      </c>
      <c r="B409" s="52" t="str">
        <f>IF(A409="Ski nautique",[1]Carburant!$D409,"")</f>
        <v/>
      </c>
      <c r="C409" s="58">
        <f t="shared" si="22"/>
        <v>0</v>
      </c>
      <c r="D409" s="58">
        <f t="shared" si="23"/>
        <v>0</v>
      </c>
      <c r="E409" s="58">
        <f t="shared" si="24"/>
        <v>0</v>
      </c>
      <c r="F409" s="53" t="str">
        <f>IF(B409="","",[1]Carburant!$H409)</f>
        <v/>
      </c>
      <c r="G409" s="54" t="str">
        <f>IF(F409="","",$F409*Données!$D$1)</f>
        <v/>
      </c>
    </row>
    <row r="410" spans="1:7" s="37" customFormat="1" ht="21" customHeight="1">
      <c r="A410" s="51">
        <f>[1]Carburant!$A410</f>
        <v>0</v>
      </c>
      <c r="B410" s="52" t="str">
        <f>IF(A410="Ski nautique",[1]Carburant!$D410,"")</f>
        <v/>
      </c>
      <c r="C410" s="58">
        <f t="shared" si="22"/>
        <v>0</v>
      </c>
      <c r="D410" s="58">
        <f t="shared" si="23"/>
        <v>0</v>
      </c>
      <c r="E410" s="58">
        <f t="shared" si="24"/>
        <v>0</v>
      </c>
      <c r="F410" s="53" t="str">
        <f>IF(B410="","",[1]Carburant!$H410)</f>
        <v/>
      </c>
      <c r="G410" s="54" t="str">
        <f>IF(F410="","",$F410*Données!$D$1)</f>
        <v/>
      </c>
    </row>
    <row r="411" spans="1:7" s="37" customFormat="1" ht="21" customHeight="1">
      <c r="A411" s="51">
        <f>[1]Carburant!$A411</f>
        <v>0</v>
      </c>
      <c r="B411" s="52" t="str">
        <f>IF(A411="Ski nautique",[1]Carburant!$D411,"")</f>
        <v/>
      </c>
      <c r="C411" s="58">
        <f t="shared" si="22"/>
        <v>0</v>
      </c>
      <c r="D411" s="58">
        <f t="shared" si="23"/>
        <v>0</v>
      </c>
      <c r="E411" s="58">
        <f t="shared" si="24"/>
        <v>0</v>
      </c>
      <c r="F411" s="53" t="str">
        <f>IF(B411="","",[1]Carburant!$H411)</f>
        <v/>
      </c>
      <c r="G411" s="54" t="str">
        <f>IF(F411="","",$F411*Données!$D$1)</f>
        <v/>
      </c>
    </row>
    <row r="412" spans="1:7" s="37" customFormat="1" ht="21" customHeight="1">
      <c r="A412" s="51">
        <f>[1]Carburant!$A412</f>
        <v>0</v>
      </c>
      <c r="B412" s="52" t="str">
        <f>IF(A412="Ski nautique",[1]Carburant!$D412,"")</f>
        <v/>
      </c>
      <c r="C412" s="58">
        <f t="shared" si="22"/>
        <v>0</v>
      </c>
      <c r="D412" s="58">
        <f t="shared" si="23"/>
        <v>0</v>
      </c>
      <c r="E412" s="58">
        <f t="shared" si="24"/>
        <v>0</v>
      </c>
      <c r="F412" s="53" t="str">
        <f>IF(B412="","",[1]Carburant!$H412)</f>
        <v/>
      </c>
      <c r="G412" s="54" t="str">
        <f>IF(F412="","",$F412*Données!$D$1)</f>
        <v/>
      </c>
    </row>
    <row r="413" spans="1:7" s="37" customFormat="1" ht="21" customHeight="1">
      <c r="A413" s="51">
        <f>[1]Carburant!$A413</f>
        <v>0</v>
      </c>
      <c r="B413" s="52" t="str">
        <f>IF(A413="Ski nautique",[1]Carburant!$D413,"")</f>
        <v/>
      </c>
      <c r="C413" s="58">
        <f t="shared" si="22"/>
        <v>0</v>
      </c>
      <c r="D413" s="58">
        <f t="shared" si="23"/>
        <v>0</v>
      </c>
      <c r="E413" s="58">
        <f t="shared" si="24"/>
        <v>0</v>
      </c>
      <c r="F413" s="53" t="str">
        <f>IF(B413="","",[1]Carburant!$H413)</f>
        <v/>
      </c>
      <c r="G413" s="54" t="str">
        <f>IF(F413="","",$F413*Données!$D$1)</f>
        <v/>
      </c>
    </row>
    <row r="414" spans="1:7" s="37" customFormat="1" ht="21" customHeight="1">
      <c r="A414" s="51">
        <f>[1]Carburant!$A414</f>
        <v>0</v>
      </c>
      <c r="B414" s="52" t="str">
        <f>IF(A414="Ski nautique",[1]Carburant!$D414,"")</f>
        <v/>
      </c>
      <c r="C414" s="58">
        <f t="shared" si="22"/>
        <v>0</v>
      </c>
      <c r="D414" s="58">
        <f t="shared" si="23"/>
        <v>0</v>
      </c>
      <c r="E414" s="58">
        <f t="shared" si="24"/>
        <v>0</v>
      </c>
      <c r="F414" s="53" t="str">
        <f>IF(B414="","",[1]Carburant!$H414)</f>
        <v/>
      </c>
      <c r="G414" s="54" t="str">
        <f>IF(F414="","",$F414*Données!$D$1)</f>
        <v/>
      </c>
    </row>
    <row r="415" spans="1:7" s="37" customFormat="1" ht="21" customHeight="1">
      <c r="A415" s="51">
        <f>[1]Carburant!$A415</f>
        <v>0</v>
      </c>
      <c r="B415" s="52" t="str">
        <f>IF(A415="Ski nautique",[1]Carburant!$D415,"")</f>
        <v/>
      </c>
      <c r="C415" s="58">
        <f t="shared" si="22"/>
        <v>0</v>
      </c>
      <c r="D415" s="58">
        <f t="shared" si="23"/>
        <v>0</v>
      </c>
      <c r="E415" s="58">
        <f t="shared" si="24"/>
        <v>0</v>
      </c>
      <c r="F415" s="53" t="str">
        <f>IF(B415="","",[1]Carburant!$H415)</f>
        <v/>
      </c>
      <c r="G415" s="54" t="str">
        <f>IF(F415="","",$F415*Données!$D$1)</f>
        <v/>
      </c>
    </row>
    <row r="416" spans="1:7" s="37" customFormat="1" ht="21" customHeight="1">
      <c r="A416" s="51">
        <f>[1]Carburant!$A416</f>
        <v>0</v>
      </c>
      <c r="B416" s="52" t="str">
        <f>IF(A416="Ski nautique",[1]Carburant!$D416,"")</f>
        <v/>
      </c>
      <c r="C416" s="58">
        <f t="shared" si="22"/>
        <v>0</v>
      </c>
      <c r="D416" s="58">
        <f t="shared" si="23"/>
        <v>0</v>
      </c>
      <c r="E416" s="58">
        <f t="shared" si="24"/>
        <v>0</v>
      </c>
      <c r="F416" s="53" t="str">
        <f>IF(B416="","",[1]Carburant!$H416)</f>
        <v/>
      </c>
      <c r="G416" s="54" t="str">
        <f>IF(F416="","",$F416*Données!$D$1)</f>
        <v/>
      </c>
    </row>
    <row r="417" spans="1:7" s="37" customFormat="1" ht="21" customHeight="1">
      <c r="A417" s="51">
        <f>[1]Carburant!$A417</f>
        <v>0</v>
      </c>
      <c r="B417" s="52" t="str">
        <f>IF(A417="Ski nautique",[1]Carburant!$D417,"")</f>
        <v/>
      </c>
      <c r="C417" s="58">
        <f t="shared" si="22"/>
        <v>0</v>
      </c>
      <c r="D417" s="58">
        <f t="shared" si="23"/>
        <v>0</v>
      </c>
      <c r="E417" s="58">
        <f t="shared" si="24"/>
        <v>0</v>
      </c>
      <c r="F417" s="53" t="str">
        <f>IF(B417="","",[1]Carburant!$H417)</f>
        <v/>
      </c>
      <c r="G417" s="54" t="str">
        <f>IF(F417="","",$F417*Données!$D$1)</f>
        <v/>
      </c>
    </row>
    <row r="418" spans="1:7" s="37" customFormat="1" ht="21" customHeight="1">
      <c r="A418" s="51">
        <f>[1]Carburant!$A418</f>
        <v>0</v>
      </c>
      <c r="B418" s="52" t="str">
        <f>IF(A418="Ski nautique",[1]Carburant!$D418,"")</f>
        <v/>
      </c>
      <c r="C418" s="58">
        <f t="shared" si="22"/>
        <v>0</v>
      </c>
      <c r="D418" s="58">
        <f t="shared" si="23"/>
        <v>0</v>
      </c>
      <c r="E418" s="58">
        <f t="shared" si="24"/>
        <v>0</v>
      </c>
      <c r="F418" s="53" t="str">
        <f>IF(B418="","",[1]Carburant!$H418)</f>
        <v/>
      </c>
      <c r="G418" s="54" t="str">
        <f>IF(F418="","",$F418*Données!$D$1)</f>
        <v/>
      </c>
    </row>
    <row r="419" spans="1:7" s="37" customFormat="1" ht="21" customHeight="1">
      <c r="A419" s="51">
        <f>[1]Carburant!$A419</f>
        <v>0</v>
      </c>
      <c r="B419" s="52" t="str">
        <f>IF(A419="Ski nautique",[1]Carburant!$D419,"")</f>
        <v/>
      </c>
      <c r="C419" s="58">
        <f t="shared" si="22"/>
        <v>0</v>
      </c>
      <c r="D419" s="58">
        <f t="shared" si="23"/>
        <v>0</v>
      </c>
      <c r="E419" s="58">
        <f t="shared" si="24"/>
        <v>0</v>
      </c>
      <c r="F419" s="53" t="str">
        <f>IF(B419="","",[1]Carburant!$H419)</f>
        <v/>
      </c>
      <c r="G419" s="54" t="str">
        <f>IF(F419="","",$F419*Données!$D$1)</f>
        <v/>
      </c>
    </row>
    <row r="420" spans="1:7" s="37" customFormat="1" ht="21" customHeight="1">
      <c r="A420" s="51">
        <f>[1]Carburant!$A420</f>
        <v>0</v>
      </c>
      <c r="B420" s="52" t="str">
        <f>IF(A420="Ski nautique",[1]Carburant!$D420,"")</f>
        <v/>
      </c>
      <c r="C420" s="58">
        <f t="shared" si="22"/>
        <v>0</v>
      </c>
      <c r="D420" s="58">
        <f t="shared" si="23"/>
        <v>0</v>
      </c>
      <c r="E420" s="58">
        <f t="shared" si="24"/>
        <v>0</v>
      </c>
      <c r="F420" s="53" t="str">
        <f>IF(B420="","",[1]Carburant!$H420)</f>
        <v/>
      </c>
      <c r="G420" s="54" t="str">
        <f>IF(F420="","",$F420*Données!$D$1)</f>
        <v/>
      </c>
    </row>
    <row r="421" spans="1:7" s="37" customFormat="1" ht="21" customHeight="1">
      <c r="A421" s="51">
        <f>[1]Carburant!$A421</f>
        <v>0</v>
      </c>
      <c r="B421" s="52" t="str">
        <f>IF(A421="Ski nautique",[1]Carburant!$D421,"")</f>
        <v/>
      </c>
      <c r="C421" s="58">
        <f t="shared" si="22"/>
        <v>0</v>
      </c>
      <c r="D421" s="58">
        <f t="shared" si="23"/>
        <v>0</v>
      </c>
      <c r="E421" s="58">
        <f t="shared" si="24"/>
        <v>0</v>
      </c>
      <c r="F421" s="53" t="str">
        <f>IF(B421="","",[1]Carburant!$H421)</f>
        <v/>
      </c>
      <c r="G421" s="54" t="str">
        <f>IF(F421="","",$F421*Données!$D$1)</f>
        <v/>
      </c>
    </row>
    <row r="422" spans="1:7" s="37" customFormat="1" ht="21" customHeight="1">
      <c r="A422" s="51">
        <f>[1]Carburant!$A422</f>
        <v>0</v>
      </c>
      <c r="B422" s="52" t="str">
        <f>IF(A422="Ski nautique",[1]Carburant!$D422,"")</f>
        <v/>
      </c>
      <c r="C422" s="58">
        <f t="shared" si="22"/>
        <v>0</v>
      </c>
      <c r="D422" s="58">
        <f t="shared" si="23"/>
        <v>0</v>
      </c>
      <c r="E422" s="58">
        <f t="shared" si="24"/>
        <v>0</v>
      </c>
      <c r="F422" s="53" t="str">
        <f>IF(B422="","",[1]Carburant!$H422)</f>
        <v/>
      </c>
      <c r="G422" s="54" t="str">
        <f>IF(F422="","",$F422*Données!$D$1)</f>
        <v/>
      </c>
    </row>
    <row r="423" spans="1:7" s="37" customFormat="1" ht="21" customHeight="1">
      <c r="A423" s="51">
        <f>[1]Carburant!$A423</f>
        <v>0</v>
      </c>
      <c r="B423" s="52" t="str">
        <f>IF(A423="Ski nautique",[1]Carburant!$D423,"")</f>
        <v/>
      </c>
      <c r="C423" s="58">
        <f t="shared" si="22"/>
        <v>0</v>
      </c>
      <c r="D423" s="58">
        <f t="shared" si="23"/>
        <v>0</v>
      </c>
      <c r="E423" s="58">
        <f t="shared" si="24"/>
        <v>0</v>
      </c>
      <c r="F423" s="53" t="str">
        <f>IF(B423="","",[1]Carburant!$H423)</f>
        <v/>
      </c>
      <c r="G423" s="54" t="str">
        <f>IF(F423="","",$F423*Données!$D$1)</f>
        <v/>
      </c>
    </row>
    <row r="424" spans="1:7" s="37" customFormat="1" ht="21" customHeight="1">
      <c r="A424" s="51">
        <f>[1]Carburant!$A424</f>
        <v>0</v>
      </c>
      <c r="B424" s="52" t="str">
        <f>IF(A424="Ski nautique",[1]Carburant!$D424,"")</f>
        <v/>
      </c>
      <c r="C424" s="58">
        <f t="shared" si="22"/>
        <v>0</v>
      </c>
      <c r="D424" s="58">
        <f t="shared" si="23"/>
        <v>0</v>
      </c>
      <c r="E424" s="58">
        <f t="shared" si="24"/>
        <v>0</v>
      </c>
      <c r="F424" s="53" t="str">
        <f>IF(B424="","",[1]Carburant!$H424)</f>
        <v/>
      </c>
      <c r="G424" s="54" t="str">
        <f>IF(F424="","",$F424*Données!$D$1)</f>
        <v/>
      </c>
    </row>
    <row r="425" spans="1:7" s="37" customFormat="1" ht="21" customHeight="1">
      <c r="A425" s="51">
        <f>[1]Carburant!$A425</f>
        <v>0</v>
      </c>
      <c r="B425" s="52" t="str">
        <f>IF(A425="Ski nautique",[1]Carburant!$D425,"")</f>
        <v/>
      </c>
      <c r="C425" s="58">
        <f t="shared" si="22"/>
        <v>0</v>
      </c>
      <c r="D425" s="58">
        <f t="shared" si="23"/>
        <v>0</v>
      </c>
      <c r="E425" s="58">
        <f t="shared" si="24"/>
        <v>0</v>
      </c>
      <c r="F425" s="53" t="str">
        <f>IF(B425="","",[1]Carburant!$H425)</f>
        <v/>
      </c>
      <c r="G425" s="54" t="str">
        <f>IF(F425="","",$F425*Données!$D$1)</f>
        <v/>
      </c>
    </row>
    <row r="426" spans="1:7" s="37" customFormat="1" ht="21" customHeight="1">
      <c r="A426" s="51">
        <f>[1]Carburant!$A426</f>
        <v>0</v>
      </c>
      <c r="B426" s="52" t="str">
        <f>IF(A426="Ski nautique",[1]Carburant!$D426,"")</f>
        <v/>
      </c>
      <c r="C426" s="58">
        <f t="shared" si="22"/>
        <v>0</v>
      </c>
      <c r="D426" s="58">
        <f t="shared" si="23"/>
        <v>0</v>
      </c>
      <c r="E426" s="58">
        <f t="shared" si="24"/>
        <v>0</v>
      </c>
      <c r="F426" s="53" t="str">
        <f>IF(B426="","",[1]Carburant!$H426)</f>
        <v/>
      </c>
      <c r="G426" s="54" t="str">
        <f>IF(F426="","",$F426*Données!$D$1)</f>
        <v/>
      </c>
    </row>
    <row r="427" spans="1:7" s="37" customFormat="1" ht="21" customHeight="1">
      <c r="A427" s="51">
        <f>[1]Carburant!$A427</f>
        <v>0</v>
      </c>
      <c r="B427" s="52" t="str">
        <f>IF(A427="Ski nautique",[1]Carburant!$D427,"")</f>
        <v/>
      </c>
      <c r="C427" s="58">
        <f t="shared" si="22"/>
        <v>0</v>
      </c>
      <c r="D427" s="58">
        <f t="shared" si="23"/>
        <v>0</v>
      </c>
      <c r="E427" s="58">
        <f t="shared" si="24"/>
        <v>0</v>
      </c>
      <c r="F427" s="53" t="str">
        <f>IF(B427="","",[1]Carburant!$H427)</f>
        <v/>
      </c>
      <c r="G427" s="54" t="str">
        <f>IF(F427="","",$F427*Données!$D$1)</f>
        <v/>
      </c>
    </row>
    <row r="428" spans="1:7" s="37" customFormat="1" ht="21" customHeight="1">
      <c r="A428" s="51">
        <f>[1]Carburant!$A428</f>
        <v>0</v>
      </c>
      <c r="B428" s="52" t="str">
        <f>IF(A428="Ski nautique",[1]Carburant!$D428,"")</f>
        <v/>
      </c>
      <c r="C428" s="58">
        <f t="shared" si="22"/>
        <v>0</v>
      </c>
      <c r="D428" s="58">
        <f t="shared" si="23"/>
        <v>0</v>
      </c>
      <c r="E428" s="58">
        <f t="shared" si="24"/>
        <v>0</v>
      </c>
      <c r="F428" s="53" t="str">
        <f>IF(B428="","",[1]Carburant!$H428)</f>
        <v/>
      </c>
      <c r="G428" s="54" t="str">
        <f>IF(F428="","",$F428*Données!$D$1)</f>
        <v/>
      </c>
    </row>
    <row r="429" spans="1:7" s="37" customFormat="1" ht="21" customHeight="1">
      <c r="A429" s="51">
        <f>[1]Carburant!$A429</f>
        <v>0</v>
      </c>
      <c r="B429" s="52" t="str">
        <f>IF(A429="Ski nautique",[1]Carburant!$D429,"")</f>
        <v/>
      </c>
      <c r="C429" s="58">
        <f t="shared" si="22"/>
        <v>0</v>
      </c>
      <c r="D429" s="58">
        <f t="shared" si="23"/>
        <v>0</v>
      </c>
      <c r="E429" s="58">
        <f t="shared" si="24"/>
        <v>0</v>
      </c>
      <c r="F429" s="53" t="str">
        <f>IF(B429="","",[1]Carburant!$H429)</f>
        <v/>
      </c>
      <c r="G429" s="54" t="str">
        <f>IF(F429="","",$F429*Données!$D$1)</f>
        <v/>
      </c>
    </row>
    <row r="430" spans="1:7" s="37" customFormat="1" ht="21" customHeight="1">
      <c r="A430" s="51">
        <f>[1]Carburant!$A430</f>
        <v>0</v>
      </c>
      <c r="B430" s="52" t="str">
        <f>IF(A430="Ski nautique",[1]Carburant!$D430,"")</f>
        <v/>
      </c>
      <c r="C430" s="58">
        <f t="shared" si="22"/>
        <v>0</v>
      </c>
      <c r="D430" s="58">
        <f t="shared" si="23"/>
        <v>0</v>
      </c>
      <c r="E430" s="58">
        <f t="shared" si="24"/>
        <v>0</v>
      </c>
      <c r="F430" s="53" t="str">
        <f>IF(B430="","",[1]Carburant!$H430)</f>
        <v/>
      </c>
      <c r="G430" s="54" t="str">
        <f>IF(F430="","",$F430*Données!$D$1)</f>
        <v/>
      </c>
    </row>
    <row r="431" spans="1:7" s="37" customFormat="1" ht="21" customHeight="1">
      <c r="A431" s="51">
        <f>[1]Carburant!$A431</f>
        <v>0</v>
      </c>
      <c r="B431" s="52" t="str">
        <f>IF(A431="Ski nautique",[1]Carburant!$D431,"")</f>
        <v/>
      </c>
      <c r="C431" s="58">
        <f t="shared" si="22"/>
        <v>0</v>
      </c>
      <c r="D431" s="58">
        <f t="shared" si="23"/>
        <v>0</v>
      </c>
      <c r="E431" s="58">
        <f t="shared" si="24"/>
        <v>0</v>
      </c>
      <c r="F431" s="53" t="str">
        <f>IF(B431="","",[1]Carburant!$H431)</f>
        <v/>
      </c>
      <c r="G431" s="54" t="str">
        <f>IF(F431="","",$F431*Données!$D$1)</f>
        <v/>
      </c>
    </row>
    <row r="432" spans="1:7" s="37" customFormat="1" ht="21" customHeight="1">
      <c r="A432" s="51">
        <f>[1]Carburant!$A432</f>
        <v>0</v>
      </c>
      <c r="B432" s="52" t="str">
        <f>IF(A432="Ski nautique",[1]Carburant!$D432,"")</f>
        <v/>
      </c>
      <c r="C432" s="58">
        <f t="shared" si="22"/>
        <v>0</v>
      </c>
      <c r="D432" s="58">
        <f t="shared" si="23"/>
        <v>0</v>
      </c>
      <c r="E432" s="58">
        <f t="shared" si="24"/>
        <v>0</v>
      </c>
      <c r="F432" s="53" t="str">
        <f>IF(B432="","",[1]Carburant!$H432)</f>
        <v/>
      </c>
      <c r="G432" s="54" t="str">
        <f>IF(F432="","",$F432*Données!$D$1)</f>
        <v/>
      </c>
    </row>
    <row r="433" spans="1:7" s="37" customFormat="1" ht="21" customHeight="1">
      <c r="A433" s="51">
        <f>[1]Carburant!$A433</f>
        <v>0</v>
      </c>
      <c r="B433" s="52" t="str">
        <f>IF(A433="Ski nautique",[1]Carburant!$D433,"")</f>
        <v/>
      </c>
      <c r="C433" s="58">
        <f t="shared" si="22"/>
        <v>0</v>
      </c>
      <c r="D433" s="58">
        <f t="shared" si="23"/>
        <v>0</v>
      </c>
      <c r="E433" s="58">
        <f t="shared" si="24"/>
        <v>0</v>
      </c>
      <c r="F433" s="53" t="str">
        <f>IF(B433="","",[1]Carburant!$H433)</f>
        <v/>
      </c>
      <c r="G433" s="54" t="str">
        <f>IF(F433="","",$F433*Données!$D$1)</f>
        <v/>
      </c>
    </row>
    <row r="434" spans="1:7" s="37" customFormat="1" ht="21" customHeight="1">
      <c r="A434" s="51">
        <f>[1]Carburant!$A434</f>
        <v>0</v>
      </c>
      <c r="B434" s="52" t="str">
        <f>IF(A434="Ski nautique",[1]Carburant!$D434,"")</f>
        <v/>
      </c>
      <c r="C434" s="58">
        <f t="shared" si="22"/>
        <v>0</v>
      </c>
      <c r="D434" s="58">
        <f t="shared" si="23"/>
        <v>0</v>
      </c>
      <c r="E434" s="58">
        <f t="shared" si="24"/>
        <v>0</v>
      </c>
      <c r="F434" s="53" t="str">
        <f>IF(B434="","",[1]Carburant!$H434)</f>
        <v/>
      </c>
      <c r="G434" s="54" t="str">
        <f>IF(F434="","",$F434*Données!$D$1)</f>
        <v/>
      </c>
    </row>
    <row r="435" spans="1:7" s="37" customFormat="1" ht="21" customHeight="1">
      <c r="A435" s="51">
        <f>[1]Carburant!$A435</f>
        <v>0</v>
      </c>
      <c r="B435" s="52" t="str">
        <f>IF(A435="Ski nautique",[1]Carburant!$D435,"")</f>
        <v/>
      </c>
      <c r="C435" s="58">
        <f t="shared" si="22"/>
        <v>0</v>
      </c>
      <c r="D435" s="58">
        <f t="shared" si="23"/>
        <v>0</v>
      </c>
      <c r="E435" s="58">
        <f t="shared" si="24"/>
        <v>0</v>
      </c>
      <c r="F435" s="53" t="str">
        <f>IF(B435="","",[1]Carburant!$H435)</f>
        <v/>
      </c>
      <c r="G435" s="54" t="str">
        <f>IF(F435="","",$F435*Données!$D$1)</f>
        <v/>
      </c>
    </row>
  </sheetData>
  <sheetProtection autoFilter="0"/>
  <autoFilter ref="A6:G435"/>
  <mergeCells count="9">
    <mergeCell ref="A7:E7"/>
    <mergeCell ref="A1:G1"/>
    <mergeCell ref="A3:A6"/>
    <mergeCell ref="B3:B6"/>
    <mergeCell ref="C3:C6"/>
    <mergeCell ref="D3:D6"/>
    <mergeCell ref="E3:E6"/>
    <mergeCell ref="F3:F6"/>
    <mergeCell ref="G3:G6"/>
  </mergeCells>
  <printOptions horizontalCentered="1"/>
  <pageMargins left="0.23622047244094491" right="0.23622047244094491" top="0.39370078740157483" bottom="0.39370078740157483" header="0" footer="0"/>
  <pageSetup paperSize="9" fitToHeight="0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  <pageSetUpPr fitToPage="1"/>
  </sheetPr>
  <dimension ref="A1:AS55"/>
  <sheetViews>
    <sheetView showZeros="0" tabSelected="1" zoomScaleNormal="100" workbookViewId="0">
      <pane xSplit="6" ySplit="6" topLeftCell="G7" activePane="bottomRight" state="frozen"/>
      <selection pane="topRight" activeCell="D1" sqref="D1"/>
      <selection pane="bottomLeft" activeCell="A6" sqref="A6"/>
      <selection pane="bottomRight" activeCell="O15" sqref="O15"/>
    </sheetView>
  </sheetViews>
  <sheetFormatPr baseColWidth="10" defaultRowHeight="15"/>
  <cols>
    <col min="1" max="1" width="11.42578125" style="9"/>
    <col min="2" max="3" width="15.7109375" style="11" hidden="1" customWidth="1"/>
    <col min="4" max="4" width="15.7109375" style="11" customWidth="1"/>
    <col min="5" max="5" width="15.7109375" style="12" customWidth="1"/>
    <col min="6" max="6" width="3.7109375" style="9" customWidth="1"/>
    <col min="7" max="7" width="6.7109375" style="10" customWidth="1"/>
    <col min="8" max="8" width="15.7109375" style="11" hidden="1" customWidth="1"/>
    <col min="9" max="9" width="15.7109375" style="93" customWidth="1"/>
    <col min="10" max="10" width="15.7109375" style="12" customWidth="1"/>
    <col min="11" max="11" width="1.7109375" style="12" customWidth="1"/>
    <col min="12" max="12" width="6.7109375" style="10" customWidth="1"/>
    <col min="13" max="13" width="15.7109375" style="9" hidden="1" customWidth="1"/>
    <col min="14" max="14" width="15.7109375" style="93" customWidth="1"/>
    <col min="15" max="15" width="15.7109375" style="9" customWidth="1"/>
    <col min="16" max="16" width="1.7109375" style="12" customWidth="1"/>
    <col min="17" max="17" width="6.7109375" style="10" customWidth="1"/>
    <col min="18" max="18" width="15.7109375" style="9" hidden="1" customWidth="1"/>
    <col min="19" max="19" width="15.7109375" style="93" customWidth="1"/>
    <col min="20" max="20" width="15.7109375" style="9" customWidth="1"/>
    <col min="21" max="21" width="1.7109375" style="12" customWidth="1"/>
    <col min="22" max="22" width="6.7109375" style="10" customWidth="1"/>
    <col min="23" max="23" width="15.7109375" style="9" hidden="1" customWidth="1"/>
    <col min="24" max="24" width="15.7109375" style="93" customWidth="1"/>
    <col min="25" max="25" width="15.7109375" style="9" customWidth="1"/>
    <col min="26" max="26" width="2.7109375" style="12" customWidth="1"/>
    <col min="27" max="27" width="6.7109375" style="10" customWidth="1"/>
    <col min="28" max="28" width="15.7109375" style="9" hidden="1" customWidth="1"/>
    <col min="29" max="29" width="15.7109375" style="93" customWidth="1"/>
    <col min="30" max="30" width="15.7109375" style="9" customWidth="1"/>
    <col min="31" max="31" width="1.7109375" style="12" customWidth="1"/>
    <col min="32" max="32" width="6.7109375" style="10" customWidth="1"/>
    <col min="33" max="33" width="15.7109375" style="9" hidden="1" customWidth="1"/>
    <col min="34" max="34" width="15.7109375" style="93" customWidth="1"/>
    <col min="35" max="35" width="15.7109375" style="9" customWidth="1"/>
    <col min="36" max="36" width="1.7109375" style="12" customWidth="1"/>
    <col min="37" max="37" width="6.7109375" style="10" customWidth="1"/>
    <col min="38" max="38" width="15.7109375" style="9" hidden="1" customWidth="1"/>
    <col min="39" max="39" width="15.7109375" style="93" customWidth="1"/>
    <col min="40" max="40" width="15.7109375" style="9" customWidth="1"/>
    <col min="41" max="41" width="1.7109375" style="12" customWidth="1"/>
    <col min="42" max="42" width="6.7109375" style="10" customWidth="1"/>
    <col min="43" max="43" width="15.7109375" style="9" hidden="1" customWidth="1"/>
    <col min="44" max="44" width="15.7109375" style="93" customWidth="1"/>
    <col min="45" max="45" width="15.7109375" style="9" customWidth="1"/>
    <col min="46" max="46" width="2.7109375" style="9" customWidth="1"/>
    <col min="47" max="16384" width="11.42578125" style="9"/>
  </cols>
  <sheetData>
    <row r="1" spans="1:45" ht="21.75" thickBot="1">
      <c r="A1" s="84" t="s">
        <v>261</v>
      </c>
      <c r="B1" s="85"/>
      <c r="C1" s="85"/>
      <c r="D1" s="85"/>
      <c r="E1" s="86"/>
    </row>
    <row r="3" spans="1:45" s="43" customFormat="1">
      <c r="B3" s="44"/>
      <c r="C3" s="44"/>
      <c r="D3" s="44"/>
      <c r="E3" s="45"/>
      <c r="G3" s="46">
        <v>4</v>
      </c>
      <c r="H3" s="46"/>
      <c r="I3" s="45"/>
      <c r="J3" s="45"/>
      <c r="K3" s="45"/>
      <c r="L3" s="43">
        <v>5</v>
      </c>
      <c r="N3" s="45"/>
      <c r="P3" s="45"/>
      <c r="Q3" s="43">
        <v>6</v>
      </c>
      <c r="S3" s="45"/>
      <c r="T3" s="45"/>
      <c r="V3" s="43">
        <v>7</v>
      </c>
      <c r="X3" s="45"/>
      <c r="Y3" s="45"/>
      <c r="AA3" s="43">
        <v>8</v>
      </c>
      <c r="AC3" s="45"/>
      <c r="AD3" s="45"/>
      <c r="AF3" s="43">
        <v>9</v>
      </c>
      <c r="AH3" s="45"/>
      <c r="AI3" s="45"/>
      <c r="AK3" s="43">
        <v>10</v>
      </c>
      <c r="AM3" s="45"/>
      <c r="AN3" s="45"/>
      <c r="AP3" s="43">
        <v>11</v>
      </c>
      <c r="AR3" s="45"/>
    </row>
    <row r="4" spans="1:45">
      <c r="A4" s="89" t="s">
        <v>13</v>
      </c>
      <c r="B4" s="90"/>
      <c r="C4" s="90"/>
      <c r="D4" s="90"/>
      <c r="E4" s="91"/>
      <c r="G4" s="89" t="s">
        <v>5</v>
      </c>
      <c r="H4" s="90"/>
      <c r="I4" s="90"/>
      <c r="J4" s="91"/>
      <c r="L4" s="87" t="s">
        <v>6</v>
      </c>
      <c r="M4" s="87"/>
      <c r="N4" s="87"/>
      <c r="O4" s="88"/>
      <c r="Q4" s="87" t="s">
        <v>7</v>
      </c>
      <c r="R4" s="87"/>
      <c r="S4" s="87"/>
      <c r="T4" s="88"/>
      <c r="V4" s="87" t="s">
        <v>8</v>
      </c>
      <c r="W4" s="87"/>
      <c r="X4" s="87"/>
      <c r="Y4" s="88"/>
      <c r="AA4" s="87" t="s">
        <v>9</v>
      </c>
      <c r="AB4" s="87"/>
      <c r="AC4" s="87"/>
      <c r="AD4" s="88"/>
      <c r="AF4" s="87" t="s">
        <v>10</v>
      </c>
      <c r="AG4" s="87"/>
      <c r="AH4" s="87"/>
      <c r="AI4" s="88"/>
      <c r="AK4" s="87" t="s">
        <v>11</v>
      </c>
      <c r="AL4" s="87"/>
      <c r="AM4" s="87"/>
      <c r="AN4" s="88"/>
      <c r="AP4" s="87" t="s">
        <v>12</v>
      </c>
      <c r="AQ4" s="87"/>
      <c r="AR4" s="87"/>
      <c r="AS4" s="88"/>
    </row>
    <row r="5" spans="1:45" s="16" customFormat="1" ht="15.75">
      <c r="A5" s="80" t="s">
        <v>26</v>
      </c>
      <c r="B5" s="13" t="e">
        <f t="shared" ref="B5:E5" si="0">SUM(B7:B14)</f>
        <v>#REF!</v>
      </c>
      <c r="C5" s="13" t="e">
        <f t="shared" si="0"/>
        <v>#REF!</v>
      </c>
      <c r="D5" s="92">
        <f t="shared" si="0"/>
        <v>109</v>
      </c>
      <c r="E5" s="14">
        <f t="shared" si="0"/>
        <v>180.93999999999997</v>
      </c>
      <c r="F5" s="9"/>
      <c r="G5" s="15" t="s">
        <v>28</v>
      </c>
      <c r="H5" s="13" t="e">
        <f t="shared" ref="H5:J5" si="1">SUM(H7:H39)</f>
        <v>#REF!</v>
      </c>
      <c r="I5" s="92">
        <f t="shared" si="1"/>
        <v>35</v>
      </c>
      <c r="J5" s="14">
        <f t="shared" si="1"/>
        <v>58.099999999999994</v>
      </c>
      <c r="K5" s="12"/>
      <c r="L5" s="15" t="s">
        <v>28</v>
      </c>
      <c r="M5" s="13" t="e">
        <f t="shared" ref="M5:O5" si="2">SUM(M7:M37)</f>
        <v>#REF!</v>
      </c>
      <c r="N5" s="92">
        <f t="shared" si="2"/>
        <v>18</v>
      </c>
      <c r="O5" s="14">
        <f t="shared" si="2"/>
        <v>29.879999999999995</v>
      </c>
      <c r="P5" s="12"/>
      <c r="Q5" s="15" t="s">
        <v>28</v>
      </c>
      <c r="R5" s="13" t="e">
        <f t="shared" ref="R5:T5" si="3">SUM(R7:R37)</f>
        <v>#REF!</v>
      </c>
      <c r="S5" s="92">
        <f t="shared" si="3"/>
        <v>30</v>
      </c>
      <c r="T5" s="14">
        <f t="shared" si="3"/>
        <v>49.8</v>
      </c>
      <c r="U5" s="12"/>
      <c r="V5" s="15" t="s">
        <v>28</v>
      </c>
      <c r="W5" s="13" t="e">
        <f t="shared" ref="W5:Y5" si="4">SUM(W7:W37)</f>
        <v>#REF!</v>
      </c>
      <c r="X5" s="92">
        <f t="shared" si="4"/>
        <v>26</v>
      </c>
      <c r="Y5" s="14">
        <f t="shared" si="4"/>
        <v>43.16</v>
      </c>
      <c r="Z5" s="12"/>
      <c r="AA5" s="15" t="s">
        <v>28</v>
      </c>
      <c r="AB5" s="13" t="e">
        <f t="shared" ref="AB5:AD5" si="5">SUM(AB7:AB37)</f>
        <v>#REF!</v>
      </c>
      <c r="AC5" s="92">
        <f t="shared" si="5"/>
        <v>0</v>
      </c>
      <c r="AD5" s="14">
        <f t="shared" si="5"/>
        <v>0</v>
      </c>
      <c r="AE5" s="12"/>
      <c r="AF5" s="15" t="s">
        <v>28</v>
      </c>
      <c r="AG5" s="13" t="e">
        <f t="shared" ref="AG5:AI5" si="6">SUM(AG7:AG37)</f>
        <v>#REF!</v>
      </c>
      <c r="AH5" s="92">
        <f t="shared" si="6"/>
        <v>0</v>
      </c>
      <c r="AI5" s="14">
        <f t="shared" si="6"/>
        <v>0</v>
      </c>
      <c r="AJ5" s="12"/>
      <c r="AK5" s="15" t="s">
        <v>28</v>
      </c>
      <c r="AL5" s="13" t="e">
        <f t="shared" ref="AL5:AN5" si="7">SUM(AL7:AL37)</f>
        <v>#REF!</v>
      </c>
      <c r="AM5" s="92">
        <f t="shared" si="7"/>
        <v>0</v>
      </c>
      <c r="AN5" s="14">
        <f t="shared" si="7"/>
        <v>0</v>
      </c>
      <c r="AO5" s="12"/>
      <c r="AP5" s="15" t="s">
        <v>28</v>
      </c>
      <c r="AQ5" s="13" t="e">
        <f t="shared" ref="AQ5:AS5" si="8">SUM(AQ7:AQ37)</f>
        <v>#REF!</v>
      </c>
      <c r="AR5" s="92">
        <f t="shared" si="8"/>
        <v>0</v>
      </c>
      <c r="AS5" s="14">
        <f t="shared" si="8"/>
        <v>0</v>
      </c>
    </row>
    <row r="6" spans="1:45" s="2" customFormat="1" ht="28.5" customHeight="1">
      <c r="A6" s="81"/>
      <c r="B6" s="6"/>
      <c r="C6" s="6" t="s">
        <v>23</v>
      </c>
      <c r="D6" s="59" t="s">
        <v>24</v>
      </c>
      <c r="E6" s="6" t="s">
        <v>22</v>
      </c>
      <c r="F6" s="9"/>
      <c r="G6" s="5" t="s">
        <v>0</v>
      </c>
      <c r="H6" s="8" t="s">
        <v>23</v>
      </c>
      <c r="I6" s="7" t="s">
        <v>24</v>
      </c>
      <c r="J6" s="6" t="s">
        <v>22</v>
      </c>
      <c r="K6" s="12"/>
      <c r="L6" s="5" t="s">
        <v>0</v>
      </c>
      <c r="M6" s="6" t="s">
        <v>23</v>
      </c>
      <c r="N6" s="7" t="s">
        <v>24</v>
      </c>
      <c r="O6" s="6" t="s">
        <v>22</v>
      </c>
      <c r="P6" s="12"/>
      <c r="Q6" s="5" t="s">
        <v>0</v>
      </c>
      <c r="R6" s="6" t="s">
        <v>23</v>
      </c>
      <c r="S6" s="7" t="s">
        <v>24</v>
      </c>
      <c r="T6" s="6" t="s">
        <v>22</v>
      </c>
      <c r="U6" s="12"/>
      <c r="V6" s="5" t="s">
        <v>0</v>
      </c>
      <c r="W6" s="6" t="s">
        <v>23</v>
      </c>
      <c r="X6" s="7" t="s">
        <v>24</v>
      </c>
      <c r="Y6" s="6" t="s">
        <v>22</v>
      </c>
      <c r="Z6" s="12"/>
      <c r="AA6" s="5" t="s">
        <v>0</v>
      </c>
      <c r="AB6" s="6" t="s">
        <v>23</v>
      </c>
      <c r="AC6" s="7" t="s">
        <v>24</v>
      </c>
      <c r="AD6" s="6" t="s">
        <v>22</v>
      </c>
      <c r="AE6" s="12"/>
      <c r="AF6" s="5" t="s">
        <v>0</v>
      </c>
      <c r="AG6" s="6" t="s">
        <v>23</v>
      </c>
      <c r="AH6" s="7" t="s">
        <v>24</v>
      </c>
      <c r="AI6" s="6" t="s">
        <v>22</v>
      </c>
      <c r="AJ6" s="12"/>
      <c r="AK6" s="5" t="s">
        <v>0</v>
      </c>
      <c r="AL6" s="6" t="s">
        <v>23</v>
      </c>
      <c r="AM6" s="7" t="s">
        <v>24</v>
      </c>
      <c r="AN6" s="6" t="s">
        <v>22</v>
      </c>
      <c r="AO6" s="12"/>
      <c r="AP6" s="5" t="s">
        <v>0</v>
      </c>
      <c r="AQ6" s="6" t="s">
        <v>23</v>
      </c>
      <c r="AR6" s="7" t="s">
        <v>24</v>
      </c>
      <c r="AS6" s="6" t="s">
        <v>22</v>
      </c>
    </row>
    <row r="7" spans="1:45">
      <c r="A7" s="17" t="s">
        <v>14</v>
      </c>
      <c r="B7" s="18" t="e">
        <f>#REF!</f>
        <v>#REF!</v>
      </c>
      <c r="C7" s="18" t="e">
        <f>H5</f>
        <v>#REF!</v>
      </c>
      <c r="D7" s="20">
        <f>I5</f>
        <v>35</v>
      </c>
      <c r="E7" s="20">
        <f>J5</f>
        <v>58.099999999999994</v>
      </c>
      <c r="G7" s="19">
        <v>1</v>
      </c>
      <c r="H7" s="18" t="e">
        <f>SUMPRODUCT((#REF!=G$3)*(#REF!=$G7)*(#REF!))</f>
        <v>#REF!</v>
      </c>
      <c r="I7" s="20">
        <f>SUMIFS('Appro SN'!$F$8:$F$435,'Appro SN'!$C$8:$C$435,Récap!G7,'Appro SN'!$D$8:$D$435,Récap!G$3)</f>
        <v>20</v>
      </c>
      <c r="J7" s="18">
        <f>SUMIFS('Appro SN'!$G$8:$G$435,'Appro SN'!$C$8:$C$435,Récap!G7,'Appro SN'!$D$8:$D$435,Récap!G$3)</f>
        <v>33.199999999999996</v>
      </c>
      <c r="L7" s="19">
        <v>1</v>
      </c>
      <c r="M7" s="18" t="e">
        <f>SUMPRODUCT((#REF!=L$3)*(#REF!=$L7)*(#REF!))</f>
        <v>#REF!</v>
      </c>
      <c r="N7" s="20">
        <f>SUMIFS('Appro SN'!$F$8:$F$435,'Appro SN'!$C$8:$C$435,Récap!L7,'Appro SN'!$D$8:$D$435,Récap!L$3)</f>
        <v>0</v>
      </c>
      <c r="O7" s="18">
        <f>SUMIFS('Appro SN'!$G$8:$G$435,'Appro SN'!$C$8:$C$435,Récap!L7,'Appro SN'!$D$8:$D$435,Récap!L$3)</f>
        <v>0</v>
      </c>
      <c r="Q7" s="19">
        <v>1</v>
      </c>
      <c r="R7" s="18" t="e">
        <f>SUMPRODUCT((#REF!=Q$3)*(#REF!=$Q7)*(#REF!))</f>
        <v>#REF!</v>
      </c>
      <c r="S7" s="20">
        <f>SUMIFS('Appro SN'!$F$8:$F$435,'Appro SN'!$C$8:$C$435,Récap!Q7,'Appro SN'!$D$8:$D$435,Récap!Q$3)</f>
        <v>0</v>
      </c>
      <c r="T7" s="18">
        <f>SUMIFS('Appro SN'!$G$8:$G$435,'Appro SN'!$C$8:$C$435,Récap!Q7,'Appro SN'!$D$8:$D$435,Récap!Q$3)</f>
        <v>0</v>
      </c>
      <c r="V7" s="19">
        <v>1</v>
      </c>
      <c r="W7" s="18" t="e">
        <f>SUMPRODUCT((#REF!=V$3)*(#REF!=$V7)*(#REF!))</f>
        <v>#REF!</v>
      </c>
      <c r="X7" s="20">
        <f>SUMIFS('Appro SN'!$F$8:$F$435,'Appro SN'!$C$8:$C$435,Récap!V7,'Appro SN'!$D$8:$D$435,Récap!V$3)</f>
        <v>0</v>
      </c>
      <c r="Y7" s="18">
        <f>SUMIFS('Appro SN'!$G$8:$G$435,'Appro SN'!$C$8:$C$435,Récap!V7,'Appro SN'!$D$8:$D$435,Récap!V$3)</f>
        <v>0</v>
      </c>
      <c r="AA7" s="19">
        <v>1</v>
      </c>
      <c r="AB7" s="18" t="e">
        <f>SUMPRODUCT((#REF!=AA$3)*(#REF!=$AA7)*(#REF!))</f>
        <v>#REF!</v>
      </c>
      <c r="AC7" s="20">
        <f>SUMIFS('Appro SN'!$F$8:$F$435,'Appro SN'!$C$8:$C$435,Récap!AA7,'Appro SN'!$D$8:$D$435,Récap!AA$3)</f>
        <v>0</v>
      </c>
      <c r="AD7" s="18">
        <f>SUMIFS('Appro SN'!$G$8:$G$435,'Appro SN'!$C$8:$C$435,Récap!AA7,'Appro SN'!$D$8:$D$435,Récap!AA$3)</f>
        <v>0</v>
      </c>
      <c r="AF7" s="19">
        <v>1</v>
      </c>
      <c r="AG7" s="18" t="e">
        <f>SUMPRODUCT((#REF!=AF$3)*(#REF!=$AF7)*(#REF!))</f>
        <v>#REF!</v>
      </c>
      <c r="AH7" s="20">
        <f>SUMIFS('Appro SN'!$F$8:$F$435,'Appro SN'!$C$8:$C$435,Récap!AF7,'Appro SN'!$D$8:$D$435,Récap!AF$3)</f>
        <v>0</v>
      </c>
      <c r="AI7" s="18">
        <f>SUMIFS('Appro SN'!$G$8:$G$435,'Appro SN'!$C$8:$C$435,Récap!AF7,'Appro SN'!$D$8:$D$435,Récap!AF$3)</f>
        <v>0</v>
      </c>
      <c r="AK7" s="19">
        <v>1</v>
      </c>
      <c r="AL7" s="18" t="e">
        <f>SUMPRODUCT((#REF!=AK$3)*(#REF!=$AK7)*(#REF!))</f>
        <v>#REF!</v>
      </c>
      <c r="AM7" s="20">
        <f>SUMIFS('Appro SN'!$F$8:$F$435,'Appro SN'!$C$8:$C$435,Récap!AK7,'Appro SN'!$D$8:$D$435,Récap!AK$3)</f>
        <v>0</v>
      </c>
      <c r="AN7" s="18">
        <f>SUMIFS('Appro SN'!$G$8:$G$435,'Appro SN'!$C$8:$C$435,Récap!AK7,'Appro SN'!$D$8:$D$435,Récap!AK$3)</f>
        <v>0</v>
      </c>
      <c r="AP7" s="19">
        <v>1</v>
      </c>
      <c r="AQ7" s="18" t="e">
        <f>SUMPRODUCT((#REF!=AP$3)*(#REF!=$AP7)*(#REF!))</f>
        <v>#REF!</v>
      </c>
      <c r="AR7" s="20">
        <f>SUMIFS('Appro SN'!$F$8:$F$435,'Appro SN'!$C$8:$C$435,Récap!AP7,'Appro SN'!$D$8:$D$435,Récap!AP$3)</f>
        <v>0</v>
      </c>
      <c r="AS7" s="18">
        <f>SUMIFS('Appro SN'!$G$8:$G$435,'Appro SN'!$C$8:$C$435,Récap!AP7,'Appro SN'!$D$8:$D$435,Récap!AP$3)</f>
        <v>0</v>
      </c>
    </row>
    <row r="8" spans="1:45">
      <c r="A8" s="17" t="s">
        <v>15</v>
      </c>
      <c r="B8" s="18" t="e">
        <f>#REF!</f>
        <v>#REF!</v>
      </c>
      <c r="C8" s="18" t="e">
        <f>M5</f>
        <v>#REF!</v>
      </c>
      <c r="D8" s="20">
        <f>N5</f>
        <v>18</v>
      </c>
      <c r="E8" s="20">
        <f>O5</f>
        <v>29.879999999999995</v>
      </c>
      <c r="G8" s="19">
        <v>2</v>
      </c>
      <c r="H8" s="18" t="e">
        <f>SUMPRODUCT((#REF!=G$3)*(#REF!=$G8)*(#REF!))</f>
        <v>#REF!</v>
      </c>
      <c r="I8" s="20">
        <f>SUMIFS('Appro SN'!$F$8:$F$435,'Appro SN'!$C$8:$C$435,Récap!G8,'Appro SN'!$D$8:$D$435,Récap!G$3)</f>
        <v>0</v>
      </c>
      <c r="J8" s="18">
        <f>SUMIFS('Appro SN'!$G$8:$G$435,'Appro SN'!$C$8:$C$435,Récap!G8,'Appro SN'!$D$8:$D$435,Récap!G$3)</f>
        <v>0</v>
      </c>
      <c r="L8" s="19">
        <v>2</v>
      </c>
      <c r="M8" s="18" t="e">
        <f>SUMPRODUCT((#REF!=L$3)*(#REF!=$L8)*(#REF!))</f>
        <v>#REF!</v>
      </c>
      <c r="N8" s="20">
        <f>SUMIFS('Appro SN'!$F$8:$F$435,'Appro SN'!$C$8:$C$435,Récap!L8,'Appro SN'!$D$8:$D$435,Récap!L$3)</f>
        <v>10</v>
      </c>
      <c r="O8" s="18">
        <f>SUMIFS('Appro SN'!$G$8:$G$435,'Appro SN'!$C$8:$C$435,Récap!L8,'Appro SN'!$D$8:$D$435,Récap!L$3)</f>
        <v>16.599999999999998</v>
      </c>
      <c r="Q8" s="19">
        <v>2</v>
      </c>
      <c r="R8" s="18" t="e">
        <f>SUMPRODUCT((#REF!=Q$3)*(#REF!=$Q8)*(#REF!))</f>
        <v>#REF!</v>
      </c>
      <c r="S8" s="20">
        <f>SUMIFS('Appro SN'!$F$8:$F$435,'Appro SN'!$C$8:$C$435,Récap!Q8,'Appro SN'!$D$8:$D$435,Récap!Q$3)</f>
        <v>30</v>
      </c>
      <c r="T8" s="18">
        <f>SUMIFS('Appro SN'!$G$8:$G$435,'Appro SN'!$C$8:$C$435,Récap!Q8,'Appro SN'!$D$8:$D$435,Récap!Q$3)</f>
        <v>49.8</v>
      </c>
      <c r="V8" s="19">
        <v>2</v>
      </c>
      <c r="W8" s="18" t="e">
        <f>SUMPRODUCT((#REF!=V$3)*(#REF!=$V8)*(#REF!))</f>
        <v>#REF!</v>
      </c>
      <c r="X8" s="20">
        <f>SUMIFS('Appro SN'!$F$8:$F$435,'Appro SN'!$C$8:$C$435,Récap!V8,'Appro SN'!$D$8:$D$435,Récap!V$3)</f>
        <v>0</v>
      </c>
      <c r="Y8" s="18">
        <f>SUMIFS('Appro SN'!$G$8:$G$435,'Appro SN'!$C$8:$C$435,Récap!V8,'Appro SN'!$D$8:$D$435,Récap!V$3)</f>
        <v>0</v>
      </c>
      <c r="AA8" s="19">
        <v>2</v>
      </c>
      <c r="AB8" s="18" t="e">
        <f>SUMPRODUCT((#REF!=AA$3)*(#REF!=$AA8)*(#REF!))</f>
        <v>#REF!</v>
      </c>
      <c r="AC8" s="20">
        <f>SUMIFS('Appro SN'!$F$8:$F$435,'Appro SN'!$C$8:$C$435,Récap!AA8,'Appro SN'!$D$8:$D$435,Récap!AA$3)</f>
        <v>0</v>
      </c>
      <c r="AD8" s="18">
        <f>SUMIFS('Appro SN'!$G$8:$G$435,'Appro SN'!$C$8:$C$435,Récap!AA8,'Appro SN'!$D$8:$D$435,Récap!AA$3)</f>
        <v>0</v>
      </c>
      <c r="AF8" s="19">
        <v>2</v>
      </c>
      <c r="AG8" s="18" t="e">
        <f>SUMPRODUCT((#REF!=AF$3)*(#REF!=$AF8)*(#REF!))</f>
        <v>#REF!</v>
      </c>
      <c r="AH8" s="20">
        <f>SUMIFS('Appro SN'!$F$8:$F$435,'Appro SN'!$C$8:$C$435,Récap!AF8,'Appro SN'!$D$8:$D$435,Récap!AF$3)</f>
        <v>0</v>
      </c>
      <c r="AI8" s="18">
        <f>SUMIFS('Appro SN'!$G$8:$G$435,'Appro SN'!$C$8:$C$435,Récap!AF8,'Appro SN'!$D$8:$D$435,Récap!AF$3)</f>
        <v>0</v>
      </c>
      <c r="AK8" s="19">
        <v>2</v>
      </c>
      <c r="AL8" s="18" t="e">
        <f>SUMPRODUCT((#REF!=AK$3)*(#REF!=$AK8)*(#REF!))</f>
        <v>#REF!</v>
      </c>
      <c r="AM8" s="20">
        <f>SUMIFS('Appro SN'!$F$8:$F$435,'Appro SN'!$C$8:$C$435,Récap!AK8,'Appro SN'!$D$8:$D$435,Récap!AK$3)</f>
        <v>0</v>
      </c>
      <c r="AN8" s="18">
        <f>SUMIFS('Appro SN'!$G$8:$G$435,'Appro SN'!$C$8:$C$435,Récap!AK8,'Appro SN'!$D$8:$D$435,Récap!AK$3)</f>
        <v>0</v>
      </c>
      <c r="AP8" s="19">
        <v>2</v>
      </c>
      <c r="AQ8" s="18" t="e">
        <f>SUMPRODUCT((#REF!=AP$3)*(#REF!=$AP8)*(#REF!))</f>
        <v>#REF!</v>
      </c>
      <c r="AR8" s="20">
        <f>SUMIFS('Appro SN'!$F$8:$F$435,'Appro SN'!$C$8:$C$435,Récap!AP8,'Appro SN'!$D$8:$D$435,Récap!AP$3)</f>
        <v>0</v>
      </c>
      <c r="AS8" s="18">
        <f>SUMIFS('Appro SN'!$G$8:$G$435,'Appro SN'!$C$8:$C$435,Récap!AP8,'Appro SN'!$D$8:$D$435,Récap!AP$3)</f>
        <v>0</v>
      </c>
    </row>
    <row r="9" spans="1:45">
      <c r="A9" s="17" t="s">
        <v>16</v>
      </c>
      <c r="B9" s="18" t="e">
        <f>#REF!</f>
        <v>#REF!</v>
      </c>
      <c r="C9" s="18" t="e">
        <f>R5</f>
        <v>#REF!</v>
      </c>
      <c r="D9" s="20">
        <f>S5</f>
        <v>30</v>
      </c>
      <c r="E9" s="20">
        <f>T5</f>
        <v>49.8</v>
      </c>
      <c r="G9" s="19">
        <v>3</v>
      </c>
      <c r="H9" s="18" t="e">
        <f>SUMPRODUCT((#REF!=G$3)*(#REF!=$G9)*(#REF!))</f>
        <v>#REF!</v>
      </c>
      <c r="I9" s="20">
        <f>SUMIFS('Appro SN'!$F$8:$F$435,'Appro SN'!$C$8:$C$435,Récap!G9,'Appro SN'!$D$8:$D$435,Récap!G$3)</f>
        <v>0</v>
      </c>
      <c r="J9" s="18">
        <f>SUMIFS('Appro SN'!$G$8:$G$435,'Appro SN'!$C$8:$C$435,Récap!G9,'Appro SN'!$D$8:$D$435,Récap!G$3)</f>
        <v>0</v>
      </c>
      <c r="L9" s="19">
        <v>3</v>
      </c>
      <c r="M9" s="18" t="e">
        <f>SUMPRODUCT((#REF!=L$3)*(#REF!=$L9)*(#REF!))</f>
        <v>#REF!</v>
      </c>
      <c r="N9" s="20">
        <f>SUMIFS('Appro SN'!$F$8:$F$435,'Appro SN'!$C$8:$C$435,Récap!L9,'Appro SN'!$D$8:$D$435,Récap!L$3)</f>
        <v>0</v>
      </c>
      <c r="O9" s="18">
        <f>SUMIFS('Appro SN'!$G$8:$G$435,'Appro SN'!$C$8:$C$435,Récap!L9,'Appro SN'!$D$8:$D$435,Récap!L$3)</f>
        <v>0</v>
      </c>
      <c r="Q9" s="19">
        <v>3</v>
      </c>
      <c r="R9" s="18" t="e">
        <f>SUMPRODUCT((#REF!=Q$3)*(#REF!=$Q9)*(#REF!))</f>
        <v>#REF!</v>
      </c>
      <c r="S9" s="20">
        <f>SUMIFS('Appro SN'!$F$8:$F$435,'Appro SN'!$C$8:$C$435,Récap!Q9,'Appro SN'!$D$8:$D$435,Récap!Q$3)</f>
        <v>0</v>
      </c>
      <c r="T9" s="18">
        <f>SUMIFS('Appro SN'!$G$8:$G$435,'Appro SN'!$C$8:$C$435,Récap!Q9,'Appro SN'!$D$8:$D$435,Récap!Q$3)</f>
        <v>0</v>
      </c>
      <c r="V9" s="19">
        <v>3</v>
      </c>
      <c r="W9" s="18" t="e">
        <f>SUMPRODUCT((#REF!=V$3)*(#REF!=$V9)*(#REF!))</f>
        <v>#REF!</v>
      </c>
      <c r="X9" s="20">
        <f>SUMIFS('Appro SN'!$F$8:$F$435,'Appro SN'!$C$8:$C$435,Récap!V9,'Appro SN'!$D$8:$D$435,Récap!V$3)</f>
        <v>26</v>
      </c>
      <c r="Y9" s="18">
        <f>SUMIFS('Appro SN'!$G$8:$G$435,'Appro SN'!$C$8:$C$435,Récap!V9,'Appro SN'!$D$8:$D$435,Récap!V$3)</f>
        <v>43.16</v>
      </c>
      <c r="AA9" s="19">
        <v>3</v>
      </c>
      <c r="AB9" s="18" t="e">
        <f>SUMPRODUCT((#REF!=AA$3)*(#REF!=$AA9)*(#REF!))</f>
        <v>#REF!</v>
      </c>
      <c r="AC9" s="20">
        <f>SUMIFS('Appro SN'!$F$8:$F$435,'Appro SN'!$C$8:$C$435,Récap!AA9,'Appro SN'!$D$8:$D$435,Récap!AA$3)</f>
        <v>0</v>
      </c>
      <c r="AD9" s="18">
        <f>SUMIFS('Appro SN'!$G$8:$G$435,'Appro SN'!$C$8:$C$435,Récap!AA9,'Appro SN'!$D$8:$D$435,Récap!AA$3)</f>
        <v>0</v>
      </c>
      <c r="AF9" s="19">
        <v>3</v>
      </c>
      <c r="AG9" s="18" t="e">
        <f>SUMPRODUCT((#REF!=AF$3)*(#REF!=$AF9)*(#REF!))</f>
        <v>#REF!</v>
      </c>
      <c r="AH9" s="20">
        <f>SUMIFS('Appro SN'!$F$8:$F$435,'Appro SN'!$C$8:$C$435,Récap!AF9,'Appro SN'!$D$8:$D$435,Récap!AF$3)</f>
        <v>0</v>
      </c>
      <c r="AI9" s="18">
        <f>SUMIFS('Appro SN'!$G$8:$G$435,'Appro SN'!$C$8:$C$435,Récap!AF9,'Appro SN'!$D$8:$D$435,Récap!AF$3)</f>
        <v>0</v>
      </c>
      <c r="AK9" s="19">
        <v>3</v>
      </c>
      <c r="AL9" s="18" t="e">
        <f>SUMPRODUCT((#REF!=AK$3)*(#REF!=$AK9)*(#REF!))</f>
        <v>#REF!</v>
      </c>
      <c r="AM9" s="20">
        <f>SUMIFS('Appro SN'!$F$8:$F$435,'Appro SN'!$C$8:$C$435,Récap!AK9,'Appro SN'!$D$8:$D$435,Récap!AK$3)</f>
        <v>0</v>
      </c>
      <c r="AN9" s="18">
        <f>SUMIFS('Appro SN'!$G$8:$G$435,'Appro SN'!$C$8:$C$435,Récap!AK9,'Appro SN'!$D$8:$D$435,Récap!AK$3)</f>
        <v>0</v>
      </c>
      <c r="AP9" s="19">
        <v>3</v>
      </c>
      <c r="AQ9" s="18" t="e">
        <f>SUMPRODUCT((#REF!=AP$3)*(#REF!=$AP9)*(#REF!))</f>
        <v>#REF!</v>
      </c>
      <c r="AR9" s="20">
        <f>SUMIFS('Appro SN'!$F$8:$F$435,'Appro SN'!$C$8:$C$435,Récap!AP9,'Appro SN'!$D$8:$D$435,Récap!AP$3)</f>
        <v>0</v>
      </c>
      <c r="AS9" s="18">
        <f>SUMIFS('Appro SN'!$G$8:$G$435,'Appro SN'!$C$8:$C$435,Récap!AP9,'Appro SN'!$D$8:$D$435,Récap!AP$3)</f>
        <v>0</v>
      </c>
    </row>
    <row r="10" spans="1:45" ht="15" customHeight="1">
      <c r="A10" s="17" t="s">
        <v>17</v>
      </c>
      <c r="B10" s="18" t="e">
        <f>#REF!</f>
        <v>#REF!</v>
      </c>
      <c r="C10" s="18" t="e">
        <f>W5</f>
        <v>#REF!</v>
      </c>
      <c r="D10" s="20">
        <f>X5</f>
        <v>26</v>
      </c>
      <c r="E10" s="20">
        <f>Y5</f>
        <v>43.16</v>
      </c>
      <c r="G10" s="19">
        <v>4</v>
      </c>
      <c r="H10" s="18" t="e">
        <f>SUMPRODUCT((#REF!=G$3)*(#REF!=$G10)*(#REF!))</f>
        <v>#REF!</v>
      </c>
      <c r="I10" s="20">
        <f>SUMIFS('Appro SN'!$F$8:$F$435,'Appro SN'!$C$8:$C$435,Récap!G10,'Appro SN'!$D$8:$D$435,Récap!G$3)</f>
        <v>0</v>
      </c>
      <c r="J10" s="18">
        <f>SUMIFS('Appro SN'!$G$8:$G$435,'Appro SN'!$C$8:$C$435,Récap!G10,'Appro SN'!$D$8:$D$435,Récap!G$3)</f>
        <v>0</v>
      </c>
      <c r="L10" s="19">
        <v>4</v>
      </c>
      <c r="M10" s="18" t="e">
        <f>SUMPRODUCT((#REF!=L$3)*(#REF!=$L10)*(#REF!))</f>
        <v>#REF!</v>
      </c>
      <c r="N10" s="20">
        <f>SUMIFS('Appro SN'!$F$8:$F$435,'Appro SN'!$C$8:$C$435,Récap!L10,'Appro SN'!$D$8:$D$435,Récap!L$3)</f>
        <v>0</v>
      </c>
      <c r="O10" s="18">
        <f>SUMIFS('Appro SN'!$G$8:$G$435,'Appro SN'!$C$8:$C$435,Récap!L10,'Appro SN'!$D$8:$D$435,Récap!L$3)</f>
        <v>0</v>
      </c>
      <c r="Q10" s="19">
        <v>4</v>
      </c>
      <c r="R10" s="18" t="e">
        <f>SUMPRODUCT((#REF!=Q$3)*(#REF!=$Q10)*(#REF!))</f>
        <v>#REF!</v>
      </c>
      <c r="S10" s="20">
        <f>SUMIFS('Appro SN'!$F$8:$F$435,'Appro SN'!$C$8:$C$435,Récap!Q10,'Appro SN'!$D$8:$D$435,Récap!Q$3)</f>
        <v>0</v>
      </c>
      <c r="T10" s="18">
        <f>SUMIFS('Appro SN'!$G$8:$G$435,'Appro SN'!$C$8:$C$435,Récap!Q10,'Appro SN'!$D$8:$D$435,Récap!Q$3)</f>
        <v>0</v>
      </c>
      <c r="V10" s="19">
        <v>4</v>
      </c>
      <c r="W10" s="18" t="e">
        <f>SUMPRODUCT((#REF!=V$3)*(#REF!=$V10)*(#REF!))</f>
        <v>#REF!</v>
      </c>
      <c r="X10" s="20">
        <f>SUMIFS('Appro SN'!$F$8:$F$435,'Appro SN'!$C$8:$C$435,Récap!V10,'Appro SN'!$D$8:$D$435,Récap!V$3)</f>
        <v>0</v>
      </c>
      <c r="Y10" s="18">
        <f>SUMIFS('Appro SN'!$G$8:$G$435,'Appro SN'!$C$8:$C$435,Récap!V10,'Appro SN'!$D$8:$D$435,Récap!V$3)</f>
        <v>0</v>
      </c>
      <c r="AA10" s="19">
        <v>4</v>
      </c>
      <c r="AB10" s="18" t="e">
        <f>SUMPRODUCT((#REF!=AA$3)*(#REF!=$AA10)*(#REF!))</f>
        <v>#REF!</v>
      </c>
      <c r="AC10" s="20">
        <f>SUMIFS('Appro SN'!$F$8:$F$435,'Appro SN'!$C$8:$C$435,Récap!AA10,'Appro SN'!$D$8:$D$435,Récap!AA$3)</f>
        <v>0</v>
      </c>
      <c r="AD10" s="18">
        <f>SUMIFS('Appro SN'!$G$8:$G$435,'Appro SN'!$C$8:$C$435,Récap!AA10,'Appro SN'!$D$8:$D$435,Récap!AA$3)</f>
        <v>0</v>
      </c>
      <c r="AF10" s="19">
        <v>4</v>
      </c>
      <c r="AG10" s="18" t="e">
        <f>SUMPRODUCT((#REF!=AF$3)*(#REF!=$AF10)*(#REF!))</f>
        <v>#REF!</v>
      </c>
      <c r="AH10" s="20">
        <f>SUMIFS('Appro SN'!$F$8:$F$435,'Appro SN'!$C$8:$C$435,Récap!AF10,'Appro SN'!$D$8:$D$435,Récap!AF$3)</f>
        <v>0</v>
      </c>
      <c r="AI10" s="18">
        <f>SUMIFS('Appro SN'!$G$8:$G$435,'Appro SN'!$C$8:$C$435,Récap!AF10,'Appro SN'!$D$8:$D$435,Récap!AF$3)</f>
        <v>0</v>
      </c>
      <c r="AK10" s="19">
        <v>4</v>
      </c>
      <c r="AL10" s="18" t="e">
        <f>SUMPRODUCT((#REF!=AK$3)*(#REF!=$AK10)*(#REF!))</f>
        <v>#REF!</v>
      </c>
      <c r="AM10" s="20">
        <f>SUMIFS('Appro SN'!$F$8:$F$435,'Appro SN'!$C$8:$C$435,Récap!AK10,'Appro SN'!$D$8:$D$435,Récap!AK$3)</f>
        <v>0</v>
      </c>
      <c r="AN10" s="18">
        <f>SUMIFS('Appro SN'!$G$8:$G$435,'Appro SN'!$C$8:$C$435,Récap!AK10,'Appro SN'!$D$8:$D$435,Récap!AK$3)</f>
        <v>0</v>
      </c>
      <c r="AP10" s="19">
        <v>4</v>
      </c>
      <c r="AQ10" s="18" t="e">
        <f>SUMPRODUCT((#REF!=AP$3)*(#REF!=$AP10)*(#REF!))</f>
        <v>#REF!</v>
      </c>
      <c r="AR10" s="20">
        <f>SUMIFS('Appro SN'!$F$8:$F$435,'Appro SN'!$C$8:$C$435,Récap!AP10,'Appro SN'!$D$8:$D$435,Récap!AP$3)</f>
        <v>0</v>
      </c>
      <c r="AS10" s="18">
        <f>SUMIFS('Appro SN'!$G$8:$G$435,'Appro SN'!$C$8:$C$435,Récap!AP10,'Appro SN'!$D$8:$D$435,Récap!AP$3)</f>
        <v>0</v>
      </c>
    </row>
    <row r="11" spans="1:45" ht="15" customHeight="1">
      <c r="A11" s="17" t="s">
        <v>18</v>
      </c>
      <c r="B11" s="18" t="e">
        <f>#REF!</f>
        <v>#REF!</v>
      </c>
      <c r="C11" s="18" t="e">
        <f>AB5</f>
        <v>#REF!</v>
      </c>
      <c r="D11" s="20">
        <f>AC5</f>
        <v>0</v>
      </c>
      <c r="E11" s="20">
        <f>AD5</f>
        <v>0</v>
      </c>
      <c r="G11" s="19">
        <v>5</v>
      </c>
      <c r="H11" s="18" t="e">
        <f>SUMPRODUCT((#REF!=G$3)*(#REF!=$G11)*(#REF!))</f>
        <v>#REF!</v>
      </c>
      <c r="I11" s="20">
        <f>SUMIFS('Appro SN'!$F$8:$F$435,'Appro SN'!$C$8:$C$435,Récap!G11,'Appro SN'!$D$8:$D$435,Récap!G$3)</f>
        <v>0</v>
      </c>
      <c r="J11" s="18">
        <f>SUMIFS('Appro SN'!$G$8:$G$435,'Appro SN'!$C$8:$C$435,Récap!G11,'Appro SN'!$D$8:$D$435,Récap!G$3)</f>
        <v>0</v>
      </c>
      <c r="L11" s="19">
        <v>5</v>
      </c>
      <c r="M11" s="18" t="e">
        <f>SUMPRODUCT((#REF!=L$3)*(#REF!=$L11)*(#REF!))</f>
        <v>#REF!</v>
      </c>
      <c r="N11" s="20">
        <f>SUMIFS('Appro SN'!$F$8:$F$435,'Appro SN'!$C$8:$C$435,Récap!L11,'Appro SN'!$D$8:$D$435,Récap!L$3)</f>
        <v>0</v>
      </c>
      <c r="O11" s="18">
        <f>SUMIFS('Appro SN'!$G$8:$G$435,'Appro SN'!$C$8:$C$435,Récap!L11,'Appro SN'!$D$8:$D$435,Récap!L$3)</f>
        <v>0</v>
      </c>
      <c r="Q11" s="19">
        <v>5</v>
      </c>
      <c r="R11" s="18" t="e">
        <f>SUMPRODUCT((#REF!=Q$3)*(#REF!=$Q11)*(#REF!))</f>
        <v>#REF!</v>
      </c>
      <c r="S11" s="20">
        <f>SUMIFS('Appro SN'!$F$8:$F$435,'Appro SN'!$C$8:$C$435,Récap!Q11,'Appro SN'!$D$8:$D$435,Récap!Q$3)</f>
        <v>0</v>
      </c>
      <c r="T11" s="18">
        <f>SUMIFS('Appro SN'!$G$8:$G$435,'Appro SN'!$C$8:$C$435,Récap!Q11,'Appro SN'!$D$8:$D$435,Récap!Q$3)</f>
        <v>0</v>
      </c>
      <c r="V11" s="19">
        <v>5</v>
      </c>
      <c r="W11" s="18" t="e">
        <f>SUMPRODUCT((#REF!=V$3)*(#REF!=$V11)*(#REF!))</f>
        <v>#REF!</v>
      </c>
      <c r="X11" s="20">
        <f>SUMIFS('Appro SN'!$F$8:$F$435,'Appro SN'!$C$8:$C$435,Récap!V11,'Appro SN'!$D$8:$D$435,Récap!V$3)</f>
        <v>0</v>
      </c>
      <c r="Y11" s="18">
        <f>SUMIFS('Appro SN'!$G$8:$G$435,'Appro SN'!$C$8:$C$435,Récap!V11,'Appro SN'!$D$8:$D$435,Récap!V$3)</f>
        <v>0</v>
      </c>
      <c r="AA11" s="19">
        <v>5</v>
      </c>
      <c r="AB11" s="18" t="e">
        <f>SUMPRODUCT((#REF!=AA$3)*(#REF!=$AA11)*(#REF!))</f>
        <v>#REF!</v>
      </c>
      <c r="AC11" s="20">
        <f>SUMIFS('Appro SN'!$F$8:$F$435,'Appro SN'!$C$8:$C$435,Récap!AA11,'Appro SN'!$D$8:$D$435,Récap!AA$3)</f>
        <v>0</v>
      </c>
      <c r="AD11" s="18">
        <f>SUMIFS('Appro SN'!$G$8:$G$435,'Appro SN'!$C$8:$C$435,Récap!AA11,'Appro SN'!$D$8:$D$435,Récap!AA$3)</f>
        <v>0</v>
      </c>
      <c r="AF11" s="19">
        <v>5</v>
      </c>
      <c r="AG11" s="18" t="e">
        <f>SUMPRODUCT((#REF!=AF$3)*(#REF!=$AF11)*(#REF!))</f>
        <v>#REF!</v>
      </c>
      <c r="AH11" s="20">
        <f>SUMIFS('Appro SN'!$F$8:$F$435,'Appro SN'!$C$8:$C$435,Récap!AF11,'Appro SN'!$D$8:$D$435,Récap!AF$3)</f>
        <v>0</v>
      </c>
      <c r="AI11" s="18">
        <f>SUMIFS('Appro SN'!$G$8:$G$435,'Appro SN'!$C$8:$C$435,Récap!AF11,'Appro SN'!$D$8:$D$435,Récap!AF$3)</f>
        <v>0</v>
      </c>
      <c r="AK11" s="19">
        <v>5</v>
      </c>
      <c r="AL11" s="18" t="e">
        <f>SUMPRODUCT((#REF!=AK$3)*(#REF!=$AK11)*(#REF!))</f>
        <v>#REF!</v>
      </c>
      <c r="AM11" s="20">
        <f>SUMIFS('Appro SN'!$F$8:$F$435,'Appro SN'!$C$8:$C$435,Récap!AK11,'Appro SN'!$D$8:$D$435,Récap!AK$3)</f>
        <v>0</v>
      </c>
      <c r="AN11" s="18">
        <f>SUMIFS('Appro SN'!$G$8:$G$435,'Appro SN'!$C$8:$C$435,Récap!AK11,'Appro SN'!$D$8:$D$435,Récap!AK$3)</f>
        <v>0</v>
      </c>
      <c r="AP11" s="19">
        <v>5</v>
      </c>
      <c r="AQ11" s="18" t="e">
        <f>SUMPRODUCT((#REF!=AP$3)*(#REF!=$AP11)*(#REF!))</f>
        <v>#REF!</v>
      </c>
      <c r="AR11" s="20">
        <f>SUMIFS('Appro SN'!$F$8:$F$435,'Appro SN'!$C$8:$C$435,Récap!AP11,'Appro SN'!$D$8:$D$435,Récap!AP$3)</f>
        <v>0</v>
      </c>
      <c r="AS11" s="18">
        <f>SUMIFS('Appro SN'!$G$8:$G$435,'Appro SN'!$C$8:$C$435,Récap!AP11,'Appro SN'!$D$8:$D$435,Récap!AP$3)</f>
        <v>0</v>
      </c>
    </row>
    <row r="12" spans="1:45" ht="15" customHeight="1">
      <c r="A12" s="17" t="s">
        <v>19</v>
      </c>
      <c r="B12" s="18" t="e">
        <f>#REF!</f>
        <v>#REF!</v>
      </c>
      <c r="C12" s="18" t="e">
        <f>AG5</f>
        <v>#REF!</v>
      </c>
      <c r="D12" s="20">
        <f>AH5</f>
        <v>0</v>
      </c>
      <c r="E12" s="20">
        <f>AI5</f>
        <v>0</v>
      </c>
      <c r="G12" s="19">
        <v>6</v>
      </c>
      <c r="H12" s="18" t="e">
        <f>SUMPRODUCT((#REF!=G$3)*(#REF!=$G12)*(#REF!))</f>
        <v>#REF!</v>
      </c>
      <c r="I12" s="20">
        <f>SUMIFS('Appro SN'!$F$8:$F$435,'Appro SN'!$C$8:$C$435,Récap!G12,'Appro SN'!$D$8:$D$435,Récap!G$3)</f>
        <v>0</v>
      </c>
      <c r="J12" s="18">
        <f>SUMIFS('Appro SN'!$G$8:$G$435,'Appro SN'!$C$8:$C$435,Récap!G12,'Appro SN'!$D$8:$D$435,Récap!G$3)</f>
        <v>0</v>
      </c>
      <c r="L12" s="19">
        <v>6</v>
      </c>
      <c r="M12" s="18" t="e">
        <f>SUMPRODUCT((#REF!=L$3)*(#REF!=$L12)*(#REF!))</f>
        <v>#REF!</v>
      </c>
      <c r="N12" s="20">
        <f>SUMIFS('Appro SN'!$F$8:$F$435,'Appro SN'!$C$8:$C$435,Récap!L12,'Appro SN'!$D$8:$D$435,Récap!L$3)</f>
        <v>0</v>
      </c>
      <c r="O12" s="18">
        <f>SUMIFS('Appro SN'!$G$8:$G$435,'Appro SN'!$C$8:$C$435,Récap!L12,'Appro SN'!$D$8:$D$435,Récap!L$3)</f>
        <v>0</v>
      </c>
      <c r="Q12" s="19">
        <v>6</v>
      </c>
      <c r="R12" s="18" t="e">
        <f>SUMPRODUCT((#REF!=Q$3)*(#REF!=$Q12)*(#REF!))</f>
        <v>#REF!</v>
      </c>
      <c r="S12" s="20">
        <f>SUMIFS('Appro SN'!$F$8:$F$435,'Appro SN'!$C$8:$C$435,Récap!Q12,'Appro SN'!$D$8:$D$435,Récap!Q$3)</f>
        <v>0</v>
      </c>
      <c r="T12" s="18">
        <f>SUMIFS('Appro SN'!$G$8:$G$435,'Appro SN'!$C$8:$C$435,Récap!Q12,'Appro SN'!$D$8:$D$435,Récap!Q$3)</f>
        <v>0</v>
      </c>
      <c r="V12" s="19">
        <v>6</v>
      </c>
      <c r="W12" s="18" t="e">
        <f>SUMPRODUCT((#REF!=V$3)*(#REF!=$V12)*(#REF!))</f>
        <v>#REF!</v>
      </c>
      <c r="X12" s="20">
        <f>SUMIFS('Appro SN'!$F$8:$F$435,'Appro SN'!$C$8:$C$435,Récap!V12,'Appro SN'!$D$8:$D$435,Récap!V$3)</f>
        <v>0</v>
      </c>
      <c r="Y12" s="18">
        <f>SUMIFS('Appro SN'!$G$8:$G$435,'Appro SN'!$C$8:$C$435,Récap!V12,'Appro SN'!$D$8:$D$435,Récap!V$3)</f>
        <v>0</v>
      </c>
      <c r="AA12" s="19">
        <v>6</v>
      </c>
      <c r="AB12" s="18" t="e">
        <f>SUMPRODUCT((#REF!=AA$3)*(#REF!=$AA12)*(#REF!))</f>
        <v>#REF!</v>
      </c>
      <c r="AC12" s="20">
        <f>SUMIFS('Appro SN'!$F$8:$F$435,'Appro SN'!$C$8:$C$435,Récap!AA12,'Appro SN'!$D$8:$D$435,Récap!AA$3)</f>
        <v>0</v>
      </c>
      <c r="AD12" s="18">
        <f>SUMIFS('Appro SN'!$G$8:$G$435,'Appro SN'!$C$8:$C$435,Récap!AA12,'Appro SN'!$D$8:$D$435,Récap!AA$3)</f>
        <v>0</v>
      </c>
      <c r="AF12" s="19">
        <v>6</v>
      </c>
      <c r="AG12" s="18" t="e">
        <f>SUMPRODUCT((#REF!=AF$3)*(#REF!=$AF12)*(#REF!))</f>
        <v>#REF!</v>
      </c>
      <c r="AH12" s="20">
        <f>SUMIFS('Appro SN'!$F$8:$F$435,'Appro SN'!$C$8:$C$435,Récap!AF12,'Appro SN'!$D$8:$D$435,Récap!AF$3)</f>
        <v>0</v>
      </c>
      <c r="AI12" s="18">
        <f>SUMIFS('Appro SN'!$G$8:$G$435,'Appro SN'!$C$8:$C$435,Récap!AF12,'Appro SN'!$D$8:$D$435,Récap!AF$3)</f>
        <v>0</v>
      </c>
      <c r="AK12" s="19">
        <v>6</v>
      </c>
      <c r="AL12" s="18" t="e">
        <f>SUMPRODUCT((#REF!=AK$3)*(#REF!=$AK12)*(#REF!))</f>
        <v>#REF!</v>
      </c>
      <c r="AM12" s="20">
        <f>SUMIFS('Appro SN'!$F$8:$F$435,'Appro SN'!$C$8:$C$435,Récap!AK12,'Appro SN'!$D$8:$D$435,Récap!AK$3)</f>
        <v>0</v>
      </c>
      <c r="AN12" s="18">
        <f>SUMIFS('Appro SN'!$G$8:$G$435,'Appro SN'!$C$8:$C$435,Récap!AK12,'Appro SN'!$D$8:$D$435,Récap!AK$3)</f>
        <v>0</v>
      </c>
      <c r="AP12" s="19">
        <v>6</v>
      </c>
      <c r="AQ12" s="18" t="e">
        <f>SUMPRODUCT((#REF!=AP$3)*(#REF!=$AP12)*(#REF!))</f>
        <v>#REF!</v>
      </c>
      <c r="AR12" s="20">
        <f>SUMIFS('Appro SN'!$F$8:$F$435,'Appro SN'!$C$8:$C$435,Récap!AP12,'Appro SN'!$D$8:$D$435,Récap!AP$3)</f>
        <v>0</v>
      </c>
      <c r="AS12" s="18">
        <f>SUMIFS('Appro SN'!$G$8:$G$435,'Appro SN'!$C$8:$C$435,Récap!AP12,'Appro SN'!$D$8:$D$435,Récap!AP$3)</f>
        <v>0</v>
      </c>
    </row>
    <row r="13" spans="1:45" ht="15" customHeight="1">
      <c r="A13" s="17" t="s">
        <v>20</v>
      </c>
      <c r="B13" s="18" t="e">
        <f>#REF!</f>
        <v>#REF!</v>
      </c>
      <c r="C13" s="18" t="e">
        <f>AL5</f>
        <v>#REF!</v>
      </c>
      <c r="D13" s="20">
        <f>AM5</f>
        <v>0</v>
      </c>
      <c r="E13" s="20">
        <f>AN5</f>
        <v>0</v>
      </c>
      <c r="G13" s="19">
        <v>7</v>
      </c>
      <c r="H13" s="18" t="e">
        <f>SUMPRODUCT((#REF!=G$3)*(#REF!=$G13)*(#REF!))</f>
        <v>#REF!</v>
      </c>
      <c r="I13" s="20">
        <f>SUMIFS('Appro SN'!$F$8:$F$435,'Appro SN'!$C$8:$C$435,Récap!G13,'Appro SN'!$D$8:$D$435,Récap!G$3)</f>
        <v>0</v>
      </c>
      <c r="J13" s="18">
        <f>SUMIFS('Appro SN'!$G$8:$G$435,'Appro SN'!$C$8:$C$435,Récap!G13,'Appro SN'!$D$8:$D$435,Récap!G$3)</f>
        <v>0</v>
      </c>
      <c r="L13" s="19">
        <v>7</v>
      </c>
      <c r="M13" s="18" t="e">
        <f>SUMPRODUCT((#REF!=L$3)*(#REF!=$L13)*(#REF!))</f>
        <v>#REF!</v>
      </c>
      <c r="N13" s="20">
        <f>SUMIFS('Appro SN'!$F$8:$F$435,'Appro SN'!$C$8:$C$435,Récap!L13,'Appro SN'!$D$8:$D$435,Récap!L$3)</f>
        <v>0</v>
      </c>
      <c r="O13" s="18">
        <f>SUMIFS('Appro SN'!$G$8:$G$435,'Appro SN'!$C$8:$C$435,Récap!L13,'Appro SN'!$D$8:$D$435,Récap!L$3)</f>
        <v>0</v>
      </c>
      <c r="Q13" s="19">
        <v>7</v>
      </c>
      <c r="R13" s="18" t="e">
        <f>SUMPRODUCT((#REF!=Q$3)*(#REF!=$Q13)*(#REF!))</f>
        <v>#REF!</v>
      </c>
      <c r="S13" s="20">
        <f>SUMIFS('Appro SN'!$F$8:$F$435,'Appro SN'!$C$8:$C$435,Récap!Q13,'Appro SN'!$D$8:$D$435,Récap!Q$3)</f>
        <v>0</v>
      </c>
      <c r="T13" s="18">
        <f>SUMIFS('Appro SN'!$G$8:$G$435,'Appro SN'!$C$8:$C$435,Récap!Q13,'Appro SN'!$D$8:$D$435,Récap!Q$3)</f>
        <v>0</v>
      </c>
      <c r="V13" s="19">
        <v>7</v>
      </c>
      <c r="W13" s="18" t="e">
        <f>SUMPRODUCT((#REF!=V$3)*(#REF!=$V13)*(#REF!))</f>
        <v>#REF!</v>
      </c>
      <c r="X13" s="20">
        <f>SUMIFS('Appro SN'!$F$8:$F$435,'Appro SN'!$C$8:$C$435,Récap!V13,'Appro SN'!$D$8:$D$435,Récap!V$3)</f>
        <v>0</v>
      </c>
      <c r="Y13" s="18">
        <f>SUMIFS('Appro SN'!$G$8:$G$435,'Appro SN'!$C$8:$C$435,Récap!V13,'Appro SN'!$D$8:$D$435,Récap!V$3)</f>
        <v>0</v>
      </c>
      <c r="AA13" s="19">
        <v>7</v>
      </c>
      <c r="AB13" s="18" t="e">
        <f>SUMPRODUCT((#REF!=AA$3)*(#REF!=$AA13)*(#REF!))</f>
        <v>#REF!</v>
      </c>
      <c r="AC13" s="20">
        <f>SUMIFS('Appro SN'!$F$8:$F$435,'Appro SN'!$C$8:$C$435,Récap!AA13,'Appro SN'!$D$8:$D$435,Récap!AA$3)</f>
        <v>0</v>
      </c>
      <c r="AD13" s="18">
        <f>SUMIFS('Appro SN'!$G$8:$G$435,'Appro SN'!$C$8:$C$435,Récap!AA13,'Appro SN'!$D$8:$D$435,Récap!AA$3)</f>
        <v>0</v>
      </c>
      <c r="AF13" s="19">
        <v>7</v>
      </c>
      <c r="AG13" s="18" t="e">
        <f>SUMPRODUCT((#REF!=AF$3)*(#REF!=$AF13)*(#REF!))</f>
        <v>#REF!</v>
      </c>
      <c r="AH13" s="20">
        <f>SUMIFS('Appro SN'!$F$8:$F$435,'Appro SN'!$C$8:$C$435,Récap!AF13,'Appro SN'!$D$8:$D$435,Récap!AF$3)</f>
        <v>0</v>
      </c>
      <c r="AI13" s="18">
        <f>SUMIFS('Appro SN'!$G$8:$G$435,'Appro SN'!$C$8:$C$435,Récap!AF13,'Appro SN'!$D$8:$D$435,Récap!AF$3)</f>
        <v>0</v>
      </c>
      <c r="AK13" s="19">
        <v>7</v>
      </c>
      <c r="AL13" s="18" t="e">
        <f>SUMPRODUCT((#REF!=AK$3)*(#REF!=$AK13)*(#REF!))</f>
        <v>#REF!</v>
      </c>
      <c r="AM13" s="20">
        <f>SUMIFS('Appro SN'!$F$8:$F$435,'Appro SN'!$C$8:$C$435,Récap!AK13,'Appro SN'!$D$8:$D$435,Récap!AK$3)</f>
        <v>0</v>
      </c>
      <c r="AN13" s="18">
        <f>SUMIFS('Appro SN'!$G$8:$G$435,'Appro SN'!$C$8:$C$435,Récap!AK13,'Appro SN'!$D$8:$D$435,Récap!AK$3)</f>
        <v>0</v>
      </c>
      <c r="AP13" s="19">
        <v>7</v>
      </c>
      <c r="AQ13" s="18" t="e">
        <f>SUMPRODUCT((#REF!=AP$3)*(#REF!=$AP13)*(#REF!))</f>
        <v>#REF!</v>
      </c>
      <c r="AR13" s="20">
        <f>SUMIFS('Appro SN'!$F$8:$F$435,'Appro SN'!$C$8:$C$435,Récap!AP13,'Appro SN'!$D$8:$D$435,Récap!AP$3)</f>
        <v>0</v>
      </c>
      <c r="AS13" s="18">
        <f>SUMIFS('Appro SN'!$G$8:$G$435,'Appro SN'!$C$8:$C$435,Récap!AP13,'Appro SN'!$D$8:$D$435,Récap!AP$3)</f>
        <v>0</v>
      </c>
    </row>
    <row r="14" spans="1:45" ht="15" customHeight="1">
      <c r="A14" s="17" t="s">
        <v>21</v>
      </c>
      <c r="B14" s="18" t="e">
        <f>#REF!</f>
        <v>#REF!</v>
      </c>
      <c r="C14" s="18" t="e">
        <f>AQ5</f>
        <v>#REF!</v>
      </c>
      <c r="D14" s="20">
        <f>AR5</f>
        <v>0</v>
      </c>
      <c r="E14" s="20">
        <f>AS5</f>
        <v>0</v>
      </c>
      <c r="G14" s="19">
        <v>8</v>
      </c>
      <c r="H14" s="18" t="e">
        <f>SUMPRODUCT((#REF!=G$3)*(#REF!=$G14)*(#REF!))</f>
        <v>#REF!</v>
      </c>
      <c r="I14" s="20">
        <f>SUMIFS('Appro SN'!$F$8:$F$435,'Appro SN'!$C$8:$C$435,Récap!G14,'Appro SN'!$D$8:$D$435,Récap!G$3)</f>
        <v>0</v>
      </c>
      <c r="J14" s="18">
        <f>SUMIFS('Appro SN'!$G$8:$G$435,'Appro SN'!$C$8:$C$435,Récap!G14,'Appro SN'!$D$8:$D$435,Récap!G$3)</f>
        <v>0</v>
      </c>
      <c r="L14" s="19">
        <v>8</v>
      </c>
      <c r="M14" s="18" t="e">
        <f>SUMPRODUCT((#REF!=L$3)*(#REF!=$L14)*(#REF!))</f>
        <v>#REF!</v>
      </c>
      <c r="N14" s="20">
        <f>SUMIFS('Appro SN'!$F$8:$F$435,'Appro SN'!$C$8:$C$435,Récap!L14,'Appro SN'!$D$8:$D$435,Récap!L$3)</f>
        <v>0</v>
      </c>
      <c r="O14" s="18">
        <f>SUMIFS('Appro SN'!$G$8:$G$435,'Appro SN'!$C$8:$C$435,Récap!L14,'Appro SN'!$D$8:$D$435,Récap!L$3)</f>
        <v>0</v>
      </c>
      <c r="Q14" s="19">
        <v>8</v>
      </c>
      <c r="R14" s="18" t="e">
        <f>SUMPRODUCT((#REF!=Q$3)*(#REF!=$Q14)*(#REF!))</f>
        <v>#REF!</v>
      </c>
      <c r="S14" s="20">
        <f>SUMIFS('Appro SN'!$F$8:$F$435,'Appro SN'!$C$8:$C$435,Récap!Q14,'Appro SN'!$D$8:$D$435,Récap!Q$3)</f>
        <v>0</v>
      </c>
      <c r="T14" s="18">
        <f>SUMIFS('Appro SN'!$G$8:$G$435,'Appro SN'!$C$8:$C$435,Récap!Q14,'Appro SN'!$D$8:$D$435,Récap!Q$3)</f>
        <v>0</v>
      </c>
      <c r="V14" s="19">
        <v>8</v>
      </c>
      <c r="W14" s="18" t="e">
        <f>SUMPRODUCT((#REF!=V$3)*(#REF!=$V14)*(#REF!))</f>
        <v>#REF!</v>
      </c>
      <c r="X14" s="20">
        <f>SUMIFS('Appro SN'!$F$8:$F$435,'Appro SN'!$C$8:$C$435,Récap!V14,'Appro SN'!$D$8:$D$435,Récap!V$3)</f>
        <v>0</v>
      </c>
      <c r="Y14" s="18">
        <f>SUMIFS('Appro SN'!$G$8:$G$435,'Appro SN'!$C$8:$C$435,Récap!V14,'Appro SN'!$D$8:$D$435,Récap!V$3)</f>
        <v>0</v>
      </c>
      <c r="AA14" s="19">
        <v>8</v>
      </c>
      <c r="AB14" s="18" t="e">
        <f>SUMPRODUCT((#REF!=AA$3)*(#REF!=$AA14)*(#REF!))</f>
        <v>#REF!</v>
      </c>
      <c r="AC14" s="20">
        <f>SUMIFS('Appro SN'!$F$8:$F$435,'Appro SN'!$C$8:$C$435,Récap!AA14,'Appro SN'!$D$8:$D$435,Récap!AA$3)</f>
        <v>0</v>
      </c>
      <c r="AD14" s="18">
        <f>SUMIFS('Appro SN'!$G$8:$G$435,'Appro SN'!$C$8:$C$435,Récap!AA14,'Appro SN'!$D$8:$D$435,Récap!AA$3)</f>
        <v>0</v>
      </c>
      <c r="AF14" s="19">
        <v>8</v>
      </c>
      <c r="AG14" s="18" t="e">
        <f>SUMPRODUCT((#REF!=AF$3)*(#REF!=$AF14)*(#REF!))</f>
        <v>#REF!</v>
      </c>
      <c r="AH14" s="20">
        <f>SUMIFS('Appro SN'!$F$8:$F$435,'Appro SN'!$C$8:$C$435,Récap!AF14,'Appro SN'!$D$8:$D$435,Récap!AF$3)</f>
        <v>0</v>
      </c>
      <c r="AI14" s="18">
        <f>SUMIFS('Appro SN'!$G$8:$G$435,'Appro SN'!$C$8:$C$435,Récap!AF14,'Appro SN'!$D$8:$D$435,Récap!AF$3)</f>
        <v>0</v>
      </c>
      <c r="AK14" s="19">
        <v>8</v>
      </c>
      <c r="AL14" s="18" t="e">
        <f>SUMPRODUCT((#REF!=AK$3)*(#REF!=$AK14)*(#REF!))</f>
        <v>#REF!</v>
      </c>
      <c r="AM14" s="20">
        <f>SUMIFS('Appro SN'!$F$8:$F$435,'Appro SN'!$C$8:$C$435,Récap!AK14,'Appro SN'!$D$8:$D$435,Récap!AK$3)</f>
        <v>0</v>
      </c>
      <c r="AN14" s="18">
        <f>SUMIFS('Appro SN'!$G$8:$G$435,'Appro SN'!$C$8:$C$435,Récap!AK14,'Appro SN'!$D$8:$D$435,Récap!AK$3)</f>
        <v>0</v>
      </c>
      <c r="AP14" s="19">
        <v>8</v>
      </c>
      <c r="AQ14" s="18" t="e">
        <f>SUMPRODUCT((#REF!=AP$3)*(#REF!=$AP14)*(#REF!))</f>
        <v>#REF!</v>
      </c>
      <c r="AR14" s="20">
        <f>SUMIFS('Appro SN'!$F$8:$F$435,'Appro SN'!$C$8:$C$435,Récap!AP14,'Appro SN'!$D$8:$D$435,Récap!AP$3)</f>
        <v>0</v>
      </c>
      <c r="AS14" s="18">
        <f>SUMIFS('Appro SN'!$G$8:$G$435,'Appro SN'!$C$8:$C$435,Récap!AP14,'Appro SN'!$D$8:$D$435,Récap!AP$3)</f>
        <v>0</v>
      </c>
    </row>
    <row r="15" spans="1:45" ht="15" customHeight="1" thickBot="1">
      <c r="G15" s="19">
        <v>9</v>
      </c>
      <c r="H15" s="18" t="e">
        <f>SUMPRODUCT((#REF!=G$3)*(#REF!=$G15)*(#REF!))</f>
        <v>#REF!</v>
      </c>
      <c r="I15" s="20">
        <f>SUMIFS('Appro SN'!$F$8:$F$435,'Appro SN'!$C$8:$C$435,Récap!G15,'Appro SN'!$D$8:$D$435,Récap!G$3)</f>
        <v>0</v>
      </c>
      <c r="J15" s="18">
        <f>SUMIFS('Appro SN'!$G$8:$G$435,'Appro SN'!$C$8:$C$435,Récap!G15,'Appro SN'!$D$8:$D$435,Récap!G$3)</f>
        <v>0</v>
      </c>
      <c r="L15" s="19">
        <v>9</v>
      </c>
      <c r="M15" s="18" t="e">
        <f>SUMPRODUCT((#REF!=L$3)*(#REF!=$L15)*(#REF!))</f>
        <v>#REF!</v>
      </c>
      <c r="N15" s="20">
        <f>SUMIFS('Appro SN'!$F$8:$F$435,'Appro SN'!$C$8:$C$435,Récap!L15,'Appro SN'!$D$8:$D$435,Récap!L$3)</f>
        <v>0</v>
      </c>
      <c r="O15" s="18">
        <f>SUMIFS('Appro SN'!$G$8:$G$435,'Appro SN'!$C$8:$C$435,Récap!L15,'Appro SN'!$D$8:$D$435,Récap!L$3)</f>
        <v>0</v>
      </c>
      <c r="Q15" s="19">
        <v>9</v>
      </c>
      <c r="R15" s="18" t="e">
        <f>SUMPRODUCT((#REF!=Q$3)*(#REF!=$Q15)*(#REF!))</f>
        <v>#REF!</v>
      </c>
      <c r="S15" s="20">
        <f>SUMIFS('Appro SN'!$F$8:$F$435,'Appro SN'!$C$8:$C$435,Récap!Q15,'Appro SN'!$D$8:$D$435,Récap!Q$3)</f>
        <v>0</v>
      </c>
      <c r="T15" s="18">
        <f>SUMIFS('Appro SN'!$G$8:$G$435,'Appro SN'!$C$8:$C$435,Récap!Q15,'Appro SN'!$D$8:$D$435,Récap!Q$3)</f>
        <v>0</v>
      </c>
      <c r="V15" s="19">
        <v>9</v>
      </c>
      <c r="W15" s="18" t="e">
        <f>SUMPRODUCT((#REF!=V$3)*(#REF!=$V15)*(#REF!))</f>
        <v>#REF!</v>
      </c>
      <c r="X15" s="20">
        <f>SUMIFS('Appro SN'!$F$8:$F$435,'Appro SN'!$C$8:$C$435,Récap!V15,'Appro SN'!$D$8:$D$435,Récap!V$3)</f>
        <v>0</v>
      </c>
      <c r="Y15" s="18">
        <f>SUMIFS('Appro SN'!$G$8:$G$435,'Appro SN'!$C$8:$C$435,Récap!V15,'Appro SN'!$D$8:$D$435,Récap!V$3)</f>
        <v>0</v>
      </c>
      <c r="AA15" s="19">
        <v>9</v>
      </c>
      <c r="AB15" s="18" t="e">
        <f>SUMPRODUCT((#REF!=AA$3)*(#REF!=$AA15)*(#REF!))</f>
        <v>#REF!</v>
      </c>
      <c r="AC15" s="20">
        <f>SUMIFS('Appro SN'!$F$8:$F$435,'Appro SN'!$C$8:$C$435,Récap!AA15,'Appro SN'!$D$8:$D$435,Récap!AA$3)</f>
        <v>0</v>
      </c>
      <c r="AD15" s="18">
        <f>SUMIFS('Appro SN'!$G$8:$G$435,'Appro SN'!$C$8:$C$435,Récap!AA15,'Appro SN'!$D$8:$D$435,Récap!AA$3)</f>
        <v>0</v>
      </c>
      <c r="AF15" s="19">
        <v>9</v>
      </c>
      <c r="AG15" s="18" t="e">
        <f>SUMPRODUCT((#REF!=AF$3)*(#REF!=$AF15)*(#REF!))</f>
        <v>#REF!</v>
      </c>
      <c r="AH15" s="20">
        <f>SUMIFS('Appro SN'!$F$8:$F$435,'Appro SN'!$C$8:$C$435,Récap!AF15,'Appro SN'!$D$8:$D$435,Récap!AF$3)</f>
        <v>0</v>
      </c>
      <c r="AI15" s="18">
        <f>SUMIFS('Appro SN'!$G$8:$G$435,'Appro SN'!$C$8:$C$435,Récap!AF15,'Appro SN'!$D$8:$D$435,Récap!AF$3)</f>
        <v>0</v>
      </c>
      <c r="AK15" s="19">
        <v>9</v>
      </c>
      <c r="AL15" s="18" t="e">
        <f>SUMPRODUCT((#REF!=AK$3)*(#REF!=$AK15)*(#REF!))</f>
        <v>#REF!</v>
      </c>
      <c r="AM15" s="20">
        <f>SUMIFS('Appro SN'!$F$8:$F$435,'Appro SN'!$C$8:$C$435,Récap!AK15,'Appro SN'!$D$8:$D$435,Récap!AK$3)</f>
        <v>0</v>
      </c>
      <c r="AN15" s="18">
        <f>SUMIFS('Appro SN'!$G$8:$G$435,'Appro SN'!$C$8:$C$435,Récap!AK15,'Appro SN'!$D$8:$D$435,Récap!AK$3)</f>
        <v>0</v>
      </c>
      <c r="AP15" s="19">
        <v>9</v>
      </c>
      <c r="AQ15" s="18" t="e">
        <f>SUMPRODUCT((#REF!=AP$3)*(#REF!=$AP15)*(#REF!))</f>
        <v>#REF!</v>
      </c>
      <c r="AR15" s="20">
        <f>SUMIFS('Appro SN'!$F$8:$F$435,'Appro SN'!$C$8:$C$435,Récap!AP15,'Appro SN'!$D$8:$D$435,Récap!AP$3)</f>
        <v>0</v>
      </c>
      <c r="AS15" s="18">
        <f>SUMIFS('Appro SN'!$G$8:$G$435,'Appro SN'!$C$8:$C$435,Récap!AP15,'Appro SN'!$D$8:$D$435,Récap!AP$3)</f>
        <v>0</v>
      </c>
    </row>
    <row r="16" spans="1:45" ht="15" customHeight="1" thickBot="1">
      <c r="A16" s="31" t="s">
        <v>41</v>
      </c>
      <c r="B16" s="29" t="e">
        <f t="shared" ref="B16:E16" si="9">SUM(B7:B14)</f>
        <v>#REF!</v>
      </c>
      <c r="C16" s="29" t="e">
        <f t="shared" si="9"/>
        <v>#REF!</v>
      </c>
      <c r="D16" s="29">
        <f t="shared" si="9"/>
        <v>109</v>
      </c>
      <c r="E16" s="30">
        <f t="shared" si="9"/>
        <v>180.93999999999997</v>
      </c>
      <c r="G16" s="19">
        <v>10</v>
      </c>
      <c r="H16" s="18" t="e">
        <f>SUMPRODUCT((#REF!=G$3)*(#REF!=$G16)*(#REF!))</f>
        <v>#REF!</v>
      </c>
      <c r="I16" s="20">
        <f>SUMIFS('Appro SN'!$F$8:$F$435,'Appro SN'!$C$8:$C$435,Récap!G16,'Appro SN'!$D$8:$D$435,Récap!G$3)</f>
        <v>0</v>
      </c>
      <c r="J16" s="18">
        <f>SUMIFS('Appro SN'!$G$8:$G$435,'Appro SN'!$C$8:$C$435,Récap!G16,'Appro SN'!$D$8:$D$435,Récap!G$3)</f>
        <v>0</v>
      </c>
      <c r="L16" s="19">
        <v>10</v>
      </c>
      <c r="M16" s="18" t="e">
        <f>SUMPRODUCT((#REF!=L$3)*(#REF!=$L16)*(#REF!))</f>
        <v>#REF!</v>
      </c>
      <c r="N16" s="20">
        <f>SUMIFS('Appro SN'!$F$8:$F$435,'Appro SN'!$C$8:$C$435,Récap!L16,'Appro SN'!$D$8:$D$435,Récap!L$3)</f>
        <v>0</v>
      </c>
      <c r="O16" s="18">
        <f>SUMIFS('Appro SN'!$G$8:$G$435,'Appro SN'!$C$8:$C$435,Récap!L16,'Appro SN'!$D$8:$D$435,Récap!L$3)</f>
        <v>0</v>
      </c>
      <c r="Q16" s="19">
        <v>10</v>
      </c>
      <c r="R16" s="18" t="e">
        <f>SUMPRODUCT((#REF!=Q$3)*(#REF!=$Q16)*(#REF!))</f>
        <v>#REF!</v>
      </c>
      <c r="S16" s="20">
        <f>SUMIFS('Appro SN'!$F$8:$F$435,'Appro SN'!$C$8:$C$435,Récap!Q16,'Appro SN'!$D$8:$D$435,Récap!Q$3)</f>
        <v>0</v>
      </c>
      <c r="T16" s="18">
        <f>SUMIFS('Appro SN'!$G$8:$G$435,'Appro SN'!$C$8:$C$435,Récap!Q16,'Appro SN'!$D$8:$D$435,Récap!Q$3)</f>
        <v>0</v>
      </c>
      <c r="V16" s="19">
        <v>10</v>
      </c>
      <c r="W16" s="18" t="e">
        <f>SUMPRODUCT((#REF!=V$3)*(#REF!=$V16)*(#REF!))</f>
        <v>#REF!</v>
      </c>
      <c r="X16" s="20">
        <f>SUMIFS('Appro SN'!$F$8:$F$435,'Appro SN'!$C$8:$C$435,Récap!V16,'Appro SN'!$D$8:$D$435,Récap!V$3)</f>
        <v>0</v>
      </c>
      <c r="Y16" s="18">
        <f>SUMIFS('Appro SN'!$G$8:$G$435,'Appro SN'!$C$8:$C$435,Récap!V16,'Appro SN'!$D$8:$D$435,Récap!V$3)</f>
        <v>0</v>
      </c>
      <c r="AA16" s="19">
        <v>10</v>
      </c>
      <c r="AB16" s="18" t="e">
        <f>SUMPRODUCT((#REF!=AA$3)*(#REF!=$AA16)*(#REF!))</f>
        <v>#REF!</v>
      </c>
      <c r="AC16" s="20">
        <f>SUMIFS('Appro SN'!$F$8:$F$435,'Appro SN'!$C$8:$C$435,Récap!AA16,'Appro SN'!$D$8:$D$435,Récap!AA$3)</f>
        <v>0</v>
      </c>
      <c r="AD16" s="18">
        <f>SUMIFS('Appro SN'!$G$8:$G$435,'Appro SN'!$C$8:$C$435,Récap!AA16,'Appro SN'!$D$8:$D$435,Récap!AA$3)</f>
        <v>0</v>
      </c>
      <c r="AF16" s="19">
        <v>10</v>
      </c>
      <c r="AG16" s="18" t="e">
        <f>SUMPRODUCT((#REF!=AF$3)*(#REF!=$AF16)*(#REF!))</f>
        <v>#REF!</v>
      </c>
      <c r="AH16" s="20">
        <f>SUMIFS('Appro SN'!$F$8:$F$435,'Appro SN'!$C$8:$C$435,Récap!AF16,'Appro SN'!$D$8:$D$435,Récap!AF$3)</f>
        <v>0</v>
      </c>
      <c r="AI16" s="18">
        <f>SUMIFS('Appro SN'!$G$8:$G$435,'Appro SN'!$C$8:$C$435,Récap!AF16,'Appro SN'!$D$8:$D$435,Récap!AF$3)</f>
        <v>0</v>
      </c>
      <c r="AK16" s="19">
        <v>10</v>
      </c>
      <c r="AL16" s="18" t="e">
        <f>SUMPRODUCT((#REF!=AK$3)*(#REF!=$AK16)*(#REF!))</f>
        <v>#REF!</v>
      </c>
      <c r="AM16" s="20">
        <f>SUMIFS('Appro SN'!$F$8:$F$435,'Appro SN'!$C$8:$C$435,Récap!AK16,'Appro SN'!$D$8:$D$435,Récap!AK$3)</f>
        <v>0</v>
      </c>
      <c r="AN16" s="18">
        <f>SUMIFS('Appro SN'!$G$8:$G$435,'Appro SN'!$C$8:$C$435,Récap!AK16,'Appro SN'!$D$8:$D$435,Récap!AK$3)</f>
        <v>0</v>
      </c>
      <c r="AP16" s="19">
        <v>10</v>
      </c>
      <c r="AQ16" s="18" t="e">
        <f>SUMPRODUCT((#REF!=AP$3)*(#REF!=$AP16)*(#REF!))</f>
        <v>#REF!</v>
      </c>
      <c r="AR16" s="20">
        <f>SUMIFS('Appro SN'!$F$8:$F$435,'Appro SN'!$C$8:$C$435,Récap!AP16,'Appro SN'!$D$8:$D$435,Récap!AP$3)</f>
        <v>0</v>
      </c>
      <c r="AS16" s="18">
        <f>SUMIFS('Appro SN'!$G$8:$G$435,'Appro SN'!$C$8:$C$435,Récap!AP16,'Appro SN'!$D$8:$D$435,Récap!AP$3)</f>
        <v>0</v>
      </c>
    </row>
    <row r="17" spans="1:45" ht="15" customHeight="1">
      <c r="G17" s="19">
        <v>11</v>
      </c>
      <c r="H17" s="18" t="e">
        <f>SUMPRODUCT((#REF!=G$3)*(#REF!=$G17)*(#REF!))</f>
        <v>#REF!</v>
      </c>
      <c r="I17" s="20">
        <f>SUMIFS('Appro SN'!$F$8:$F$435,'Appro SN'!$C$8:$C$435,Récap!G17,'Appro SN'!$D$8:$D$435,Récap!G$3)</f>
        <v>0</v>
      </c>
      <c r="J17" s="18">
        <f>SUMIFS('Appro SN'!$G$8:$G$435,'Appro SN'!$C$8:$C$435,Récap!G17,'Appro SN'!$D$8:$D$435,Récap!G$3)</f>
        <v>0</v>
      </c>
      <c r="L17" s="19">
        <v>11</v>
      </c>
      <c r="M17" s="18" t="e">
        <f>SUMPRODUCT((#REF!=L$3)*(#REF!=$L17)*(#REF!))</f>
        <v>#REF!</v>
      </c>
      <c r="N17" s="20">
        <f>SUMIFS('Appro SN'!$F$8:$F$435,'Appro SN'!$C$8:$C$435,Récap!L17,'Appro SN'!$D$8:$D$435,Récap!L$3)</f>
        <v>0</v>
      </c>
      <c r="O17" s="18">
        <f>SUMIFS('Appro SN'!$G$8:$G$435,'Appro SN'!$C$8:$C$435,Récap!L17,'Appro SN'!$D$8:$D$435,Récap!L$3)</f>
        <v>0</v>
      </c>
      <c r="Q17" s="19">
        <v>11</v>
      </c>
      <c r="R17" s="18" t="e">
        <f>SUMPRODUCT((#REF!=Q$3)*(#REF!=$Q17)*(#REF!))</f>
        <v>#REF!</v>
      </c>
      <c r="S17" s="20">
        <f>SUMIFS('Appro SN'!$F$8:$F$435,'Appro SN'!$C$8:$C$435,Récap!Q17,'Appro SN'!$D$8:$D$435,Récap!Q$3)</f>
        <v>0</v>
      </c>
      <c r="T17" s="18">
        <f>SUMIFS('Appro SN'!$G$8:$G$435,'Appro SN'!$C$8:$C$435,Récap!Q17,'Appro SN'!$D$8:$D$435,Récap!Q$3)</f>
        <v>0</v>
      </c>
      <c r="V17" s="19">
        <v>11</v>
      </c>
      <c r="W17" s="18" t="e">
        <f>SUMPRODUCT((#REF!=V$3)*(#REF!=$V17)*(#REF!))</f>
        <v>#REF!</v>
      </c>
      <c r="X17" s="20">
        <f>SUMIFS('Appro SN'!$F$8:$F$435,'Appro SN'!$C$8:$C$435,Récap!V17,'Appro SN'!$D$8:$D$435,Récap!V$3)</f>
        <v>0</v>
      </c>
      <c r="Y17" s="18">
        <f>SUMIFS('Appro SN'!$G$8:$G$435,'Appro SN'!$C$8:$C$435,Récap!V17,'Appro SN'!$D$8:$D$435,Récap!V$3)</f>
        <v>0</v>
      </c>
      <c r="AA17" s="19">
        <v>11</v>
      </c>
      <c r="AB17" s="18" t="e">
        <f>SUMPRODUCT((#REF!=AA$3)*(#REF!=$AA17)*(#REF!))</f>
        <v>#REF!</v>
      </c>
      <c r="AC17" s="20">
        <f>SUMIFS('Appro SN'!$F$8:$F$435,'Appro SN'!$C$8:$C$435,Récap!AA17,'Appro SN'!$D$8:$D$435,Récap!AA$3)</f>
        <v>0</v>
      </c>
      <c r="AD17" s="18">
        <f>SUMIFS('Appro SN'!$G$8:$G$435,'Appro SN'!$C$8:$C$435,Récap!AA17,'Appro SN'!$D$8:$D$435,Récap!AA$3)</f>
        <v>0</v>
      </c>
      <c r="AF17" s="19">
        <v>11</v>
      </c>
      <c r="AG17" s="18" t="e">
        <f>SUMPRODUCT((#REF!=AF$3)*(#REF!=$AF17)*(#REF!))</f>
        <v>#REF!</v>
      </c>
      <c r="AH17" s="20">
        <f>SUMIFS('Appro SN'!$F$8:$F$435,'Appro SN'!$C$8:$C$435,Récap!AF17,'Appro SN'!$D$8:$D$435,Récap!AF$3)</f>
        <v>0</v>
      </c>
      <c r="AI17" s="18">
        <f>SUMIFS('Appro SN'!$G$8:$G$435,'Appro SN'!$C$8:$C$435,Récap!AF17,'Appro SN'!$D$8:$D$435,Récap!AF$3)</f>
        <v>0</v>
      </c>
      <c r="AK17" s="19">
        <v>11</v>
      </c>
      <c r="AL17" s="18" t="e">
        <f>SUMPRODUCT((#REF!=AK$3)*(#REF!=$AK17)*(#REF!))</f>
        <v>#REF!</v>
      </c>
      <c r="AM17" s="20">
        <f>SUMIFS('Appro SN'!$F$8:$F$435,'Appro SN'!$C$8:$C$435,Récap!AK17,'Appro SN'!$D$8:$D$435,Récap!AK$3)</f>
        <v>0</v>
      </c>
      <c r="AN17" s="18">
        <f>SUMIFS('Appro SN'!$G$8:$G$435,'Appro SN'!$C$8:$C$435,Récap!AK17,'Appro SN'!$D$8:$D$435,Récap!AK$3)</f>
        <v>0</v>
      </c>
      <c r="AP17" s="19">
        <v>11</v>
      </c>
      <c r="AQ17" s="18" t="e">
        <f>SUMPRODUCT((#REF!=AP$3)*(#REF!=$AP17)*(#REF!))</f>
        <v>#REF!</v>
      </c>
      <c r="AR17" s="20">
        <f>SUMIFS('Appro SN'!$F$8:$F$435,'Appro SN'!$C$8:$C$435,Récap!AP17,'Appro SN'!$D$8:$D$435,Récap!AP$3)</f>
        <v>0</v>
      </c>
      <c r="AS17" s="18">
        <f>SUMIFS('Appro SN'!$G$8:$G$435,'Appro SN'!$C$8:$C$435,Récap!AP17,'Appro SN'!$D$8:$D$435,Récap!AP$3)</f>
        <v>0</v>
      </c>
    </row>
    <row r="18" spans="1:45" ht="15" customHeight="1">
      <c r="A18" s="82" t="s">
        <v>27</v>
      </c>
      <c r="B18" s="21" t="e">
        <f t="shared" ref="B18:E18" si="10">SUM(B20:B55)</f>
        <v>#REF!</v>
      </c>
      <c r="C18" s="21" t="e">
        <f t="shared" si="10"/>
        <v>#REF!</v>
      </c>
      <c r="D18" s="21" t="e">
        <f t="shared" si="10"/>
        <v>#VALUE!</v>
      </c>
      <c r="E18" s="21" t="e">
        <f t="shared" si="10"/>
        <v>#VALUE!</v>
      </c>
      <c r="G18" s="19">
        <v>12</v>
      </c>
      <c r="H18" s="18" t="e">
        <f>SUMPRODUCT((#REF!=G$3)*(#REF!=$G18)*(#REF!))</f>
        <v>#REF!</v>
      </c>
      <c r="I18" s="20">
        <f>SUMIFS('Appro SN'!$F$8:$F$435,'Appro SN'!$C$8:$C$435,Récap!G18,'Appro SN'!$D$8:$D$435,Récap!G$3)</f>
        <v>0</v>
      </c>
      <c r="J18" s="18">
        <f>SUMIFS('Appro SN'!$G$8:$G$435,'Appro SN'!$C$8:$C$435,Récap!G18,'Appro SN'!$D$8:$D$435,Récap!G$3)</f>
        <v>0</v>
      </c>
      <c r="L18" s="19">
        <v>12</v>
      </c>
      <c r="M18" s="18" t="e">
        <f>SUMPRODUCT((#REF!=L$3)*(#REF!=$L18)*(#REF!))</f>
        <v>#REF!</v>
      </c>
      <c r="N18" s="20">
        <f>SUMIFS('Appro SN'!$F$8:$F$435,'Appro SN'!$C$8:$C$435,Récap!L18,'Appro SN'!$D$8:$D$435,Récap!L$3)</f>
        <v>0</v>
      </c>
      <c r="O18" s="18">
        <f>SUMIFS('Appro SN'!$G$8:$G$435,'Appro SN'!$C$8:$C$435,Récap!L18,'Appro SN'!$D$8:$D$435,Récap!L$3)</f>
        <v>0</v>
      </c>
      <c r="Q18" s="19">
        <v>12</v>
      </c>
      <c r="R18" s="18" t="e">
        <f>SUMPRODUCT((#REF!=Q$3)*(#REF!=$Q18)*(#REF!))</f>
        <v>#REF!</v>
      </c>
      <c r="S18" s="20">
        <f>SUMIFS('Appro SN'!$F$8:$F$435,'Appro SN'!$C$8:$C$435,Récap!Q18,'Appro SN'!$D$8:$D$435,Récap!Q$3)</f>
        <v>0</v>
      </c>
      <c r="T18" s="18">
        <f>SUMIFS('Appro SN'!$G$8:$G$435,'Appro SN'!$C$8:$C$435,Récap!Q18,'Appro SN'!$D$8:$D$435,Récap!Q$3)</f>
        <v>0</v>
      </c>
      <c r="V18" s="19">
        <v>12</v>
      </c>
      <c r="W18" s="18" t="e">
        <f>SUMPRODUCT((#REF!=V$3)*(#REF!=$V18)*(#REF!))</f>
        <v>#REF!</v>
      </c>
      <c r="X18" s="20">
        <f>SUMIFS('Appro SN'!$F$8:$F$435,'Appro SN'!$C$8:$C$435,Récap!V18,'Appro SN'!$D$8:$D$435,Récap!V$3)</f>
        <v>0</v>
      </c>
      <c r="Y18" s="18">
        <f>SUMIFS('Appro SN'!$G$8:$G$435,'Appro SN'!$C$8:$C$435,Récap!V18,'Appro SN'!$D$8:$D$435,Récap!V$3)</f>
        <v>0</v>
      </c>
      <c r="AA18" s="19">
        <v>12</v>
      </c>
      <c r="AB18" s="18" t="e">
        <f>SUMPRODUCT((#REF!=AA$3)*(#REF!=$AA18)*(#REF!))</f>
        <v>#REF!</v>
      </c>
      <c r="AC18" s="20">
        <f>SUMIFS('Appro SN'!$F$8:$F$435,'Appro SN'!$C$8:$C$435,Récap!AA18,'Appro SN'!$D$8:$D$435,Récap!AA$3)</f>
        <v>0</v>
      </c>
      <c r="AD18" s="18">
        <f>SUMIFS('Appro SN'!$G$8:$G$435,'Appro SN'!$C$8:$C$435,Récap!AA18,'Appro SN'!$D$8:$D$435,Récap!AA$3)</f>
        <v>0</v>
      </c>
      <c r="AF18" s="19">
        <v>12</v>
      </c>
      <c r="AG18" s="18" t="e">
        <f>SUMPRODUCT((#REF!=AF$3)*(#REF!=$AF18)*(#REF!))</f>
        <v>#REF!</v>
      </c>
      <c r="AH18" s="20">
        <f>SUMIFS('Appro SN'!$F$8:$F$435,'Appro SN'!$C$8:$C$435,Récap!AF18,'Appro SN'!$D$8:$D$435,Récap!AF$3)</f>
        <v>0</v>
      </c>
      <c r="AI18" s="18">
        <f>SUMIFS('Appro SN'!$G$8:$G$435,'Appro SN'!$C$8:$C$435,Récap!AF18,'Appro SN'!$D$8:$D$435,Récap!AF$3)</f>
        <v>0</v>
      </c>
      <c r="AK18" s="19">
        <v>12</v>
      </c>
      <c r="AL18" s="18" t="e">
        <f>SUMPRODUCT((#REF!=AK$3)*(#REF!=$AK18)*(#REF!))</f>
        <v>#REF!</v>
      </c>
      <c r="AM18" s="20">
        <f>SUMIFS('Appro SN'!$F$8:$F$435,'Appro SN'!$C$8:$C$435,Récap!AK18,'Appro SN'!$D$8:$D$435,Récap!AK$3)</f>
        <v>0</v>
      </c>
      <c r="AN18" s="18">
        <f>SUMIFS('Appro SN'!$G$8:$G$435,'Appro SN'!$C$8:$C$435,Récap!AK18,'Appro SN'!$D$8:$D$435,Récap!AK$3)</f>
        <v>0</v>
      </c>
      <c r="AP18" s="19">
        <v>12</v>
      </c>
      <c r="AQ18" s="18" t="e">
        <f>SUMPRODUCT((#REF!=AP$3)*(#REF!=$AP18)*(#REF!))</f>
        <v>#REF!</v>
      </c>
      <c r="AR18" s="20">
        <f>SUMIFS('Appro SN'!$F$8:$F$435,'Appro SN'!$C$8:$C$435,Récap!AP18,'Appro SN'!$D$8:$D$435,Récap!AP$3)</f>
        <v>0</v>
      </c>
      <c r="AS18" s="18">
        <f>SUMIFS('Appro SN'!$G$8:$G$435,'Appro SN'!$C$8:$C$435,Récap!AP18,'Appro SN'!$D$8:$D$435,Récap!AP$3)</f>
        <v>0</v>
      </c>
    </row>
    <row r="19" spans="1:45" ht="15" customHeight="1">
      <c r="A19" s="83"/>
      <c r="B19" s="4"/>
      <c r="C19" s="26" t="s">
        <v>23</v>
      </c>
      <c r="D19" s="60" t="s">
        <v>24</v>
      </c>
      <c r="E19" s="27" t="s">
        <v>22</v>
      </c>
      <c r="G19" s="19">
        <v>13</v>
      </c>
      <c r="H19" s="18" t="e">
        <f>SUMPRODUCT((#REF!=G$3)*(#REF!=$G19)*(#REF!))</f>
        <v>#REF!</v>
      </c>
      <c r="I19" s="20">
        <f>SUMIFS('Appro SN'!$F$8:$F$435,'Appro SN'!$C$8:$C$435,Récap!G19,'Appro SN'!$D$8:$D$435,Récap!G$3)</f>
        <v>0</v>
      </c>
      <c r="J19" s="18">
        <f>SUMIFS('Appro SN'!$G$8:$G$435,'Appro SN'!$C$8:$C$435,Récap!G19,'Appro SN'!$D$8:$D$435,Récap!G$3)</f>
        <v>0</v>
      </c>
      <c r="L19" s="19">
        <v>13</v>
      </c>
      <c r="M19" s="18" t="e">
        <f>SUMPRODUCT((#REF!=L$3)*(#REF!=$L19)*(#REF!))</f>
        <v>#REF!</v>
      </c>
      <c r="N19" s="20">
        <f>SUMIFS('Appro SN'!$F$8:$F$435,'Appro SN'!$C$8:$C$435,Récap!L19,'Appro SN'!$D$8:$D$435,Récap!L$3)</f>
        <v>0</v>
      </c>
      <c r="O19" s="18">
        <f>SUMIFS('Appro SN'!$G$8:$G$435,'Appro SN'!$C$8:$C$435,Récap!L19,'Appro SN'!$D$8:$D$435,Récap!L$3)</f>
        <v>0</v>
      </c>
      <c r="Q19" s="19">
        <v>13</v>
      </c>
      <c r="R19" s="18" t="e">
        <f>SUMPRODUCT((#REF!=Q$3)*(#REF!=$Q19)*(#REF!))</f>
        <v>#REF!</v>
      </c>
      <c r="S19" s="20">
        <f>SUMIFS('Appro SN'!$F$8:$F$435,'Appro SN'!$C$8:$C$435,Récap!Q19,'Appro SN'!$D$8:$D$435,Récap!Q$3)</f>
        <v>0</v>
      </c>
      <c r="T19" s="18">
        <f>SUMIFS('Appro SN'!$G$8:$G$435,'Appro SN'!$C$8:$C$435,Récap!Q19,'Appro SN'!$D$8:$D$435,Récap!Q$3)</f>
        <v>0</v>
      </c>
      <c r="V19" s="19">
        <v>13</v>
      </c>
      <c r="W19" s="18" t="e">
        <f>SUMPRODUCT((#REF!=V$3)*(#REF!=$V19)*(#REF!))</f>
        <v>#REF!</v>
      </c>
      <c r="X19" s="20">
        <f>SUMIFS('Appro SN'!$F$8:$F$435,'Appro SN'!$C$8:$C$435,Récap!V19,'Appro SN'!$D$8:$D$435,Récap!V$3)</f>
        <v>0</v>
      </c>
      <c r="Y19" s="18">
        <f>SUMIFS('Appro SN'!$G$8:$G$435,'Appro SN'!$C$8:$C$435,Récap!V19,'Appro SN'!$D$8:$D$435,Récap!V$3)</f>
        <v>0</v>
      </c>
      <c r="AA19" s="19">
        <v>13</v>
      </c>
      <c r="AB19" s="18" t="e">
        <f>SUMPRODUCT((#REF!=AA$3)*(#REF!=$AA19)*(#REF!))</f>
        <v>#REF!</v>
      </c>
      <c r="AC19" s="20">
        <f>SUMIFS('Appro SN'!$F$8:$F$435,'Appro SN'!$C$8:$C$435,Récap!AA19,'Appro SN'!$D$8:$D$435,Récap!AA$3)</f>
        <v>0</v>
      </c>
      <c r="AD19" s="18">
        <f>SUMIFS('Appro SN'!$G$8:$G$435,'Appro SN'!$C$8:$C$435,Récap!AA19,'Appro SN'!$D$8:$D$435,Récap!AA$3)</f>
        <v>0</v>
      </c>
      <c r="AF19" s="19">
        <v>13</v>
      </c>
      <c r="AG19" s="18" t="e">
        <f>SUMPRODUCT((#REF!=AF$3)*(#REF!=$AF19)*(#REF!))</f>
        <v>#REF!</v>
      </c>
      <c r="AH19" s="20">
        <f>SUMIFS('Appro SN'!$F$8:$F$435,'Appro SN'!$C$8:$C$435,Récap!AF19,'Appro SN'!$D$8:$D$435,Récap!AF$3)</f>
        <v>0</v>
      </c>
      <c r="AI19" s="18">
        <f>SUMIFS('Appro SN'!$G$8:$G$435,'Appro SN'!$C$8:$C$435,Récap!AF19,'Appro SN'!$D$8:$D$435,Récap!AF$3)</f>
        <v>0</v>
      </c>
      <c r="AK19" s="19">
        <v>13</v>
      </c>
      <c r="AL19" s="18" t="e">
        <f>SUMPRODUCT((#REF!=AK$3)*(#REF!=$AK19)*(#REF!))</f>
        <v>#REF!</v>
      </c>
      <c r="AM19" s="20">
        <f>SUMIFS('Appro SN'!$F$8:$F$435,'Appro SN'!$C$8:$C$435,Récap!AK19,'Appro SN'!$D$8:$D$435,Récap!AK$3)</f>
        <v>0</v>
      </c>
      <c r="AN19" s="18">
        <f>SUMIFS('Appro SN'!$G$8:$G$435,'Appro SN'!$C$8:$C$435,Récap!AK19,'Appro SN'!$D$8:$D$435,Récap!AK$3)</f>
        <v>0</v>
      </c>
      <c r="AP19" s="19">
        <v>13</v>
      </c>
      <c r="AQ19" s="18" t="e">
        <f>SUMPRODUCT((#REF!=AP$3)*(#REF!=$AP19)*(#REF!))</f>
        <v>#REF!</v>
      </c>
      <c r="AR19" s="20">
        <f>SUMIFS('Appro SN'!$F$8:$F$435,'Appro SN'!$C$8:$C$435,Récap!AP19,'Appro SN'!$D$8:$D$435,Récap!AP$3)</f>
        <v>0</v>
      </c>
      <c r="AS19" s="18">
        <f>SUMIFS('Appro SN'!$G$8:$G$435,'Appro SN'!$C$8:$C$435,Récap!AP19,'Appro SN'!$D$8:$D$435,Récap!AP$3)</f>
        <v>0</v>
      </c>
    </row>
    <row r="20" spans="1:45" ht="15" customHeight="1">
      <c r="A20" s="57">
        <v>13</v>
      </c>
      <c r="B20" s="22" t="e">
        <f>SUMPRODUCT((#REF!=A20)*(#REF!="Jet-ski")*(#REF!))</f>
        <v>#REF!</v>
      </c>
      <c r="C20" s="22" t="e">
        <f>SUMPRODUCT((#REF!=A20)*(#REF!))</f>
        <v>#REF!</v>
      </c>
      <c r="D20" s="22" t="e">
        <f>SUMPRODUCT(('Appro SN'!$E$8:$E$435=$A20)*('Appro SN'!$F$8:$F$435))</f>
        <v>#VALUE!</v>
      </c>
      <c r="E20" s="22" t="e">
        <f>SUMPRODUCT(('Appro SN'!$E$8:$E$435=$A20)*('Appro SN'!$G$8:$G$435))</f>
        <v>#VALUE!</v>
      </c>
      <c r="G20" s="19">
        <v>14</v>
      </c>
      <c r="H20" s="18" t="e">
        <f>SUMPRODUCT((#REF!=G$3)*(#REF!=$G20)*(#REF!))</f>
        <v>#REF!</v>
      </c>
      <c r="I20" s="20">
        <f>SUMIFS('Appro SN'!$F$8:$F$435,'Appro SN'!$C$8:$C$435,Récap!G20,'Appro SN'!$D$8:$D$435,Récap!G$3)</f>
        <v>0</v>
      </c>
      <c r="J20" s="18">
        <f>SUMIFS('Appro SN'!$G$8:$G$435,'Appro SN'!$C$8:$C$435,Récap!G20,'Appro SN'!$D$8:$D$435,Récap!G$3)</f>
        <v>0</v>
      </c>
      <c r="L20" s="19">
        <v>14</v>
      </c>
      <c r="M20" s="18" t="e">
        <f>SUMPRODUCT((#REF!=L$3)*(#REF!=$L20)*(#REF!))</f>
        <v>#REF!</v>
      </c>
      <c r="N20" s="20">
        <f>SUMIFS('Appro SN'!$F$8:$F$435,'Appro SN'!$C$8:$C$435,Récap!L20,'Appro SN'!$D$8:$D$435,Récap!L$3)</f>
        <v>0</v>
      </c>
      <c r="O20" s="18">
        <f>SUMIFS('Appro SN'!$G$8:$G$435,'Appro SN'!$C$8:$C$435,Récap!L20,'Appro SN'!$D$8:$D$435,Récap!L$3)</f>
        <v>0</v>
      </c>
      <c r="Q20" s="19">
        <v>14</v>
      </c>
      <c r="R20" s="18" t="e">
        <f>SUMPRODUCT((#REF!=Q$3)*(#REF!=$Q20)*(#REF!))</f>
        <v>#REF!</v>
      </c>
      <c r="S20" s="20">
        <f>SUMIFS('Appro SN'!$F$8:$F$435,'Appro SN'!$C$8:$C$435,Récap!Q20,'Appro SN'!$D$8:$D$435,Récap!Q$3)</f>
        <v>0</v>
      </c>
      <c r="T20" s="18">
        <f>SUMIFS('Appro SN'!$G$8:$G$435,'Appro SN'!$C$8:$C$435,Récap!Q20,'Appro SN'!$D$8:$D$435,Récap!Q$3)</f>
        <v>0</v>
      </c>
      <c r="V20" s="19">
        <v>14</v>
      </c>
      <c r="W20" s="18" t="e">
        <f>SUMPRODUCT((#REF!=V$3)*(#REF!=$V20)*(#REF!))</f>
        <v>#REF!</v>
      </c>
      <c r="X20" s="20">
        <f>SUMIFS('Appro SN'!$F$8:$F$435,'Appro SN'!$C$8:$C$435,Récap!V20,'Appro SN'!$D$8:$D$435,Récap!V$3)</f>
        <v>0</v>
      </c>
      <c r="Y20" s="18">
        <f>SUMIFS('Appro SN'!$G$8:$G$435,'Appro SN'!$C$8:$C$435,Récap!V20,'Appro SN'!$D$8:$D$435,Récap!V$3)</f>
        <v>0</v>
      </c>
      <c r="AA20" s="19">
        <v>14</v>
      </c>
      <c r="AB20" s="18" t="e">
        <f>SUMPRODUCT((#REF!=AA$3)*(#REF!=$AA20)*(#REF!))</f>
        <v>#REF!</v>
      </c>
      <c r="AC20" s="20">
        <f>SUMIFS('Appro SN'!$F$8:$F$435,'Appro SN'!$C$8:$C$435,Récap!AA20,'Appro SN'!$D$8:$D$435,Récap!AA$3)</f>
        <v>0</v>
      </c>
      <c r="AD20" s="18">
        <f>SUMIFS('Appro SN'!$G$8:$G$435,'Appro SN'!$C$8:$C$435,Récap!AA20,'Appro SN'!$D$8:$D$435,Récap!AA$3)</f>
        <v>0</v>
      </c>
      <c r="AF20" s="19">
        <v>14</v>
      </c>
      <c r="AG20" s="18" t="e">
        <f>SUMPRODUCT((#REF!=AF$3)*(#REF!=$AF20)*(#REF!))</f>
        <v>#REF!</v>
      </c>
      <c r="AH20" s="20">
        <f>SUMIFS('Appro SN'!$F$8:$F$435,'Appro SN'!$C$8:$C$435,Récap!AF20,'Appro SN'!$D$8:$D$435,Récap!AF$3)</f>
        <v>0</v>
      </c>
      <c r="AI20" s="18">
        <f>SUMIFS('Appro SN'!$G$8:$G$435,'Appro SN'!$C$8:$C$435,Récap!AF20,'Appro SN'!$D$8:$D$435,Récap!AF$3)</f>
        <v>0</v>
      </c>
      <c r="AK20" s="19">
        <v>14</v>
      </c>
      <c r="AL20" s="18" t="e">
        <f>SUMPRODUCT((#REF!=AK$3)*(#REF!=$AK20)*(#REF!))</f>
        <v>#REF!</v>
      </c>
      <c r="AM20" s="20">
        <f>SUMIFS('Appro SN'!$F$8:$F$435,'Appro SN'!$C$8:$C$435,Récap!AK20,'Appro SN'!$D$8:$D$435,Récap!AK$3)</f>
        <v>0</v>
      </c>
      <c r="AN20" s="18">
        <f>SUMIFS('Appro SN'!$G$8:$G$435,'Appro SN'!$C$8:$C$435,Récap!AK20,'Appro SN'!$D$8:$D$435,Récap!AK$3)</f>
        <v>0</v>
      </c>
      <c r="AP20" s="19">
        <v>14</v>
      </c>
      <c r="AQ20" s="18" t="e">
        <f>SUMPRODUCT((#REF!=AP$3)*(#REF!=$AP20)*(#REF!))</f>
        <v>#REF!</v>
      </c>
      <c r="AR20" s="20">
        <f>SUMIFS('Appro SN'!$F$8:$F$435,'Appro SN'!$C$8:$C$435,Récap!AP20,'Appro SN'!$D$8:$D$435,Récap!AP$3)</f>
        <v>0</v>
      </c>
      <c r="AS20" s="18">
        <f>SUMIFS('Appro SN'!$G$8:$G$435,'Appro SN'!$C$8:$C$435,Récap!AP20,'Appro SN'!$D$8:$D$435,Récap!AP$3)</f>
        <v>0</v>
      </c>
    </row>
    <row r="21" spans="1:45" ht="15" customHeight="1">
      <c r="A21" s="57">
        <v>14</v>
      </c>
      <c r="B21" s="22" t="e">
        <f>SUMPRODUCT((#REF!=A21)*(#REF!="Jet-ski")*(#REF!))</f>
        <v>#REF!</v>
      </c>
      <c r="C21" s="22" t="e">
        <f>SUMPRODUCT((#REF!=A21)*(#REF!))</f>
        <v>#REF!</v>
      </c>
      <c r="D21" s="22" t="e">
        <f>SUMPRODUCT(('Appro SN'!$E$8:$E$435=$A21)*('Appro SN'!$F$8:$F$435))</f>
        <v>#VALUE!</v>
      </c>
      <c r="E21" s="22" t="e">
        <f>SUMPRODUCT(('Appro SN'!$E$8:$E$435=$A21)*('Appro SN'!$G$8:$G$435))</f>
        <v>#VALUE!</v>
      </c>
      <c r="G21" s="19">
        <v>15</v>
      </c>
      <c r="H21" s="18" t="e">
        <f>SUMPRODUCT((#REF!=G$3)*(#REF!=$G21)*(#REF!))</f>
        <v>#REF!</v>
      </c>
      <c r="I21" s="20">
        <f>SUMIFS('Appro SN'!$F$8:$F$435,'Appro SN'!$C$8:$C$435,Récap!G21,'Appro SN'!$D$8:$D$435,Récap!G$3)</f>
        <v>15</v>
      </c>
      <c r="J21" s="18">
        <f>SUMIFS('Appro SN'!$G$8:$G$435,'Appro SN'!$C$8:$C$435,Récap!G21,'Appro SN'!$D$8:$D$435,Récap!G$3)</f>
        <v>24.9</v>
      </c>
      <c r="L21" s="19">
        <v>15</v>
      </c>
      <c r="M21" s="18" t="e">
        <f>SUMPRODUCT((#REF!=L$3)*(#REF!=$L21)*(#REF!))</f>
        <v>#REF!</v>
      </c>
      <c r="N21" s="20">
        <f>SUMIFS('Appro SN'!$F$8:$F$435,'Appro SN'!$C$8:$C$435,Récap!L21,'Appro SN'!$D$8:$D$435,Récap!L$3)</f>
        <v>0</v>
      </c>
      <c r="O21" s="18">
        <f>SUMIFS('Appro SN'!$G$8:$G$435,'Appro SN'!$C$8:$C$435,Récap!L21,'Appro SN'!$D$8:$D$435,Récap!L$3)</f>
        <v>0</v>
      </c>
      <c r="Q21" s="19">
        <v>15</v>
      </c>
      <c r="R21" s="18" t="e">
        <f>SUMPRODUCT((#REF!=Q$3)*(#REF!=$Q21)*(#REF!))</f>
        <v>#REF!</v>
      </c>
      <c r="S21" s="20">
        <f>SUMIFS('Appro SN'!$F$8:$F$435,'Appro SN'!$C$8:$C$435,Récap!Q21,'Appro SN'!$D$8:$D$435,Récap!Q$3)</f>
        <v>0</v>
      </c>
      <c r="T21" s="18">
        <f>SUMIFS('Appro SN'!$G$8:$G$435,'Appro SN'!$C$8:$C$435,Récap!Q21,'Appro SN'!$D$8:$D$435,Récap!Q$3)</f>
        <v>0</v>
      </c>
      <c r="V21" s="19">
        <v>15</v>
      </c>
      <c r="W21" s="18" t="e">
        <f>SUMPRODUCT((#REF!=V$3)*(#REF!=$V21)*(#REF!))</f>
        <v>#REF!</v>
      </c>
      <c r="X21" s="20">
        <f>SUMIFS('Appro SN'!$F$8:$F$435,'Appro SN'!$C$8:$C$435,Récap!V21,'Appro SN'!$D$8:$D$435,Récap!V$3)</f>
        <v>0</v>
      </c>
      <c r="Y21" s="18">
        <f>SUMIFS('Appro SN'!$G$8:$G$435,'Appro SN'!$C$8:$C$435,Récap!V21,'Appro SN'!$D$8:$D$435,Récap!V$3)</f>
        <v>0</v>
      </c>
      <c r="AA21" s="19">
        <v>15</v>
      </c>
      <c r="AB21" s="18" t="e">
        <f>SUMPRODUCT((#REF!=AA$3)*(#REF!=$AA21)*(#REF!))</f>
        <v>#REF!</v>
      </c>
      <c r="AC21" s="20">
        <f>SUMIFS('Appro SN'!$F$8:$F$435,'Appro SN'!$C$8:$C$435,Récap!AA21,'Appro SN'!$D$8:$D$435,Récap!AA$3)</f>
        <v>0</v>
      </c>
      <c r="AD21" s="18">
        <f>SUMIFS('Appro SN'!$G$8:$G$435,'Appro SN'!$C$8:$C$435,Récap!AA21,'Appro SN'!$D$8:$D$435,Récap!AA$3)</f>
        <v>0</v>
      </c>
      <c r="AF21" s="19">
        <v>15</v>
      </c>
      <c r="AG21" s="18" t="e">
        <f>SUMPRODUCT((#REF!=AF$3)*(#REF!=$AF21)*(#REF!))</f>
        <v>#REF!</v>
      </c>
      <c r="AH21" s="20">
        <f>SUMIFS('Appro SN'!$F$8:$F$435,'Appro SN'!$C$8:$C$435,Récap!AF21,'Appro SN'!$D$8:$D$435,Récap!AF$3)</f>
        <v>0</v>
      </c>
      <c r="AI21" s="18">
        <f>SUMIFS('Appro SN'!$G$8:$G$435,'Appro SN'!$C$8:$C$435,Récap!AF21,'Appro SN'!$D$8:$D$435,Récap!AF$3)</f>
        <v>0</v>
      </c>
      <c r="AK21" s="19">
        <v>15</v>
      </c>
      <c r="AL21" s="18" t="e">
        <f>SUMPRODUCT((#REF!=AK$3)*(#REF!=$AK21)*(#REF!))</f>
        <v>#REF!</v>
      </c>
      <c r="AM21" s="20">
        <f>SUMIFS('Appro SN'!$F$8:$F$435,'Appro SN'!$C$8:$C$435,Récap!AK21,'Appro SN'!$D$8:$D$435,Récap!AK$3)</f>
        <v>0</v>
      </c>
      <c r="AN21" s="18">
        <f>SUMIFS('Appro SN'!$G$8:$G$435,'Appro SN'!$C$8:$C$435,Récap!AK21,'Appro SN'!$D$8:$D$435,Récap!AK$3)</f>
        <v>0</v>
      </c>
      <c r="AP21" s="19">
        <v>15</v>
      </c>
      <c r="AQ21" s="18" t="e">
        <f>SUMPRODUCT((#REF!=AP$3)*(#REF!=$AP21)*(#REF!))</f>
        <v>#REF!</v>
      </c>
      <c r="AR21" s="20">
        <f>SUMIFS('Appro SN'!$F$8:$F$435,'Appro SN'!$C$8:$C$435,Récap!AP21,'Appro SN'!$D$8:$D$435,Récap!AP$3)</f>
        <v>0</v>
      </c>
      <c r="AS21" s="18">
        <f>SUMIFS('Appro SN'!$G$8:$G$435,'Appro SN'!$C$8:$C$435,Récap!AP21,'Appro SN'!$D$8:$D$435,Récap!AP$3)</f>
        <v>0</v>
      </c>
    </row>
    <row r="22" spans="1:45" ht="15" customHeight="1">
      <c r="A22" s="57">
        <v>15</v>
      </c>
      <c r="B22" s="22" t="e">
        <f>SUMPRODUCT((#REF!=A22)*(#REF!="Jet-ski")*(#REF!))</f>
        <v>#REF!</v>
      </c>
      <c r="C22" s="22" t="e">
        <f>SUMPRODUCT((#REF!=A22)*(#REF!))</f>
        <v>#REF!</v>
      </c>
      <c r="D22" s="22" t="e">
        <f>SUMPRODUCT(('Appro SN'!$E$8:$E$435=$A22)*('Appro SN'!$F$8:$F$435))</f>
        <v>#VALUE!</v>
      </c>
      <c r="E22" s="22" t="e">
        <f>SUMPRODUCT(('Appro SN'!$E$8:$E$435=$A22)*('Appro SN'!$G$8:$G$435))</f>
        <v>#VALUE!</v>
      </c>
      <c r="G22" s="19">
        <v>16</v>
      </c>
      <c r="H22" s="18" t="e">
        <f>SUMPRODUCT((#REF!=G$3)*(#REF!=$G22)*(#REF!))</f>
        <v>#REF!</v>
      </c>
      <c r="I22" s="20">
        <f>SUMIFS('Appro SN'!$F$8:$F$435,'Appro SN'!$C$8:$C$435,Récap!G22,'Appro SN'!$D$8:$D$435,Récap!G$3)</f>
        <v>0</v>
      </c>
      <c r="J22" s="18">
        <f>SUMIFS('Appro SN'!$G$8:$G$435,'Appro SN'!$C$8:$C$435,Récap!G22,'Appro SN'!$D$8:$D$435,Récap!G$3)</f>
        <v>0</v>
      </c>
      <c r="L22" s="19">
        <v>16</v>
      </c>
      <c r="M22" s="18" t="e">
        <f>SUMPRODUCT((#REF!=L$3)*(#REF!=$L22)*(#REF!))</f>
        <v>#REF!</v>
      </c>
      <c r="N22" s="20">
        <f>SUMIFS('Appro SN'!$F$8:$F$435,'Appro SN'!$C$8:$C$435,Récap!L22,'Appro SN'!$D$8:$D$435,Récap!L$3)</f>
        <v>0</v>
      </c>
      <c r="O22" s="18">
        <f>SUMIFS('Appro SN'!$G$8:$G$435,'Appro SN'!$C$8:$C$435,Récap!L22,'Appro SN'!$D$8:$D$435,Récap!L$3)</f>
        <v>0</v>
      </c>
      <c r="Q22" s="19">
        <v>16</v>
      </c>
      <c r="R22" s="18" t="e">
        <f>SUMPRODUCT((#REF!=Q$3)*(#REF!=$Q22)*(#REF!))</f>
        <v>#REF!</v>
      </c>
      <c r="S22" s="20">
        <f>SUMIFS('Appro SN'!$F$8:$F$435,'Appro SN'!$C$8:$C$435,Récap!Q22,'Appro SN'!$D$8:$D$435,Récap!Q$3)</f>
        <v>0</v>
      </c>
      <c r="T22" s="18">
        <f>SUMIFS('Appro SN'!$G$8:$G$435,'Appro SN'!$C$8:$C$435,Récap!Q22,'Appro SN'!$D$8:$D$435,Récap!Q$3)</f>
        <v>0</v>
      </c>
      <c r="V22" s="19">
        <v>16</v>
      </c>
      <c r="W22" s="18" t="e">
        <f>SUMPRODUCT((#REF!=V$3)*(#REF!=$V22)*(#REF!))</f>
        <v>#REF!</v>
      </c>
      <c r="X22" s="20">
        <f>SUMIFS('Appro SN'!$F$8:$F$435,'Appro SN'!$C$8:$C$435,Récap!V22,'Appro SN'!$D$8:$D$435,Récap!V$3)</f>
        <v>0</v>
      </c>
      <c r="Y22" s="18">
        <f>SUMIFS('Appro SN'!$G$8:$G$435,'Appro SN'!$C$8:$C$435,Récap!V22,'Appro SN'!$D$8:$D$435,Récap!V$3)</f>
        <v>0</v>
      </c>
      <c r="AA22" s="19">
        <v>16</v>
      </c>
      <c r="AB22" s="18" t="e">
        <f>SUMPRODUCT((#REF!=AA$3)*(#REF!=$AA22)*(#REF!))</f>
        <v>#REF!</v>
      </c>
      <c r="AC22" s="20">
        <f>SUMIFS('Appro SN'!$F$8:$F$435,'Appro SN'!$C$8:$C$435,Récap!AA22,'Appro SN'!$D$8:$D$435,Récap!AA$3)</f>
        <v>0</v>
      </c>
      <c r="AD22" s="18">
        <f>SUMIFS('Appro SN'!$G$8:$G$435,'Appro SN'!$C$8:$C$435,Récap!AA22,'Appro SN'!$D$8:$D$435,Récap!AA$3)</f>
        <v>0</v>
      </c>
      <c r="AF22" s="19">
        <v>16</v>
      </c>
      <c r="AG22" s="18" t="e">
        <f>SUMPRODUCT((#REF!=AF$3)*(#REF!=$AF22)*(#REF!))</f>
        <v>#REF!</v>
      </c>
      <c r="AH22" s="20">
        <f>SUMIFS('Appro SN'!$F$8:$F$435,'Appro SN'!$C$8:$C$435,Récap!AF22,'Appro SN'!$D$8:$D$435,Récap!AF$3)</f>
        <v>0</v>
      </c>
      <c r="AI22" s="18">
        <f>SUMIFS('Appro SN'!$G$8:$G$435,'Appro SN'!$C$8:$C$435,Récap!AF22,'Appro SN'!$D$8:$D$435,Récap!AF$3)</f>
        <v>0</v>
      </c>
      <c r="AK22" s="19">
        <v>16</v>
      </c>
      <c r="AL22" s="18" t="e">
        <f>SUMPRODUCT((#REF!=AK$3)*(#REF!=$AK22)*(#REF!))</f>
        <v>#REF!</v>
      </c>
      <c r="AM22" s="20">
        <f>SUMIFS('Appro SN'!$F$8:$F$435,'Appro SN'!$C$8:$C$435,Récap!AK22,'Appro SN'!$D$8:$D$435,Récap!AK$3)</f>
        <v>0</v>
      </c>
      <c r="AN22" s="18">
        <f>SUMIFS('Appro SN'!$G$8:$G$435,'Appro SN'!$C$8:$C$435,Récap!AK22,'Appro SN'!$D$8:$D$435,Récap!AK$3)</f>
        <v>0</v>
      </c>
      <c r="AP22" s="19">
        <v>16</v>
      </c>
      <c r="AQ22" s="18" t="e">
        <f>SUMPRODUCT((#REF!=AP$3)*(#REF!=$AP22)*(#REF!))</f>
        <v>#REF!</v>
      </c>
      <c r="AR22" s="20">
        <f>SUMIFS('Appro SN'!$F$8:$F$435,'Appro SN'!$C$8:$C$435,Récap!AP22,'Appro SN'!$D$8:$D$435,Récap!AP$3)</f>
        <v>0</v>
      </c>
      <c r="AS22" s="18">
        <f>SUMIFS('Appro SN'!$G$8:$G$435,'Appro SN'!$C$8:$C$435,Récap!AP22,'Appro SN'!$D$8:$D$435,Récap!AP$3)</f>
        <v>0</v>
      </c>
    </row>
    <row r="23" spans="1:45" ht="15" customHeight="1">
      <c r="A23" s="57">
        <v>16</v>
      </c>
      <c r="B23" s="22" t="e">
        <f>SUMPRODUCT((#REF!=A23)*(#REF!="Jet-ski")*(#REF!))</f>
        <v>#REF!</v>
      </c>
      <c r="C23" s="22" t="e">
        <f>SUMPRODUCT((#REF!=A23)*(#REF!))</f>
        <v>#REF!</v>
      </c>
      <c r="D23" s="22" t="e">
        <f>SUMPRODUCT(('Appro SN'!$E$8:$E$435=$A23)*('Appro SN'!$F$8:$F$435))</f>
        <v>#VALUE!</v>
      </c>
      <c r="E23" s="22" t="e">
        <f>SUMPRODUCT(('Appro SN'!$E$8:$E$435=$A23)*('Appro SN'!$G$8:$G$435))</f>
        <v>#VALUE!</v>
      </c>
      <c r="G23" s="19">
        <v>17</v>
      </c>
      <c r="H23" s="18" t="e">
        <f>SUMPRODUCT((#REF!=G$3)*(#REF!=$G23)*(#REF!))</f>
        <v>#REF!</v>
      </c>
      <c r="I23" s="20">
        <f>SUMIFS('Appro SN'!$F$8:$F$435,'Appro SN'!$C$8:$C$435,Récap!G23,'Appro SN'!$D$8:$D$435,Récap!G$3)</f>
        <v>0</v>
      </c>
      <c r="J23" s="18">
        <f>SUMIFS('Appro SN'!$G$8:$G$435,'Appro SN'!$C$8:$C$435,Récap!G23,'Appro SN'!$D$8:$D$435,Récap!G$3)</f>
        <v>0</v>
      </c>
      <c r="L23" s="19">
        <v>17</v>
      </c>
      <c r="M23" s="18" t="e">
        <f>SUMPRODUCT((#REF!=L$3)*(#REF!=$L23)*(#REF!))</f>
        <v>#REF!</v>
      </c>
      <c r="N23" s="20">
        <f>SUMIFS('Appro SN'!$F$8:$F$435,'Appro SN'!$C$8:$C$435,Récap!L23,'Appro SN'!$D$8:$D$435,Récap!L$3)</f>
        <v>0</v>
      </c>
      <c r="O23" s="18">
        <f>SUMIFS('Appro SN'!$G$8:$G$435,'Appro SN'!$C$8:$C$435,Récap!L23,'Appro SN'!$D$8:$D$435,Récap!L$3)</f>
        <v>0</v>
      </c>
      <c r="Q23" s="19">
        <v>17</v>
      </c>
      <c r="R23" s="18" t="e">
        <f>SUMPRODUCT((#REF!=Q$3)*(#REF!=$Q23)*(#REF!))</f>
        <v>#REF!</v>
      </c>
      <c r="S23" s="20">
        <f>SUMIFS('Appro SN'!$F$8:$F$435,'Appro SN'!$C$8:$C$435,Récap!Q23,'Appro SN'!$D$8:$D$435,Récap!Q$3)</f>
        <v>0</v>
      </c>
      <c r="T23" s="18">
        <f>SUMIFS('Appro SN'!$G$8:$G$435,'Appro SN'!$C$8:$C$435,Récap!Q23,'Appro SN'!$D$8:$D$435,Récap!Q$3)</f>
        <v>0</v>
      </c>
      <c r="V23" s="19">
        <v>17</v>
      </c>
      <c r="W23" s="18" t="e">
        <f>SUMPRODUCT((#REF!=V$3)*(#REF!=$V23)*(#REF!))</f>
        <v>#REF!</v>
      </c>
      <c r="X23" s="20">
        <f>SUMIFS('Appro SN'!$F$8:$F$435,'Appro SN'!$C$8:$C$435,Récap!V23,'Appro SN'!$D$8:$D$435,Récap!V$3)</f>
        <v>0</v>
      </c>
      <c r="Y23" s="18">
        <f>SUMIFS('Appro SN'!$G$8:$G$435,'Appro SN'!$C$8:$C$435,Récap!V23,'Appro SN'!$D$8:$D$435,Récap!V$3)</f>
        <v>0</v>
      </c>
      <c r="AA23" s="19">
        <v>17</v>
      </c>
      <c r="AB23" s="18" t="e">
        <f>SUMPRODUCT((#REF!=AA$3)*(#REF!=$AA23)*(#REF!))</f>
        <v>#REF!</v>
      </c>
      <c r="AC23" s="20">
        <f>SUMIFS('Appro SN'!$F$8:$F$435,'Appro SN'!$C$8:$C$435,Récap!AA23,'Appro SN'!$D$8:$D$435,Récap!AA$3)</f>
        <v>0</v>
      </c>
      <c r="AD23" s="18">
        <f>SUMIFS('Appro SN'!$G$8:$G$435,'Appro SN'!$C$8:$C$435,Récap!AA23,'Appro SN'!$D$8:$D$435,Récap!AA$3)</f>
        <v>0</v>
      </c>
      <c r="AF23" s="19">
        <v>17</v>
      </c>
      <c r="AG23" s="18" t="e">
        <f>SUMPRODUCT((#REF!=AF$3)*(#REF!=$AF23)*(#REF!))</f>
        <v>#REF!</v>
      </c>
      <c r="AH23" s="20">
        <f>SUMIFS('Appro SN'!$F$8:$F$435,'Appro SN'!$C$8:$C$435,Récap!AF23,'Appro SN'!$D$8:$D$435,Récap!AF$3)</f>
        <v>0</v>
      </c>
      <c r="AI23" s="18">
        <f>SUMIFS('Appro SN'!$G$8:$G$435,'Appro SN'!$C$8:$C$435,Récap!AF23,'Appro SN'!$D$8:$D$435,Récap!AF$3)</f>
        <v>0</v>
      </c>
      <c r="AK23" s="19">
        <v>17</v>
      </c>
      <c r="AL23" s="18" t="e">
        <f>SUMPRODUCT((#REF!=AK$3)*(#REF!=$AK23)*(#REF!))</f>
        <v>#REF!</v>
      </c>
      <c r="AM23" s="20">
        <f>SUMIFS('Appro SN'!$F$8:$F$435,'Appro SN'!$C$8:$C$435,Récap!AK23,'Appro SN'!$D$8:$D$435,Récap!AK$3)</f>
        <v>0</v>
      </c>
      <c r="AN23" s="18">
        <f>SUMIFS('Appro SN'!$G$8:$G$435,'Appro SN'!$C$8:$C$435,Récap!AK23,'Appro SN'!$D$8:$D$435,Récap!AK$3)</f>
        <v>0</v>
      </c>
      <c r="AP23" s="19">
        <v>17</v>
      </c>
      <c r="AQ23" s="18" t="e">
        <f>SUMPRODUCT((#REF!=AP$3)*(#REF!=$AP23)*(#REF!))</f>
        <v>#REF!</v>
      </c>
      <c r="AR23" s="20">
        <f>SUMIFS('Appro SN'!$F$8:$F$435,'Appro SN'!$C$8:$C$435,Récap!AP23,'Appro SN'!$D$8:$D$435,Récap!AP$3)</f>
        <v>0</v>
      </c>
      <c r="AS23" s="18">
        <f>SUMIFS('Appro SN'!$G$8:$G$435,'Appro SN'!$C$8:$C$435,Récap!AP23,'Appro SN'!$D$8:$D$435,Récap!AP$3)</f>
        <v>0</v>
      </c>
    </row>
    <row r="24" spans="1:45" ht="15" customHeight="1">
      <c r="A24" s="57">
        <v>17</v>
      </c>
      <c r="B24" s="22" t="e">
        <f>SUMPRODUCT((#REF!=A24)*(#REF!="Jet-ski")*(#REF!))</f>
        <v>#REF!</v>
      </c>
      <c r="C24" s="22" t="e">
        <f>SUMPRODUCT((#REF!=A24)*(#REF!))</f>
        <v>#REF!</v>
      </c>
      <c r="D24" s="22" t="e">
        <f>SUMPRODUCT(('Appro SN'!$E$8:$E$435=$A24)*('Appro SN'!$F$8:$F$435))</f>
        <v>#VALUE!</v>
      </c>
      <c r="E24" s="22" t="e">
        <f>SUMPRODUCT(('Appro SN'!$E$8:$E$435=$A24)*('Appro SN'!$G$8:$G$435))</f>
        <v>#VALUE!</v>
      </c>
      <c r="G24" s="19">
        <v>18</v>
      </c>
      <c r="H24" s="18" t="e">
        <f>SUMPRODUCT((#REF!=G$3)*(#REF!=$G24)*(#REF!))</f>
        <v>#REF!</v>
      </c>
      <c r="I24" s="20">
        <f>SUMIFS('Appro SN'!$F$8:$F$435,'Appro SN'!$C$8:$C$435,Récap!G24,'Appro SN'!$D$8:$D$435,Récap!G$3)</f>
        <v>0</v>
      </c>
      <c r="J24" s="18">
        <f>SUMIFS('Appro SN'!$G$8:$G$435,'Appro SN'!$C$8:$C$435,Récap!G24,'Appro SN'!$D$8:$D$435,Récap!G$3)</f>
        <v>0</v>
      </c>
      <c r="L24" s="19">
        <v>18</v>
      </c>
      <c r="M24" s="18" t="e">
        <f>SUMPRODUCT((#REF!=L$3)*(#REF!=$L24)*(#REF!))</f>
        <v>#REF!</v>
      </c>
      <c r="N24" s="20">
        <f>SUMIFS('Appro SN'!$F$8:$F$435,'Appro SN'!$C$8:$C$435,Récap!L24,'Appro SN'!$D$8:$D$435,Récap!L$3)</f>
        <v>0</v>
      </c>
      <c r="O24" s="18">
        <f>SUMIFS('Appro SN'!$G$8:$G$435,'Appro SN'!$C$8:$C$435,Récap!L24,'Appro SN'!$D$8:$D$435,Récap!L$3)</f>
        <v>0</v>
      </c>
      <c r="Q24" s="19">
        <v>18</v>
      </c>
      <c r="R24" s="18" t="e">
        <f>SUMPRODUCT((#REF!=Q$3)*(#REF!=$Q24)*(#REF!))</f>
        <v>#REF!</v>
      </c>
      <c r="S24" s="20">
        <f>SUMIFS('Appro SN'!$F$8:$F$435,'Appro SN'!$C$8:$C$435,Récap!Q24,'Appro SN'!$D$8:$D$435,Récap!Q$3)</f>
        <v>0</v>
      </c>
      <c r="T24" s="18">
        <f>SUMIFS('Appro SN'!$G$8:$G$435,'Appro SN'!$C$8:$C$435,Récap!Q24,'Appro SN'!$D$8:$D$435,Récap!Q$3)</f>
        <v>0</v>
      </c>
      <c r="V24" s="19">
        <v>18</v>
      </c>
      <c r="W24" s="18" t="e">
        <f>SUMPRODUCT((#REF!=V$3)*(#REF!=$V24)*(#REF!))</f>
        <v>#REF!</v>
      </c>
      <c r="X24" s="20">
        <f>SUMIFS('Appro SN'!$F$8:$F$435,'Appro SN'!$C$8:$C$435,Récap!V24,'Appro SN'!$D$8:$D$435,Récap!V$3)</f>
        <v>0</v>
      </c>
      <c r="Y24" s="18">
        <f>SUMIFS('Appro SN'!$G$8:$G$435,'Appro SN'!$C$8:$C$435,Récap!V24,'Appro SN'!$D$8:$D$435,Récap!V$3)</f>
        <v>0</v>
      </c>
      <c r="AA24" s="19">
        <v>18</v>
      </c>
      <c r="AB24" s="18" t="e">
        <f>SUMPRODUCT((#REF!=AA$3)*(#REF!=$AA24)*(#REF!))</f>
        <v>#REF!</v>
      </c>
      <c r="AC24" s="20">
        <f>SUMIFS('Appro SN'!$F$8:$F$435,'Appro SN'!$C$8:$C$435,Récap!AA24,'Appro SN'!$D$8:$D$435,Récap!AA$3)</f>
        <v>0</v>
      </c>
      <c r="AD24" s="18">
        <f>SUMIFS('Appro SN'!$G$8:$G$435,'Appro SN'!$C$8:$C$435,Récap!AA24,'Appro SN'!$D$8:$D$435,Récap!AA$3)</f>
        <v>0</v>
      </c>
      <c r="AF24" s="19">
        <v>18</v>
      </c>
      <c r="AG24" s="18" t="e">
        <f>SUMPRODUCT((#REF!=AF$3)*(#REF!=$AF24)*(#REF!))</f>
        <v>#REF!</v>
      </c>
      <c r="AH24" s="20">
        <f>SUMIFS('Appro SN'!$F$8:$F$435,'Appro SN'!$C$8:$C$435,Récap!AF24,'Appro SN'!$D$8:$D$435,Récap!AF$3)</f>
        <v>0</v>
      </c>
      <c r="AI24" s="18">
        <f>SUMIFS('Appro SN'!$G$8:$G$435,'Appro SN'!$C$8:$C$435,Récap!AF24,'Appro SN'!$D$8:$D$435,Récap!AF$3)</f>
        <v>0</v>
      </c>
      <c r="AK24" s="19">
        <v>18</v>
      </c>
      <c r="AL24" s="18" t="e">
        <f>SUMPRODUCT((#REF!=AK$3)*(#REF!=$AK24)*(#REF!))</f>
        <v>#REF!</v>
      </c>
      <c r="AM24" s="20">
        <f>SUMIFS('Appro SN'!$F$8:$F$435,'Appro SN'!$C$8:$C$435,Récap!AK24,'Appro SN'!$D$8:$D$435,Récap!AK$3)</f>
        <v>0</v>
      </c>
      <c r="AN24" s="18">
        <f>SUMIFS('Appro SN'!$G$8:$G$435,'Appro SN'!$C$8:$C$435,Récap!AK24,'Appro SN'!$D$8:$D$435,Récap!AK$3)</f>
        <v>0</v>
      </c>
      <c r="AP24" s="19">
        <v>18</v>
      </c>
      <c r="AQ24" s="18" t="e">
        <f>SUMPRODUCT((#REF!=AP$3)*(#REF!=$AP24)*(#REF!))</f>
        <v>#REF!</v>
      </c>
      <c r="AR24" s="20">
        <f>SUMIFS('Appro SN'!$F$8:$F$435,'Appro SN'!$C$8:$C$435,Récap!AP24,'Appro SN'!$D$8:$D$435,Récap!AP$3)</f>
        <v>0</v>
      </c>
      <c r="AS24" s="18">
        <f>SUMIFS('Appro SN'!$G$8:$G$435,'Appro SN'!$C$8:$C$435,Récap!AP24,'Appro SN'!$D$8:$D$435,Récap!AP$3)</f>
        <v>0</v>
      </c>
    </row>
    <row r="25" spans="1:45" ht="15" customHeight="1">
      <c r="A25" s="57">
        <v>18</v>
      </c>
      <c r="B25" s="22" t="e">
        <f>SUMPRODUCT((#REF!=A25)*(#REF!="Jet-ski")*(#REF!))</f>
        <v>#REF!</v>
      </c>
      <c r="C25" s="22" t="e">
        <f>SUMPRODUCT((#REF!=A25)*(#REF!))</f>
        <v>#REF!</v>
      </c>
      <c r="D25" s="22" t="e">
        <f>SUMPRODUCT(('Appro SN'!$E$8:$E$435=$A25)*('Appro SN'!$F$8:$F$435))</f>
        <v>#VALUE!</v>
      </c>
      <c r="E25" s="22" t="e">
        <f>SUMPRODUCT(('Appro SN'!$E$8:$E$435=$A25)*('Appro SN'!$G$8:$G$435))</f>
        <v>#VALUE!</v>
      </c>
      <c r="G25" s="19">
        <v>19</v>
      </c>
      <c r="H25" s="18" t="e">
        <f>SUMPRODUCT((#REF!=G$3)*(#REF!=$G25)*(#REF!))</f>
        <v>#REF!</v>
      </c>
      <c r="I25" s="20">
        <f>SUMIFS('Appro SN'!$F$8:$F$435,'Appro SN'!$C$8:$C$435,Récap!G25,'Appro SN'!$D$8:$D$435,Récap!G$3)</f>
        <v>0</v>
      </c>
      <c r="J25" s="18">
        <f>SUMIFS('Appro SN'!$G$8:$G$435,'Appro SN'!$C$8:$C$435,Récap!G25,'Appro SN'!$D$8:$D$435,Récap!G$3)</f>
        <v>0</v>
      </c>
      <c r="L25" s="19">
        <v>19</v>
      </c>
      <c r="M25" s="18" t="e">
        <f>SUMPRODUCT((#REF!=L$3)*(#REF!=$L25)*(#REF!))</f>
        <v>#REF!</v>
      </c>
      <c r="N25" s="20">
        <f>SUMIFS('Appro SN'!$F$8:$F$435,'Appro SN'!$C$8:$C$435,Récap!L25,'Appro SN'!$D$8:$D$435,Récap!L$3)</f>
        <v>0</v>
      </c>
      <c r="O25" s="18">
        <f>SUMIFS('Appro SN'!$G$8:$G$435,'Appro SN'!$C$8:$C$435,Récap!L25,'Appro SN'!$D$8:$D$435,Récap!L$3)</f>
        <v>0</v>
      </c>
      <c r="Q25" s="19">
        <v>19</v>
      </c>
      <c r="R25" s="18" t="e">
        <f>SUMPRODUCT((#REF!=Q$3)*(#REF!=$Q25)*(#REF!))</f>
        <v>#REF!</v>
      </c>
      <c r="S25" s="20">
        <f>SUMIFS('Appro SN'!$F$8:$F$435,'Appro SN'!$C$8:$C$435,Récap!Q25,'Appro SN'!$D$8:$D$435,Récap!Q$3)</f>
        <v>0</v>
      </c>
      <c r="T25" s="18">
        <f>SUMIFS('Appro SN'!$G$8:$G$435,'Appro SN'!$C$8:$C$435,Récap!Q25,'Appro SN'!$D$8:$D$435,Récap!Q$3)</f>
        <v>0</v>
      </c>
      <c r="V25" s="19">
        <v>19</v>
      </c>
      <c r="W25" s="18" t="e">
        <f>SUMPRODUCT((#REF!=V$3)*(#REF!=$V25)*(#REF!))</f>
        <v>#REF!</v>
      </c>
      <c r="X25" s="20">
        <f>SUMIFS('Appro SN'!$F$8:$F$435,'Appro SN'!$C$8:$C$435,Récap!V25,'Appro SN'!$D$8:$D$435,Récap!V$3)</f>
        <v>0</v>
      </c>
      <c r="Y25" s="18">
        <f>SUMIFS('Appro SN'!$G$8:$G$435,'Appro SN'!$C$8:$C$435,Récap!V25,'Appro SN'!$D$8:$D$435,Récap!V$3)</f>
        <v>0</v>
      </c>
      <c r="AA25" s="19">
        <v>19</v>
      </c>
      <c r="AB25" s="18" t="e">
        <f>SUMPRODUCT((#REF!=AA$3)*(#REF!=$AA25)*(#REF!))</f>
        <v>#REF!</v>
      </c>
      <c r="AC25" s="20">
        <f>SUMIFS('Appro SN'!$F$8:$F$435,'Appro SN'!$C$8:$C$435,Récap!AA25,'Appro SN'!$D$8:$D$435,Récap!AA$3)</f>
        <v>0</v>
      </c>
      <c r="AD25" s="18">
        <f>SUMIFS('Appro SN'!$G$8:$G$435,'Appro SN'!$C$8:$C$435,Récap!AA25,'Appro SN'!$D$8:$D$435,Récap!AA$3)</f>
        <v>0</v>
      </c>
      <c r="AF25" s="19">
        <v>19</v>
      </c>
      <c r="AG25" s="18" t="e">
        <f>SUMPRODUCT((#REF!=AF$3)*(#REF!=$AF25)*(#REF!))</f>
        <v>#REF!</v>
      </c>
      <c r="AH25" s="20">
        <f>SUMIFS('Appro SN'!$F$8:$F$435,'Appro SN'!$C$8:$C$435,Récap!AF25,'Appro SN'!$D$8:$D$435,Récap!AF$3)</f>
        <v>0</v>
      </c>
      <c r="AI25" s="18">
        <f>SUMIFS('Appro SN'!$G$8:$G$435,'Appro SN'!$C$8:$C$435,Récap!AF25,'Appro SN'!$D$8:$D$435,Récap!AF$3)</f>
        <v>0</v>
      </c>
      <c r="AK25" s="19">
        <v>19</v>
      </c>
      <c r="AL25" s="18" t="e">
        <f>SUMPRODUCT((#REF!=AK$3)*(#REF!=$AK25)*(#REF!))</f>
        <v>#REF!</v>
      </c>
      <c r="AM25" s="20">
        <f>SUMIFS('Appro SN'!$F$8:$F$435,'Appro SN'!$C$8:$C$435,Récap!AK25,'Appro SN'!$D$8:$D$435,Récap!AK$3)</f>
        <v>0</v>
      </c>
      <c r="AN25" s="18">
        <f>SUMIFS('Appro SN'!$G$8:$G$435,'Appro SN'!$C$8:$C$435,Récap!AK25,'Appro SN'!$D$8:$D$435,Récap!AK$3)</f>
        <v>0</v>
      </c>
      <c r="AP25" s="19">
        <v>19</v>
      </c>
      <c r="AQ25" s="18" t="e">
        <f>SUMPRODUCT((#REF!=AP$3)*(#REF!=$AP25)*(#REF!))</f>
        <v>#REF!</v>
      </c>
      <c r="AR25" s="20">
        <f>SUMIFS('Appro SN'!$F$8:$F$435,'Appro SN'!$C$8:$C$435,Récap!AP25,'Appro SN'!$D$8:$D$435,Récap!AP$3)</f>
        <v>0</v>
      </c>
      <c r="AS25" s="18">
        <f>SUMIFS('Appro SN'!$G$8:$G$435,'Appro SN'!$C$8:$C$435,Récap!AP25,'Appro SN'!$D$8:$D$435,Récap!AP$3)</f>
        <v>0</v>
      </c>
    </row>
    <row r="26" spans="1:45" ht="15" customHeight="1">
      <c r="A26" s="57">
        <v>19</v>
      </c>
      <c r="B26" s="22" t="e">
        <f>SUMPRODUCT((#REF!=A26)*(#REF!="Jet-ski")*(#REF!))</f>
        <v>#REF!</v>
      </c>
      <c r="C26" s="22" t="e">
        <f>SUMPRODUCT((#REF!=A26)*(#REF!))</f>
        <v>#REF!</v>
      </c>
      <c r="D26" s="22" t="e">
        <f>SUMPRODUCT(('Appro SN'!$E$8:$E$435=$A26)*('Appro SN'!$F$8:$F$435))</f>
        <v>#VALUE!</v>
      </c>
      <c r="E26" s="22" t="e">
        <f>SUMPRODUCT(('Appro SN'!$E$8:$E$435=$A26)*('Appro SN'!$G$8:$G$435))</f>
        <v>#VALUE!</v>
      </c>
      <c r="G26" s="19">
        <v>20</v>
      </c>
      <c r="H26" s="18" t="e">
        <f>SUMPRODUCT((#REF!=G$3)*(#REF!=$G26)*(#REF!))</f>
        <v>#REF!</v>
      </c>
      <c r="I26" s="20">
        <f>SUMIFS('Appro SN'!$F$8:$F$435,'Appro SN'!$C$8:$C$435,Récap!G26,'Appro SN'!$D$8:$D$435,Récap!G$3)</f>
        <v>0</v>
      </c>
      <c r="J26" s="18">
        <f>SUMIFS('Appro SN'!$G$8:$G$435,'Appro SN'!$C$8:$C$435,Récap!G26,'Appro SN'!$D$8:$D$435,Récap!G$3)</f>
        <v>0</v>
      </c>
      <c r="L26" s="19">
        <v>20</v>
      </c>
      <c r="M26" s="18" t="e">
        <f>SUMPRODUCT((#REF!=L$3)*(#REF!=$L26)*(#REF!))</f>
        <v>#REF!</v>
      </c>
      <c r="N26" s="20">
        <f>SUMIFS('Appro SN'!$F$8:$F$435,'Appro SN'!$C$8:$C$435,Récap!L26,'Appro SN'!$D$8:$D$435,Récap!L$3)</f>
        <v>0</v>
      </c>
      <c r="O26" s="18">
        <f>SUMIFS('Appro SN'!$G$8:$G$435,'Appro SN'!$C$8:$C$435,Récap!L26,'Appro SN'!$D$8:$D$435,Récap!L$3)</f>
        <v>0</v>
      </c>
      <c r="Q26" s="19">
        <v>20</v>
      </c>
      <c r="R26" s="18" t="e">
        <f>SUMPRODUCT((#REF!=Q$3)*(#REF!=$Q26)*(#REF!))</f>
        <v>#REF!</v>
      </c>
      <c r="S26" s="20">
        <f>SUMIFS('Appro SN'!$F$8:$F$435,'Appro SN'!$C$8:$C$435,Récap!Q26,'Appro SN'!$D$8:$D$435,Récap!Q$3)</f>
        <v>0</v>
      </c>
      <c r="T26" s="18">
        <f>SUMIFS('Appro SN'!$G$8:$G$435,'Appro SN'!$C$8:$C$435,Récap!Q26,'Appro SN'!$D$8:$D$435,Récap!Q$3)</f>
        <v>0</v>
      </c>
      <c r="V26" s="19">
        <v>20</v>
      </c>
      <c r="W26" s="18" t="e">
        <f>SUMPRODUCT((#REF!=V$3)*(#REF!=$V26)*(#REF!))</f>
        <v>#REF!</v>
      </c>
      <c r="X26" s="20">
        <f>SUMIFS('Appro SN'!$F$8:$F$435,'Appro SN'!$C$8:$C$435,Récap!V26,'Appro SN'!$D$8:$D$435,Récap!V$3)</f>
        <v>0</v>
      </c>
      <c r="Y26" s="18">
        <f>SUMIFS('Appro SN'!$G$8:$G$435,'Appro SN'!$C$8:$C$435,Récap!V26,'Appro SN'!$D$8:$D$435,Récap!V$3)</f>
        <v>0</v>
      </c>
      <c r="AA26" s="19">
        <v>20</v>
      </c>
      <c r="AB26" s="18" t="e">
        <f>SUMPRODUCT((#REF!=AA$3)*(#REF!=$AA26)*(#REF!))</f>
        <v>#REF!</v>
      </c>
      <c r="AC26" s="20">
        <f>SUMIFS('Appro SN'!$F$8:$F$435,'Appro SN'!$C$8:$C$435,Récap!AA26,'Appro SN'!$D$8:$D$435,Récap!AA$3)</f>
        <v>0</v>
      </c>
      <c r="AD26" s="18">
        <f>SUMIFS('Appro SN'!$G$8:$G$435,'Appro SN'!$C$8:$C$435,Récap!AA26,'Appro SN'!$D$8:$D$435,Récap!AA$3)</f>
        <v>0</v>
      </c>
      <c r="AF26" s="19">
        <v>20</v>
      </c>
      <c r="AG26" s="18" t="e">
        <f>SUMPRODUCT((#REF!=AF$3)*(#REF!=$AF26)*(#REF!))</f>
        <v>#REF!</v>
      </c>
      <c r="AH26" s="20">
        <f>SUMIFS('Appro SN'!$F$8:$F$435,'Appro SN'!$C$8:$C$435,Récap!AF26,'Appro SN'!$D$8:$D$435,Récap!AF$3)</f>
        <v>0</v>
      </c>
      <c r="AI26" s="18">
        <f>SUMIFS('Appro SN'!$G$8:$G$435,'Appro SN'!$C$8:$C$435,Récap!AF26,'Appro SN'!$D$8:$D$435,Récap!AF$3)</f>
        <v>0</v>
      </c>
      <c r="AK26" s="19">
        <v>20</v>
      </c>
      <c r="AL26" s="18" t="e">
        <f>SUMPRODUCT((#REF!=AK$3)*(#REF!=$AK26)*(#REF!))</f>
        <v>#REF!</v>
      </c>
      <c r="AM26" s="20">
        <f>SUMIFS('Appro SN'!$F$8:$F$435,'Appro SN'!$C$8:$C$435,Récap!AK26,'Appro SN'!$D$8:$D$435,Récap!AK$3)</f>
        <v>0</v>
      </c>
      <c r="AN26" s="18">
        <f>SUMIFS('Appro SN'!$G$8:$G$435,'Appro SN'!$C$8:$C$435,Récap!AK26,'Appro SN'!$D$8:$D$435,Récap!AK$3)</f>
        <v>0</v>
      </c>
      <c r="AP26" s="19">
        <v>20</v>
      </c>
      <c r="AQ26" s="18" t="e">
        <f>SUMPRODUCT((#REF!=AP$3)*(#REF!=$AP26)*(#REF!))</f>
        <v>#REF!</v>
      </c>
      <c r="AR26" s="20">
        <f>SUMIFS('Appro SN'!$F$8:$F$435,'Appro SN'!$C$8:$C$435,Récap!AP26,'Appro SN'!$D$8:$D$435,Récap!AP$3)</f>
        <v>0</v>
      </c>
      <c r="AS26" s="18">
        <f>SUMIFS('Appro SN'!$G$8:$G$435,'Appro SN'!$C$8:$C$435,Récap!AP26,'Appro SN'!$D$8:$D$435,Récap!AP$3)</f>
        <v>0</v>
      </c>
    </row>
    <row r="27" spans="1:45" ht="15" customHeight="1">
      <c r="A27" s="57">
        <v>20</v>
      </c>
      <c r="B27" s="22" t="e">
        <f>SUMPRODUCT((#REF!=A27)*(#REF!="Jet-ski")*(#REF!))</f>
        <v>#REF!</v>
      </c>
      <c r="C27" s="22" t="e">
        <f>SUMPRODUCT((#REF!=A27)*(#REF!))</f>
        <v>#REF!</v>
      </c>
      <c r="D27" s="22" t="e">
        <f>SUMPRODUCT(('Appro SN'!$E$8:$E$435=$A27)*('Appro SN'!$F$8:$F$435))</f>
        <v>#VALUE!</v>
      </c>
      <c r="E27" s="22" t="e">
        <f>SUMPRODUCT(('Appro SN'!$E$8:$E$435=$A27)*('Appro SN'!$G$8:$G$435))</f>
        <v>#VALUE!</v>
      </c>
      <c r="G27" s="19">
        <v>21</v>
      </c>
      <c r="H27" s="18" t="e">
        <f>SUMPRODUCT((#REF!=G$3)*(#REF!=$G27)*(#REF!))</f>
        <v>#REF!</v>
      </c>
      <c r="I27" s="20">
        <f>SUMIFS('Appro SN'!$F$8:$F$435,'Appro SN'!$C$8:$C$435,Récap!G27,'Appro SN'!$D$8:$D$435,Récap!G$3)</f>
        <v>0</v>
      </c>
      <c r="J27" s="18">
        <f>SUMIFS('Appro SN'!$G$8:$G$435,'Appro SN'!$C$8:$C$435,Récap!G27,'Appro SN'!$D$8:$D$435,Récap!G$3)</f>
        <v>0</v>
      </c>
      <c r="L27" s="19">
        <v>21</v>
      </c>
      <c r="M27" s="18" t="e">
        <f>SUMPRODUCT((#REF!=L$3)*(#REF!=$L27)*(#REF!))</f>
        <v>#REF!</v>
      </c>
      <c r="N27" s="20">
        <f>SUMIFS('Appro SN'!$F$8:$F$435,'Appro SN'!$C$8:$C$435,Récap!L27,'Appro SN'!$D$8:$D$435,Récap!L$3)</f>
        <v>0</v>
      </c>
      <c r="O27" s="18">
        <f>SUMIFS('Appro SN'!$G$8:$G$435,'Appro SN'!$C$8:$C$435,Récap!L27,'Appro SN'!$D$8:$D$435,Récap!L$3)</f>
        <v>0</v>
      </c>
      <c r="Q27" s="19">
        <v>21</v>
      </c>
      <c r="R27" s="18" t="e">
        <f>SUMPRODUCT((#REF!=Q$3)*(#REF!=$Q27)*(#REF!))</f>
        <v>#REF!</v>
      </c>
      <c r="S27" s="20">
        <f>SUMIFS('Appro SN'!$F$8:$F$435,'Appro SN'!$C$8:$C$435,Récap!Q27,'Appro SN'!$D$8:$D$435,Récap!Q$3)</f>
        <v>0</v>
      </c>
      <c r="T27" s="18">
        <f>SUMIFS('Appro SN'!$G$8:$G$435,'Appro SN'!$C$8:$C$435,Récap!Q27,'Appro SN'!$D$8:$D$435,Récap!Q$3)</f>
        <v>0</v>
      </c>
      <c r="V27" s="19">
        <v>21</v>
      </c>
      <c r="W27" s="18" t="e">
        <f>SUMPRODUCT((#REF!=V$3)*(#REF!=$V27)*(#REF!))</f>
        <v>#REF!</v>
      </c>
      <c r="X27" s="20">
        <f>SUMIFS('Appro SN'!$F$8:$F$435,'Appro SN'!$C$8:$C$435,Récap!V27,'Appro SN'!$D$8:$D$435,Récap!V$3)</f>
        <v>0</v>
      </c>
      <c r="Y27" s="18">
        <f>SUMIFS('Appro SN'!$G$8:$G$435,'Appro SN'!$C$8:$C$435,Récap!V27,'Appro SN'!$D$8:$D$435,Récap!V$3)</f>
        <v>0</v>
      </c>
      <c r="AA27" s="19">
        <v>21</v>
      </c>
      <c r="AB27" s="18" t="e">
        <f>SUMPRODUCT((#REF!=AA$3)*(#REF!=$AA27)*(#REF!))</f>
        <v>#REF!</v>
      </c>
      <c r="AC27" s="20">
        <f>SUMIFS('Appro SN'!$F$8:$F$435,'Appro SN'!$C$8:$C$435,Récap!AA27,'Appro SN'!$D$8:$D$435,Récap!AA$3)</f>
        <v>0</v>
      </c>
      <c r="AD27" s="18">
        <f>SUMIFS('Appro SN'!$G$8:$G$435,'Appro SN'!$C$8:$C$435,Récap!AA27,'Appro SN'!$D$8:$D$435,Récap!AA$3)</f>
        <v>0</v>
      </c>
      <c r="AF27" s="19">
        <v>21</v>
      </c>
      <c r="AG27" s="18" t="e">
        <f>SUMPRODUCT((#REF!=AF$3)*(#REF!=$AF27)*(#REF!))</f>
        <v>#REF!</v>
      </c>
      <c r="AH27" s="20">
        <f>SUMIFS('Appro SN'!$F$8:$F$435,'Appro SN'!$C$8:$C$435,Récap!AF27,'Appro SN'!$D$8:$D$435,Récap!AF$3)</f>
        <v>0</v>
      </c>
      <c r="AI27" s="18">
        <f>SUMIFS('Appro SN'!$G$8:$G$435,'Appro SN'!$C$8:$C$435,Récap!AF27,'Appro SN'!$D$8:$D$435,Récap!AF$3)</f>
        <v>0</v>
      </c>
      <c r="AK27" s="19">
        <v>21</v>
      </c>
      <c r="AL27" s="18" t="e">
        <f>SUMPRODUCT((#REF!=AK$3)*(#REF!=$AK27)*(#REF!))</f>
        <v>#REF!</v>
      </c>
      <c r="AM27" s="20">
        <f>SUMIFS('Appro SN'!$F$8:$F$435,'Appro SN'!$C$8:$C$435,Récap!AK27,'Appro SN'!$D$8:$D$435,Récap!AK$3)</f>
        <v>0</v>
      </c>
      <c r="AN27" s="18">
        <f>SUMIFS('Appro SN'!$G$8:$G$435,'Appro SN'!$C$8:$C$435,Récap!AK27,'Appro SN'!$D$8:$D$435,Récap!AK$3)</f>
        <v>0</v>
      </c>
      <c r="AP27" s="19">
        <v>21</v>
      </c>
      <c r="AQ27" s="18" t="e">
        <f>SUMPRODUCT((#REF!=AP$3)*(#REF!=$AP27)*(#REF!))</f>
        <v>#REF!</v>
      </c>
      <c r="AR27" s="20">
        <f>SUMIFS('Appro SN'!$F$8:$F$435,'Appro SN'!$C$8:$C$435,Récap!AP27,'Appro SN'!$D$8:$D$435,Récap!AP$3)</f>
        <v>0</v>
      </c>
      <c r="AS27" s="18">
        <f>SUMIFS('Appro SN'!$G$8:$G$435,'Appro SN'!$C$8:$C$435,Récap!AP27,'Appro SN'!$D$8:$D$435,Récap!AP$3)</f>
        <v>0</v>
      </c>
    </row>
    <row r="28" spans="1:45" ht="15" customHeight="1">
      <c r="A28" s="57">
        <v>21</v>
      </c>
      <c r="B28" s="22" t="e">
        <f>SUMPRODUCT((#REF!=A28)*(#REF!="Jet-ski")*(#REF!))</f>
        <v>#REF!</v>
      </c>
      <c r="C28" s="22" t="e">
        <f>SUMPRODUCT((#REF!=A28)*(#REF!))</f>
        <v>#REF!</v>
      </c>
      <c r="D28" s="22" t="e">
        <f>SUMPRODUCT(('Appro SN'!$E$8:$E$435=$A28)*('Appro SN'!$F$8:$F$435))</f>
        <v>#VALUE!</v>
      </c>
      <c r="E28" s="22" t="e">
        <f>SUMPRODUCT(('Appro SN'!$E$8:$E$435=$A28)*('Appro SN'!$G$8:$G$435))</f>
        <v>#VALUE!</v>
      </c>
      <c r="G28" s="19">
        <v>22</v>
      </c>
      <c r="H28" s="18" t="e">
        <f>SUMPRODUCT((#REF!=G$3)*(#REF!=$G28)*(#REF!))</f>
        <v>#REF!</v>
      </c>
      <c r="I28" s="20">
        <f>SUMIFS('Appro SN'!$F$8:$F$435,'Appro SN'!$C$8:$C$435,Récap!G28,'Appro SN'!$D$8:$D$435,Récap!G$3)</f>
        <v>0</v>
      </c>
      <c r="J28" s="18">
        <f>SUMIFS('Appro SN'!$G$8:$G$435,'Appro SN'!$C$8:$C$435,Récap!G28,'Appro SN'!$D$8:$D$435,Récap!G$3)</f>
        <v>0</v>
      </c>
      <c r="L28" s="19">
        <v>22</v>
      </c>
      <c r="M28" s="18" t="e">
        <f>SUMPRODUCT((#REF!=L$3)*(#REF!=$L28)*(#REF!))</f>
        <v>#REF!</v>
      </c>
      <c r="N28" s="20">
        <f>SUMIFS('Appro SN'!$F$8:$F$435,'Appro SN'!$C$8:$C$435,Récap!L28,'Appro SN'!$D$8:$D$435,Récap!L$3)</f>
        <v>0</v>
      </c>
      <c r="O28" s="18">
        <f>SUMIFS('Appro SN'!$G$8:$G$435,'Appro SN'!$C$8:$C$435,Récap!L28,'Appro SN'!$D$8:$D$435,Récap!L$3)</f>
        <v>0</v>
      </c>
      <c r="Q28" s="19">
        <v>22</v>
      </c>
      <c r="R28" s="18" t="e">
        <f>SUMPRODUCT((#REF!=Q$3)*(#REF!=$Q28)*(#REF!))</f>
        <v>#REF!</v>
      </c>
      <c r="S28" s="20">
        <f>SUMIFS('Appro SN'!$F$8:$F$435,'Appro SN'!$C$8:$C$435,Récap!Q28,'Appro SN'!$D$8:$D$435,Récap!Q$3)</f>
        <v>0</v>
      </c>
      <c r="T28" s="18">
        <f>SUMIFS('Appro SN'!$G$8:$G$435,'Appro SN'!$C$8:$C$435,Récap!Q28,'Appro SN'!$D$8:$D$435,Récap!Q$3)</f>
        <v>0</v>
      </c>
      <c r="V28" s="19">
        <v>22</v>
      </c>
      <c r="W28" s="18" t="e">
        <f>SUMPRODUCT((#REF!=V$3)*(#REF!=$V28)*(#REF!))</f>
        <v>#REF!</v>
      </c>
      <c r="X28" s="20">
        <f>SUMIFS('Appro SN'!$F$8:$F$435,'Appro SN'!$C$8:$C$435,Récap!V28,'Appro SN'!$D$8:$D$435,Récap!V$3)</f>
        <v>0</v>
      </c>
      <c r="Y28" s="18">
        <f>SUMIFS('Appro SN'!$G$8:$G$435,'Appro SN'!$C$8:$C$435,Récap!V28,'Appro SN'!$D$8:$D$435,Récap!V$3)</f>
        <v>0</v>
      </c>
      <c r="AA28" s="19">
        <v>22</v>
      </c>
      <c r="AB28" s="18" t="e">
        <f>SUMPRODUCT((#REF!=AA$3)*(#REF!=$AA28)*(#REF!))</f>
        <v>#REF!</v>
      </c>
      <c r="AC28" s="20">
        <f>SUMIFS('Appro SN'!$F$8:$F$435,'Appro SN'!$C$8:$C$435,Récap!AA28,'Appro SN'!$D$8:$D$435,Récap!AA$3)</f>
        <v>0</v>
      </c>
      <c r="AD28" s="18">
        <f>SUMIFS('Appro SN'!$G$8:$G$435,'Appro SN'!$C$8:$C$435,Récap!AA28,'Appro SN'!$D$8:$D$435,Récap!AA$3)</f>
        <v>0</v>
      </c>
      <c r="AF28" s="19">
        <v>22</v>
      </c>
      <c r="AG28" s="18" t="e">
        <f>SUMPRODUCT((#REF!=AF$3)*(#REF!=$AF28)*(#REF!))</f>
        <v>#REF!</v>
      </c>
      <c r="AH28" s="20">
        <f>SUMIFS('Appro SN'!$F$8:$F$435,'Appro SN'!$C$8:$C$435,Récap!AF28,'Appro SN'!$D$8:$D$435,Récap!AF$3)</f>
        <v>0</v>
      </c>
      <c r="AI28" s="18">
        <f>SUMIFS('Appro SN'!$G$8:$G$435,'Appro SN'!$C$8:$C$435,Récap!AF28,'Appro SN'!$D$8:$D$435,Récap!AF$3)</f>
        <v>0</v>
      </c>
      <c r="AK28" s="19">
        <v>22</v>
      </c>
      <c r="AL28" s="18" t="e">
        <f>SUMPRODUCT((#REF!=AK$3)*(#REF!=$AK28)*(#REF!))</f>
        <v>#REF!</v>
      </c>
      <c r="AM28" s="20">
        <f>SUMIFS('Appro SN'!$F$8:$F$435,'Appro SN'!$C$8:$C$435,Récap!AK28,'Appro SN'!$D$8:$D$435,Récap!AK$3)</f>
        <v>0</v>
      </c>
      <c r="AN28" s="18">
        <f>SUMIFS('Appro SN'!$G$8:$G$435,'Appro SN'!$C$8:$C$435,Récap!AK28,'Appro SN'!$D$8:$D$435,Récap!AK$3)</f>
        <v>0</v>
      </c>
      <c r="AP28" s="19">
        <v>22</v>
      </c>
      <c r="AQ28" s="18" t="e">
        <f>SUMPRODUCT((#REF!=AP$3)*(#REF!=$AP28)*(#REF!))</f>
        <v>#REF!</v>
      </c>
      <c r="AR28" s="20">
        <f>SUMIFS('Appro SN'!$F$8:$F$435,'Appro SN'!$C$8:$C$435,Récap!AP28,'Appro SN'!$D$8:$D$435,Récap!AP$3)</f>
        <v>0</v>
      </c>
      <c r="AS28" s="18">
        <f>SUMIFS('Appro SN'!$G$8:$G$435,'Appro SN'!$C$8:$C$435,Récap!AP28,'Appro SN'!$D$8:$D$435,Récap!AP$3)</f>
        <v>0</v>
      </c>
    </row>
    <row r="29" spans="1:45" ht="15" customHeight="1">
      <c r="A29" s="57">
        <v>22</v>
      </c>
      <c r="B29" s="22" t="e">
        <f>SUMPRODUCT((#REF!=A29)*(#REF!="Jet-ski")*(#REF!))</f>
        <v>#REF!</v>
      </c>
      <c r="C29" s="22" t="e">
        <f>SUMPRODUCT((#REF!=A29)*(#REF!))</f>
        <v>#REF!</v>
      </c>
      <c r="D29" s="22" t="e">
        <f>SUMPRODUCT(('Appro SN'!$E$8:$E$435=$A29)*('Appro SN'!$F$8:$F$435))</f>
        <v>#VALUE!</v>
      </c>
      <c r="E29" s="22" t="e">
        <f>SUMPRODUCT(('Appro SN'!$E$8:$E$435=$A29)*('Appro SN'!$G$8:$G$435))</f>
        <v>#VALUE!</v>
      </c>
      <c r="G29" s="19">
        <v>23</v>
      </c>
      <c r="H29" s="18" t="e">
        <f>SUMPRODUCT((#REF!=G$3)*(#REF!=$G29)*(#REF!))</f>
        <v>#REF!</v>
      </c>
      <c r="I29" s="20">
        <f>SUMIFS('Appro SN'!$F$8:$F$435,'Appro SN'!$C$8:$C$435,Récap!G29,'Appro SN'!$D$8:$D$435,Récap!G$3)</f>
        <v>0</v>
      </c>
      <c r="J29" s="18">
        <f>SUMIFS('Appro SN'!$G$8:$G$435,'Appro SN'!$C$8:$C$435,Récap!G29,'Appro SN'!$D$8:$D$435,Récap!G$3)</f>
        <v>0</v>
      </c>
      <c r="L29" s="19">
        <v>23</v>
      </c>
      <c r="M29" s="18" t="e">
        <f>SUMPRODUCT((#REF!=L$3)*(#REF!=$L29)*(#REF!))</f>
        <v>#REF!</v>
      </c>
      <c r="N29" s="20">
        <f>SUMIFS('Appro SN'!$F$8:$F$435,'Appro SN'!$C$8:$C$435,Récap!L29,'Appro SN'!$D$8:$D$435,Récap!L$3)</f>
        <v>0</v>
      </c>
      <c r="O29" s="18">
        <f>SUMIFS('Appro SN'!$G$8:$G$435,'Appro SN'!$C$8:$C$435,Récap!L29,'Appro SN'!$D$8:$D$435,Récap!L$3)</f>
        <v>0</v>
      </c>
      <c r="Q29" s="19">
        <v>23</v>
      </c>
      <c r="R29" s="18" t="e">
        <f>SUMPRODUCT((#REF!=Q$3)*(#REF!=$Q29)*(#REF!))</f>
        <v>#REF!</v>
      </c>
      <c r="S29" s="20">
        <f>SUMIFS('Appro SN'!$F$8:$F$435,'Appro SN'!$C$8:$C$435,Récap!Q29,'Appro SN'!$D$8:$D$435,Récap!Q$3)</f>
        <v>0</v>
      </c>
      <c r="T29" s="18">
        <f>SUMIFS('Appro SN'!$G$8:$G$435,'Appro SN'!$C$8:$C$435,Récap!Q29,'Appro SN'!$D$8:$D$435,Récap!Q$3)</f>
        <v>0</v>
      </c>
      <c r="V29" s="19">
        <v>23</v>
      </c>
      <c r="W29" s="18" t="e">
        <f>SUMPRODUCT((#REF!=V$3)*(#REF!=$V29)*(#REF!))</f>
        <v>#REF!</v>
      </c>
      <c r="X29" s="20">
        <f>SUMIFS('Appro SN'!$F$8:$F$435,'Appro SN'!$C$8:$C$435,Récap!V29,'Appro SN'!$D$8:$D$435,Récap!V$3)</f>
        <v>0</v>
      </c>
      <c r="Y29" s="18">
        <f>SUMIFS('Appro SN'!$G$8:$G$435,'Appro SN'!$C$8:$C$435,Récap!V29,'Appro SN'!$D$8:$D$435,Récap!V$3)</f>
        <v>0</v>
      </c>
      <c r="AA29" s="19">
        <v>23</v>
      </c>
      <c r="AB29" s="18" t="e">
        <f>SUMPRODUCT((#REF!=AA$3)*(#REF!=$AA29)*(#REF!))</f>
        <v>#REF!</v>
      </c>
      <c r="AC29" s="20">
        <f>SUMIFS('Appro SN'!$F$8:$F$435,'Appro SN'!$C$8:$C$435,Récap!AA29,'Appro SN'!$D$8:$D$435,Récap!AA$3)</f>
        <v>0</v>
      </c>
      <c r="AD29" s="18">
        <f>SUMIFS('Appro SN'!$G$8:$G$435,'Appro SN'!$C$8:$C$435,Récap!AA29,'Appro SN'!$D$8:$D$435,Récap!AA$3)</f>
        <v>0</v>
      </c>
      <c r="AF29" s="19">
        <v>23</v>
      </c>
      <c r="AG29" s="18" t="e">
        <f>SUMPRODUCT((#REF!=AF$3)*(#REF!=$AF29)*(#REF!))</f>
        <v>#REF!</v>
      </c>
      <c r="AH29" s="20">
        <f>SUMIFS('Appro SN'!$F$8:$F$435,'Appro SN'!$C$8:$C$435,Récap!AF29,'Appro SN'!$D$8:$D$435,Récap!AF$3)</f>
        <v>0</v>
      </c>
      <c r="AI29" s="18">
        <f>SUMIFS('Appro SN'!$G$8:$G$435,'Appro SN'!$C$8:$C$435,Récap!AF29,'Appro SN'!$D$8:$D$435,Récap!AF$3)</f>
        <v>0</v>
      </c>
      <c r="AK29" s="19">
        <v>23</v>
      </c>
      <c r="AL29" s="18" t="e">
        <f>SUMPRODUCT((#REF!=AK$3)*(#REF!=$AK29)*(#REF!))</f>
        <v>#REF!</v>
      </c>
      <c r="AM29" s="20">
        <f>SUMIFS('Appro SN'!$F$8:$F$435,'Appro SN'!$C$8:$C$435,Récap!AK29,'Appro SN'!$D$8:$D$435,Récap!AK$3)</f>
        <v>0</v>
      </c>
      <c r="AN29" s="18">
        <f>SUMIFS('Appro SN'!$G$8:$G$435,'Appro SN'!$C$8:$C$435,Récap!AK29,'Appro SN'!$D$8:$D$435,Récap!AK$3)</f>
        <v>0</v>
      </c>
      <c r="AP29" s="19">
        <v>23</v>
      </c>
      <c r="AQ29" s="18" t="e">
        <f>SUMPRODUCT((#REF!=AP$3)*(#REF!=$AP29)*(#REF!))</f>
        <v>#REF!</v>
      </c>
      <c r="AR29" s="20">
        <f>SUMIFS('Appro SN'!$F$8:$F$435,'Appro SN'!$C$8:$C$435,Récap!AP29,'Appro SN'!$D$8:$D$435,Récap!AP$3)</f>
        <v>0</v>
      </c>
      <c r="AS29" s="18">
        <f>SUMIFS('Appro SN'!$G$8:$G$435,'Appro SN'!$C$8:$C$435,Récap!AP29,'Appro SN'!$D$8:$D$435,Récap!AP$3)</f>
        <v>0</v>
      </c>
    </row>
    <row r="30" spans="1:45" ht="15" customHeight="1">
      <c r="A30" s="57">
        <v>23</v>
      </c>
      <c r="B30" s="22" t="e">
        <f>SUMPRODUCT((#REF!=A30)*(#REF!="Jet-ski")*(#REF!))</f>
        <v>#REF!</v>
      </c>
      <c r="C30" s="22" t="e">
        <f>SUMPRODUCT((#REF!=A30)*(#REF!))</f>
        <v>#REF!</v>
      </c>
      <c r="D30" s="22" t="e">
        <f>SUMPRODUCT(('Appro SN'!$E$8:$E$435=$A30)*('Appro SN'!$F$8:$F$435))</f>
        <v>#VALUE!</v>
      </c>
      <c r="E30" s="22" t="e">
        <f>SUMPRODUCT(('Appro SN'!$E$8:$E$435=$A30)*('Appro SN'!$G$8:$G$435))</f>
        <v>#VALUE!</v>
      </c>
      <c r="G30" s="19">
        <v>24</v>
      </c>
      <c r="H30" s="18" t="e">
        <f>SUMPRODUCT((#REF!=G$3)*(#REF!=$G30)*(#REF!))</f>
        <v>#REF!</v>
      </c>
      <c r="I30" s="20">
        <f>SUMIFS('Appro SN'!$F$8:$F$435,'Appro SN'!$C$8:$C$435,Récap!G30,'Appro SN'!$D$8:$D$435,Récap!G$3)</f>
        <v>0</v>
      </c>
      <c r="J30" s="18">
        <f>SUMIFS('Appro SN'!$G$8:$G$435,'Appro SN'!$C$8:$C$435,Récap!G30,'Appro SN'!$D$8:$D$435,Récap!G$3)</f>
        <v>0</v>
      </c>
      <c r="L30" s="19">
        <v>24</v>
      </c>
      <c r="M30" s="18" t="e">
        <f>SUMPRODUCT((#REF!=L$3)*(#REF!=$L30)*(#REF!))</f>
        <v>#REF!</v>
      </c>
      <c r="N30" s="20">
        <f>SUMIFS('Appro SN'!$F$8:$F$435,'Appro SN'!$C$8:$C$435,Récap!L30,'Appro SN'!$D$8:$D$435,Récap!L$3)</f>
        <v>0</v>
      </c>
      <c r="O30" s="18">
        <f>SUMIFS('Appro SN'!$G$8:$G$435,'Appro SN'!$C$8:$C$435,Récap!L30,'Appro SN'!$D$8:$D$435,Récap!L$3)</f>
        <v>0</v>
      </c>
      <c r="Q30" s="19">
        <v>24</v>
      </c>
      <c r="R30" s="18" t="e">
        <f>SUMPRODUCT((#REF!=Q$3)*(#REF!=$Q30)*(#REF!))</f>
        <v>#REF!</v>
      </c>
      <c r="S30" s="20">
        <f>SUMIFS('Appro SN'!$F$8:$F$435,'Appro SN'!$C$8:$C$435,Récap!Q30,'Appro SN'!$D$8:$D$435,Récap!Q$3)</f>
        <v>0</v>
      </c>
      <c r="T30" s="18">
        <f>SUMIFS('Appro SN'!$G$8:$G$435,'Appro SN'!$C$8:$C$435,Récap!Q30,'Appro SN'!$D$8:$D$435,Récap!Q$3)</f>
        <v>0</v>
      </c>
      <c r="V30" s="19">
        <v>24</v>
      </c>
      <c r="W30" s="18" t="e">
        <f>SUMPRODUCT((#REF!=V$3)*(#REF!=$V30)*(#REF!))</f>
        <v>#REF!</v>
      </c>
      <c r="X30" s="20">
        <f>SUMIFS('Appro SN'!$F$8:$F$435,'Appro SN'!$C$8:$C$435,Récap!V30,'Appro SN'!$D$8:$D$435,Récap!V$3)</f>
        <v>0</v>
      </c>
      <c r="Y30" s="18">
        <f>SUMIFS('Appro SN'!$G$8:$G$435,'Appro SN'!$C$8:$C$435,Récap!V30,'Appro SN'!$D$8:$D$435,Récap!V$3)</f>
        <v>0</v>
      </c>
      <c r="AA30" s="19">
        <v>24</v>
      </c>
      <c r="AB30" s="18" t="e">
        <f>SUMPRODUCT((#REF!=AA$3)*(#REF!=$AA30)*(#REF!))</f>
        <v>#REF!</v>
      </c>
      <c r="AC30" s="20">
        <f>SUMIFS('Appro SN'!$F$8:$F$435,'Appro SN'!$C$8:$C$435,Récap!AA30,'Appro SN'!$D$8:$D$435,Récap!AA$3)</f>
        <v>0</v>
      </c>
      <c r="AD30" s="18">
        <f>SUMIFS('Appro SN'!$G$8:$G$435,'Appro SN'!$C$8:$C$435,Récap!AA30,'Appro SN'!$D$8:$D$435,Récap!AA$3)</f>
        <v>0</v>
      </c>
      <c r="AF30" s="19">
        <v>24</v>
      </c>
      <c r="AG30" s="18" t="e">
        <f>SUMPRODUCT((#REF!=AF$3)*(#REF!=$AF30)*(#REF!))</f>
        <v>#REF!</v>
      </c>
      <c r="AH30" s="20">
        <f>SUMIFS('Appro SN'!$F$8:$F$435,'Appro SN'!$C$8:$C$435,Récap!AF30,'Appro SN'!$D$8:$D$435,Récap!AF$3)</f>
        <v>0</v>
      </c>
      <c r="AI30" s="18">
        <f>SUMIFS('Appro SN'!$G$8:$G$435,'Appro SN'!$C$8:$C$435,Récap!AF30,'Appro SN'!$D$8:$D$435,Récap!AF$3)</f>
        <v>0</v>
      </c>
      <c r="AK30" s="19">
        <v>24</v>
      </c>
      <c r="AL30" s="18" t="e">
        <f>SUMPRODUCT((#REF!=AK$3)*(#REF!=$AK30)*(#REF!))</f>
        <v>#REF!</v>
      </c>
      <c r="AM30" s="20">
        <f>SUMIFS('Appro SN'!$F$8:$F$435,'Appro SN'!$C$8:$C$435,Récap!AK30,'Appro SN'!$D$8:$D$435,Récap!AK$3)</f>
        <v>0</v>
      </c>
      <c r="AN30" s="18">
        <f>SUMIFS('Appro SN'!$G$8:$G$435,'Appro SN'!$C$8:$C$435,Récap!AK30,'Appro SN'!$D$8:$D$435,Récap!AK$3)</f>
        <v>0</v>
      </c>
      <c r="AP30" s="19">
        <v>24</v>
      </c>
      <c r="AQ30" s="18" t="e">
        <f>SUMPRODUCT((#REF!=AP$3)*(#REF!=$AP30)*(#REF!))</f>
        <v>#REF!</v>
      </c>
      <c r="AR30" s="20">
        <f>SUMIFS('Appro SN'!$F$8:$F$435,'Appro SN'!$C$8:$C$435,Récap!AP30,'Appro SN'!$D$8:$D$435,Récap!AP$3)</f>
        <v>0</v>
      </c>
      <c r="AS30" s="18">
        <f>SUMIFS('Appro SN'!$G$8:$G$435,'Appro SN'!$C$8:$C$435,Récap!AP30,'Appro SN'!$D$8:$D$435,Récap!AP$3)</f>
        <v>0</v>
      </c>
    </row>
    <row r="31" spans="1:45" ht="15" customHeight="1">
      <c r="A31" s="57">
        <v>24</v>
      </c>
      <c r="B31" s="22" t="e">
        <f>SUMPRODUCT((#REF!=A31)*(#REF!="Jet-ski")*(#REF!))</f>
        <v>#REF!</v>
      </c>
      <c r="C31" s="22" t="e">
        <f>SUMPRODUCT((#REF!=A31)*(#REF!))</f>
        <v>#REF!</v>
      </c>
      <c r="D31" s="22" t="e">
        <f>SUMPRODUCT(('Appro SN'!$E$8:$E$435=$A31)*('Appro SN'!$F$8:$F$435))</f>
        <v>#VALUE!</v>
      </c>
      <c r="E31" s="22" t="e">
        <f>SUMPRODUCT(('Appro SN'!$E$8:$E$435=$A31)*('Appro SN'!$G$8:$G$435))</f>
        <v>#VALUE!</v>
      </c>
      <c r="G31" s="19">
        <v>25</v>
      </c>
      <c r="H31" s="18" t="e">
        <f>SUMPRODUCT((#REF!=G$3)*(#REF!=$G31)*(#REF!))</f>
        <v>#REF!</v>
      </c>
      <c r="I31" s="20">
        <f>SUMIFS('Appro SN'!$F$8:$F$435,'Appro SN'!$C$8:$C$435,Récap!G31,'Appro SN'!$D$8:$D$435,Récap!G$3)</f>
        <v>0</v>
      </c>
      <c r="J31" s="18">
        <f>SUMIFS('Appro SN'!$G$8:$G$435,'Appro SN'!$C$8:$C$435,Récap!G31,'Appro SN'!$D$8:$D$435,Récap!G$3)</f>
        <v>0</v>
      </c>
      <c r="L31" s="19">
        <v>25</v>
      </c>
      <c r="M31" s="18" t="e">
        <f>SUMPRODUCT((#REF!=L$3)*(#REF!=$L31)*(#REF!))</f>
        <v>#REF!</v>
      </c>
      <c r="N31" s="20">
        <f>SUMIFS('Appro SN'!$F$8:$F$435,'Appro SN'!$C$8:$C$435,Récap!L31,'Appro SN'!$D$8:$D$435,Récap!L$3)</f>
        <v>0</v>
      </c>
      <c r="O31" s="18">
        <f>SUMIFS('Appro SN'!$G$8:$G$435,'Appro SN'!$C$8:$C$435,Récap!L31,'Appro SN'!$D$8:$D$435,Récap!L$3)</f>
        <v>0</v>
      </c>
      <c r="Q31" s="19">
        <v>25</v>
      </c>
      <c r="R31" s="18" t="e">
        <f>SUMPRODUCT((#REF!=Q$3)*(#REF!=$Q31)*(#REF!))</f>
        <v>#REF!</v>
      </c>
      <c r="S31" s="20">
        <f>SUMIFS('Appro SN'!$F$8:$F$435,'Appro SN'!$C$8:$C$435,Récap!Q31,'Appro SN'!$D$8:$D$435,Récap!Q$3)</f>
        <v>0</v>
      </c>
      <c r="T31" s="18">
        <f>SUMIFS('Appro SN'!$G$8:$G$435,'Appro SN'!$C$8:$C$435,Récap!Q31,'Appro SN'!$D$8:$D$435,Récap!Q$3)</f>
        <v>0</v>
      </c>
      <c r="V31" s="19">
        <v>25</v>
      </c>
      <c r="W31" s="18" t="e">
        <f>SUMPRODUCT((#REF!=V$3)*(#REF!=$V31)*(#REF!))</f>
        <v>#REF!</v>
      </c>
      <c r="X31" s="20">
        <f>SUMIFS('Appro SN'!$F$8:$F$435,'Appro SN'!$C$8:$C$435,Récap!V31,'Appro SN'!$D$8:$D$435,Récap!V$3)</f>
        <v>0</v>
      </c>
      <c r="Y31" s="18">
        <f>SUMIFS('Appro SN'!$G$8:$G$435,'Appro SN'!$C$8:$C$435,Récap!V31,'Appro SN'!$D$8:$D$435,Récap!V$3)</f>
        <v>0</v>
      </c>
      <c r="AA31" s="19">
        <v>25</v>
      </c>
      <c r="AB31" s="18" t="e">
        <f>SUMPRODUCT((#REF!=AA$3)*(#REF!=$AA31)*(#REF!))</f>
        <v>#REF!</v>
      </c>
      <c r="AC31" s="20">
        <f>SUMIFS('Appro SN'!$F$8:$F$435,'Appro SN'!$C$8:$C$435,Récap!AA31,'Appro SN'!$D$8:$D$435,Récap!AA$3)</f>
        <v>0</v>
      </c>
      <c r="AD31" s="18">
        <f>SUMIFS('Appro SN'!$G$8:$G$435,'Appro SN'!$C$8:$C$435,Récap!AA31,'Appro SN'!$D$8:$D$435,Récap!AA$3)</f>
        <v>0</v>
      </c>
      <c r="AF31" s="19">
        <v>25</v>
      </c>
      <c r="AG31" s="18" t="e">
        <f>SUMPRODUCT((#REF!=AF$3)*(#REF!=$AF31)*(#REF!))</f>
        <v>#REF!</v>
      </c>
      <c r="AH31" s="20">
        <f>SUMIFS('Appro SN'!$F$8:$F$435,'Appro SN'!$C$8:$C$435,Récap!AF31,'Appro SN'!$D$8:$D$435,Récap!AF$3)</f>
        <v>0</v>
      </c>
      <c r="AI31" s="18">
        <f>SUMIFS('Appro SN'!$G$8:$G$435,'Appro SN'!$C$8:$C$435,Récap!AF31,'Appro SN'!$D$8:$D$435,Récap!AF$3)</f>
        <v>0</v>
      </c>
      <c r="AK31" s="19">
        <v>25</v>
      </c>
      <c r="AL31" s="18" t="e">
        <f>SUMPRODUCT((#REF!=AK$3)*(#REF!=$AK31)*(#REF!))</f>
        <v>#REF!</v>
      </c>
      <c r="AM31" s="20">
        <f>SUMIFS('Appro SN'!$F$8:$F$435,'Appro SN'!$C$8:$C$435,Récap!AK31,'Appro SN'!$D$8:$D$435,Récap!AK$3)</f>
        <v>0</v>
      </c>
      <c r="AN31" s="18">
        <f>SUMIFS('Appro SN'!$G$8:$G$435,'Appro SN'!$C$8:$C$435,Récap!AK31,'Appro SN'!$D$8:$D$435,Récap!AK$3)</f>
        <v>0</v>
      </c>
      <c r="AP31" s="19">
        <v>25</v>
      </c>
      <c r="AQ31" s="18" t="e">
        <f>SUMPRODUCT((#REF!=AP$3)*(#REF!=$AP31)*(#REF!))</f>
        <v>#REF!</v>
      </c>
      <c r="AR31" s="20">
        <f>SUMIFS('Appro SN'!$F$8:$F$435,'Appro SN'!$C$8:$C$435,Récap!AP31,'Appro SN'!$D$8:$D$435,Récap!AP$3)</f>
        <v>0</v>
      </c>
      <c r="AS31" s="18">
        <f>SUMIFS('Appro SN'!$G$8:$G$435,'Appro SN'!$C$8:$C$435,Récap!AP31,'Appro SN'!$D$8:$D$435,Récap!AP$3)</f>
        <v>0</v>
      </c>
    </row>
    <row r="32" spans="1:45" ht="15" customHeight="1">
      <c r="A32" s="57">
        <v>25</v>
      </c>
      <c r="B32" s="22" t="e">
        <f>SUMPRODUCT((#REF!=A32)*(#REF!="Jet-ski")*(#REF!))</f>
        <v>#REF!</v>
      </c>
      <c r="C32" s="22" t="e">
        <f>SUMPRODUCT((#REF!=A32)*(#REF!))</f>
        <v>#REF!</v>
      </c>
      <c r="D32" s="22" t="e">
        <f>SUMPRODUCT(('Appro SN'!$E$8:$E$435=$A32)*('Appro SN'!$F$8:$F$435))</f>
        <v>#VALUE!</v>
      </c>
      <c r="E32" s="22" t="e">
        <f>SUMPRODUCT(('Appro SN'!$E$8:$E$435=$A32)*('Appro SN'!$G$8:$G$435))</f>
        <v>#VALUE!</v>
      </c>
      <c r="G32" s="19">
        <v>26</v>
      </c>
      <c r="H32" s="18" t="e">
        <f>SUMPRODUCT((#REF!=G$3)*(#REF!=$G32)*(#REF!))</f>
        <v>#REF!</v>
      </c>
      <c r="I32" s="20">
        <f>SUMIFS('Appro SN'!$F$8:$F$435,'Appro SN'!$C$8:$C$435,Récap!G32,'Appro SN'!$D$8:$D$435,Récap!G$3)</f>
        <v>0</v>
      </c>
      <c r="J32" s="18">
        <f>SUMIFS('Appro SN'!$G$8:$G$435,'Appro SN'!$C$8:$C$435,Récap!G32,'Appro SN'!$D$8:$D$435,Récap!G$3)</f>
        <v>0</v>
      </c>
      <c r="L32" s="19">
        <v>26</v>
      </c>
      <c r="M32" s="18" t="e">
        <f>SUMPRODUCT((#REF!=L$3)*(#REF!=$L32)*(#REF!))</f>
        <v>#REF!</v>
      </c>
      <c r="N32" s="20">
        <f>SUMIFS('Appro SN'!$F$8:$F$435,'Appro SN'!$C$8:$C$435,Récap!L32,'Appro SN'!$D$8:$D$435,Récap!L$3)</f>
        <v>0</v>
      </c>
      <c r="O32" s="18">
        <f>SUMIFS('Appro SN'!$G$8:$G$435,'Appro SN'!$C$8:$C$435,Récap!L32,'Appro SN'!$D$8:$D$435,Récap!L$3)</f>
        <v>0</v>
      </c>
      <c r="Q32" s="19">
        <v>26</v>
      </c>
      <c r="R32" s="18" t="e">
        <f>SUMPRODUCT((#REF!=Q$3)*(#REF!=$Q32)*(#REF!))</f>
        <v>#REF!</v>
      </c>
      <c r="S32" s="20">
        <f>SUMIFS('Appro SN'!$F$8:$F$435,'Appro SN'!$C$8:$C$435,Récap!Q32,'Appro SN'!$D$8:$D$435,Récap!Q$3)</f>
        <v>0</v>
      </c>
      <c r="T32" s="18">
        <f>SUMIFS('Appro SN'!$G$8:$G$435,'Appro SN'!$C$8:$C$435,Récap!Q32,'Appro SN'!$D$8:$D$435,Récap!Q$3)</f>
        <v>0</v>
      </c>
      <c r="V32" s="19">
        <v>26</v>
      </c>
      <c r="W32" s="18" t="e">
        <f>SUMPRODUCT((#REF!=V$3)*(#REF!=$V32)*(#REF!))</f>
        <v>#REF!</v>
      </c>
      <c r="X32" s="20">
        <f>SUMIFS('Appro SN'!$F$8:$F$435,'Appro SN'!$C$8:$C$435,Récap!V32,'Appro SN'!$D$8:$D$435,Récap!V$3)</f>
        <v>0</v>
      </c>
      <c r="Y32" s="18">
        <f>SUMIFS('Appro SN'!$G$8:$G$435,'Appro SN'!$C$8:$C$435,Récap!V32,'Appro SN'!$D$8:$D$435,Récap!V$3)</f>
        <v>0</v>
      </c>
      <c r="AA32" s="19">
        <v>26</v>
      </c>
      <c r="AB32" s="18" t="e">
        <f>SUMPRODUCT((#REF!=AA$3)*(#REF!=$AA32)*(#REF!))</f>
        <v>#REF!</v>
      </c>
      <c r="AC32" s="20">
        <f>SUMIFS('Appro SN'!$F$8:$F$435,'Appro SN'!$C$8:$C$435,Récap!AA32,'Appro SN'!$D$8:$D$435,Récap!AA$3)</f>
        <v>0</v>
      </c>
      <c r="AD32" s="18">
        <f>SUMIFS('Appro SN'!$G$8:$G$435,'Appro SN'!$C$8:$C$435,Récap!AA32,'Appro SN'!$D$8:$D$435,Récap!AA$3)</f>
        <v>0</v>
      </c>
      <c r="AF32" s="19">
        <v>26</v>
      </c>
      <c r="AG32" s="18" t="e">
        <f>SUMPRODUCT((#REF!=AF$3)*(#REF!=$AF32)*(#REF!))</f>
        <v>#REF!</v>
      </c>
      <c r="AH32" s="20">
        <f>SUMIFS('Appro SN'!$F$8:$F$435,'Appro SN'!$C$8:$C$435,Récap!AF32,'Appro SN'!$D$8:$D$435,Récap!AF$3)</f>
        <v>0</v>
      </c>
      <c r="AI32" s="18">
        <f>SUMIFS('Appro SN'!$G$8:$G$435,'Appro SN'!$C$8:$C$435,Récap!AF32,'Appro SN'!$D$8:$D$435,Récap!AF$3)</f>
        <v>0</v>
      </c>
      <c r="AK32" s="19">
        <v>26</v>
      </c>
      <c r="AL32" s="18" t="e">
        <f>SUMPRODUCT((#REF!=AK$3)*(#REF!=$AK32)*(#REF!))</f>
        <v>#REF!</v>
      </c>
      <c r="AM32" s="20">
        <f>SUMIFS('Appro SN'!$F$8:$F$435,'Appro SN'!$C$8:$C$435,Récap!AK32,'Appro SN'!$D$8:$D$435,Récap!AK$3)</f>
        <v>0</v>
      </c>
      <c r="AN32" s="18">
        <f>SUMIFS('Appro SN'!$G$8:$G$435,'Appro SN'!$C$8:$C$435,Récap!AK32,'Appro SN'!$D$8:$D$435,Récap!AK$3)</f>
        <v>0</v>
      </c>
      <c r="AP32" s="19">
        <v>26</v>
      </c>
      <c r="AQ32" s="18" t="e">
        <f>SUMPRODUCT((#REF!=AP$3)*(#REF!=$AP32)*(#REF!))</f>
        <v>#REF!</v>
      </c>
      <c r="AR32" s="20">
        <f>SUMIFS('Appro SN'!$F$8:$F$435,'Appro SN'!$C$8:$C$435,Récap!AP32,'Appro SN'!$D$8:$D$435,Récap!AP$3)</f>
        <v>0</v>
      </c>
      <c r="AS32" s="18">
        <f>SUMIFS('Appro SN'!$G$8:$G$435,'Appro SN'!$C$8:$C$435,Récap!AP32,'Appro SN'!$D$8:$D$435,Récap!AP$3)</f>
        <v>0</v>
      </c>
    </row>
    <row r="33" spans="1:45" ht="15" customHeight="1">
      <c r="A33" s="57">
        <v>26</v>
      </c>
      <c r="B33" s="22" t="e">
        <f>SUMPRODUCT((#REF!=A33)*(#REF!="Jet-ski")*(#REF!))</f>
        <v>#REF!</v>
      </c>
      <c r="C33" s="22" t="e">
        <f>SUMPRODUCT((#REF!=A33)*(#REF!))</f>
        <v>#REF!</v>
      </c>
      <c r="D33" s="22" t="e">
        <f>SUMPRODUCT(('Appro SN'!$E$8:$E$435=$A33)*('Appro SN'!$F$8:$F$435))</f>
        <v>#VALUE!</v>
      </c>
      <c r="E33" s="22" t="e">
        <f>SUMPRODUCT(('Appro SN'!$E$8:$E$435=$A33)*('Appro SN'!$G$8:$G$435))</f>
        <v>#VALUE!</v>
      </c>
      <c r="G33" s="19">
        <v>27</v>
      </c>
      <c r="H33" s="18" t="e">
        <f>SUMPRODUCT((#REF!=G$3)*(#REF!=$G33)*(#REF!))</f>
        <v>#REF!</v>
      </c>
      <c r="I33" s="20">
        <f>SUMIFS('Appro SN'!$F$8:$F$435,'Appro SN'!$C$8:$C$435,Récap!G33,'Appro SN'!$D$8:$D$435,Récap!G$3)</f>
        <v>0</v>
      </c>
      <c r="J33" s="18">
        <f>SUMIFS('Appro SN'!$G$8:$G$435,'Appro SN'!$C$8:$C$435,Récap!G33,'Appro SN'!$D$8:$D$435,Récap!G$3)</f>
        <v>0</v>
      </c>
      <c r="L33" s="19">
        <v>27</v>
      </c>
      <c r="M33" s="18" t="e">
        <f>SUMPRODUCT((#REF!=L$3)*(#REF!=$L33)*(#REF!))</f>
        <v>#REF!</v>
      </c>
      <c r="N33" s="20">
        <f>SUMIFS('Appro SN'!$F$8:$F$435,'Appro SN'!$C$8:$C$435,Récap!L33,'Appro SN'!$D$8:$D$435,Récap!L$3)</f>
        <v>0</v>
      </c>
      <c r="O33" s="18">
        <f>SUMIFS('Appro SN'!$G$8:$G$435,'Appro SN'!$C$8:$C$435,Récap!L33,'Appro SN'!$D$8:$D$435,Récap!L$3)</f>
        <v>0</v>
      </c>
      <c r="Q33" s="19">
        <v>27</v>
      </c>
      <c r="R33" s="18" t="e">
        <f>SUMPRODUCT((#REF!=Q$3)*(#REF!=$Q33)*(#REF!))</f>
        <v>#REF!</v>
      </c>
      <c r="S33" s="20">
        <f>SUMIFS('Appro SN'!$F$8:$F$435,'Appro SN'!$C$8:$C$435,Récap!Q33,'Appro SN'!$D$8:$D$435,Récap!Q$3)</f>
        <v>0</v>
      </c>
      <c r="T33" s="18">
        <f>SUMIFS('Appro SN'!$G$8:$G$435,'Appro SN'!$C$8:$C$435,Récap!Q33,'Appro SN'!$D$8:$D$435,Récap!Q$3)</f>
        <v>0</v>
      </c>
      <c r="V33" s="19">
        <v>27</v>
      </c>
      <c r="W33" s="18" t="e">
        <f>SUMPRODUCT((#REF!=V$3)*(#REF!=$V33)*(#REF!))</f>
        <v>#REF!</v>
      </c>
      <c r="X33" s="20">
        <f>SUMIFS('Appro SN'!$F$8:$F$435,'Appro SN'!$C$8:$C$435,Récap!V33,'Appro SN'!$D$8:$D$435,Récap!V$3)</f>
        <v>0</v>
      </c>
      <c r="Y33" s="18">
        <f>SUMIFS('Appro SN'!$G$8:$G$435,'Appro SN'!$C$8:$C$435,Récap!V33,'Appro SN'!$D$8:$D$435,Récap!V$3)</f>
        <v>0</v>
      </c>
      <c r="AA33" s="19">
        <v>27</v>
      </c>
      <c r="AB33" s="18" t="e">
        <f>SUMPRODUCT((#REF!=AA$3)*(#REF!=$AA33)*(#REF!))</f>
        <v>#REF!</v>
      </c>
      <c r="AC33" s="20">
        <f>SUMIFS('Appro SN'!$F$8:$F$435,'Appro SN'!$C$8:$C$435,Récap!AA33,'Appro SN'!$D$8:$D$435,Récap!AA$3)</f>
        <v>0</v>
      </c>
      <c r="AD33" s="18">
        <f>SUMIFS('Appro SN'!$G$8:$G$435,'Appro SN'!$C$8:$C$435,Récap!AA33,'Appro SN'!$D$8:$D$435,Récap!AA$3)</f>
        <v>0</v>
      </c>
      <c r="AF33" s="19">
        <v>27</v>
      </c>
      <c r="AG33" s="18" t="e">
        <f>SUMPRODUCT((#REF!=AF$3)*(#REF!=$AF33)*(#REF!))</f>
        <v>#REF!</v>
      </c>
      <c r="AH33" s="20">
        <f>SUMIFS('Appro SN'!$F$8:$F$435,'Appro SN'!$C$8:$C$435,Récap!AF33,'Appro SN'!$D$8:$D$435,Récap!AF$3)</f>
        <v>0</v>
      </c>
      <c r="AI33" s="18">
        <f>SUMIFS('Appro SN'!$G$8:$G$435,'Appro SN'!$C$8:$C$435,Récap!AF33,'Appro SN'!$D$8:$D$435,Récap!AF$3)</f>
        <v>0</v>
      </c>
      <c r="AK33" s="19">
        <v>27</v>
      </c>
      <c r="AL33" s="18" t="e">
        <f>SUMPRODUCT((#REF!=AK$3)*(#REF!=$AK33)*(#REF!))</f>
        <v>#REF!</v>
      </c>
      <c r="AM33" s="20">
        <f>SUMIFS('Appro SN'!$F$8:$F$435,'Appro SN'!$C$8:$C$435,Récap!AK33,'Appro SN'!$D$8:$D$435,Récap!AK$3)</f>
        <v>0</v>
      </c>
      <c r="AN33" s="18">
        <f>SUMIFS('Appro SN'!$G$8:$G$435,'Appro SN'!$C$8:$C$435,Récap!AK33,'Appro SN'!$D$8:$D$435,Récap!AK$3)</f>
        <v>0</v>
      </c>
      <c r="AP33" s="19">
        <v>27</v>
      </c>
      <c r="AQ33" s="18" t="e">
        <f>SUMPRODUCT((#REF!=AP$3)*(#REF!=$AP33)*(#REF!))</f>
        <v>#REF!</v>
      </c>
      <c r="AR33" s="20">
        <f>SUMIFS('Appro SN'!$F$8:$F$435,'Appro SN'!$C$8:$C$435,Récap!AP33,'Appro SN'!$D$8:$D$435,Récap!AP$3)</f>
        <v>0</v>
      </c>
      <c r="AS33" s="18">
        <f>SUMIFS('Appro SN'!$G$8:$G$435,'Appro SN'!$C$8:$C$435,Récap!AP33,'Appro SN'!$D$8:$D$435,Récap!AP$3)</f>
        <v>0</v>
      </c>
    </row>
    <row r="34" spans="1:45" ht="15" customHeight="1">
      <c r="A34" s="57">
        <v>27</v>
      </c>
      <c r="B34" s="22" t="e">
        <f>SUMPRODUCT((#REF!=A34)*(#REF!="Jet-ski")*(#REF!))</f>
        <v>#REF!</v>
      </c>
      <c r="C34" s="22" t="e">
        <f>SUMPRODUCT((#REF!=A34)*(#REF!))</f>
        <v>#REF!</v>
      </c>
      <c r="D34" s="22" t="e">
        <f>SUMPRODUCT(('Appro SN'!$E$8:$E$435=$A34)*('Appro SN'!$F$8:$F$435))</f>
        <v>#VALUE!</v>
      </c>
      <c r="E34" s="22" t="e">
        <f>SUMPRODUCT(('Appro SN'!$E$8:$E$435=$A34)*('Appro SN'!$G$8:$G$435))</f>
        <v>#VALUE!</v>
      </c>
      <c r="G34" s="19">
        <v>28</v>
      </c>
      <c r="H34" s="18" t="e">
        <f>SUMPRODUCT((#REF!=G$3)*(#REF!=$G34)*(#REF!))</f>
        <v>#REF!</v>
      </c>
      <c r="I34" s="20">
        <f>SUMIFS('Appro SN'!$F$8:$F$435,'Appro SN'!$C$8:$C$435,Récap!G34,'Appro SN'!$D$8:$D$435,Récap!G$3)</f>
        <v>0</v>
      </c>
      <c r="J34" s="18">
        <f>SUMIFS('Appro SN'!$G$8:$G$435,'Appro SN'!$C$8:$C$435,Récap!G34,'Appro SN'!$D$8:$D$435,Récap!G$3)</f>
        <v>0</v>
      </c>
      <c r="L34" s="19">
        <v>28</v>
      </c>
      <c r="M34" s="18" t="e">
        <f>SUMPRODUCT((#REF!=L$3)*(#REF!=$L34)*(#REF!))</f>
        <v>#REF!</v>
      </c>
      <c r="N34" s="20">
        <f>SUMIFS('Appro SN'!$F$8:$F$435,'Appro SN'!$C$8:$C$435,Récap!L34,'Appro SN'!$D$8:$D$435,Récap!L$3)</f>
        <v>8</v>
      </c>
      <c r="O34" s="18">
        <f>SUMIFS('Appro SN'!$G$8:$G$435,'Appro SN'!$C$8:$C$435,Récap!L34,'Appro SN'!$D$8:$D$435,Récap!L$3)</f>
        <v>13.28</v>
      </c>
      <c r="Q34" s="19">
        <v>28</v>
      </c>
      <c r="R34" s="18" t="e">
        <f>SUMPRODUCT((#REF!=Q$3)*(#REF!=$Q34)*(#REF!))</f>
        <v>#REF!</v>
      </c>
      <c r="S34" s="20">
        <f>SUMIFS('Appro SN'!$F$8:$F$435,'Appro SN'!$C$8:$C$435,Récap!Q34,'Appro SN'!$D$8:$D$435,Récap!Q$3)</f>
        <v>0</v>
      </c>
      <c r="T34" s="18">
        <f>SUMIFS('Appro SN'!$G$8:$G$435,'Appro SN'!$C$8:$C$435,Récap!Q34,'Appro SN'!$D$8:$D$435,Récap!Q$3)</f>
        <v>0</v>
      </c>
      <c r="V34" s="19">
        <v>28</v>
      </c>
      <c r="W34" s="18" t="e">
        <f>SUMPRODUCT((#REF!=V$3)*(#REF!=$V34)*(#REF!))</f>
        <v>#REF!</v>
      </c>
      <c r="X34" s="20">
        <f>SUMIFS('Appro SN'!$F$8:$F$435,'Appro SN'!$C$8:$C$435,Récap!V34,'Appro SN'!$D$8:$D$435,Récap!V$3)</f>
        <v>0</v>
      </c>
      <c r="Y34" s="18">
        <f>SUMIFS('Appro SN'!$G$8:$G$435,'Appro SN'!$C$8:$C$435,Récap!V34,'Appro SN'!$D$8:$D$435,Récap!V$3)</f>
        <v>0</v>
      </c>
      <c r="AA34" s="19">
        <v>28</v>
      </c>
      <c r="AB34" s="18" t="e">
        <f>SUMPRODUCT((#REF!=AA$3)*(#REF!=$AA34)*(#REF!))</f>
        <v>#REF!</v>
      </c>
      <c r="AC34" s="20">
        <f>SUMIFS('Appro SN'!$F$8:$F$435,'Appro SN'!$C$8:$C$435,Récap!AA34,'Appro SN'!$D$8:$D$435,Récap!AA$3)</f>
        <v>0</v>
      </c>
      <c r="AD34" s="18">
        <f>SUMIFS('Appro SN'!$G$8:$G$435,'Appro SN'!$C$8:$C$435,Récap!AA34,'Appro SN'!$D$8:$D$435,Récap!AA$3)</f>
        <v>0</v>
      </c>
      <c r="AF34" s="19">
        <v>28</v>
      </c>
      <c r="AG34" s="18" t="e">
        <f>SUMPRODUCT((#REF!=AF$3)*(#REF!=$AF34)*(#REF!))</f>
        <v>#REF!</v>
      </c>
      <c r="AH34" s="20">
        <f>SUMIFS('Appro SN'!$F$8:$F$435,'Appro SN'!$C$8:$C$435,Récap!AF34,'Appro SN'!$D$8:$D$435,Récap!AF$3)</f>
        <v>0</v>
      </c>
      <c r="AI34" s="18">
        <f>SUMIFS('Appro SN'!$G$8:$G$435,'Appro SN'!$C$8:$C$435,Récap!AF34,'Appro SN'!$D$8:$D$435,Récap!AF$3)</f>
        <v>0</v>
      </c>
      <c r="AK34" s="19">
        <v>28</v>
      </c>
      <c r="AL34" s="18" t="e">
        <f>SUMPRODUCT((#REF!=AK$3)*(#REF!=$AK34)*(#REF!))</f>
        <v>#REF!</v>
      </c>
      <c r="AM34" s="20">
        <f>SUMIFS('Appro SN'!$F$8:$F$435,'Appro SN'!$C$8:$C$435,Récap!AK34,'Appro SN'!$D$8:$D$435,Récap!AK$3)</f>
        <v>0</v>
      </c>
      <c r="AN34" s="18">
        <f>SUMIFS('Appro SN'!$G$8:$G$435,'Appro SN'!$C$8:$C$435,Récap!AK34,'Appro SN'!$D$8:$D$435,Récap!AK$3)</f>
        <v>0</v>
      </c>
      <c r="AP34" s="19">
        <v>28</v>
      </c>
      <c r="AQ34" s="18" t="e">
        <f>SUMPRODUCT((#REF!=AP$3)*(#REF!=$AP34)*(#REF!))</f>
        <v>#REF!</v>
      </c>
      <c r="AR34" s="20">
        <f>SUMIFS('Appro SN'!$F$8:$F$435,'Appro SN'!$C$8:$C$435,Récap!AP34,'Appro SN'!$D$8:$D$435,Récap!AP$3)</f>
        <v>0</v>
      </c>
      <c r="AS34" s="18">
        <f>SUMIFS('Appro SN'!$G$8:$G$435,'Appro SN'!$C$8:$C$435,Récap!AP34,'Appro SN'!$D$8:$D$435,Récap!AP$3)</f>
        <v>0</v>
      </c>
    </row>
    <row r="35" spans="1:45" ht="15" customHeight="1">
      <c r="A35" s="57">
        <v>28</v>
      </c>
      <c r="B35" s="22" t="e">
        <f>SUMPRODUCT((#REF!=A35)*(#REF!="Jet-ski")*(#REF!))</f>
        <v>#REF!</v>
      </c>
      <c r="C35" s="22" t="e">
        <f>SUMPRODUCT((#REF!=A35)*(#REF!))</f>
        <v>#REF!</v>
      </c>
      <c r="D35" s="22" t="e">
        <f>SUMPRODUCT(('Appro SN'!$E$8:$E$435=$A35)*('Appro SN'!$F$8:$F$435))</f>
        <v>#VALUE!</v>
      </c>
      <c r="E35" s="22" t="e">
        <f>SUMPRODUCT(('Appro SN'!$E$8:$E$435=$A35)*('Appro SN'!$G$8:$G$435))</f>
        <v>#VALUE!</v>
      </c>
      <c r="G35" s="19">
        <v>29</v>
      </c>
      <c r="H35" s="18" t="e">
        <f>SUMPRODUCT((#REF!=G$3)*(#REF!=$G35)*(#REF!))</f>
        <v>#REF!</v>
      </c>
      <c r="I35" s="20">
        <f>SUMIFS('Appro SN'!$F$8:$F$435,'Appro SN'!$C$8:$C$435,Récap!G35,'Appro SN'!$D$8:$D$435,Récap!G$3)</f>
        <v>0</v>
      </c>
      <c r="J35" s="18">
        <f>SUMIFS('Appro SN'!$G$8:$G$435,'Appro SN'!$C$8:$C$435,Récap!G35,'Appro SN'!$D$8:$D$435,Récap!G$3)</f>
        <v>0</v>
      </c>
      <c r="L35" s="19">
        <v>29</v>
      </c>
      <c r="M35" s="18" t="e">
        <f>SUMPRODUCT((#REF!=L$3)*(#REF!=$L35)*(#REF!))</f>
        <v>#REF!</v>
      </c>
      <c r="N35" s="20">
        <f>SUMIFS('Appro SN'!$F$8:$F$435,'Appro SN'!$C$8:$C$435,Récap!L35,'Appro SN'!$D$8:$D$435,Récap!L$3)</f>
        <v>0</v>
      </c>
      <c r="O35" s="18">
        <f>SUMIFS('Appro SN'!$G$8:$G$435,'Appro SN'!$C$8:$C$435,Récap!L35,'Appro SN'!$D$8:$D$435,Récap!L$3)</f>
        <v>0</v>
      </c>
      <c r="Q35" s="19">
        <v>29</v>
      </c>
      <c r="R35" s="18" t="e">
        <f>SUMPRODUCT((#REF!=Q$3)*(#REF!=$Q35)*(#REF!))</f>
        <v>#REF!</v>
      </c>
      <c r="S35" s="20">
        <f>SUMIFS('Appro SN'!$F$8:$F$435,'Appro SN'!$C$8:$C$435,Récap!Q35,'Appro SN'!$D$8:$D$435,Récap!Q$3)</f>
        <v>0</v>
      </c>
      <c r="T35" s="18">
        <f>SUMIFS('Appro SN'!$G$8:$G$435,'Appro SN'!$C$8:$C$435,Récap!Q35,'Appro SN'!$D$8:$D$435,Récap!Q$3)</f>
        <v>0</v>
      </c>
      <c r="V35" s="19">
        <v>29</v>
      </c>
      <c r="W35" s="18" t="e">
        <f>SUMPRODUCT((#REF!=V$3)*(#REF!=$V35)*(#REF!))</f>
        <v>#REF!</v>
      </c>
      <c r="X35" s="20">
        <f>SUMIFS('Appro SN'!$F$8:$F$435,'Appro SN'!$C$8:$C$435,Récap!V35,'Appro SN'!$D$8:$D$435,Récap!V$3)</f>
        <v>0</v>
      </c>
      <c r="Y35" s="18">
        <f>SUMIFS('Appro SN'!$G$8:$G$435,'Appro SN'!$C$8:$C$435,Récap!V35,'Appro SN'!$D$8:$D$435,Récap!V$3)</f>
        <v>0</v>
      </c>
      <c r="AA35" s="19">
        <v>29</v>
      </c>
      <c r="AB35" s="18" t="e">
        <f>SUMPRODUCT((#REF!=AA$3)*(#REF!=$AA35)*(#REF!))</f>
        <v>#REF!</v>
      </c>
      <c r="AC35" s="20">
        <f>SUMIFS('Appro SN'!$F$8:$F$435,'Appro SN'!$C$8:$C$435,Récap!AA35,'Appro SN'!$D$8:$D$435,Récap!AA$3)</f>
        <v>0</v>
      </c>
      <c r="AD35" s="18">
        <f>SUMIFS('Appro SN'!$G$8:$G$435,'Appro SN'!$C$8:$C$435,Récap!AA35,'Appro SN'!$D$8:$D$435,Récap!AA$3)</f>
        <v>0</v>
      </c>
      <c r="AF35" s="19">
        <v>29</v>
      </c>
      <c r="AG35" s="18" t="e">
        <f>SUMPRODUCT((#REF!=AF$3)*(#REF!=$AF35)*(#REF!))</f>
        <v>#REF!</v>
      </c>
      <c r="AH35" s="20">
        <f>SUMIFS('Appro SN'!$F$8:$F$435,'Appro SN'!$C$8:$C$435,Récap!AF35,'Appro SN'!$D$8:$D$435,Récap!AF$3)</f>
        <v>0</v>
      </c>
      <c r="AI35" s="18">
        <f>SUMIFS('Appro SN'!$G$8:$G$435,'Appro SN'!$C$8:$C$435,Récap!AF35,'Appro SN'!$D$8:$D$435,Récap!AF$3)</f>
        <v>0</v>
      </c>
      <c r="AK35" s="19">
        <v>29</v>
      </c>
      <c r="AL35" s="18" t="e">
        <f>SUMPRODUCT((#REF!=AK$3)*(#REF!=$AK35)*(#REF!))</f>
        <v>#REF!</v>
      </c>
      <c r="AM35" s="20">
        <f>SUMIFS('Appro SN'!$F$8:$F$435,'Appro SN'!$C$8:$C$435,Récap!AK35,'Appro SN'!$D$8:$D$435,Récap!AK$3)</f>
        <v>0</v>
      </c>
      <c r="AN35" s="18">
        <f>SUMIFS('Appro SN'!$G$8:$G$435,'Appro SN'!$C$8:$C$435,Récap!AK35,'Appro SN'!$D$8:$D$435,Récap!AK$3)</f>
        <v>0</v>
      </c>
      <c r="AP35" s="19">
        <v>29</v>
      </c>
      <c r="AQ35" s="18" t="e">
        <f>SUMPRODUCT((#REF!=AP$3)*(#REF!=$AP35)*(#REF!))</f>
        <v>#REF!</v>
      </c>
      <c r="AR35" s="20">
        <f>SUMIFS('Appro SN'!$F$8:$F$435,'Appro SN'!$C$8:$C$435,Récap!AP35,'Appro SN'!$D$8:$D$435,Récap!AP$3)</f>
        <v>0</v>
      </c>
      <c r="AS35" s="18">
        <f>SUMIFS('Appro SN'!$G$8:$G$435,'Appro SN'!$C$8:$C$435,Récap!AP35,'Appro SN'!$D$8:$D$435,Récap!AP$3)</f>
        <v>0</v>
      </c>
    </row>
    <row r="36" spans="1:45" ht="15" customHeight="1">
      <c r="A36" s="57">
        <v>29</v>
      </c>
      <c r="B36" s="22" t="e">
        <f>SUMPRODUCT((#REF!=A36)*(#REF!="Jet-ski")*(#REF!))</f>
        <v>#REF!</v>
      </c>
      <c r="C36" s="22" t="e">
        <f>SUMPRODUCT((#REF!=A36)*(#REF!))</f>
        <v>#REF!</v>
      </c>
      <c r="D36" s="22" t="e">
        <f>SUMPRODUCT(('Appro SN'!$E$8:$E$435=$A36)*('Appro SN'!$F$8:$F$435))</f>
        <v>#VALUE!</v>
      </c>
      <c r="E36" s="22" t="e">
        <f>SUMPRODUCT(('Appro SN'!$E$8:$E$435=$A36)*('Appro SN'!$G$8:$G$435))</f>
        <v>#VALUE!</v>
      </c>
      <c r="G36" s="19">
        <v>30</v>
      </c>
      <c r="H36" s="18" t="e">
        <f>SUMPRODUCT((#REF!=G$3)*(#REF!=$G36)*(#REF!))</f>
        <v>#REF!</v>
      </c>
      <c r="I36" s="20">
        <f>SUMIFS('Appro SN'!$F$8:$F$435,'Appro SN'!$C$8:$C$435,Récap!G36,'Appro SN'!$D$8:$D$435,Récap!G$3)</f>
        <v>0</v>
      </c>
      <c r="J36" s="18">
        <f>SUMIFS('Appro SN'!$G$8:$G$435,'Appro SN'!$C$8:$C$435,Récap!G36,'Appro SN'!$D$8:$D$435,Récap!G$3)</f>
        <v>0</v>
      </c>
      <c r="L36" s="19">
        <v>30</v>
      </c>
      <c r="M36" s="18" t="e">
        <f>SUMPRODUCT((#REF!=L$3)*(#REF!=$L36)*(#REF!))</f>
        <v>#REF!</v>
      </c>
      <c r="N36" s="20">
        <f>SUMIFS('Appro SN'!$F$8:$F$435,'Appro SN'!$C$8:$C$435,Récap!L36,'Appro SN'!$D$8:$D$435,Récap!L$3)</f>
        <v>0</v>
      </c>
      <c r="O36" s="18">
        <f>SUMIFS('Appro SN'!$G$8:$G$435,'Appro SN'!$C$8:$C$435,Récap!L36,'Appro SN'!$D$8:$D$435,Récap!L$3)</f>
        <v>0</v>
      </c>
      <c r="Q36" s="19">
        <v>30</v>
      </c>
      <c r="R36" s="18" t="e">
        <f>SUMPRODUCT((#REF!=Q$3)*(#REF!=$Q36)*(#REF!))</f>
        <v>#REF!</v>
      </c>
      <c r="S36" s="20">
        <f>SUMIFS('Appro SN'!$F$8:$F$435,'Appro SN'!$C$8:$C$435,Récap!Q36,'Appro SN'!$D$8:$D$435,Récap!Q$3)</f>
        <v>0</v>
      </c>
      <c r="T36" s="18">
        <f>SUMIFS('Appro SN'!$G$8:$G$435,'Appro SN'!$C$8:$C$435,Récap!Q36,'Appro SN'!$D$8:$D$435,Récap!Q$3)</f>
        <v>0</v>
      </c>
      <c r="V36" s="19">
        <v>30</v>
      </c>
      <c r="W36" s="18" t="e">
        <f>SUMPRODUCT((#REF!=V$3)*(#REF!=$V36)*(#REF!))</f>
        <v>#REF!</v>
      </c>
      <c r="X36" s="20">
        <f>SUMIFS('Appro SN'!$F$8:$F$435,'Appro SN'!$C$8:$C$435,Récap!V36,'Appro SN'!$D$8:$D$435,Récap!V$3)</f>
        <v>0</v>
      </c>
      <c r="Y36" s="18">
        <f>SUMIFS('Appro SN'!$G$8:$G$435,'Appro SN'!$C$8:$C$435,Récap!V36,'Appro SN'!$D$8:$D$435,Récap!V$3)</f>
        <v>0</v>
      </c>
      <c r="AA36" s="19">
        <v>30</v>
      </c>
      <c r="AB36" s="18" t="e">
        <f>SUMPRODUCT((#REF!=AA$3)*(#REF!=$AA36)*(#REF!))</f>
        <v>#REF!</v>
      </c>
      <c r="AC36" s="20">
        <f>SUMIFS('Appro SN'!$F$8:$F$435,'Appro SN'!$C$8:$C$435,Récap!AA36,'Appro SN'!$D$8:$D$435,Récap!AA$3)</f>
        <v>0</v>
      </c>
      <c r="AD36" s="18">
        <f>SUMIFS('Appro SN'!$G$8:$G$435,'Appro SN'!$C$8:$C$435,Récap!AA36,'Appro SN'!$D$8:$D$435,Récap!AA$3)</f>
        <v>0</v>
      </c>
      <c r="AF36" s="19">
        <v>30</v>
      </c>
      <c r="AG36" s="18" t="e">
        <f>SUMPRODUCT((#REF!=AF$3)*(#REF!=$AF36)*(#REF!))</f>
        <v>#REF!</v>
      </c>
      <c r="AH36" s="20">
        <f>SUMIFS('Appro SN'!$F$8:$F$435,'Appro SN'!$C$8:$C$435,Récap!AF36,'Appro SN'!$D$8:$D$435,Récap!AF$3)</f>
        <v>0</v>
      </c>
      <c r="AI36" s="18">
        <f>SUMIFS('Appro SN'!$G$8:$G$435,'Appro SN'!$C$8:$C$435,Récap!AF36,'Appro SN'!$D$8:$D$435,Récap!AF$3)</f>
        <v>0</v>
      </c>
      <c r="AK36" s="19">
        <v>30</v>
      </c>
      <c r="AL36" s="18" t="e">
        <f>SUMPRODUCT((#REF!=AK$3)*(#REF!=$AK36)*(#REF!))</f>
        <v>#REF!</v>
      </c>
      <c r="AM36" s="20">
        <f>SUMIFS('Appro SN'!$F$8:$F$435,'Appro SN'!$C$8:$C$435,Récap!AK36,'Appro SN'!$D$8:$D$435,Récap!AK$3)</f>
        <v>0</v>
      </c>
      <c r="AN36" s="18">
        <f>SUMIFS('Appro SN'!$G$8:$G$435,'Appro SN'!$C$8:$C$435,Récap!AK36,'Appro SN'!$D$8:$D$435,Récap!AK$3)</f>
        <v>0</v>
      </c>
      <c r="AP36" s="19">
        <v>30</v>
      </c>
      <c r="AQ36" s="18" t="e">
        <f>SUMPRODUCT((#REF!=AP$3)*(#REF!=$AP36)*(#REF!))</f>
        <v>#REF!</v>
      </c>
      <c r="AR36" s="20">
        <f>SUMIFS('Appro SN'!$F$8:$F$435,'Appro SN'!$C$8:$C$435,Récap!AP36,'Appro SN'!$D$8:$D$435,Récap!AP$3)</f>
        <v>0</v>
      </c>
      <c r="AS36" s="18">
        <f>SUMIFS('Appro SN'!$G$8:$G$435,'Appro SN'!$C$8:$C$435,Récap!AP36,'Appro SN'!$D$8:$D$435,Récap!AP$3)</f>
        <v>0</v>
      </c>
    </row>
    <row r="37" spans="1:45" ht="15" customHeight="1">
      <c r="A37" s="57">
        <v>30</v>
      </c>
      <c r="B37" s="22" t="e">
        <f>SUMPRODUCT((#REF!=A37)*(#REF!="Jet-ski")*(#REF!))</f>
        <v>#REF!</v>
      </c>
      <c r="C37" s="22" t="e">
        <f>SUMPRODUCT((#REF!=A37)*(#REF!))</f>
        <v>#REF!</v>
      </c>
      <c r="D37" s="22" t="e">
        <f>SUMPRODUCT(('Appro SN'!$E$8:$E$435=$A37)*('Appro SN'!$F$8:$F$435))</f>
        <v>#VALUE!</v>
      </c>
      <c r="E37" s="22" t="e">
        <f>SUMPRODUCT(('Appro SN'!$E$8:$E$435=$A37)*('Appro SN'!$G$8:$G$435))</f>
        <v>#VALUE!</v>
      </c>
      <c r="G37" s="23"/>
      <c r="H37" s="24"/>
      <c r="I37" s="94"/>
      <c r="J37" s="25"/>
      <c r="L37" s="19">
        <v>31</v>
      </c>
      <c r="M37" s="18" t="e">
        <f>SUMPRODUCT((#REF!=L$3)*(#REF!=$L37)*(#REF!))</f>
        <v>#REF!</v>
      </c>
      <c r="N37" s="20">
        <f>SUMIFS('Appro SN'!$F$8:$F$435,'Appro SN'!$C$8:$C$435,Récap!L37,'Appro SN'!$D$8:$D$435,Récap!L$3)</f>
        <v>0</v>
      </c>
      <c r="O37" s="18">
        <f>SUMIFS('Appro SN'!$G$8:$G$435,'Appro SN'!$C$8:$C$435,Récap!L37,'Appro SN'!$D$8:$D$435,Récap!L$3)</f>
        <v>0</v>
      </c>
      <c r="R37" s="11"/>
      <c r="V37" s="19">
        <v>31</v>
      </c>
      <c r="W37" s="18" t="e">
        <f>SUMPRODUCT((#REF!=V$3)*(#REF!=$V37)*(#REF!))</f>
        <v>#REF!</v>
      </c>
      <c r="X37" s="20">
        <f>SUMIFS('Appro SN'!$F$8:$F$435,'Appro SN'!$C$8:$C$435,Récap!V37,'Appro SN'!$D$8:$D$435,Récap!V$3)</f>
        <v>0</v>
      </c>
      <c r="Y37" s="18">
        <f>SUMIFS('Appro SN'!$G$8:$G$435,'Appro SN'!$C$8:$C$435,Récap!V37,'Appro SN'!$D$8:$D$435,Récap!V$3)</f>
        <v>0</v>
      </c>
      <c r="AA37" s="19">
        <v>31</v>
      </c>
      <c r="AB37" s="18" t="e">
        <f>SUMPRODUCT((#REF!=AA$3)*(#REF!=$AA37)*(#REF!))</f>
        <v>#REF!</v>
      </c>
      <c r="AC37" s="20">
        <f>SUMIFS('Appro SN'!$F$8:$F$435,'Appro SN'!$C$8:$C$435,Récap!AA37,'Appro SN'!$D$8:$D$435,Récap!AA$3)</f>
        <v>0</v>
      </c>
      <c r="AD37" s="18">
        <f>SUMIFS('Appro SN'!$G$8:$G$435,'Appro SN'!$C$8:$C$435,Récap!AA37,'Appro SN'!$D$8:$D$435,Récap!AA$3)</f>
        <v>0</v>
      </c>
      <c r="AF37" s="12"/>
      <c r="AG37" s="12"/>
      <c r="AH37" s="12"/>
      <c r="AI37" s="12"/>
      <c r="AK37" s="19">
        <v>31</v>
      </c>
      <c r="AL37" s="18" t="e">
        <f>SUMPRODUCT((#REF!=AK$3)*(#REF!=$AK37)*(#REF!))</f>
        <v>#REF!</v>
      </c>
      <c r="AM37" s="20">
        <f>SUMIFS('Appro SN'!$F$8:$F$435,'Appro SN'!$C$8:$C$435,Récap!AK37,'Appro SN'!$D$8:$D$435,Récap!AK$3)</f>
        <v>0</v>
      </c>
      <c r="AN37" s="18">
        <f>SUMIFS('Appro SN'!$G$8:$G$435,'Appro SN'!$C$8:$C$435,Récap!AK37,'Appro SN'!$D$8:$D$435,Récap!AK$3)</f>
        <v>0</v>
      </c>
      <c r="AQ37" s="11"/>
    </row>
    <row r="38" spans="1:45" ht="15" customHeight="1">
      <c r="A38" s="57">
        <v>31</v>
      </c>
      <c r="B38" s="22" t="e">
        <f>SUMPRODUCT((#REF!=A38)*(#REF!="Jet-ski")*(#REF!))</f>
        <v>#REF!</v>
      </c>
      <c r="C38" s="22" t="e">
        <f>SUMPRODUCT((#REF!=A38)*(#REF!))</f>
        <v>#REF!</v>
      </c>
      <c r="D38" s="22" t="e">
        <f>SUMPRODUCT(('Appro SN'!$E$8:$E$435=$A38)*('Appro SN'!$F$8:$F$435))</f>
        <v>#VALUE!</v>
      </c>
      <c r="E38" s="22" t="e">
        <f>SUMPRODUCT(('Appro SN'!$E$8:$E$435=$A38)*('Appro SN'!$G$8:$G$435))</f>
        <v>#VALUE!</v>
      </c>
      <c r="G38" s="23"/>
      <c r="H38" s="24"/>
      <c r="I38" s="94"/>
      <c r="J38" s="25"/>
    </row>
    <row r="39" spans="1:45" ht="15" customHeight="1">
      <c r="A39" s="57">
        <v>32</v>
      </c>
      <c r="B39" s="22" t="e">
        <f>SUMPRODUCT((#REF!=A39)*(#REF!="Jet-ski")*(#REF!))</f>
        <v>#REF!</v>
      </c>
      <c r="C39" s="22" t="e">
        <f>SUMPRODUCT((#REF!=A39)*(#REF!))</f>
        <v>#REF!</v>
      </c>
      <c r="D39" s="22" t="e">
        <f>SUMPRODUCT(('Appro SN'!$E$8:$E$435=$A39)*('Appro SN'!$F$8:$F$435))</f>
        <v>#VALUE!</v>
      </c>
      <c r="E39" s="22" t="e">
        <f>SUMPRODUCT(('Appro SN'!$E$8:$E$435=$A39)*('Appro SN'!$G$8:$G$435))</f>
        <v>#VALUE!</v>
      </c>
      <c r="G39" s="23"/>
      <c r="H39" s="24"/>
      <c r="I39" s="94"/>
      <c r="J39" s="25"/>
      <c r="L39" s="12"/>
      <c r="M39" s="12"/>
      <c r="N39" s="12"/>
      <c r="O39" s="12"/>
      <c r="Q39" s="12"/>
      <c r="R39" s="12"/>
      <c r="S39" s="12"/>
      <c r="T39" s="12"/>
      <c r="V39" s="12"/>
      <c r="W39" s="12"/>
      <c r="X39" s="12"/>
      <c r="Y39" s="12"/>
      <c r="AA39" s="12"/>
      <c r="AB39" s="12"/>
      <c r="AC39" s="12"/>
      <c r="AD39" s="12"/>
      <c r="AF39" s="12"/>
      <c r="AG39" s="12"/>
      <c r="AH39" s="12"/>
      <c r="AI39" s="12"/>
      <c r="AK39" s="12"/>
      <c r="AL39" s="12"/>
      <c r="AM39" s="12"/>
      <c r="AN39" s="12"/>
      <c r="AP39" s="9"/>
    </row>
    <row r="40" spans="1:45" ht="15" customHeight="1">
      <c r="A40" s="57">
        <v>33</v>
      </c>
      <c r="B40" s="22" t="e">
        <f>SUMPRODUCT((#REF!=A40)*(#REF!="Jet-ski")*(#REF!))</f>
        <v>#REF!</v>
      </c>
      <c r="C40" s="22" t="e">
        <f>SUMPRODUCT((#REF!=A40)*(#REF!))</f>
        <v>#REF!</v>
      </c>
      <c r="D40" s="22" t="e">
        <f>SUMPRODUCT(('Appro SN'!$E$8:$E$435=$A40)*('Appro SN'!$F$8:$F$435))</f>
        <v>#VALUE!</v>
      </c>
      <c r="E40" s="22" t="e">
        <f>SUMPRODUCT(('Appro SN'!$E$8:$E$435=$A40)*('Appro SN'!$G$8:$G$435))</f>
        <v>#VALUE!</v>
      </c>
      <c r="G40" s="23"/>
      <c r="H40" s="24"/>
      <c r="I40" s="94"/>
      <c r="J40" s="25"/>
      <c r="L40" s="12"/>
      <c r="M40" s="12"/>
      <c r="N40" s="12"/>
      <c r="O40" s="12"/>
      <c r="Q40" s="12"/>
      <c r="R40" s="12"/>
      <c r="S40" s="12"/>
      <c r="T40" s="12"/>
      <c r="V40" s="12"/>
      <c r="W40" s="12"/>
      <c r="X40" s="12"/>
      <c r="Y40" s="12"/>
      <c r="AA40" s="12"/>
      <c r="AB40" s="12"/>
      <c r="AC40" s="12"/>
      <c r="AD40" s="12"/>
      <c r="AF40" s="12"/>
      <c r="AG40" s="12"/>
      <c r="AH40" s="12"/>
      <c r="AI40" s="12"/>
      <c r="AK40" s="12"/>
      <c r="AL40" s="12"/>
      <c r="AM40" s="12"/>
      <c r="AN40" s="12"/>
      <c r="AP40" s="9"/>
    </row>
    <row r="41" spans="1:45" ht="15" customHeight="1">
      <c r="A41" s="57">
        <v>34</v>
      </c>
      <c r="B41" s="22" t="e">
        <f>SUMPRODUCT((#REF!=A41)*(#REF!="Jet-ski")*(#REF!))</f>
        <v>#REF!</v>
      </c>
      <c r="C41" s="22" t="e">
        <f>SUMPRODUCT((#REF!=A41)*(#REF!))</f>
        <v>#REF!</v>
      </c>
      <c r="D41" s="22" t="e">
        <f>SUMPRODUCT(('Appro SN'!$E$8:$E$435=$A41)*('Appro SN'!$F$8:$F$435))</f>
        <v>#VALUE!</v>
      </c>
      <c r="E41" s="22" t="e">
        <f>SUMPRODUCT(('Appro SN'!$E$8:$E$435=$A41)*('Appro SN'!$G$8:$G$435))</f>
        <v>#VALUE!</v>
      </c>
      <c r="G41" s="23"/>
      <c r="H41" s="24"/>
      <c r="I41" s="94"/>
      <c r="J41" s="25"/>
      <c r="L41" s="12"/>
      <c r="M41" s="12"/>
      <c r="N41" s="12"/>
      <c r="O41" s="12"/>
      <c r="Q41" s="12"/>
      <c r="R41" s="12"/>
      <c r="S41" s="12"/>
      <c r="T41" s="12"/>
      <c r="V41" s="12"/>
      <c r="W41" s="12"/>
      <c r="X41" s="12"/>
      <c r="Y41" s="12"/>
      <c r="AA41" s="12"/>
      <c r="AB41" s="12"/>
      <c r="AC41" s="12"/>
      <c r="AD41" s="12"/>
      <c r="AF41" s="12"/>
      <c r="AG41" s="12"/>
      <c r="AH41" s="12"/>
      <c r="AI41" s="12"/>
      <c r="AK41" s="12"/>
      <c r="AL41" s="12"/>
      <c r="AM41" s="12"/>
      <c r="AN41" s="12"/>
      <c r="AP41" s="9"/>
    </row>
    <row r="42" spans="1:45" ht="15" customHeight="1">
      <c r="A42" s="57">
        <v>35</v>
      </c>
      <c r="B42" s="22" t="e">
        <f>SUMPRODUCT((#REF!=A42)*(#REF!="Jet-ski")*(#REF!))</f>
        <v>#REF!</v>
      </c>
      <c r="C42" s="22" t="e">
        <f>SUMPRODUCT((#REF!=A42)*(#REF!))</f>
        <v>#REF!</v>
      </c>
      <c r="D42" s="22" t="e">
        <f>SUMPRODUCT(('Appro SN'!$E$8:$E$435=$A42)*('Appro SN'!$F$8:$F$435))</f>
        <v>#VALUE!</v>
      </c>
      <c r="E42" s="22" t="e">
        <f>SUMPRODUCT(('Appro SN'!$E$8:$E$435=$A42)*('Appro SN'!$G$8:$G$435))</f>
        <v>#VALUE!</v>
      </c>
      <c r="G42" s="23"/>
      <c r="H42" s="24"/>
      <c r="I42" s="94"/>
      <c r="J42" s="25"/>
      <c r="L42" s="12"/>
      <c r="M42" s="12"/>
      <c r="N42" s="12"/>
      <c r="O42" s="12"/>
      <c r="Q42" s="12"/>
      <c r="R42" s="12"/>
      <c r="S42" s="12"/>
      <c r="T42" s="12"/>
      <c r="V42" s="12"/>
      <c r="W42" s="12"/>
      <c r="X42" s="12"/>
      <c r="Y42" s="12"/>
      <c r="AA42" s="12"/>
      <c r="AB42" s="12"/>
      <c r="AC42" s="12"/>
      <c r="AD42" s="12"/>
      <c r="AF42" s="12"/>
      <c r="AG42" s="12"/>
      <c r="AH42" s="12"/>
      <c r="AI42" s="12"/>
      <c r="AK42" s="12"/>
      <c r="AL42" s="12"/>
      <c r="AM42" s="12"/>
      <c r="AN42" s="12"/>
      <c r="AP42" s="9"/>
    </row>
    <row r="43" spans="1:45" ht="15" customHeight="1">
      <c r="A43" s="57">
        <v>36</v>
      </c>
      <c r="B43" s="22" t="e">
        <f>SUMPRODUCT((#REF!=A43)*(#REF!="Jet-ski")*(#REF!))</f>
        <v>#REF!</v>
      </c>
      <c r="C43" s="22" t="e">
        <f>SUMPRODUCT((#REF!=A43)*(#REF!))</f>
        <v>#REF!</v>
      </c>
      <c r="D43" s="22" t="e">
        <f>SUMPRODUCT(('Appro SN'!$E$8:$E$435=$A43)*('Appro SN'!$F$8:$F$435))</f>
        <v>#VALUE!</v>
      </c>
      <c r="E43" s="22" t="e">
        <f>SUMPRODUCT(('Appro SN'!$E$8:$E$435=$A43)*('Appro SN'!$G$8:$G$435))</f>
        <v>#VALUE!</v>
      </c>
      <c r="G43" s="23"/>
      <c r="H43" s="24"/>
      <c r="I43" s="94"/>
      <c r="J43" s="25"/>
      <c r="L43" s="12"/>
      <c r="M43" s="12"/>
      <c r="N43" s="12"/>
      <c r="O43" s="12"/>
      <c r="Q43" s="12"/>
      <c r="R43" s="12"/>
      <c r="S43" s="12"/>
      <c r="T43" s="12"/>
      <c r="V43" s="12"/>
      <c r="W43" s="12"/>
      <c r="X43" s="12"/>
      <c r="Y43" s="12"/>
      <c r="AA43" s="12"/>
      <c r="AB43" s="12"/>
      <c r="AC43" s="12"/>
      <c r="AD43" s="12"/>
      <c r="AF43" s="12"/>
      <c r="AG43" s="12"/>
      <c r="AH43" s="12"/>
      <c r="AI43" s="12"/>
      <c r="AK43" s="12"/>
      <c r="AL43" s="12"/>
      <c r="AM43" s="12"/>
      <c r="AN43" s="12"/>
      <c r="AP43" s="9"/>
    </row>
    <row r="44" spans="1:45" ht="15" customHeight="1">
      <c r="A44" s="57">
        <v>37</v>
      </c>
      <c r="B44" s="22" t="e">
        <f>SUMPRODUCT((#REF!=A44)*(#REF!="Jet-ski")*(#REF!))</f>
        <v>#REF!</v>
      </c>
      <c r="C44" s="22" t="e">
        <f>SUMPRODUCT((#REF!=A44)*(#REF!))</f>
        <v>#REF!</v>
      </c>
      <c r="D44" s="22" t="e">
        <f>SUMPRODUCT(('Appro SN'!$E$8:$E$435=$A44)*('Appro SN'!$F$8:$F$435))</f>
        <v>#VALUE!</v>
      </c>
      <c r="E44" s="22" t="e">
        <f>SUMPRODUCT(('Appro SN'!$E$8:$E$435=$A44)*('Appro SN'!$G$8:$G$435))</f>
        <v>#VALUE!</v>
      </c>
      <c r="G44" s="23"/>
      <c r="H44" s="24"/>
      <c r="I44" s="94"/>
      <c r="J44" s="25"/>
      <c r="L44" s="12"/>
      <c r="M44" s="12"/>
      <c r="N44" s="12"/>
      <c r="O44" s="12"/>
      <c r="Q44" s="12"/>
      <c r="R44" s="12"/>
      <c r="S44" s="12"/>
      <c r="T44" s="12"/>
      <c r="V44" s="12"/>
      <c r="W44" s="12"/>
      <c r="X44" s="12"/>
      <c r="Y44" s="12"/>
      <c r="AA44" s="12"/>
      <c r="AB44" s="12"/>
      <c r="AC44" s="12"/>
      <c r="AD44" s="12"/>
      <c r="AF44" s="12"/>
      <c r="AG44" s="12"/>
      <c r="AH44" s="12"/>
      <c r="AI44" s="12"/>
      <c r="AK44" s="12"/>
      <c r="AL44" s="12"/>
      <c r="AM44" s="12"/>
      <c r="AN44" s="12"/>
      <c r="AP44" s="9"/>
    </row>
    <row r="45" spans="1:45" ht="15" customHeight="1">
      <c r="A45" s="57">
        <v>38</v>
      </c>
      <c r="B45" s="22" t="e">
        <f>SUMPRODUCT((#REF!=A45)*(#REF!="Jet-ski")*(#REF!))</f>
        <v>#REF!</v>
      </c>
      <c r="C45" s="22" t="e">
        <f>SUMPRODUCT((#REF!=A45)*(#REF!))</f>
        <v>#REF!</v>
      </c>
      <c r="D45" s="22" t="e">
        <f>SUMPRODUCT(('Appro SN'!$E$8:$E$435=$A45)*('Appro SN'!$F$8:$F$435))</f>
        <v>#VALUE!</v>
      </c>
      <c r="E45" s="22" t="e">
        <f>SUMPRODUCT(('Appro SN'!$E$8:$E$435=$A45)*('Appro SN'!$G$8:$G$435))</f>
        <v>#VALUE!</v>
      </c>
      <c r="G45" s="23"/>
      <c r="H45" s="24"/>
      <c r="I45" s="94"/>
      <c r="J45" s="25"/>
      <c r="L45" s="12"/>
      <c r="M45" s="12"/>
      <c r="N45" s="12"/>
      <c r="O45" s="12"/>
      <c r="Q45" s="9"/>
      <c r="U45" s="9"/>
      <c r="V45" s="12"/>
      <c r="W45" s="12"/>
      <c r="X45" s="12"/>
      <c r="Y45" s="12"/>
      <c r="AA45" s="12"/>
      <c r="AB45" s="12"/>
      <c r="AC45" s="12"/>
      <c r="AD45" s="12"/>
      <c r="AF45" s="9"/>
      <c r="AJ45" s="9"/>
      <c r="AK45" s="12"/>
      <c r="AL45" s="12"/>
      <c r="AM45" s="12"/>
      <c r="AN45" s="12"/>
      <c r="AP45" s="9"/>
    </row>
    <row r="46" spans="1:45" ht="15" customHeight="1">
      <c r="A46" s="57">
        <v>39</v>
      </c>
      <c r="B46" s="22" t="e">
        <f>SUMPRODUCT((#REF!=A46)*(#REF!="Jet-ski")*(#REF!))</f>
        <v>#REF!</v>
      </c>
      <c r="C46" s="22" t="e">
        <f>SUMPRODUCT((#REF!=A46)*(#REF!))</f>
        <v>#REF!</v>
      </c>
      <c r="D46" s="22" t="e">
        <f>SUMPRODUCT(('Appro SN'!$E$8:$E$435=$A46)*('Appro SN'!$F$8:$F$435))</f>
        <v>#VALUE!</v>
      </c>
      <c r="E46" s="22" t="e">
        <f>SUMPRODUCT(('Appro SN'!$E$8:$E$435=$A46)*('Appro SN'!$G$8:$G$435))</f>
        <v>#VALUE!</v>
      </c>
      <c r="G46" s="23"/>
      <c r="H46" s="24"/>
      <c r="I46" s="94"/>
      <c r="J46" s="25"/>
    </row>
    <row r="47" spans="1:45" ht="15" customHeight="1">
      <c r="A47" s="57">
        <v>40</v>
      </c>
      <c r="B47" s="22" t="e">
        <f>SUMPRODUCT((#REF!=A47)*(#REF!="Jet-ski")*(#REF!))</f>
        <v>#REF!</v>
      </c>
      <c r="C47" s="22" t="e">
        <f>SUMPRODUCT((#REF!=A47)*(#REF!))</f>
        <v>#REF!</v>
      </c>
      <c r="D47" s="22" t="e">
        <f>SUMPRODUCT(('Appro SN'!$E$8:$E$435=$A47)*('Appro SN'!$F$8:$F$435))</f>
        <v>#VALUE!</v>
      </c>
      <c r="E47" s="22" t="e">
        <f>SUMPRODUCT(('Appro SN'!$E$8:$E$435=$A47)*('Appro SN'!$G$8:$G$435))</f>
        <v>#VALUE!</v>
      </c>
      <c r="G47" s="23"/>
      <c r="H47" s="24"/>
      <c r="I47" s="94"/>
      <c r="J47" s="25"/>
    </row>
    <row r="48" spans="1:45" ht="15" customHeight="1">
      <c r="A48" s="57">
        <v>41</v>
      </c>
      <c r="B48" s="22" t="e">
        <f>SUMPRODUCT((#REF!=A48)*(#REF!="Jet-ski")*(#REF!))</f>
        <v>#REF!</v>
      </c>
      <c r="C48" s="22" t="e">
        <f>SUMPRODUCT((#REF!=A48)*(#REF!))</f>
        <v>#REF!</v>
      </c>
      <c r="D48" s="22" t="e">
        <f>SUMPRODUCT(('Appro SN'!$E$8:$E$435=$A48)*('Appro SN'!$F$8:$F$435))</f>
        <v>#VALUE!</v>
      </c>
      <c r="E48" s="22" t="e">
        <f>SUMPRODUCT(('Appro SN'!$E$8:$E$435=$A48)*('Appro SN'!$G$8:$G$435))</f>
        <v>#VALUE!</v>
      </c>
    </row>
    <row r="49" spans="1:5" ht="15" customHeight="1">
      <c r="A49" s="57">
        <v>42</v>
      </c>
      <c r="B49" s="22" t="e">
        <f>SUMPRODUCT((#REF!=A49)*(#REF!="Jet-ski")*(#REF!))</f>
        <v>#REF!</v>
      </c>
      <c r="C49" s="22" t="e">
        <f>SUMPRODUCT((#REF!=A49)*(#REF!))</f>
        <v>#REF!</v>
      </c>
      <c r="D49" s="22" t="e">
        <f>SUMPRODUCT(('Appro SN'!$E$8:$E$435=$A49)*('Appro SN'!$F$8:$F$435))</f>
        <v>#VALUE!</v>
      </c>
      <c r="E49" s="22" t="e">
        <f>SUMPRODUCT(('Appro SN'!$E$8:$E$435=$A49)*('Appro SN'!$G$8:$G$435))</f>
        <v>#VALUE!</v>
      </c>
    </row>
    <row r="50" spans="1:5" ht="15" customHeight="1">
      <c r="A50" s="57">
        <v>43</v>
      </c>
      <c r="B50" s="22" t="e">
        <f>SUMPRODUCT((#REF!=A50)*(#REF!="Jet-ski")*(#REF!))</f>
        <v>#REF!</v>
      </c>
      <c r="C50" s="22" t="e">
        <f>SUMPRODUCT((#REF!=A50)*(#REF!))</f>
        <v>#REF!</v>
      </c>
      <c r="D50" s="22" t="e">
        <f>SUMPRODUCT(('Appro SN'!$E$8:$E$435=$A50)*('Appro SN'!$F$8:$F$435))</f>
        <v>#VALUE!</v>
      </c>
      <c r="E50" s="22" t="e">
        <f>SUMPRODUCT(('Appro SN'!$E$8:$E$435=$A50)*('Appro SN'!$G$8:$G$435))</f>
        <v>#VALUE!</v>
      </c>
    </row>
    <row r="51" spans="1:5" ht="15" customHeight="1">
      <c r="A51" s="57">
        <v>44</v>
      </c>
      <c r="B51" s="22" t="e">
        <f>SUMPRODUCT((#REF!=A51)*(#REF!="Jet-ski")*(#REF!))</f>
        <v>#REF!</v>
      </c>
      <c r="C51" s="22" t="e">
        <f>SUMPRODUCT((#REF!=A51)*(#REF!))</f>
        <v>#REF!</v>
      </c>
      <c r="D51" s="22" t="e">
        <f>SUMPRODUCT(('Appro SN'!$E$8:$E$435=$A51)*('Appro SN'!$F$8:$F$435))</f>
        <v>#VALUE!</v>
      </c>
      <c r="E51" s="22" t="e">
        <f>SUMPRODUCT(('Appro SN'!$E$8:$E$435=$A51)*('Appro SN'!$G$8:$G$435))</f>
        <v>#VALUE!</v>
      </c>
    </row>
    <row r="52" spans="1:5" ht="15" customHeight="1">
      <c r="A52" s="57">
        <v>45</v>
      </c>
      <c r="B52" s="22" t="e">
        <f>SUMPRODUCT((#REF!=A52)*(#REF!="Jet-ski")*(#REF!))</f>
        <v>#REF!</v>
      </c>
      <c r="C52" s="22" t="e">
        <f>SUMPRODUCT((#REF!=A52)*(#REF!))</f>
        <v>#REF!</v>
      </c>
      <c r="D52" s="22" t="e">
        <f>SUMPRODUCT(('Appro SN'!$E$8:$E$435=$A52)*('Appro SN'!$F$8:$F$435))</f>
        <v>#VALUE!</v>
      </c>
      <c r="E52" s="22" t="e">
        <f>SUMPRODUCT(('Appro SN'!$E$8:$E$435=$A52)*('Appro SN'!$G$8:$G$435))</f>
        <v>#VALUE!</v>
      </c>
    </row>
    <row r="53" spans="1:5" ht="15" customHeight="1">
      <c r="A53" s="57">
        <v>46</v>
      </c>
      <c r="B53" s="22" t="e">
        <f>SUMPRODUCT((#REF!=A53)*(#REF!="Jet-ski")*(#REF!))</f>
        <v>#REF!</v>
      </c>
      <c r="C53" s="22" t="e">
        <f>SUMPRODUCT((#REF!=A53)*(#REF!))</f>
        <v>#REF!</v>
      </c>
      <c r="D53" s="22" t="e">
        <f>SUMPRODUCT(('Appro SN'!$E$8:$E$435=$A53)*('Appro SN'!$F$8:$F$435))</f>
        <v>#VALUE!</v>
      </c>
      <c r="E53" s="22" t="e">
        <f>SUMPRODUCT(('Appro SN'!$E$8:$E$435=$A53)*('Appro SN'!$G$8:$G$435))</f>
        <v>#VALUE!</v>
      </c>
    </row>
    <row r="54" spans="1:5" ht="15" customHeight="1">
      <c r="A54" s="57">
        <v>47</v>
      </c>
      <c r="B54" s="22" t="e">
        <f>SUMPRODUCT((#REF!=A54)*(#REF!="Jet-ski")*(#REF!))</f>
        <v>#REF!</v>
      </c>
      <c r="C54" s="22" t="e">
        <f>SUMPRODUCT((#REF!=A54)*(#REF!))</f>
        <v>#REF!</v>
      </c>
      <c r="D54" s="22" t="e">
        <f>SUMPRODUCT(('Appro SN'!$E$8:$E$435=$A54)*('Appro SN'!$F$8:$F$435))</f>
        <v>#VALUE!</v>
      </c>
      <c r="E54" s="22" t="e">
        <f>SUMPRODUCT(('Appro SN'!$E$8:$E$435=$A54)*('Appro SN'!$G$8:$G$435))</f>
        <v>#VALUE!</v>
      </c>
    </row>
    <row r="55" spans="1:5">
      <c r="A55" s="57">
        <v>48</v>
      </c>
      <c r="B55" s="22" t="e">
        <f>SUMPRODUCT((#REF!=A55)*(#REF!="Jet-ski")*(#REF!))</f>
        <v>#REF!</v>
      </c>
      <c r="C55" s="22" t="e">
        <f>SUMPRODUCT((#REF!=A55)*(#REF!))</f>
        <v>#REF!</v>
      </c>
      <c r="D55" s="22" t="e">
        <f>SUMPRODUCT(('Appro SN'!$E$8:$E$435=$A55)*('Appro SN'!$F$8:$F$435))</f>
        <v>#VALUE!</v>
      </c>
      <c r="E55" s="22" t="e">
        <f>SUMPRODUCT(('Appro SN'!$E$8:$E$435=$A55)*('Appro SN'!$G$8:$G$435))</f>
        <v>#VALUE!</v>
      </c>
    </row>
  </sheetData>
  <sheetProtection autoFilter="0"/>
  <mergeCells count="12">
    <mergeCell ref="A5:A6"/>
    <mergeCell ref="A18:A19"/>
    <mergeCell ref="A1:E1"/>
    <mergeCell ref="AP4:AS4"/>
    <mergeCell ref="AK4:AN4"/>
    <mergeCell ref="AF4:AI4"/>
    <mergeCell ref="AA4:AD4"/>
    <mergeCell ref="V4:Y4"/>
    <mergeCell ref="Q4:T4"/>
    <mergeCell ref="L4:O4"/>
    <mergeCell ref="G4:J4"/>
    <mergeCell ref="A4:E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2" fitToWidth="0" pageOrder="overThenDown" orientation="portrait" horizontalDpi="4294967294" r:id="rId1"/>
  <colBreaks count="4" manualBreakCount="4">
    <brk id="6" max="1048575" man="1"/>
    <brk id="16" max="1048575" man="1"/>
    <brk id="26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L201"/>
  <sheetViews>
    <sheetView workbookViewId="0">
      <selection activeCell="L46" sqref="L46"/>
    </sheetView>
  </sheetViews>
  <sheetFormatPr baseColWidth="10" defaultRowHeight="15"/>
  <cols>
    <col min="1" max="1" width="11.42578125" style="1"/>
    <col min="2" max="2" width="4.7109375" customWidth="1"/>
    <col min="3" max="3" width="26" bestFit="1" customWidth="1"/>
    <col min="4" max="4" width="9.140625" customWidth="1"/>
    <col min="5" max="5" width="11.28515625" style="28" bestFit="1" customWidth="1"/>
    <col min="6" max="6" width="4" style="55" bestFit="1" customWidth="1"/>
    <col min="7" max="7" width="11.42578125" style="1"/>
    <col min="10" max="10" width="8.85546875" style="1" bestFit="1" customWidth="1"/>
  </cols>
  <sheetData>
    <row r="1" spans="1:12">
      <c r="A1" s="1" t="s">
        <v>34</v>
      </c>
      <c r="B1" s="1"/>
      <c r="C1" t="s">
        <v>44</v>
      </c>
      <c r="D1" s="1">
        <v>1.66</v>
      </c>
      <c r="G1" s="1" t="s">
        <v>42</v>
      </c>
      <c r="H1" s="1" t="s">
        <v>43</v>
      </c>
      <c r="J1" s="1" t="s">
        <v>45</v>
      </c>
      <c r="L1" s="56">
        <v>0.33333333333333331</v>
      </c>
    </row>
    <row r="2" spans="1:12">
      <c r="A2" s="1" t="s">
        <v>35</v>
      </c>
      <c r="E2" s="28" t="s">
        <v>30</v>
      </c>
      <c r="F2" s="55">
        <v>0.5</v>
      </c>
      <c r="G2" s="32">
        <v>35</v>
      </c>
      <c r="H2" s="34">
        <v>45</v>
      </c>
      <c r="J2" s="1" t="s">
        <v>47</v>
      </c>
      <c r="L2" s="56">
        <v>0.34375</v>
      </c>
    </row>
    <row r="3" spans="1:12">
      <c r="A3" s="1" t="s">
        <v>36</v>
      </c>
      <c r="E3" s="28" t="s">
        <v>29</v>
      </c>
      <c r="F3" s="55">
        <v>1</v>
      </c>
      <c r="G3" s="33">
        <v>35</v>
      </c>
      <c r="H3" s="34">
        <v>45</v>
      </c>
      <c r="J3" s="1" t="s">
        <v>48</v>
      </c>
      <c r="L3" s="56">
        <v>0.35416666666666669</v>
      </c>
    </row>
    <row r="4" spans="1:12">
      <c r="A4" s="1" t="s">
        <v>37</v>
      </c>
      <c r="E4" s="28" t="s">
        <v>33</v>
      </c>
      <c r="F4" s="55">
        <v>1.5</v>
      </c>
      <c r="G4" s="33">
        <v>45</v>
      </c>
      <c r="H4" s="34">
        <v>55</v>
      </c>
      <c r="J4" s="1" t="s">
        <v>49</v>
      </c>
      <c r="L4" s="56">
        <v>0.36458333333333331</v>
      </c>
    </row>
    <row r="5" spans="1:12">
      <c r="A5" s="1" t="s">
        <v>38</v>
      </c>
      <c r="E5" s="28" t="s">
        <v>31</v>
      </c>
      <c r="F5" s="55">
        <v>2</v>
      </c>
      <c r="G5" s="33">
        <v>45</v>
      </c>
      <c r="H5" s="34">
        <v>55</v>
      </c>
      <c r="J5" s="1" t="s">
        <v>50</v>
      </c>
      <c r="L5" s="56">
        <v>0.375</v>
      </c>
    </row>
    <row r="6" spans="1:12">
      <c r="A6" s="1" t="s">
        <v>39</v>
      </c>
      <c r="E6" s="28" t="s">
        <v>248</v>
      </c>
      <c r="F6" s="55">
        <v>2.5</v>
      </c>
      <c r="G6" s="33">
        <v>50</v>
      </c>
      <c r="H6" s="34">
        <v>60</v>
      </c>
      <c r="J6" s="1" t="s">
        <v>51</v>
      </c>
      <c r="L6" s="56">
        <v>0.38541666666666669</v>
      </c>
    </row>
    <row r="7" spans="1:12">
      <c r="A7" s="1" t="s">
        <v>40</v>
      </c>
      <c r="E7" s="28" t="s">
        <v>32</v>
      </c>
      <c r="F7" s="55">
        <v>3</v>
      </c>
      <c r="G7" s="33">
        <v>55</v>
      </c>
      <c r="H7" s="34">
        <v>65</v>
      </c>
      <c r="J7" s="1" t="s">
        <v>52</v>
      </c>
      <c r="L7" s="56">
        <v>0.39583333333333331</v>
      </c>
    </row>
    <row r="8" spans="1:12">
      <c r="E8" s="28" t="s">
        <v>249</v>
      </c>
      <c r="F8" s="55">
        <v>3.5</v>
      </c>
      <c r="G8" s="33">
        <v>60</v>
      </c>
      <c r="H8" s="34">
        <v>70</v>
      </c>
      <c r="J8" s="1" t="s">
        <v>53</v>
      </c>
      <c r="L8" s="56">
        <v>0.40625</v>
      </c>
    </row>
    <row r="9" spans="1:12">
      <c r="E9" s="28" t="s">
        <v>250</v>
      </c>
      <c r="F9" s="55">
        <v>4</v>
      </c>
      <c r="G9" s="33">
        <v>65</v>
      </c>
      <c r="H9" s="34">
        <v>75</v>
      </c>
      <c r="J9" s="1" t="s">
        <v>54</v>
      </c>
      <c r="L9" s="56">
        <v>0.41666666666666669</v>
      </c>
    </row>
    <row r="10" spans="1:12">
      <c r="A10" s="1" t="s">
        <v>46</v>
      </c>
      <c r="E10" s="28" t="s">
        <v>251</v>
      </c>
      <c r="F10" s="55">
        <v>4.5</v>
      </c>
      <c r="G10" s="33">
        <v>75</v>
      </c>
      <c r="H10" s="34">
        <v>85</v>
      </c>
      <c r="J10" s="1" t="s">
        <v>55</v>
      </c>
      <c r="L10" s="56">
        <v>0.42708333333333331</v>
      </c>
    </row>
    <row r="11" spans="1:12">
      <c r="E11" s="28" t="s">
        <v>252</v>
      </c>
      <c r="F11" s="55">
        <v>5</v>
      </c>
      <c r="G11" s="33">
        <v>75</v>
      </c>
      <c r="H11" s="34">
        <v>85</v>
      </c>
      <c r="J11" s="1" t="s">
        <v>56</v>
      </c>
      <c r="L11" s="56">
        <v>0.4375</v>
      </c>
    </row>
    <row r="12" spans="1:12">
      <c r="E12" s="28" t="s">
        <v>253</v>
      </c>
      <c r="F12" s="55">
        <v>5.5</v>
      </c>
      <c r="G12" s="33">
        <v>85</v>
      </c>
      <c r="H12" s="34">
        <v>95</v>
      </c>
      <c r="J12" s="1" t="s">
        <v>57</v>
      </c>
      <c r="L12" s="56">
        <v>0.44791666666666669</v>
      </c>
    </row>
    <row r="13" spans="1:12">
      <c r="E13" s="28" t="s">
        <v>254</v>
      </c>
      <c r="F13" s="55">
        <v>6</v>
      </c>
      <c r="G13" s="33">
        <v>85</v>
      </c>
      <c r="H13" s="34">
        <v>95</v>
      </c>
      <c r="J13" s="1" t="s">
        <v>58</v>
      </c>
      <c r="L13" s="56">
        <v>0.45833333333333331</v>
      </c>
    </row>
    <row r="14" spans="1:12">
      <c r="E14" s="28" t="s">
        <v>255</v>
      </c>
      <c r="F14" s="55">
        <v>6.5</v>
      </c>
      <c r="G14" s="33">
        <v>90</v>
      </c>
      <c r="H14" s="34">
        <v>100</v>
      </c>
      <c r="J14" s="1" t="s">
        <v>59</v>
      </c>
      <c r="L14" s="56">
        <v>0.46875</v>
      </c>
    </row>
    <row r="15" spans="1:12">
      <c r="E15" s="28" t="s">
        <v>256</v>
      </c>
      <c r="F15" s="55">
        <v>7</v>
      </c>
      <c r="G15" s="33">
        <v>90</v>
      </c>
      <c r="H15" s="34">
        <v>100</v>
      </c>
      <c r="J15" s="1" t="s">
        <v>60</v>
      </c>
      <c r="L15" s="56">
        <v>0.47916666666666669</v>
      </c>
    </row>
    <row r="16" spans="1:12">
      <c r="E16" s="28" t="s">
        <v>257</v>
      </c>
      <c r="F16" s="55">
        <v>7.5</v>
      </c>
      <c r="G16" s="33">
        <v>90</v>
      </c>
      <c r="H16" s="34">
        <v>100</v>
      </c>
      <c r="J16" s="1" t="s">
        <v>61</v>
      </c>
      <c r="L16" s="56">
        <v>0.48958333333333331</v>
      </c>
    </row>
    <row r="17" spans="5:12">
      <c r="E17" s="28" t="s">
        <v>258</v>
      </c>
      <c r="F17" s="55">
        <v>8</v>
      </c>
      <c r="G17" s="33">
        <v>90</v>
      </c>
      <c r="H17" s="34">
        <v>100</v>
      </c>
      <c r="J17" s="1" t="s">
        <v>62</v>
      </c>
      <c r="L17" s="56">
        <v>0.5</v>
      </c>
    </row>
    <row r="18" spans="5:12">
      <c r="E18" s="28" t="s">
        <v>247</v>
      </c>
      <c r="F18" s="1" t="s">
        <v>259</v>
      </c>
      <c r="G18" s="33">
        <v>90</v>
      </c>
      <c r="H18" s="34">
        <v>100</v>
      </c>
      <c r="J18" s="1" t="s">
        <v>63</v>
      </c>
      <c r="L18" s="56">
        <v>0.51041666666666663</v>
      </c>
    </row>
    <row r="19" spans="5:12">
      <c r="E19"/>
      <c r="F19" s="1"/>
      <c r="G19"/>
      <c r="J19" s="1" t="s">
        <v>64</v>
      </c>
      <c r="L19" s="56">
        <v>0.52083333333333337</v>
      </c>
    </row>
    <row r="20" spans="5:12">
      <c r="J20" s="1" t="s">
        <v>65</v>
      </c>
      <c r="L20" s="56">
        <v>0.53125</v>
      </c>
    </row>
    <row r="21" spans="5:12">
      <c r="J21" s="1" t="s">
        <v>66</v>
      </c>
      <c r="L21" s="56">
        <v>0.54166666666666663</v>
      </c>
    </row>
    <row r="22" spans="5:12">
      <c r="J22" s="1" t="s">
        <v>67</v>
      </c>
      <c r="L22" s="56">
        <v>0.55208333333333337</v>
      </c>
    </row>
    <row r="23" spans="5:12">
      <c r="J23" s="1" t="s">
        <v>68</v>
      </c>
      <c r="L23" s="56">
        <v>0.5625</v>
      </c>
    </row>
    <row r="24" spans="5:12">
      <c r="J24" s="1" t="s">
        <v>69</v>
      </c>
      <c r="L24" s="56">
        <v>0.57291666666666663</v>
      </c>
    </row>
    <row r="25" spans="5:12">
      <c r="J25" s="1" t="s">
        <v>70</v>
      </c>
      <c r="L25" s="56">
        <v>0.58333333333333337</v>
      </c>
    </row>
    <row r="26" spans="5:12">
      <c r="J26" s="1" t="s">
        <v>71</v>
      </c>
      <c r="L26" s="56">
        <v>0.59375</v>
      </c>
    </row>
    <row r="27" spans="5:12">
      <c r="J27" s="1" t="s">
        <v>72</v>
      </c>
      <c r="L27" s="56">
        <v>0.60416666666666663</v>
      </c>
    </row>
    <row r="28" spans="5:12">
      <c r="J28" s="1" t="s">
        <v>73</v>
      </c>
      <c r="L28" s="56">
        <v>0.61458333333333337</v>
      </c>
    </row>
    <row r="29" spans="5:12">
      <c r="J29" s="1" t="s">
        <v>74</v>
      </c>
      <c r="L29" s="56">
        <v>0.625</v>
      </c>
    </row>
    <row r="30" spans="5:12">
      <c r="J30" s="1" t="s">
        <v>75</v>
      </c>
      <c r="L30" s="56">
        <v>0.63541666666666663</v>
      </c>
    </row>
    <row r="31" spans="5:12">
      <c r="J31" s="1" t="s">
        <v>76</v>
      </c>
      <c r="L31" s="56">
        <v>0.64583333333333337</v>
      </c>
    </row>
    <row r="32" spans="5:12">
      <c r="J32" s="1" t="s">
        <v>77</v>
      </c>
      <c r="L32" s="56">
        <v>0.65625</v>
      </c>
    </row>
    <row r="33" spans="10:12">
      <c r="J33" s="1" t="s">
        <v>78</v>
      </c>
      <c r="L33" s="56">
        <v>0.66666666666666663</v>
      </c>
    </row>
    <row r="34" spans="10:12">
      <c r="J34" s="1" t="s">
        <v>79</v>
      </c>
      <c r="L34" s="56">
        <v>0.67708333333333337</v>
      </c>
    </row>
    <row r="35" spans="10:12">
      <c r="J35" s="1" t="s">
        <v>80</v>
      </c>
      <c r="L35" s="56">
        <v>0.6875</v>
      </c>
    </row>
    <row r="36" spans="10:12">
      <c r="J36" s="1" t="s">
        <v>81</v>
      </c>
      <c r="L36" s="56">
        <v>0.69791666666666663</v>
      </c>
    </row>
    <row r="37" spans="10:12">
      <c r="J37" s="1" t="s">
        <v>82</v>
      </c>
      <c r="L37" s="56">
        <v>0.70833333333333337</v>
      </c>
    </row>
    <row r="38" spans="10:12">
      <c r="J38" s="1" t="s">
        <v>83</v>
      </c>
      <c r="L38" s="56">
        <v>0.71875</v>
      </c>
    </row>
    <row r="39" spans="10:12">
      <c r="J39" s="1" t="s">
        <v>84</v>
      </c>
      <c r="L39" s="56">
        <v>0.72916666666666663</v>
      </c>
    </row>
    <row r="40" spans="10:12">
      <c r="J40" s="1" t="s">
        <v>85</v>
      </c>
      <c r="L40" s="56">
        <v>0.73958333333333337</v>
      </c>
    </row>
    <row r="41" spans="10:12">
      <c r="J41" s="1" t="s">
        <v>86</v>
      </c>
      <c r="L41" s="56">
        <v>0.75</v>
      </c>
    </row>
    <row r="42" spans="10:12">
      <c r="J42" s="1" t="s">
        <v>87</v>
      </c>
      <c r="L42" s="56">
        <v>0.76041666666666663</v>
      </c>
    </row>
    <row r="43" spans="10:12">
      <c r="J43" s="1" t="s">
        <v>88</v>
      </c>
      <c r="L43" s="56">
        <v>0.77083333333333337</v>
      </c>
    </row>
    <row r="44" spans="10:12">
      <c r="J44" s="1" t="s">
        <v>89</v>
      </c>
      <c r="L44" s="56">
        <v>0.78125</v>
      </c>
    </row>
    <row r="45" spans="10:12">
      <c r="J45" s="1" t="s">
        <v>90</v>
      </c>
      <c r="L45" s="56">
        <v>0.79166666666666663</v>
      </c>
    </row>
    <row r="46" spans="10:12">
      <c r="J46" s="1" t="s">
        <v>91</v>
      </c>
    </row>
    <row r="47" spans="10:12">
      <c r="J47" s="1" t="s">
        <v>92</v>
      </c>
    </row>
    <row r="48" spans="10:12">
      <c r="J48" s="1" t="s">
        <v>93</v>
      </c>
    </row>
    <row r="49" spans="10:10">
      <c r="J49" s="1" t="s">
        <v>94</v>
      </c>
    </row>
    <row r="50" spans="10:10">
      <c r="J50" s="1" t="s">
        <v>95</v>
      </c>
    </row>
    <row r="51" spans="10:10">
      <c r="J51" s="1" t="s">
        <v>96</v>
      </c>
    </row>
    <row r="52" spans="10:10">
      <c r="J52" s="1" t="s">
        <v>97</v>
      </c>
    </row>
    <row r="53" spans="10:10">
      <c r="J53" s="1" t="s">
        <v>98</v>
      </c>
    </row>
    <row r="54" spans="10:10">
      <c r="J54" s="1" t="s">
        <v>99</v>
      </c>
    </row>
    <row r="55" spans="10:10">
      <c r="J55" s="1" t="s">
        <v>100</v>
      </c>
    </row>
    <row r="56" spans="10:10">
      <c r="J56" s="1" t="s">
        <v>101</v>
      </c>
    </row>
    <row r="57" spans="10:10">
      <c r="J57" s="1" t="s">
        <v>102</v>
      </c>
    </row>
    <row r="58" spans="10:10">
      <c r="J58" s="1" t="s">
        <v>103</v>
      </c>
    </row>
    <row r="59" spans="10:10">
      <c r="J59" s="1" t="s">
        <v>104</v>
      </c>
    </row>
    <row r="60" spans="10:10">
      <c r="J60" s="1" t="s">
        <v>105</v>
      </c>
    </row>
    <row r="61" spans="10:10">
      <c r="J61" s="1" t="s">
        <v>106</v>
      </c>
    </row>
    <row r="62" spans="10:10">
      <c r="J62" s="1" t="s">
        <v>107</v>
      </c>
    </row>
    <row r="63" spans="10:10">
      <c r="J63" s="1" t="s">
        <v>108</v>
      </c>
    </row>
    <row r="64" spans="10:10">
      <c r="J64" s="1" t="s">
        <v>109</v>
      </c>
    </row>
    <row r="65" spans="10:10">
      <c r="J65" s="1" t="s">
        <v>110</v>
      </c>
    </row>
    <row r="66" spans="10:10">
      <c r="J66" s="1" t="s">
        <v>111</v>
      </c>
    </row>
    <row r="67" spans="10:10">
      <c r="J67" s="1" t="s">
        <v>112</v>
      </c>
    </row>
    <row r="68" spans="10:10">
      <c r="J68" s="1" t="s">
        <v>113</v>
      </c>
    </row>
    <row r="69" spans="10:10">
      <c r="J69" s="1" t="s">
        <v>114</v>
      </c>
    </row>
    <row r="70" spans="10:10">
      <c r="J70" s="1" t="s">
        <v>115</v>
      </c>
    </row>
    <row r="71" spans="10:10">
      <c r="J71" s="1" t="s">
        <v>116</v>
      </c>
    </row>
    <row r="72" spans="10:10">
      <c r="J72" s="1" t="s">
        <v>117</v>
      </c>
    </row>
    <row r="73" spans="10:10">
      <c r="J73" s="1" t="s">
        <v>118</v>
      </c>
    </row>
    <row r="74" spans="10:10">
      <c r="J74" s="1" t="s">
        <v>119</v>
      </c>
    </row>
    <row r="75" spans="10:10">
      <c r="J75" s="1" t="s">
        <v>120</v>
      </c>
    </row>
    <row r="76" spans="10:10">
      <c r="J76" s="1" t="s">
        <v>121</v>
      </c>
    </row>
    <row r="77" spans="10:10">
      <c r="J77" s="1" t="s">
        <v>122</v>
      </c>
    </row>
    <row r="78" spans="10:10">
      <c r="J78" s="1" t="s">
        <v>123</v>
      </c>
    </row>
    <row r="79" spans="10:10">
      <c r="J79" s="1" t="s">
        <v>124</v>
      </c>
    </row>
    <row r="80" spans="10:10">
      <c r="J80" s="1" t="s">
        <v>125</v>
      </c>
    </row>
    <row r="81" spans="10:10">
      <c r="J81" s="1" t="s">
        <v>126</v>
      </c>
    </row>
    <row r="82" spans="10:10">
      <c r="J82" s="1" t="s">
        <v>127</v>
      </c>
    </row>
    <row r="83" spans="10:10">
      <c r="J83" s="1" t="s">
        <v>128</v>
      </c>
    </row>
    <row r="84" spans="10:10">
      <c r="J84" s="1" t="s">
        <v>129</v>
      </c>
    </row>
    <row r="85" spans="10:10">
      <c r="J85" s="1" t="s">
        <v>130</v>
      </c>
    </row>
    <row r="86" spans="10:10">
      <c r="J86" s="1" t="s">
        <v>131</v>
      </c>
    </row>
    <row r="87" spans="10:10">
      <c r="J87" s="1" t="s">
        <v>132</v>
      </c>
    </row>
    <row r="88" spans="10:10">
      <c r="J88" s="1" t="s">
        <v>133</v>
      </c>
    </row>
    <row r="89" spans="10:10">
      <c r="J89" s="1" t="s">
        <v>134</v>
      </c>
    </row>
    <row r="90" spans="10:10">
      <c r="J90" s="1" t="s">
        <v>135</v>
      </c>
    </row>
    <row r="91" spans="10:10">
      <c r="J91" s="1" t="s">
        <v>136</v>
      </c>
    </row>
    <row r="92" spans="10:10">
      <c r="J92" s="1" t="s">
        <v>137</v>
      </c>
    </row>
    <row r="93" spans="10:10">
      <c r="J93" s="1" t="s">
        <v>138</v>
      </c>
    </row>
    <row r="94" spans="10:10">
      <c r="J94" s="1" t="s">
        <v>139</v>
      </c>
    </row>
    <row r="95" spans="10:10">
      <c r="J95" s="1" t="s">
        <v>140</v>
      </c>
    </row>
    <row r="96" spans="10:10">
      <c r="J96" s="1" t="s">
        <v>141</v>
      </c>
    </row>
    <row r="97" spans="10:10">
      <c r="J97" s="1" t="s">
        <v>142</v>
      </c>
    </row>
    <row r="98" spans="10:10">
      <c r="J98" s="1" t="s">
        <v>143</v>
      </c>
    </row>
    <row r="99" spans="10:10">
      <c r="J99" s="1" t="s">
        <v>144</v>
      </c>
    </row>
    <row r="100" spans="10:10">
      <c r="J100" s="1" t="s">
        <v>145</v>
      </c>
    </row>
    <row r="101" spans="10:10">
      <c r="J101" s="1" t="s">
        <v>146</v>
      </c>
    </row>
    <row r="102" spans="10:10">
      <c r="J102" s="1" t="s">
        <v>147</v>
      </c>
    </row>
    <row r="103" spans="10:10">
      <c r="J103" s="1" t="s">
        <v>148</v>
      </c>
    </row>
    <row r="104" spans="10:10">
      <c r="J104" s="1" t="s">
        <v>149</v>
      </c>
    </row>
    <row r="105" spans="10:10">
      <c r="J105" s="1" t="s">
        <v>150</v>
      </c>
    </row>
    <row r="106" spans="10:10">
      <c r="J106" s="1" t="s">
        <v>151</v>
      </c>
    </row>
    <row r="107" spans="10:10">
      <c r="J107" s="1" t="s">
        <v>152</v>
      </c>
    </row>
    <row r="108" spans="10:10">
      <c r="J108" s="1" t="s">
        <v>153</v>
      </c>
    </row>
    <row r="109" spans="10:10">
      <c r="J109" s="1" t="s">
        <v>154</v>
      </c>
    </row>
    <row r="110" spans="10:10">
      <c r="J110" s="1" t="s">
        <v>155</v>
      </c>
    </row>
    <row r="111" spans="10:10">
      <c r="J111" s="1" t="s">
        <v>156</v>
      </c>
    </row>
    <row r="112" spans="10:10">
      <c r="J112" s="1" t="s">
        <v>157</v>
      </c>
    </row>
    <row r="113" spans="10:10">
      <c r="J113" s="1" t="s">
        <v>158</v>
      </c>
    </row>
    <row r="114" spans="10:10">
      <c r="J114" s="1" t="s">
        <v>159</v>
      </c>
    </row>
    <row r="115" spans="10:10">
      <c r="J115" s="1" t="s">
        <v>160</v>
      </c>
    </row>
    <row r="116" spans="10:10">
      <c r="J116" s="1" t="s">
        <v>161</v>
      </c>
    </row>
    <row r="117" spans="10:10">
      <c r="J117" s="1" t="s">
        <v>162</v>
      </c>
    </row>
    <row r="118" spans="10:10">
      <c r="J118" s="1" t="s">
        <v>163</v>
      </c>
    </row>
    <row r="119" spans="10:10">
      <c r="J119" s="1" t="s">
        <v>164</v>
      </c>
    </row>
    <row r="120" spans="10:10">
      <c r="J120" s="1" t="s">
        <v>165</v>
      </c>
    </row>
    <row r="121" spans="10:10">
      <c r="J121" s="1" t="s">
        <v>166</v>
      </c>
    </row>
    <row r="122" spans="10:10">
      <c r="J122" s="1" t="s">
        <v>167</v>
      </c>
    </row>
    <row r="123" spans="10:10">
      <c r="J123" s="1" t="s">
        <v>168</v>
      </c>
    </row>
    <row r="124" spans="10:10">
      <c r="J124" s="1" t="s">
        <v>169</v>
      </c>
    </row>
    <row r="125" spans="10:10">
      <c r="J125" s="1" t="s">
        <v>170</v>
      </c>
    </row>
    <row r="126" spans="10:10">
      <c r="J126" s="1" t="s">
        <v>171</v>
      </c>
    </row>
    <row r="127" spans="10:10">
      <c r="J127" s="1" t="s">
        <v>172</v>
      </c>
    </row>
    <row r="128" spans="10:10">
      <c r="J128" s="1" t="s">
        <v>173</v>
      </c>
    </row>
    <row r="129" spans="10:10">
      <c r="J129" s="1" t="s">
        <v>174</v>
      </c>
    </row>
    <row r="130" spans="10:10">
      <c r="J130" s="1" t="s">
        <v>175</v>
      </c>
    </row>
    <row r="131" spans="10:10">
      <c r="J131" s="1" t="s">
        <v>176</v>
      </c>
    </row>
    <row r="132" spans="10:10">
      <c r="J132" s="1" t="s">
        <v>177</v>
      </c>
    </row>
    <row r="133" spans="10:10">
      <c r="J133" s="1" t="s">
        <v>178</v>
      </c>
    </row>
    <row r="134" spans="10:10">
      <c r="J134" s="1" t="s">
        <v>179</v>
      </c>
    </row>
    <row r="135" spans="10:10">
      <c r="J135" s="1" t="s">
        <v>180</v>
      </c>
    </row>
    <row r="136" spans="10:10">
      <c r="J136" s="1" t="s">
        <v>181</v>
      </c>
    </row>
    <row r="137" spans="10:10">
      <c r="J137" s="1" t="s">
        <v>182</v>
      </c>
    </row>
    <row r="138" spans="10:10">
      <c r="J138" s="1" t="s">
        <v>183</v>
      </c>
    </row>
    <row r="139" spans="10:10">
      <c r="J139" s="1" t="s">
        <v>184</v>
      </c>
    </row>
    <row r="140" spans="10:10">
      <c r="J140" s="1" t="s">
        <v>185</v>
      </c>
    </row>
    <row r="141" spans="10:10">
      <c r="J141" s="1" t="s">
        <v>186</v>
      </c>
    </row>
    <row r="142" spans="10:10">
      <c r="J142" s="1" t="s">
        <v>187</v>
      </c>
    </row>
    <row r="143" spans="10:10">
      <c r="J143" s="1" t="s">
        <v>188</v>
      </c>
    </row>
    <row r="144" spans="10:10">
      <c r="J144" s="1" t="s">
        <v>189</v>
      </c>
    </row>
    <row r="145" spans="10:10">
      <c r="J145" s="1" t="s">
        <v>190</v>
      </c>
    </row>
    <row r="146" spans="10:10">
      <c r="J146" s="1" t="s">
        <v>191</v>
      </c>
    </row>
    <row r="147" spans="10:10">
      <c r="J147" s="1" t="s">
        <v>192</v>
      </c>
    </row>
    <row r="148" spans="10:10">
      <c r="J148" s="1" t="s">
        <v>193</v>
      </c>
    </row>
    <row r="149" spans="10:10">
      <c r="J149" s="1" t="s">
        <v>194</v>
      </c>
    </row>
    <row r="150" spans="10:10">
      <c r="J150" s="1" t="s">
        <v>195</v>
      </c>
    </row>
    <row r="151" spans="10:10">
      <c r="J151" s="1" t="s">
        <v>196</v>
      </c>
    </row>
    <row r="152" spans="10:10">
      <c r="J152" s="1" t="s">
        <v>197</v>
      </c>
    </row>
    <row r="153" spans="10:10">
      <c r="J153" s="1" t="s">
        <v>198</v>
      </c>
    </row>
    <row r="154" spans="10:10">
      <c r="J154" s="1" t="s">
        <v>199</v>
      </c>
    </row>
    <row r="155" spans="10:10">
      <c r="J155" s="1" t="s">
        <v>200</v>
      </c>
    </row>
    <row r="156" spans="10:10">
      <c r="J156" s="1" t="s">
        <v>201</v>
      </c>
    </row>
    <row r="157" spans="10:10">
      <c r="J157" s="1" t="s">
        <v>202</v>
      </c>
    </row>
    <row r="158" spans="10:10">
      <c r="J158" s="1" t="s">
        <v>203</v>
      </c>
    </row>
    <row r="159" spans="10:10">
      <c r="J159" s="1" t="s">
        <v>204</v>
      </c>
    </row>
    <row r="160" spans="10:10">
      <c r="J160" s="1" t="s">
        <v>205</v>
      </c>
    </row>
    <row r="161" spans="10:10">
      <c r="J161" s="1" t="s">
        <v>206</v>
      </c>
    </row>
    <row r="162" spans="10:10">
      <c r="J162" s="1" t="s">
        <v>207</v>
      </c>
    </row>
    <row r="163" spans="10:10">
      <c r="J163" s="1" t="s">
        <v>208</v>
      </c>
    </row>
    <row r="164" spans="10:10">
      <c r="J164" s="1" t="s">
        <v>209</v>
      </c>
    </row>
    <row r="165" spans="10:10">
      <c r="J165" s="1" t="s">
        <v>210</v>
      </c>
    </row>
    <row r="166" spans="10:10">
      <c r="J166" s="1" t="s">
        <v>211</v>
      </c>
    </row>
    <row r="167" spans="10:10">
      <c r="J167" s="1" t="s">
        <v>212</v>
      </c>
    </row>
    <row r="168" spans="10:10">
      <c r="J168" s="1" t="s">
        <v>213</v>
      </c>
    </row>
    <row r="169" spans="10:10">
      <c r="J169" s="1" t="s">
        <v>214</v>
      </c>
    </row>
    <row r="170" spans="10:10">
      <c r="J170" s="1" t="s">
        <v>215</v>
      </c>
    </row>
    <row r="171" spans="10:10">
      <c r="J171" s="1" t="s">
        <v>216</v>
      </c>
    </row>
    <row r="172" spans="10:10">
      <c r="J172" s="1" t="s">
        <v>217</v>
      </c>
    </row>
    <row r="173" spans="10:10">
      <c r="J173" s="1" t="s">
        <v>218</v>
      </c>
    </row>
    <row r="174" spans="10:10">
      <c r="J174" s="1" t="s">
        <v>219</v>
      </c>
    </row>
    <row r="175" spans="10:10">
      <c r="J175" s="1" t="s">
        <v>220</v>
      </c>
    </row>
    <row r="176" spans="10:10">
      <c r="J176" s="1" t="s">
        <v>221</v>
      </c>
    </row>
    <row r="177" spans="10:10">
      <c r="J177" s="1" t="s">
        <v>222</v>
      </c>
    </row>
    <row r="178" spans="10:10">
      <c r="J178" s="1" t="s">
        <v>223</v>
      </c>
    </row>
    <row r="179" spans="10:10">
      <c r="J179" s="1" t="s">
        <v>224</v>
      </c>
    </row>
    <row r="180" spans="10:10">
      <c r="J180" s="1" t="s">
        <v>225</v>
      </c>
    </row>
    <row r="181" spans="10:10">
      <c r="J181" s="1" t="s">
        <v>226</v>
      </c>
    </row>
    <row r="182" spans="10:10">
      <c r="J182" s="1" t="s">
        <v>227</v>
      </c>
    </row>
    <row r="183" spans="10:10">
      <c r="J183" s="1" t="s">
        <v>228</v>
      </c>
    </row>
    <row r="184" spans="10:10">
      <c r="J184" s="1" t="s">
        <v>229</v>
      </c>
    </row>
    <row r="185" spans="10:10">
      <c r="J185" s="1" t="s">
        <v>230</v>
      </c>
    </row>
    <row r="186" spans="10:10">
      <c r="J186" s="1" t="s">
        <v>231</v>
      </c>
    </row>
    <row r="187" spans="10:10">
      <c r="J187" s="1" t="s">
        <v>232</v>
      </c>
    </row>
    <row r="188" spans="10:10">
      <c r="J188" s="1" t="s">
        <v>233</v>
      </c>
    </row>
    <row r="189" spans="10:10">
      <c r="J189" s="1" t="s">
        <v>234</v>
      </c>
    </row>
    <row r="190" spans="10:10">
      <c r="J190" s="1" t="s">
        <v>235</v>
      </c>
    </row>
    <row r="191" spans="10:10">
      <c r="J191" s="1" t="s">
        <v>236</v>
      </c>
    </row>
    <row r="192" spans="10:10">
      <c r="J192" s="1" t="s">
        <v>237</v>
      </c>
    </row>
    <row r="193" spans="10:10">
      <c r="J193" s="1" t="s">
        <v>238</v>
      </c>
    </row>
    <row r="194" spans="10:10">
      <c r="J194" s="1" t="s">
        <v>239</v>
      </c>
    </row>
    <row r="195" spans="10:10">
      <c r="J195" s="1" t="s">
        <v>240</v>
      </c>
    </row>
    <row r="196" spans="10:10">
      <c r="J196" s="1" t="s">
        <v>241</v>
      </c>
    </row>
    <row r="197" spans="10:10">
      <c r="J197" s="1" t="s">
        <v>242</v>
      </c>
    </row>
    <row r="198" spans="10:10">
      <c r="J198" s="1" t="s">
        <v>243</v>
      </c>
    </row>
    <row r="199" spans="10:10">
      <c r="J199" s="1" t="s">
        <v>244</v>
      </c>
    </row>
    <row r="200" spans="10:10">
      <c r="J200" s="1" t="s">
        <v>245</v>
      </c>
    </row>
    <row r="201" spans="10:10">
      <c r="J201" s="1" t="s">
        <v>246</v>
      </c>
    </row>
  </sheetData>
  <sheetProtection sheet="1" objects="1" scenarios="1" autoFilter="0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Appro SN</vt:lpstr>
      <vt:lpstr>Récap</vt:lpstr>
      <vt:lpstr>Données</vt:lpstr>
      <vt:lpstr>'Appro SN'!Impression_des_titres</vt:lpstr>
      <vt:lpstr>'Appro SN'!Zone_d_impression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LE GOUX Guillaume</cp:lastModifiedBy>
  <cp:lastPrinted>2019-04-26T09:31:18Z</cp:lastPrinted>
  <dcterms:created xsi:type="dcterms:W3CDTF">2006-09-16T00:00:00Z</dcterms:created>
  <dcterms:modified xsi:type="dcterms:W3CDTF">2019-04-26T15:15:58Z</dcterms:modified>
</cp:coreProperties>
</file>