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 tabRatio="500" firstSheet="1" activeTab="1"/>
  </bookViews>
  <sheets>
    <sheet name="Coupe" sheetId="2" state="hidden" r:id="rId1"/>
    <sheet name="Master H" sheetId="25" r:id="rId2"/>
    <sheet name="CLUBS" sheetId="6" state="hidden" r:id="rId3"/>
    <sheet name="Classement clubs" sheetId="27" r:id="rId4"/>
    <sheet name="Participation Clubs" sheetId="26" r:id="rId5"/>
    <sheet name="Paramètres" sheetId="3" r:id="rId6"/>
  </sheets>
  <definedNames>
    <definedName name="_xlnm._FilterDatabase" localSheetId="2" hidden="1">CLUBS!$A$1:$AB$52</definedName>
    <definedName name="_xlnm._FilterDatabase" localSheetId="1" hidden="1">'Master H'!$H$3:$AH$211</definedName>
  </definedNames>
  <calcPr calcId="152511"/>
  <pivotCaches>
    <pivotCache cacheId="0" r:id="rId7"/>
    <pivotCache cacheId="1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G7" i="25" l="1"/>
  <c r="AG8" i="25"/>
  <c r="AG9" i="25"/>
  <c r="AG10" i="25"/>
  <c r="AG11" i="25"/>
  <c r="AG12" i="25"/>
  <c r="AG13" i="25"/>
  <c r="AG14" i="25"/>
  <c r="AG15" i="25"/>
  <c r="AG16" i="25"/>
  <c r="AG17" i="25"/>
  <c r="AG18" i="25"/>
  <c r="AG19" i="25"/>
  <c r="AG20" i="25"/>
  <c r="AG21" i="25"/>
  <c r="AG22" i="25"/>
  <c r="AG23" i="25"/>
  <c r="AG24" i="25"/>
  <c r="AG25" i="25"/>
  <c r="AG26" i="25"/>
  <c r="AG27" i="25"/>
  <c r="AG28" i="25"/>
  <c r="AG29" i="25"/>
  <c r="AG30" i="25"/>
  <c r="AG31" i="25"/>
  <c r="AG32" i="25"/>
  <c r="AG33" i="25"/>
  <c r="AG34" i="25"/>
  <c r="AG35" i="25"/>
  <c r="AG36" i="25"/>
  <c r="AG37" i="25"/>
  <c r="AG38" i="25"/>
  <c r="AG39" i="25"/>
  <c r="AG40" i="25"/>
  <c r="AG41" i="25"/>
  <c r="AG42" i="25"/>
  <c r="AG43" i="25"/>
  <c r="AG44" i="25"/>
  <c r="AG45" i="25"/>
  <c r="AG46" i="25"/>
  <c r="AG47" i="25"/>
  <c r="AG48" i="25"/>
  <c r="AG49" i="25"/>
  <c r="AG50" i="25"/>
  <c r="AG51" i="25"/>
  <c r="AG52" i="25"/>
  <c r="AG53" i="25"/>
  <c r="AG54" i="25"/>
  <c r="AG55" i="25"/>
  <c r="AG56" i="25"/>
  <c r="AG57" i="25"/>
  <c r="AG58" i="25"/>
  <c r="AG59" i="25"/>
  <c r="AG60" i="25"/>
  <c r="AG61" i="25"/>
  <c r="AG62" i="25"/>
  <c r="AG63" i="25"/>
  <c r="AG64" i="25"/>
  <c r="AG65" i="25"/>
  <c r="AG66" i="25"/>
  <c r="AG67" i="25"/>
  <c r="AG68" i="25"/>
  <c r="AG69" i="25"/>
  <c r="AG70" i="25"/>
  <c r="AG71" i="25"/>
  <c r="AG72" i="25"/>
  <c r="AG73" i="25"/>
  <c r="AG74" i="25"/>
  <c r="AG75" i="25"/>
  <c r="AG76" i="25"/>
  <c r="AG77" i="25"/>
  <c r="AG78" i="25"/>
  <c r="AG79" i="25"/>
  <c r="AG80" i="25"/>
  <c r="AG81" i="25"/>
  <c r="AG82" i="25"/>
  <c r="AG83" i="25"/>
  <c r="AG84" i="25"/>
  <c r="AG85" i="25"/>
  <c r="AG86" i="25"/>
  <c r="AG87" i="25"/>
  <c r="AG88" i="25"/>
  <c r="AG89" i="25"/>
  <c r="AG90" i="25"/>
  <c r="AG91" i="25"/>
  <c r="AG92" i="25"/>
  <c r="AG93" i="25"/>
  <c r="AG94" i="25"/>
  <c r="AG95" i="25"/>
  <c r="AG96" i="25"/>
  <c r="AG97" i="25"/>
  <c r="AG98" i="25"/>
  <c r="AG99" i="25"/>
  <c r="AG100" i="25"/>
  <c r="AG101" i="25"/>
  <c r="AG102" i="25"/>
  <c r="AG103" i="25"/>
  <c r="AG104" i="25"/>
  <c r="AG105" i="25"/>
  <c r="AG106" i="25"/>
  <c r="AG107" i="25"/>
  <c r="AG108" i="25"/>
  <c r="AG109" i="25"/>
  <c r="AG110" i="25"/>
  <c r="AG111" i="25"/>
  <c r="AG112" i="25"/>
  <c r="AG113" i="25"/>
  <c r="AG114" i="25"/>
  <c r="AG115" i="25"/>
  <c r="AG116" i="25"/>
  <c r="AG117" i="25"/>
  <c r="AG118" i="25"/>
  <c r="AG119" i="25"/>
  <c r="AG120" i="25"/>
  <c r="AG121" i="25"/>
  <c r="AG122" i="25"/>
  <c r="AG123" i="25"/>
  <c r="AG124" i="25"/>
  <c r="AG125" i="25"/>
  <c r="AG126" i="25"/>
  <c r="AG127" i="25"/>
  <c r="AG128" i="25"/>
  <c r="AG129" i="25"/>
  <c r="AG130" i="25"/>
  <c r="AG131" i="25"/>
  <c r="AG132" i="25"/>
  <c r="AG133" i="25"/>
  <c r="AG134" i="25"/>
  <c r="AG135" i="25"/>
  <c r="AG136" i="25"/>
  <c r="AG137" i="25"/>
  <c r="AG138" i="25"/>
  <c r="AG139" i="25"/>
  <c r="AG140" i="25"/>
  <c r="AG141" i="25"/>
  <c r="AG142" i="25"/>
  <c r="AG143" i="25"/>
  <c r="AG144" i="25"/>
  <c r="AG145" i="25"/>
  <c r="AG146" i="25"/>
  <c r="AG147" i="25"/>
  <c r="AG148" i="25"/>
  <c r="AG149" i="25"/>
  <c r="AG150" i="25"/>
  <c r="AG151" i="25"/>
  <c r="AG152" i="25"/>
  <c r="AG153" i="25"/>
  <c r="AG154" i="25"/>
  <c r="AG155" i="25"/>
  <c r="AG156" i="25"/>
  <c r="AG157" i="25"/>
  <c r="AG158" i="25"/>
  <c r="AG159" i="25"/>
  <c r="AG160" i="25"/>
  <c r="AG161" i="25"/>
  <c r="AG162" i="25"/>
  <c r="AG163" i="25"/>
  <c r="AG164" i="25"/>
  <c r="AG165" i="25"/>
  <c r="AG166" i="25"/>
  <c r="AG167" i="25"/>
  <c r="AG168" i="25"/>
  <c r="AG169" i="25"/>
  <c r="AG170" i="25"/>
  <c r="AG171" i="25"/>
  <c r="AG172" i="25"/>
  <c r="AG173" i="25"/>
  <c r="AG174" i="25"/>
  <c r="AG175" i="25"/>
  <c r="AG176" i="25"/>
  <c r="AG177" i="25"/>
  <c r="AG178" i="25"/>
  <c r="AG179" i="25"/>
  <c r="AG180" i="25"/>
  <c r="AG181" i="25"/>
  <c r="AG182" i="25"/>
  <c r="AG183" i="25"/>
  <c r="AG184" i="25"/>
  <c r="AG185" i="25"/>
  <c r="AG186" i="25"/>
  <c r="AG187" i="25"/>
  <c r="AG188" i="25"/>
  <c r="AG189" i="25"/>
  <c r="AG190" i="25"/>
  <c r="AG191" i="25"/>
  <c r="AG192" i="25"/>
  <c r="AG193" i="25"/>
  <c r="AG194" i="25"/>
  <c r="AG195" i="25"/>
  <c r="AG196" i="25"/>
  <c r="AG197" i="25"/>
  <c r="AG198" i="25"/>
  <c r="AG199" i="25"/>
  <c r="AG200" i="25"/>
  <c r="AG201" i="25"/>
  <c r="AG202" i="25"/>
  <c r="AG203" i="25"/>
  <c r="AG204" i="25"/>
  <c r="AG205" i="25"/>
  <c r="AG206" i="25"/>
  <c r="AG207" i="25"/>
  <c r="AG208" i="25"/>
  <c r="AG209" i="25"/>
  <c r="AG210" i="25"/>
  <c r="AG211" i="25"/>
  <c r="AD7" i="25"/>
  <c r="AD8" i="25"/>
  <c r="AD9" i="25"/>
  <c r="AD10" i="25"/>
  <c r="AD11" i="25"/>
  <c r="AD12" i="25"/>
  <c r="AD13" i="25"/>
  <c r="AD14" i="25"/>
  <c r="AD15" i="25"/>
  <c r="AD16" i="25"/>
  <c r="AD17" i="25"/>
  <c r="AD18" i="25"/>
  <c r="AD19" i="25"/>
  <c r="AD20" i="25"/>
  <c r="AD21" i="25"/>
  <c r="AD22" i="25"/>
  <c r="AD23" i="25"/>
  <c r="AD24" i="25"/>
  <c r="AD25" i="25"/>
  <c r="AD26" i="25"/>
  <c r="AD27" i="25"/>
  <c r="AD28" i="25"/>
  <c r="AD29" i="25"/>
  <c r="AD30" i="25"/>
  <c r="AD31" i="25"/>
  <c r="AD32" i="25"/>
  <c r="AD33" i="25"/>
  <c r="AD34" i="25"/>
  <c r="AD35" i="25"/>
  <c r="AD36" i="25"/>
  <c r="AD37" i="25"/>
  <c r="AD38" i="25"/>
  <c r="AD39" i="25"/>
  <c r="AD40" i="25"/>
  <c r="AD41" i="25"/>
  <c r="AD42" i="25"/>
  <c r="AD43" i="25"/>
  <c r="AD44" i="25"/>
  <c r="AD45" i="25"/>
  <c r="AD46" i="25"/>
  <c r="AD47" i="25"/>
  <c r="AD48" i="25"/>
  <c r="AD49" i="25"/>
  <c r="AD50" i="25"/>
  <c r="AD51" i="25"/>
  <c r="AD52" i="25"/>
  <c r="AD53" i="25"/>
  <c r="AD54" i="25"/>
  <c r="AD55" i="25"/>
  <c r="AD56" i="25"/>
  <c r="AD57" i="25"/>
  <c r="AD58" i="25"/>
  <c r="AD59" i="25"/>
  <c r="AD60" i="25"/>
  <c r="AD61" i="25"/>
  <c r="AD62" i="25"/>
  <c r="AD63" i="25"/>
  <c r="AD64" i="25"/>
  <c r="AD65" i="25"/>
  <c r="AD66" i="25"/>
  <c r="AD67" i="25"/>
  <c r="AD68" i="25"/>
  <c r="AD69" i="25"/>
  <c r="AD70" i="25"/>
  <c r="AD71" i="25"/>
  <c r="AD72" i="25"/>
  <c r="AD73" i="25"/>
  <c r="AD74" i="25"/>
  <c r="AD75" i="25"/>
  <c r="AD76" i="25"/>
  <c r="AD77" i="25"/>
  <c r="AD78" i="25"/>
  <c r="AD79" i="25"/>
  <c r="AD80" i="25"/>
  <c r="AD81" i="25"/>
  <c r="AD82" i="25"/>
  <c r="AD83" i="25"/>
  <c r="AD84" i="25"/>
  <c r="AD85" i="25"/>
  <c r="AD86" i="25"/>
  <c r="AD87" i="25"/>
  <c r="AD88" i="25"/>
  <c r="AD89" i="25"/>
  <c r="AD90" i="25"/>
  <c r="AD91" i="25"/>
  <c r="AD92" i="25"/>
  <c r="AD93" i="25"/>
  <c r="AD94" i="25"/>
  <c r="AD95" i="25"/>
  <c r="AD96" i="25"/>
  <c r="AD97" i="25"/>
  <c r="AD98" i="25"/>
  <c r="AD99" i="25"/>
  <c r="AD100" i="25"/>
  <c r="AD101" i="25"/>
  <c r="AD102" i="25"/>
  <c r="AD103" i="25"/>
  <c r="AD104" i="25"/>
  <c r="AD105" i="25"/>
  <c r="AD106" i="25"/>
  <c r="AD107" i="25"/>
  <c r="AD108" i="25"/>
  <c r="AD109" i="25"/>
  <c r="AD110" i="25"/>
  <c r="AD111" i="25"/>
  <c r="AD112" i="25"/>
  <c r="AD113" i="25"/>
  <c r="AD114" i="25"/>
  <c r="AD115" i="25"/>
  <c r="AD116" i="25"/>
  <c r="AD117" i="25"/>
  <c r="AD118" i="25"/>
  <c r="AD119" i="25"/>
  <c r="AD120" i="25"/>
  <c r="AD121" i="25"/>
  <c r="AD122" i="25"/>
  <c r="AD123" i="25"/>
  <c r="AD124" i="25"/>
  <c r="AD125" i="25"/>
  <c r="AD126" i="25"/>
  <c r="AD127" i="25"/>
  <c r="AD128" i="25"/>
  <c r="AD129" i="25"/>
  <c r="AD130" i="25"/>
  <c r="AD131" i="25"/>
  <c r="AD132" i="25"/>
  <c r="AD133" i="25"/>
  <c r="AD134" i="25"/>
  <c r="AD135" i="25"/>
  <c r="AD136" i="25"/>
  <c r="AD137" i="25"/>
  <c r="AD138" i="25"/>
  <c r="AD139" i="25"/>
  <c r="AD140" i="25"/>
  <c r="AD141" i="25"/>
  <c r="AD142" i="25"/>
  <c r="AD143" i="25"/>
  <c r="AD144" i="25"/>
  <c r="AD145" i="25"/>
  <c r="AD146" i="25"/>
  <c r="AD147" i="25"/>
  <c r="AD148" i="25"/>
  <c r="AD149" i="25"/>
  <c r="AD150" i="25"/>
  <c r="AD151" i="25"/>
  <c r="AD152" i="25"/>
  <c r="AD153" i="25"/>
  <c r="AD154" i="25"/>
  <c r="AD155" i="25"/>
  <c r="AD156" i="25"/>
  <c r="AD157" i="25"/>
  <c r="AD158" i="25"/>
  <c r="AD159" i="25"/>
  <c r="AD160" i="25"/>
  <c r="AD161" i="25"/>
  <c r="AD162" i="25"/>
  <c r="AD163" i="25"/>
  <c r="AD164" i="25"/>
  <c r="AD165" i="25"/>
  <c r="AD166" i="25"/>
  <c r="AD167" i="25"/>
  <c r="AD168" i="25"/>
  <c r="AD169" i="25"/>
  <c r="AD170" i="25"/>
  <c r="AD171" i="25"/>
  <c r="AD172" i="25"/>
  <c r="AD173" i="25"/>
  <c r="AD174" i="25"/>
  <c r="AD175" i="25"/>
  <c r="AD176" i="25"/>
  <c r="AD177" i="25"/>
  <c r="AD178" i="25"/>
  <c r="AD179" i="25"/>
  <c r="AD180" i="25"/>
  <c r="AD181" i="25"/>
  <c r="AD182" i="25"/>
  <c r="AD183" i="25"/>
  <c r="AD184" i="25"/>
  <c r="AD185" i="25"/>
  <c r="AD186" i="25"/>
  <c r="AD187" i="25"/>
  <c r="AD188" i="25"/>
  <c r="AD189" i="25"/>
  <c r="AD190" i="25"/>
  <c r="AD191" i="25"/>
  <c r="AD192" i="25"/>
  <c r="AD193" i="25"/>
  <c r="AD194" i="25"/>
  <c r="AD195" i="25"/>
  <c r="AD196" i="25"/>
  <c r="AD197" i="25"/>
  <c r="AD198" i="25"/>
  <c r="AD199" i="25"/>
  <c r="AD200" i="25"/>
  <c r="AD201" i="25"/>
  <c r="AD202" i="25"/>
  <c r="AD203" i="25"/>
  <c r="AD204" i="25"/>
  <c r="AD205" i="25"/>
  <c r="AD206" i="25"/>
  <c r="AD207" i="25"/>
  <c r="AD208" i="25"/>
  <c r="AD209" i="25"/>
  <c r="AD210" i="25"/>
  <c r="AD211" i="25"/>
  <c r="AA7" i="25"/>
  <c r="AA8" i="25"/>
  <c r="AA9" i="25"/>
  <c r="AA10" i="25"/>
  <c r="AA11" i="25"/>
  <c r="AA12" i="25"/>
  <c r="AA13" i="25"/>
  <c r="AA14" i="25"/>
  <c r="AA15" i="25"/>
  <c r="AA16" i="25"/>
  <c r="AA17" i="25"/>
  <c r="AA18" i="25"/>
  <c r="AA19" i="25"/>
  <c r="AA20" i="25"/>
  <c r="AA21" i="25"/>
  <c r="AA22" i="25"/>
  <c r="AA23" i="25"/>
  <c r="AA24" i="25"/>
  <c r="AA25" i="25"/>
  <c r="AA26" i="25"/>
  <c r="AA27" i="25"/>
  <c r="AA28" i="25"/>
  <c r="AA29" i="25"/>
  <c r="AA30" i="25"/>
  <c r="AA31" i="25"/>
  <c r="AA32" i="25"/>
  <c r="AA33" i="25"/>
  <c r="AA34" i="25"/>
  <c r="AA35" i="25"/>
  <c r="AA36" i="25"/>
  <c r="AA37" i="25"/>
  <c r="AA38" i="25"/>
  <c r="AA39" i="25"/>
  <c r="AA40" i="25"/>
  <c r="AA41" i="25"/>
  <c r="AA42" i="25"/>
  <c r="AA43" i="25"/>
  <c r="AA44" i="25"/>
  <c r="AA45" i="25"/>
  <c r="AA46" i="25"/>
  <c r="AA47" i="25"/>
  <c r="AA48" i="25"/>
  <c r="AA49" i="25"/>
  <c r="AA50" i="25"/>
  <c r="AA51" i="25"/>
  <c r="AA52" i="25"/>
  <c r="AA53" i="25"/>
  <c r="AA54" i="25"/>
  <c r="AA55" i="25"/>
  <c r="AA56" i="25"/>
  <c r="AA57" i="25"/>
  <c r="AA58" i="25"/>
  <c r="AA59" i="25"/>
  <c r="AA60" i="25"/>
  <c r="AA61" i="25"/>
  <c r="AA62" i="25"/>
  <c r="AA63" i="25"/>
  <c r="AA64" i="25"/>
  <c r="AA65" i="25"/>
  <c r="AA66" i="25"/>
  <c r="AA67" i="25"/>
  <c r="AA68" i="25"/>
  <c r="AA69" i="25"/>
  <c r="AA70" i="25"/>
  <c r="AA71" i="25"/>
  <c r="AA72" i="25"/>
  <c r="AA73" i="25"/>
  <c r="AA74" i="25"/>
  <c r="AA75" i="25"/>
  <c r="AA76" i="25"/>
  <c r="AA77" i="25"/>
  <c r="AA78" i="25"/>
  <c r="AA79" i="25"/>
  <c r="AA80" i="25"/>
  <c r="AA81" i="25"/>
  <c r="AA82" i="25"/>
  <c r="AA83" i="25"/>
  <c r="AA84" i="25"/>
  <c r="AA85" i="25"/>
  <c r="AA86" i="25"/>
  <c r="AA87" i="25"/>
  <c r="AA88" i="25"/>
  <c r="AA89" i="25"/>
  <c r="AA90" i="25"/>
  <c r="AA91" i="25"/>
  <c r="AA92" i="25"/>
  <c r="AA93" i="25"/>
  <c r="AA94" i="25"/>
  <c r="AA95" i="25"/>
  <c r="AA96" i="25"/>
  <c r="AA97" i="25"/>
  <c r="AA98" i="25"/>
  <c r="AA99" i="25"/>
  <c r="AA100" i="25"/>
  <c r="AA101" i="25"/>
  <c r="AA102" i="25"/>
  <c r="AA103" i="25"/>
  <c r="AA104" i="25"/>
  <c r="AA105" i="25"/>
  <c r="AA106" i="25"/>
  <c r="AA107" i="25"/>
  <c r="AA108" i="25"/>
  <c r="AA109" i="25"/>
  <c r="AA110" i="25"/>
  <c r="AA111" i="25"/>
  <c r="AA112" i="25"/>
  <c r="AA113" i="25"/>
  <c r="AA114" i="25"/>
  <c r="AA115" i="25"/>
  <c r="AA116" i="25"/>
  <c r="AA117" i="25"/>
  <c r="AA118" i="25"/>
  <c r="AA119" i="25"/>
  <c r="AA120" i="25"/>
  <c r="AA121" i="25"/>
  <c r="AA122" i="25"/>
  <c r="AA123" i="25"/>
  <c r="AA124" i="25"/>
  <c r="AA125" i="25"/>
  <c r="AA126" i="25"/>
  <c r="AA127" i="25"/>
  <c r="AA128" i="25"/>
  <c r="AA129" i="25"/>
  <c r="AA130" i="25"/>
  <c r="AA131" i="25"/>
  <c r="AA132" i="25"/>
  <c r="AA133" i="25"/>
  <c r="AA134" i="25"/>
  <c r="AA135" i="25"/>
  <c r="AA136" i="25"/>
  <c r="AA137" i="25"/>
  <c r="AA138" i="25"/>
  <c r="AA139" i="25"/>
  <c r="AA140" i="25"/>
  <c r="AA141" i="25"/>
  <c r="AA142" i="25"/>
  <c r="AA143" i="25"/>
  <c r="AA144" i="25"/>
  <c r="AA145" i="25"/>
  <c r="AA146" i="25"/>
  <c r="AA147" i="25"/>
  <c r="AA148" i="25"/>
  <c r="AA149" i="25"/>
  <c r="AA150" i="25"/>
  <c r="AA151" i="25"/>
  <c r="AA152" i="25"/>
  <c r="AA153" i="25"/>
  <c r="AA154" i="25"/>
  <c r="AA155" i="25"/>
  <c r="AA156" i="25"/>
  <c r="AA157" i="25"/>
  <c r="AA158" i="25"/>
  <c r="AA159" i="25"/>
  <c r="AA160" i="25"/>
  <c r="AA161" i="25"/>
  <c r="AA162" i="25"/>
  <c r="AA163" i="25"/>
  <c r="AA164" i="25"/>
  <c r="AA165" i="25"/>
  <c r="AA166" i="25"/>
  <c r="AA167" i="25"/>
  <c r="AA168" i="25"/>
  <c r="AA169" i="25"/>
  <c r="AA170" i="25"/>
  <c r="AA171" i="25"/>
  <c r="AA172" i="25"/>
  <c r="AA173" i="25"/>
  <c r="AA174" i="25"/>
  <c r="AA175" i="25"/>
  <c r="AA176" i="25"/>
  <c r="AA177" i="25"/>
  <c r="AA178" i="25"/>
  <c r="AA179" i="25"/>
  <c r="AA180" i="25"/>
  <c r="AA181" i="25"/>
  <c r="AA182" i="25"/>
  <c r="AA183" i="25"/>
  <c r="AA184" i="25"/>
  <c r="AA185" i="25"/>
  <c r="AA186" i="25"/>
  <c r="AA187" i="25"/>
  <c r="AA188" i="25"/>
  <c r="AA189" i="25"/>
  <c r="AA190" i="25"/>
  <c r="AA191" i="25"/>
  <c r="AA192" i="25"/>
  <c r="AA193" i="25"/>
  <c r="AA194" i="25"/>
  <c r="AA195" i="25"/>
  <c r="AA196" i="25"/>
  <c r="AA197" i="25"/>
  <c r="AA198" i="25"/>
  <c r="AA199" i="25"/>
  <c r="AA200" i="25"/>
  <c r="AA201" i="25"/>
  <c r="AA202" i="25"/>
  <c r="AA203" i="25"/>
  <c r="AA204" i="25"/>
  <c r="AA205" i="25"/>
  <c r="AA206" i="25"/>
  <c r="AA207" i="25"/>
  <c r="AA208" i="25"/>
  <c r="AA209" i="25"/>
  <c r="AA210" i="25"/>
  <c r="AA211" i="25"/>
  <c r="X7" i="25"/>
  <c r="X8" i="25"/>
  <c r="X9" i="25"/>
  <c r="X10" i="25"/>
  <c r="X11" i="25"/>
  <c r="X12" i="25"/>
  <c r="X13" i="25"/>
  <c r="X14" i="25"/>
  <c r="X15" i="25"/>
  <c r="X16" i="25"/>
  <c r="X17" i="25"/>
  <c r="X18" i="25"/>
  <c r="X19" i="25"/>
  <c r="X20" i="25"/>
  <c r="X21" i="25"/>
  <c r="X22" i="25"/>
  <c r="X23" i="25"/>
  <c r="X24" i="25"/>
  <c r="X25" i="25"/>
  <c r="X26" i="25"/>
  <c r="X27" i="25"/>
  <c r="X28" i="25"/>
  <c r="X29" i="25"/>
  <c r="X30" i="25"/>
  <c r="X31" i="25"/>
  <c r="X32" i="25"/>
  <c r="X33" i="25"/>
  <c r="X34" i="25"/>
  <c r="X35" i="25"/>
  <c r="X36" i="25"/>
  <c r="X37" i="25"/>
  <c r="X38" i="25"/>
  <c r="X39" i="25"/>
  <c r="X40" i="25"/>
  <c r="X41" i="25"/>
  <c r="X42" i="25"/>
  <c r="X43" i="25"/>
  <c r="X44" i="25"/>
  <c r="X45" i="25"/>
  <c r="X46" i="25"/>
  <c r="X47" i="25"/>
  <c r="X48" i="25"/>
  <c r="X49" i="25"/>
  <c r="X50" i="25"/>
  <c r="X51" i="25"/>
  <c r="X52" i="25"/>
  <c r="X53" i="25"/>
  <c r="X54" i="25"/>
  <c r="X55" i="25"/>
  <c r="X56" i="25"/>
  <c r="X57" i="25"/>
  <c r="X58" i="25"/>
  <c r="X59" i="25"/>
  <c r="X60" i="25"/>
  <c r="X61" i="25"/>
  <c r="X62" i="25"/>
  <c r="X63" i="25"/>
  <c r="X64" i="25"/>
  <c r="X65" i="25"/>
  <c r="X66" i="25"/>
  <c r="X67" i="25"/>
  <c r="X68" i="25"/>
  <c r="X69" i="25"/>
  <c r="X70" i="25"/>
  <c r="X71" i="25"/>
  <c r="X72" i="25"/>
  <c r="X73" i="25"/>
  <c r="X74" i="25"/>
  <c r="X75" i="25"/>
  <c r="X76" i="25"/>
  <c r="X77" i="25"/>
  <c r="X78" i="25"/>
  <c r="X79" i="25"/>
  <c r="X80" i="25"/>
  <c r="X81" i="25"/>
  <c r="X82" i="25"/>
  <c r="X83" i="25"/>
  <c r="X84" i="25"/>
  <c r="X85" i="25"/>
  <c r="X86" i="25"/>
  <c r="X87" i="25"/>
  <c r="X88" i="25"/>
  <c r="X89" i="25"/>
  <c r="X90" i="25"/>
  <c r="X91" i="25"/>
  <c r="X92" i="25"/>
  <c r="X93" i="25"/>
  <c r="X94" i="25"/>
  <c r="X95" i="25"/>
  <c r="X96" i="25"/>
  <c r="X97" i="25"/>
  <c r="X98" i="25"/>
  <c r="X99" i="25"/>
  <c r="X100" i="25"/>
  <c r="X101" i="25"/>
  <c r="X102" i="25"/>
  <c r="X103" i="25"/>
  <c r="X104" i="25"/>
  <c r="X105" i="25"/>
  <c r="X106" i="25"/>
  <c r="X107" i="25"/>
  <c r="X108" i="25"/>
  <c r="X109" i="25"/>
  <c r="X110" i="25"/>
  <c r="X111" i="25"/>
  <c r="X112" i="25"/>
  <c r="X113" i="25"/>
  <c r="X114" i="25"/>
  <c r="X115" i="25"/>
  <c r="X116" i="25"/>
  <c r="X117" i="25"/>
  <c r="X118" i="25"/>
  <c r="X119" i="25"/>
  <c r="X120" i="25"/>
  <c r="X121" i="25"/>
  <c r="X122" i="25"/>
  <c r="X123" i="25"/>
  <c r="X124" i="25"/>
  <c r="X125" i="25"/>
  <c r="X126" i="25"/>
  <c r="X127" i="25"/>
  <c r="X128" i="25"/>
  <c r="X129" i="25"/>
  <c r="X130" i="25"/>
  <c r="X131" i="25"/>
  <c r="X132" i="25"/>
  <c r="X133" i="25"/>
  <c r="X134" i="25"/>
  <c r="X135" i="25"/>
  <c r="X136" i="25"/>
  <c r="X137" i="25"/>
  <c r="X138" i="25"/>
  <c r="X139" i="25"/>
  <c r="X140" i="25"/>
  <c r="X141" i="25"/>
  <c r="X142" i="25"/>
  <c r="X143" i="25"/>
  <c r="X144" i="25"/>
  <c r="X145" i="25"/>
  <c r="X146" i="25"/>
  <c r="X147" i="25"/>
  <c r="X148" i="25"/>
  <c r="X149" i="25"/>
  <c r="X150" i="25"/>
  <c r="X151" i="25"/>
  <c r="X152" i="25"/>
  <c r="X153" i="25"/>
  <c r="X154" i="25"/>
  <c r="X155" i="25"/>
  <c r="X156" i="25"/>
  <c r="X157" i="25"/>
  <c r="X158" i="25"/>
  <c r="X159" i="25"/>
  <c r="X160" i="25"/>
  <c r="X161" i="25"/>
  <c r="X162" i="25"/>
  <c r="X163" i="25"/>
  <c r="X164" i="25"/>
  <c r="X165" i="25"/>
  <c r="X166" i="25"/>
  <c r="X167" i="25"/>
  <c r="X168" i="25"/>
  <c r="X169" i="25"/>
  <c r="X170" i="25"/>
  <c r="X171" i="25"/>
  <c r="X172" i="25"/>
  <c r="X173" i="25"/>
  <c r="X174" i="25"/>
  <c r="X175" i="25"/>
  <c r="X176" i="25"/>
  <c r="X177" i="25"/>
  <c r="X178" i="25"/>
  <c r="X179" i="25"/>
  <c r="X180" i="25"/>
  <c r="X181" i="25"/>
  <c r="X182" i="25"/>
  <c r="X183" i="25"/>
  <c r="X184" i="25"/>
  <c r="X185" i="25"/>
  <c r="X186" i="25"/>
  <c r="X187" i="25"/>
  <c r="X188" i="25"/>
  <c r="X189" i="25"/>
  <c r="X190" i="25"/>
  <c r="X191" i="25"/>
  <c r="X192" i="25"/>
  <c r="X193" i="25"/>
  <c r="X194" i="25"/>
  <c r="X195" i="25"/>
  <c r="X196" i="25"/>
  <c r="X197" i="25"/>
  <c r="X198" i="25"/>
  <c r="X199" i="25"/>
  <c r="X200" i="25"/>
  <c r="X201" i="25"/>
  <c r="X202" i="25"/>
  <c r="X203" i="25"/>
  <c r="X204" i="25"/>
  <c r="X205" i="25"/>
  <c r="X206" i="25"/>
  <c r="X207" i="25"/>
  <c r="X208" i="25"/>
  <c r="X209" i="25"/>
  <c r="X210" i="25"/>
  <c r="X211" i="25"/>
  <c r="U7" i="25"/>
  <c r="U8" i="25"/>
  <c r="U9" i="25"/>
  <c r="U10" i="25"/>
  <c r="U11" i="25"/>
  <c r="U12" i="25"/>
  <c r="U13" i="25"/>
  <c r="U14" i="25"/>
  <c r="U15" i="25"/>
  <c r="U16" i="25"/>
  <c r="U17" i="25"/>
  <c r="U18" i="25"/>
  <c r="U19" i="25"/>
  <c r="U20" i="25"/>
  <c r="U21" i="25"/>
  <c r="U22" i="25"/>
  <c r="U23" i="25"/>
  <c r="U24" i="25"/>
  <c r="U25" i="25"/>
  <c r="U26" i="25"/>
  <c r="U27" i="25"/>
  <c r="U28" i="25"/>
  <c r="U29" i="25"/>
  <c r="U30" i="25"/>
  <c r="U31" i="25"/>
  <c r="U32" i="25"/>
  <c r="U33" i="25"/>
  <c r="U34" i="25"/>
  <c r="U35" i="25"/>
  <c r="U36" i="25"/>
  <c r="U37" i="25"/>
  <c r="U38" i="25"/>
  <c r="U39" i="25"/>
  <c r="U40" i="25"/>
  <c r="U41" i="25"/>
  <c r="U42" i="25"/>
  <c r="U43" i="25"/>
  <c r="U44" i="25"/>
  <c r="U45" i="25"/>
  <c r="U46" i="25"/>
  <c r="U47" i="25"/>
  <c r="U48" i="25"/>
  <c r="U49" i="25"/>
  <c r="U50" i="25"/>
  <c r="U51" i="25"/>
  <c r="U52" i="25"/>
  <c r="U53" i="25"/>
  <c r="U54" i="25"/>
  <c r="U55" i="25"/>
  <c r="U56" i="25"/>
  <c r="U57" i="25"/>
  <c r="U58" i="25"/>
  <c r="U59" i="25"/>
  <c r="U60" i="25"/>
  <c r="U61" i="25"/>
  <c r="U62" i="25"/>
  <c r="U63" i="25"/>
  <c r="U64" i="25"/>
  <c r="U65" i="25"/>
  <c r="U66" i="25"/>
  <c r="U67" i="25"/>
  <c r="U68" i="25"/>
  <c r="U69" i="25"/>
  <c r="U70" i="25"/>
  <c r="U71" i="25"/>
  <c r="U72" i="25"/>
  <c r="U73" i="25"/>
  <c r="U74" i="25"/>
  <c r="U75" i="25"/>
  <c r="U76" i="25"/>
  <c r="U77" i="25"/>
  <c r="U78" i="25"/>
  <c r="U79" i="25"/>
  <c r="U80" i="25"/>
  <c r="U81" i="25"/>
  <c r="U82" i="25"/>
  <c r="U83" i="25"/>
  <c r="U84" i="25"/>
  <c r="U85" i="25"/>
  <c r="U86" i="25"/>
  <c r="U87" i="25"/>
  <c r="U88" i="25"/>
  <c r="U89" i="25"/>
  <c r="U90" i="25"/>
  <c r="U91" i="25"/>
  <c r="U92" i="25"/>
  <c r="U93" i="25"/>
  <c r="U94" i="25"/>
  <c r="U95" i="25"/>
  <c r="U96" i="25"/>
  <c r="U97" i="25"/>
  <c r="U98" i="25"/>
  <c r="U99" i="25"/>
  <c r="U100" i="25"/>
  <c r="U101" i="25"/>
  <c r="U102" i="25"/>
  <c r="U103" i="25"/>
  <c r="U104" i="25"/>
  <c r="U105" i="25"/>
  <c r="U106" i="25"/>
  <c r="U107" i="25"/>
  <c r="U108" i="25"/>
  <c r="U109" i="25"/>
  <c r="U110" i="25"/>
  <c r="U111" i="25"/>
  <c r="U112" i="25"/>
  <c r="U113" i="25"/>
  <c r="U114" i="25"/>
  <c r="U115" i="25"/>
  <c r="U116" i="25"/>
  <c r="U117" i="25"/>
  <c r="U118" i="25"/>
  <c r="U119" i="25"/>
  <c r="U120" i="25"/>
  <c r="U121" i="25"/>
  <c r="U122" i="25"/>
  <c r="U123" i="25"/>
  <c r="U124" i="25"/>
  <c r="U125" i="25"/>
  <c r="U126" i="25"/>
  <c r="U127" i="25"/>
  <c r="U128" i="25"/>
  <c r="U129" i="25"/>
  <c r="U130" i="25"/>
  <c r="U131" i="25"/>
  <c r="U132" i="25"/>
  <c r="U133" i="25"/>
  <c r="U134" i="25"/>
  <c r="U135" i="25"/>
  <c r="U136" i="25"/>
  <c r="U137" i="25"/>
  <c r="U138" i="25"/>
  <c r="U139" i="25"/>
  <c r="U140" i="25"/>
  <c r="U141" i="25"/>
  <c r="U142" i="25"/>
  <c r="U143" i="25"/>
  <c r="U144" i="25"/>
  <c r="U145" i="25"/>
  <c r="U146" i="25"/>
  <c r="U147" i="25"/>
  <c r="U148" i="25"/>
  <c r="U149" i="25"/>
  <c r="U150" i="25"/>
  <c r="U151" i="25"/>
  <c r="U152" i="25"/>
  <c r="U153" i="25"/>
  <c r="U154" i="25"/>
  <c r="U155" i="25"/>
  <c r="U156" i="25"/>
  <c r="U157" i="25"/>
  <c r="U158" i="25"/>
  <c r="U159" i="25"/>
  <c r="U160" i="25"/>
  <c r="U161" i="25"/>
  <c r="U162" i="25"/>
  <c r="U163" i="25"/>
  <c r="U164" i="25"/>
  <c r="U165" i="25"/>
  <c r="U166" i="25"/>
  <c r="U167" i="25"/>
  <c r="U168" i="25"/>
  <c r="U169" i="25"/>
  <c r="U170" i="25"/>
  <c r="U171" i="25"/>
  <c r="U172" i="25"/>
  <c r="U173" i="25"/>
  <c r="U174" i="25"/>
  <c r="U175" i="25"/>
  <c r="U176" i="25"/>
  <c r="U177" i="25"/>
  <c r="U178" i="25"/>
  <c r="U179" i="25"/>
  <c r="U180" i="25"/>
  <c r="U181" i="25"/>
  <c r="U182" i="25"/>
  <c r="U183" i="25"/>
  <c r="U184" i="25"/>
  <c r="U185" i="25"/>
  <c r="U186" i="25"/>
  <c r="U187" i="25"/>
  <c r="U188" i="25"/>
  <c r="U189" i="25"/>
  <c r="U190" i="25"/>
  <c r="U191" i="25"/>
  <c r="U192" i="25"/>
  <c r="U193" i="25"/>
  <c r="U194" i="25"/>
  <c r="U195" i="25"/>
  <c r="U196" i="25"/>
  <c r="U197" i="25"/>
  <c r="U198" i="25"/>
  <c r="U199" i="25"/>
  <c r="U200" i="25"/>
  <c r="U201" i="25"/>
  <c r="U202" i="25"/>
  <c r="U203" i="25"/>
  <c r="U204" i="25"/>
  <c r="U205" i="25"/>
  <c r="U206" i="25"/>
  <c r="U207" i="25"/>
  <c r="U208" i="25"/>
  <c r="U209" i="25"/>
  <c r="U210" i="25"/>
  <c r="U211" i="25"/>
  <c r="R7" i="25"/>
  <c r="R8" i="25"/>
  <c r="R9" i="25"/>
  <c r="R10" i="25"/>
  <c r="R11" i="25"/>
  <c r="R12" i="25"/>
  <c r="R13" i="25"/>
  <c r="R14" i="25"/>
  <c r="R15" i="25"/>
  <c r="R16" i="25"/>
  <c r="R17" i="25"/>
  <c r="R18" i="25"/>
  <c r="R19" i="25"/>
  <c r="R20" i="25"/>
  <c r="R21" i="25"/>
  <c r="R22" i="25"/>
  <c r="R23" i="25"/>
  <c r="R24" i="25"/>
  <c r="R25" i="25"/>
  <c r="R26" i="25"/>
  <c r="R27" i="25"/>
  <c r="R28" i="25"/>
  <c r="R29" i="25"/>
  <c r="R30" i="25"/>
  <c r="R31" i="25"/>
  <c r="R32" i="25"/>
  <c r="R33" i="25"/>
  <c r="R34" i="25"/>
  <c r="R35" i="25"/>
  <c r="R36" i="25"/>
  <c r="R37" i="25"/>
  <c r="R38" i="25"/>
  <c r="R39" i="25"/>
  <c r="R40" i="25"/>
  <c r="R41" i="25"/>
  <c r="R42" i="25"/>
  <c r="R43" i="25"/>
  <c r="R44" i="25"/>
  <c r="R45" i="25"/>
  <c r="R46" i="25"/>
  <c r="R47" i="25"/>
  <c r="R48" i="25"/>
  <c r="R49" i="25"/>
  <c r="R50" i="25"/>
  <c r="R51" i="25"/>
  <c r="R52" i="25"/>
  <c r="R53" i="25"/>
  <c r="R54" i="25"/>
  <c r="R55" i="25"/>
  <c r="R56" i="25"/>
  <c r="R57" i="25"/>
  <c r="R58" i="25"/>
  <c r="R59" i="25"/>
  <c r="R60" i="25"/>
  <c r="R61" i="25"/>
  <c r="R62" i="25"/>
  <c r="R63" i="25"/>
  <c r="R64" i="25"/>
  <c r="R65" i="25"/>
  <c r="R66" i="25"/>
  <c r="R67" i="25"/>
  <c r="R68" i="25"/>
  <c r="R69" i="25"/>
  <c r="R70" i="25"/>
  <c r="R71" i="25"/>
  <c r="R72" i="25"/>
  <c r="R73" i="25"/>
  <c r="R74" i="25"/>
  <c r="R75" i="25"/>
  <c r="R76" i="25"/>
  <c r="R77" i="25"/>
  <c r="R78" i="25"/>
  <c r="R79" i="25"/>
  <c r="R80" i="25"/>
  <c r="R81" i="25"/>
  <c r="R82" i="25"/>
  <c r="R83" i="25"/>
  <c r="R84" i="25"/>
  <c r="R85" i="25"/>
  <c r="R86" i="25"/>
  <c r="R87" i="25"/>
  <c r="R88" i="25"/>
  <c r="R89" i="25"/>
  <c r="R90" i="25"/>
  <c r="R91" i="25"/>
  <c r="R92" i="25"/>
  <c r="R93" i="25"/>
  <c r="R94" i="25"/>
  <c r="R95" i="25"/>
  <c r="R96" i="25"/>
  <c r="R97" i="25"/>
  <c r="R98" i="25"/>
  <c r="R99" i="25"/>
  <c r="R100" i="25"/>
  <c r="R101" i="25"/>
  <c r="R102" i="25"/>
  <c r="R103" i="25"/>
  <c r="R104" i="25"/>
  <c r="R105" i="25"/>
  <c r="R106" i="25"/>
  <c r="R107" i="25"/>
  <c r="R108" i="25"/>
  <c r="R109" i="25"/>
  <c r="R110" i="25"/>
  <c r="R111" i="25"/>
  <c r="R112" i="25"/>
  <c r="R113" i="25"/>
  <c r="R114" i="25"/>
  <c r="R115" i="25"/>
  <c r="R116" i="25"/>
  <c r="R117" i="25"/>
  <c r="R118" i="25"/>
  <c r="R119" i="25"/>
  <c r="R120" i="25"/>
  <c r="R121" i="25"/>
  <c r="R122" i="25"/>
  <c r="R123" i="25"/>
  <c r="R124" i="25"/>
  <c r="R125" i="25"/>
  <c r="R126" i="25"/>
  <c r="R127" i="25"/>
  <c r="R128" i="25"/>
  <c r="R129" i="25"/>
  <c r="R130" i="25"/>
  <c r="R131" i="25"/>
  <c r="R132" i="25"/>
  <c r="R133" i="25"/>
  <c r="R134" i="25"/>
  <c r="R135" i="25"/>
  <c r="R136" i="25"/>
  <c r="R137" i="25"/>
  <c r="R138" i="25"/>
  <c r="R139" i="25"/>
  <c r="R140" i="25"/>
  <c r="R141" i="25"/>
  <c r="R142" i="25"/>
  <c r="R143" i="25"/>
  <c r="R144" i="25"/>
  <c r="R145" i="25"/>
  <c r="R146" i="25"/>
  <c r="R147" i="25"/>
  <c r="R148" i="25"/>
  <c r="R149" i="25"/>
  <c r="R150" i="25"/>
  <c r="R151" i="25"/>
  <c r="R152" i="25"/>
  <c r="R153" i="25"/>
  <c r="R154" i="25"/>
  <c r="R155" i="25"/>
  <c r="R156" i="25"/>
  <c r="R157" i="25"/>
  <c r="R158" i="25"/>
  <c r="R159" i="25"/>
  <c r="R160" i="25"/>
  <c r="R161" i="25"/>
  <c r="R162" i="25"/>
  <c r="R163" i="25"/>
  <c r="R164" i="25"/>
  <c r="R165" i="25"/>
  <c r="R166" i="25"/>
  <c r="R167" i="25"/>
  <c r="R168" i="25"/>
  <c r="R169" i="25"/>
  <c r="R170" i="25"/>
  <c r="R171" i="25"/>
  <c r="R172" i="25"/>
  <c r="R173" i="25"/>
  <c r="R174" i="25"/>
  <c r="R175" i="25"/>
  <c r="R176" i="25"/>
  <c r="R177" i="25"/>
  <c r="R178" i="25"/>
  <c r="R179" i="25"/>
  <c r="R180" i="25"/>
  <c r="R181" i="25"/>
  <c r="R182" i="25"/>
  <c r="R183" i="25"/>
  <c r="R184" i="25"/>
  <c r="R185" i="25"/>
  <c r="R186" i="25"/>
  <c r="R187" i="25"/>
  <c r="R188" i="25"/>
  <c r="R189" i="25"/>
  <c r="R190" i="25"/>
  <c r="R191" i="25"/>
  <c r="R192" i="25"/>
  <c r="R193" i="25"/>
  <c r="R194" i="25"/>
  <c r="R195" i="25"/>
  <c r="R196" i="25"/>
  <c r="R197" i="25"/>
  <c r="R198" i="25"/>
  <c r="R199" i="25"/>
  <c r="R200" i="25"/>
  <c r="R201" i="25"/>
  <c r="R202" i="25"/>
  <c r="R203" i="25"/>
  <c r="R204" i="25"/>
  <c r="R205" i="25"/>
  <c r="R206" i="25"/>
  <c r="R207" i="25"/>
  <c r="R208" i="25"/>
  <c r="R209" i="25"/>
  <c r="R210" i="25"/>
  <c r="R211" i="25"/>
  <c r="O7" i="25"/>
  <c r="O8" i="25"/>
  <c r="O9" i="25"/>
  <c r="O10" i="25"/>
  <c r="O11" i="25"/>
  <c r="O12" i="25"/>
  <c r="O13" i="25"/>
  <c r="O14" i="25"/>
  <c r="O15" i="25"/>
  <c r="O16" i="25"/>
  <c r="O17" i="25"/>
  <c r="O18" i="25"/>
  <c r="O19" i="25"/>
  <c r="O20" i="25"/>
  <c r="O21" i="25"/>
  <c r="O22" i="25"/>
  <c r="O23" i="25"/>
  <c r="O24" i="25"/>
  <c r="O25" i="25"/>
  <c r="O26" i="25"/>
  <c r="O27" i="25"/>
  <c r="O28" i="25"/>
  <c r="O29" i="25"/>
  <c r="O30" i="25"/>
  <c r="O31" i="25"/>
  <c r="O32" i="25"/>
  <c r="O33" i="25"/>
  <c r="O34" i="25"/>
  <c r="O35" i="25"/>
  <c r="O36" i="25"/>
  <c r="O37" i="25"/>
  <c r="O38" i="25"/>
  <c r="O39" i="25"/>
  <c r="O40" i="25"/>
  <c r="O41" i="25"/>
  <c r="O42" i="25"/>
  <c r="O43" i="25"/>
  <c r="O44" i="25"/>
  <c r="O45" i="25"/>
  <c r="O46" i="25"/>
  <c r="O47" i="25"/>
  <c r="O48" i="25"/>
  <c r="O49" i="25"/>
  <c r="O50" i="25"/>
  <c r="O51" i="25"/>
  <c r="O52" i="25"/>
  <c r="O53" i="25"/>
  <c r="O54" i="25"/>
  <c r="O55" i="25"/>
  <c r="O56" i="25"/>
  <c r="O57" i="25"/>
  <c r="O58" i="25"/>
  <c r="O59" i="25"/>
  <c r="O60" i="25"/>
  <c r="O61" i="25"/>
  <c r="O62" i="25"/>
  <c r="O63" i="25"/>
  <c r="O64" i="25"/>
  <c r="O65" i="25"/>
  <c r="O66" i="25"/>
  <c r="O67" i="25"/>
  <c r="O68" i="25"/>
  <c r="O69" i="25"/>
  <c r="O70" i="25"/>
  <c r="O71" i="25"/>
  <c r="O72" i="25"/>
  <c r="O73" i="25"/>
  <c r="O74" i="25"/>
  <c r="O75" i="25"/>
  <c r="O76" i="25"/>
  <c r="O77" i="25"/>
  <c r="O78" i="25"/>
  <c r="O79" i="25"/>
  <c r="O80" i="25"/>
  <c r="O81" i="25"/>
  <c r="O82" i="25"/>
  <c r="O83" i="25"/>
  <c r="O84" i="25"/>
  <c r="O85" i="25"/>
  <c r="O86" i="25"/>
  <c r="O87" i="25"/>
  <c r="O88" i="25"/>
  <c r="O89" i="25"/>
  <c r="O90" i="25"/>
  <c r="O91" i="25"/>
  <c r="O92" i="25"/>
  <c r="O93" i="25"/>
  <c r="O94" i="25"/>
  <c r="O95" i="25"/>
  <c r="O96" i="25"/>
  <c r="O97" i="25"/>
  <c r="O98" i="25"/>
  <c r="O99" i="25"/>
  <c r="O100" i="25"/>
  <c r="O101" i="25"/>
  <c r="O102" i="25"/>
  <c r="O103" i="25"/>
  <c r="O104" i="25"/>
  <c r="O105" i="25"/>
  <c r="O106" i="25"/>
  <c r="O107" i="25"/>
  <c r="O108" i="25"/>
  <c r="O109" i="25"/>
  <c r="O110" i="25"/>
  <c r="O111" i="25"/>
  <c r="O112" i="25"/>
  <c r="O113" i="25"/>
  <c r="O114" i="25"/>
  <c r="O115" i="25"/>
  <c r="O116" i="25"/>
  <c r="O117" i="25"/>
  <c r="O118" i="25"/>
  <c r="O119" i="25"/>
  <c r="O120" i="25"/>
  <c r="O121" i="25"/>
  <c r="O122" i="25"/>
  <c r="O123" i="25"/>
  <c r="O124" i="25"/>
  <c r="O125" i="25"/>
  <c r="O126" i="25"/>
  <c r="O127" i="25"/>
  <c r="O128" i="25"/>
  <c r="O129" i="25"/>
  <c r="O130" i="25"/>
  <c r="O131" i="25"/>
  <c r="O132" i="25"/>
  <c r="O133" i="25"/>
  <c r="O134" i="25"/>
  <c r="O135" i="25"/>
  <c r="O136" i="25"/>
  <c r="O137" i="25"/>
  <c r="O138" i="25"/>
  <c r="O139" i="25"/>
  <c r="O140" i="25"/>
  <c r="O141" i="25"/>
  <c r="O142" i="25"/>
  <c r="O143" i="25"/>
  <c r="O144" i="25"/>
  <c r="O145" i="25"/>
  <c r="O146" i="25"/>
  <c r="O147" i="25"/>
  <c r="O148" i="25"/>
  <c r="O149" i="25"/>
  <c r="O150" i="25"/>
  <c r="O151" i="25"/>
  <c r="O152" i="25"/>
  <c r="O153" i="25"/>
  <c r="O154" i="25"/>
  <c r="O155" i="25"/>
  <c r="O156" i="25"/>
  <c r="O157" i="25"/>
  <c r="O158" i="25"/>
  <c r="O159" i="25"/>
  <c r="O160" i="25"/>
  <c r="O161" i="25"/>
  <c r="O162" i="25"/>
  <c r="O163" i="25"/>
  <c r="O164" i="25"/>
  <c r="O165" i="25"/>
  <c r="O166" i="25"/>
  <c r="O167" i="25"/>
  <c r="O168" i="25"/>
  <c r="O169" i="25"/>
  <c r="O170" i="25"/>
  <c r="O171" i="25"/>
  <c r="O172" i="25"/>
  <c r="O173" i="25"/>
  <c r="O174" i="25"/>
  <c r="O175" i="25"/>
  <c r="O176" i="25"/>
  <c r="O177" i="25"/>
  <c r="O178" i="25"/>
  <c r="O179" i="25"/>
  <c r="O180" i="25"/>
  <c r="O181" i="25"/>
  <c r="O182" i="25"/>
  <c r="O183" i="25"/>
  <c r="O184" i="25"/>
  <c r="O185" i="25"/>
  <c r="O186" i="25"/>
  <c r="O187" i="25"/>
  <c r="O188" i="25"/>
  <c r="O189" i="25"/>
  <c r="O190" i="25"/>
  <c r="O191" i="25"/>
  <c r="O192" i="25"/>
  <c r="O193" i="25"/>
  <c r="O194" i="25"/>
  <c r="O195" i="25"/>
  <c r="O196" i="25"/>
  <c r="O197" i="25"/>
  <c r="O198" i="25"/>
  <c r="O199" i="25"/>
  <c r="O200" i="25"/>
  <c r="O201" i="25"/>
  <c r="O202" i="25"/>
  <c r="O203" i="25"/>
  <c r="O204" i="25"/>
  <c r="O205" i="25"/>
  <c r="O206" i="25"/>
  <c r="O207" i="25"/>
  <c r="O208" i="25"/>
  <c r="O209" i="25"/>
  <c r="O210" i="25"/>
  <c r="O211" i="25"/>
  <c r="AG6" i="25"/>
  <c r="AD6" i="25"/>
  <c r="AA6" i="25"/>
  <c r="X6" i="25"/>
  <c r="U6" i="25"/>
  <c r="R6" i="25"/>
  <c r="O6" i="25"/>
  <c r="L7" i="25"/>
  <c r="L8" i="25"/>
  <c r="L9" i="25"/>
  <c r="L10" i="25"/>
  <c r="L11" i="25"/>
  <c r="L12" i="25"/>
  <c r="L13" i="25"/>
  <c r="L14" i="25"/>
  <c r="L15" i="25"/>
  <c r="L16" i="25"/>
  <c r="L17" i="25"/>
  <c r="L18" i="25"/>
  <c r="L19" i="25"/>
  <c r="L20" i="25"/>
  <c r="L21" i="25"/>
  <c r="L22" i="25"/>
  <c r="L23" i="25"/>
  <c r="L24" i="25"/>
  <c r="L25" i="25"/>
  <c r="L26" i="25"/>
  <c r="L27" i="25"/>
  <c r="L28" i="25"/>
  <c r="L29" i="25"/>
  <c r="L30" i="25"/>
  <c r="L31" i="25"/>
  <c r="L32" i="25"/>
  <c r="L33" i="25"/>
  <c r="L34" i="25"/>
  <c r="L35" i="25"/>
  <c r="L36" i="25"/>
  <c r="L37" i="25"/>
  <c r="L38" i="25"/>
  <c r="L39" i="25"/>
  <c r="L40" i="25"/>
  <c r="L41" i="25"/>
  <c r="L42" i="25"/>
  <c r="L43" i="25"/>
  <c r="L44" i="25"/>
  <c r="L45" i="25"/>
  <c r="L46" i="25"/>
  <c r="L47" i="25"/>
  <c r="L48" i="25"/>
  <c r="L49" i="25"/>
  <c r="L50" i="25"/>
  <c r="L51" i="25"/>
  <c r="L52" i="25"/>
  <c r="L53" i="25"/>
  <c r="L54" i="25"/>
  <c r="L55" i="25"/>
  <c r="L56" i="25"/>
  <c r="L57" i="25"/>
  <c r="L58" i="25"/>
  <c r="L59" i="25"/>
  <c r="L60" i="25"/>
  <c r="L61" i="25"/>
  <c r="L62" i="25"/>
  <c r="L63" i="25"/>
  <c r="L64" i="25"/>
  <c r="L65" i="25"/>
  <c r="L66" i="25"/>
  <c r="L67" i="25"/>
  <c r="L68" i="25"/>
  <c r="L69" i="25"/>
  <c r="L70" i="25"/>
  <c r="L71" i="25"/>
  <c r="L72" i="25"/>
  <c r="L73" i="25"/>
  <c r="L74" i="25"/>
  <c r="L75" i="25"/>
  <c r="L76" i="25"/>
  <c r="L77" i="25"/>
  <c r="L78" i="25"/>
  <c r="L79" i="25"/>
  <c r="L80" i="25"/>
  <c r="L81" i="25"/>
  <c r="L82" i="25"/>
  <c r="L83" i="25"/>
  <c r="L84" i="25"/>
  <c r="L85" i="25"/>
  <c r="L86" i="25"/>
  <c r="L87" i="25"/>
  <c r="L88" i="25"/>
  <c r="L89" i="25"/>
  <c r="L90" i="25"/>
  <c r="L91" i="25"/>
  <c r="L92" i="25"/>
  <c r="L93" i="25"/>
  <c r="L94" i="25"/>
  <c r="L95" i="25"/>
  <c r="L96" i="25"/>
  <c r="L97" i="25"/>
  <c r="L98" i="25"/>
  <c r="L99" i="25"/>
  <c r="L100" i="25"/>
  <c r="L101" i="25"/>
  <c r="L102" i="25"/>
  <c r="L103" i="25"/>
  <c r="L104" i="25"/>
  <c r="L105" i="25"/>
  <c r="L106" i="25"/>
  <c r="L107" i="25"/>
  <c r="L108" i="25"/>
  <c r="L109" i="25"/>
  <c r="L110" i="25"/>
  <c r="L111" i="25"/>
  <c r="L112" i="25"/>
  <c r="L113" i="25"/>
  <c r="L114" i="25"/>
  <c r="L115" i="25"/>
  <c r="L116" i="25"/>
  <c r="L117" i="25"/>
  <c r="L118" i="25"/>
  <c r="L119" i="25"/>
  <c r="L120" i="25"/>
  <c r="L121" i="25"/>
  <c r="L122" i="25"/>
  <c r="L123" i="25"/>
  <c r="L124" i="25"/>
  <c r="L125" i="25"/>
  <c r="L126" i="25"/>
  <c r="L127" i="25"/>
  <c r="L128" i="25"/>
  <c r="L129" i="25"/>
  <c r="L130" i="25"/>
  <c r="L131" i="25"/>
  <c r="L132" i="25"/>
  <c r="L133" i="25"/>
  <c r="L134" i="25"/>
  <c r="L135" i="25"/>
  <c r="L136" i="25"/>
  <c r="L137" i="25"/>
  <c r="L138" i="25"/>
  <c r="L139" i="25"/>
  <c r="L140" i="25"/>
  <c r="L141" i="25"/>
  <c r="L142" i="25"/>
  <c r="L143" i="25"/>
  <c r="L144" i="25"/>
  <c r="L145" i="25"/>
  <c r="L146" i="25"/>
  <c r="L147" i="25"/>
  <c r="L148" i="25"/>
  <c r="L149" i="25"/>
  <c r="L150" i="25"/>
  <c r="L151" i="25"/>
  <c r="L152" i="25"/>
  <c r="L153" i="25"/>
  <c r="L154" i="25"/>
  <c r="L155" i="25"/>
  <c r="L156" i="25"/>
  <c r="L157" i="25"/>
  <c r="L158" i="25"/>
  <c r="L159" i="25"/>
  <c r="L160" i="25"/>
  <c r="L161" i="25"/>
  <c r="L162" i="25"/>
  <c r="L163" i="25"/>
  <c r="L164" i="25"/>
  <c r="L165" i="25"/>
  <c r="L166" i="25"/>
  <c r="L167" i="25"/>
  <c r="L168" i="25"/>
  <c r="L169" i="25"/>
  <c r="L170" i="25"/>
  <c r="L171" i="25"/>
  <c r="L172" i="25"/>
  <c r="L173" i="25"/>
  <c r="L174" i="25"/>
  <c r="L175" i="25"/>
  <c r="L176" i="25"/>
  <c r="L177" i="25"/>
  <c r="L178" i="25"/>
  <c r="L179" i="25"/>
  <c r="L180" i="25"/>
  <c r="L181" i="25"/>
  <c r="L182" i="25"/>
  <c r="L183" i="25"/>
  <c r="L184" i="25"/>
  <c r="L185" i="25"/>
  <c r="L186" i="25"/>
  <c r="L187" i="25"/>
  <c r="L188" i="25"/>
  <c r="L189" i="25"/>
  <c r="L190" i="25"/>
  <c r="L191" i="25"/>
  <c r="L192" i="25"/>
  <c r="L193" i="25"/>
  <c r="L194" i="25"/>
  <c r="L195" i="25"/>
  <c r="L196" i="25"/>
  <c r="L197" i="25"/>
  <c r="L198" i="25"/>
  <c r="L199" i="25"/>
  <c r="L200" i="25"/>
  <c r="L201" i="25"/>
  <c r="L202" i="25"/>
  <c r="L203" i="25"/>
  <c r="L204" i="25"/>
  <c r="L205" i="25"/>
  <c r="L206" i="25"/>
  <c r="L207" i="25"/>
  <c r="L208" i="25"/>
  <c r="L209" i="25"/>
  <c r="L210" i="25"/>
  <c r="L211" i="25"/>
  <c r="L6" i="25"/>
  <c r="Z6" i="25" l="1"/>
  <c r="Z31" i="25"/>
  <c r="Z18" i="25"/>
  <c r="Z40" i="25"/>
  <c r="Z37" i="25"/>
  <c r="Z26" i="25"/>
  <c r="Z65" i="25"/>
  <c r="Z13" i="25"/>
  <c r="Z28" i="25"/>
  <c r="Z34" i="25"/>
  <c r="Z48" i="25"/>
  <c r="Z50" i="25"/>
  <c r="Z21" i="25"/>
  <c r="Z10" i="25"/>
  <c r="Z12" i="25"/>
  <c r="Z60" i="25"/>
  <c r="Z36" i="25"/>
  <c r="Z27" i="25"/>
  <c r="Z23" i="25"/>
  <c r="Z51" i="25"/>
  <c r="Z81" i="25"/>
  <c r="Z82" i="25"/>
  <c r="Z54" i="25"/>
  <c r="Z38" i="25"/>
  <c r="Z67" i="25"/>
  <c r="Z72" i="25"/>
  <c r="Z41" i="25"/>
  <c r="Z49" i="25"/>
  <c r="Z83" i="25"/>
  <c r="Z84" i="25"/>
  <c r="Z74" i="25"/>
  <c r="Z93" i="25"/>
  <c r="Z56" i="25"/>
  <c r="Z62" i="25"/>
  <c r="Z43" i="25"/>
  <c r="Z44" i="25"/>
  <c r="Z70" i="25"/>
  <c r="Z73" i="25"/>
  <c r="Z75" i="25"/>
  <c r="Z77" i="25"/>
  <c r="Z85" i="25"/>
  <c r="Z87" i="25"/>
  <c r="Z91" i="25"/>
  <c r="Z94" i="25"/>
  <c r="Z95" i="25"/>
  <c r="Z96" i="25"/>
  <c r="Z97" i="25"/>
  <c r="Z58" i="25"/>
  <c r="Z59" i="25"/>
  <c r="Z64" i="25"/>
  <c r="Z76" i="25"/>
  <c r="Z86" i="25"/>
  <c r="Z89" i="25"/>
  <c r="Z92" i="25"/>
  <c r="Z98" i="25"/>
  <c r="Z99" i="25"/>
  <c r="Z100" i="25"/>
  <c r="Z101" i="25"/>
  <c r="Z102" i="25"/>
  <c r="Z103" i="25"/>
  <c r="Z104" i="25"/>
  <c r="Z105" i="25"/>
  <c r="Z106" i="25"/>
  <c r="Z107" i="25"/>
  <c r="Z108" i="25"/>
  <c r="Z109" i="25"/>
  <c r="Z110" i="25"/>
  <c r="Z111" i="25"/>
  <c r="Z112" i="25"/>
  <c r="Z113" i="25"/>
  <c r="Z114" i="25"/>
  <c r="Z115" i="25"/>
  <c r="Z116" i="25"/>
  <c r="Z117" i="25"/>
  <c r="Z118" i="25"/>
  <c r="Z119" i="25"/>
  <c r="Z120" i="25"/>
  <c r="Z121" i="25"/>
  <c r="Z122" i="25"/>
  <c r="Z123" i="25"/>
  <c r="Z124" i="25"/>
  <c r="Z125" i="25"/>
  <c r="Z126" i="25"/>
  <c r="W7" i="25"/>
  <c r="W6" i="25"/>
  <c r="W33" i="25"/>
  <c r="W21" i="25"/>
  <c r="W22" i="25"/>
  <c r="W10" i="25"/>
  <c r="W12" i="25"/>
  <c r="W60" i="25"/>
  <c r="W36" i="25"/>
  <c r="W25" i="25"/>
  <c r="W27" i="25"/>
  <c r="W19" i="25"/>
  <c r="W23" i="25"/>
  <c r="W51" i="25"/>
  <c r="W81" i="25"/>
  <c r="W82" i="25"/>
  <c r="W17" i="25"/>
  <c r="W54" i="25"/>
  <c r="W20" i="25"/>
  <c r="W15" i="25"/>
  <c r="W38" i="25"/>
  <c r="W67" i="25"/>
  <c r="W47" i="25"/>
  <c r="W72" i="25"/>
  <c r="W29" i="25"/>
  <c r="W41" i="25"/>
  <c r="W32" i="25"/>
  <c r="W35" i="25"/>
  <c r="W49" i="25"/>
  <c r="W83" i="25"/>
  <c r="W84" i="25"/>
  <c r="W74" i="25"/>
  <c r="W93" i="25"/>
  <c r="W56" i="25"/>
  <c r="W62" i="25"/>
  <c r="W43" i="25"/>
  <c r="W44" i="25"/>
  <c r="W70" i="25"/>
  <c r="W73" i="25"/>
  <c r="W75" i="25"/>
  <c r="W77" i="25"/>
  <c r="W55" i="25"/>
  <c r="W85" i="25"/>
  <c r="W87" i="25"/>
  <c r="W45" i="25"/>
  <c r="W91" i="25"/>
  <c r="W94" i="25"/>
  <c r="W95" i="25"/>
  <c r="W96" i="25"/>
  <c r="W80" i="25"/>
  <c r="W97" i="25"/>
  <c r="W58" i="25"/>
  <c r="W59" i="25"/>
  <c r="W64" i="25"/>
  <c r="W76" i="25"/>
  <c r="W52" i="25"/>
  <c r="W86" i="25"/>
  <c r="W89" i="25"/>
  <c r="W92" i="25"/>
  <c r="W53" i="25"/>
  <c r="W61" i="25"/>
  <c r="W63" i="25"/>
  <c r="W66" i="25"/>
  <c r="W68" i="25"/>
  <c r="W69" i="25"/>
  <c r="W71" i="25"/>
  <c r="W78" i="25"/>
  <c r="W79" i="25"/>
  <c r="W88" i="25"/>
  <c r="W90" i="25"/>
  <c r="T6" i="25"/>
  <c r="T18" i="25"/>
  <c r="T17" i="25"/>
  <c r="T54" i="25"/>
  <c r="T20" i="25"/>
  <c r="T15" i="25"/>
  <c r="T38" i="25"/>
  <c r="T67" i="25"/>
  <c r="T47" i="25"/>
  <c r="T72" i="25"/>
  <c r="T28" i="25"/>
  <c r="T29" i="25"/>
  <c r="T41" i="25"/>
  <c r="T32" i="25"/>
  <c r="T35" i="25"/>
  <c r="T49" i="25"/>
  <c r="T83" i="25"/>
  <c r="T84" i="25"/>
  <c r="T74" i="25"/>
  <c r="T46" i="25"/>
  <c r="T93" i="25"/>
  <c r="T31" i="25"/>
  <c r="T56" i="25"/>
  <c r="T62" i="25"/>
  <c r="T24" i="25"/>
  <c r="T43" i="25"/>
  <c r="T44" i="25"/>
  <c r="T70" i="25"/>
  <c r="T73" i="25"/>
  <c r="T75" i="25"/>
  <c r="T77" i="25"/>
  <c r="T55" i="25"/>
  <c r="T85" i="25"/>
  <c r="T87" i="25"/>
  <c r="T45" i="25"/>
  <c r="T91" i="25"/>
  <c r="T94" i="25"/>
  <c r="T95" i="25"/>
  <c r="T96" i="25"/>
  <c r="T80" i="25"/>
  <c r="T97" i="25"/>
  <c r="T58" i="25"/>
  <c r="T59" i="25"/>
  <c r="T64" i="25"/>
  <c r="T76" i="25"/>
  <c r="T52" i="25"/>
  <c r="T86" i="25"/>
  <c r="T42" i="25"/>
  <c r="T89" i="25"/>
  <c r="T92" i="25"/>
  <c r="T53" i="25"/>
  <c r="T57" i="25"/>
  <c r="T61" i="25"/>
  <c r="T63" i="25"/>
  <c r="T65" i="25"/>
  <c r="T66" i="25"/>
  <c r="T68" i="25"/>
  <c r="T69" i="25"/>
  <c r="T71" i="25"/>
  <c r="T78" i="25"/>
  <c r="T79" i="25"/>
  <c r="T88" i="25"/>
  <c r="T90" i="25"/>
  <c r="Q6" i="25"/>
  <c r="Q36" i="25"/>
  <c r="Q60" i="25"/>
  <c r="Q31" i="25"/>
  <c r="Q56" i="25"/>
  <c r="Q18" i="25"/>
  <c r="Q62" i="25"/>
  <c r="Q22" i="25"/>
  <c r="Q24" i="25"/>
  <c r="Q43" i="25"/>
  <c r="Q44" i="25"/>
  <c r="Q70" i="25"/>
  <c r="Q27" i="25"/>
  <c r="Q73" i="25"/>
  <c r="Q75" i="25"/>
  <c r="Q77" i="25"/>
  <c r="Q55" i="25"/>
  <c r="Q85" i="25"/>
  <c r="Q87" i="25"/>
  <c r="Q45" i="25"/>
  <c r="Q91" i="25"/>
  <c r="Q94" i="25"/>
  <c r="Q95" i="25"/>
  <c r="Q96" i="25"/>
  <c r="Q80" i="25"/>
  <c r="Q97" i="25"/>
  <c r="Q58" i="25"/>
  <c r="Q59" i="25"/>
  <c r="Q64" i="25"/>
  <c r="Q14" i="25"/>
  <c r="Q76" i="25"/>
  <c r="Q52" i="25"/>
  <c r="Q86" i="25"/>
  <c r="Q42" i="25"/>
  <c r="Q89" i="25"/>
  <c r="Q92" i="25"/>
  <c r="Q30" i="25"/>
  <c r="Q33" i="25"/>
  <c r="Q37" i="25"/>
  <c r="Q40" i="25"/>
  <c r="Q48" i="25"/>
  <c r="Q50" i="25"/>
  <c r="Q53" i="25"/>
  <c r="Q57" i="25"/>
  <c r="Q61" i="25"/>
  <c r="Q63" i="25"/>
  <c r="Q65" i="25"/>
  <c r="Q66" i="25"/>
  <c r="Q68" i="25"/>
  <c r="Q69" i="25"/>
  <c r="Q71" i="25"/>
  <c r="Q78" i="25"/>
  <c r="Q79" i="25"/>
  <c r="Q81" i="25"/>
  <c r="Q82" i="25"/>
  <c r="Q88" i="25"/>
  <c r="Q90" i="25"/>
  <c r="N6" i="25"/>
  <c r="N25" i="25"/>
  <c r="N7" i="25"/>
  <c r="N36" i="25"/>
  <c r="N58" i="25"/>
  <c r="N59" i="25"/>
  <c r="N38" i="25"/>
  <c r="N64" i="25"/>
  <c r="N14" i="25"/>
  <c r="N20" i="25"/>
  <c r="N28" i="25"/>
  <c r="N76" i="25"/>
  <c r="N52" i="25"/>
  <c r="N86" i="25"/>
  <c r="N42" i="25"/>
  <c r="N89" i="25"/>
  <c r="N92" i="25"/>
  <c r="N26" i="25"/>
  <c r="N30" i="25"/>
  <c r="N34" i="25"/>
  <c r="N33" i="25"/>
  <c r="N37" i="25"/>
  <c r="N39" i="25"/>
  <c r="N40" i="25"/>
  <c r="N46" i="25"/>
  <c r="N47" i="25"/>
  <c r="N48" i="25"/>
  <c r="N50" i="25"/>
  <c r="N53" i="25"/>
  <c r="N54" i="25"/>
  <c r="N57" i="25"/>
  <c r="N60" i="25"/>
  <c r="N61" i="25"/>
  <c r="N63" i="25"/>
  <c r="N65" i="25"/>
  <c r="N66" i="25"/>
  <c r="N67" i="25"/>
  <c r="N68" i="25"/>
  <c r="N69" i="25"/>
  <c r="N71" i="25"/>
  <c r="N72" i="25"/>
  <c r="N78" i="25"/>
  <c r="N79" i="25"/>
  <c r="N81" i="25"/>
  <c r="N83" i="25"/>
  <c r="N82" i="25"/>
  <c r="N84" i="25"/>
  <c r="N88" i="25"/>
  <c r="N90" i="25"/>
  <c r="N93" i="25"/>
  <c r="K6" i="25"/>
  <c r="K17" i="25"/>
  <c r="K21" i="25"/>
  <c r="K22" i="25"/>
  <c r="K24" i="25"/>
  <c r="K25" i="25"/>
  <c r="K26" i="25"/>
  <c r="K30" i="25"/>
  <c r="K31" i="25"/>
  <c r="K34" i="25"/>
  <c r="K33" i="25"/>
  <c r="K37" i="25"/>
  <c r="K39" i="25"/>
  <c r="K40" i="25"/>
  <c r="K45" i="25"/>
  <c r="K46" i="25"/>
  <c r="K47" i="25"/>
  <c r="K48" i="25"/>
  <c r="K50" i="25"/>
  <c r="K51" i="25"/>
  <c r="K53" i="25"/>
  <c r="K54" i="25"/>
  <c r="K56" i="25"/>
  <c r="K55" i="25"/>
  <c r="K57" i="25"/>
  <c r="K60" i="25"/>
  <c r="K62" i="25"/>
  <c r="K61" i="25"/>
  <c r="K63" i="25"/>
  <c r="K65" i="25"/>
  <c r="K66" i="25"/>
  <c r="K67" i="25"/>
  <c r="K68" i="25"/>
  <c r="K70" i="25"/>
  <c r="K69" i="25"/>
  <c r="K71" i="25"/>
  <c r="K72" i="25"/>
  <c r="K73" i="25"/>
  <c r="K74" i="25"/>
  <c r="K75" i="25"/>
  <c r="K77" i="25"/>
  <c r="K78" i="25"/>
  <c r="K79" i="25"/>
  <c r="K80" i="25"/>
  <c r="K81" i="25"/>
  <c r="K83" i="25"/>
  <c r="K82" i="25"/>
  <c r="K85" i="25"/>
  <c r="K84" i="25"/>
  <c r="K87" i="25"/>
  <c r="K88" i="25"/>
  <c r="K91" i="25"/>
  <c r="K90" i="25"/>
  <c r="K93" i="25"/>
  <c r="K94" i="25"/>
  <c r="K95" i="25"/>
  <c r="K96" i="25"/>
  <c r="K97" i="25"/>
  <c r="AF211" i="25"/>
  <c r="AC211" i="25"/>
  <c r="Z211" i="25"/>
  <c r="W211" i="25"/>
  <c r="T211" i="25"/>
  <c r="Q211" i="25"/>
  <c r="N211" i="25"/>
  <c r="K211" i="25"/>
  <c r="D211" i="25"/>
  <c r="B211" i="25"/>
  <c r="AF210" i="25"/>
  <c r="AC210" i="25"/>
  <c r="Z210" i="25"/>
  <c r="W210" i="25"/>
  <c r="T210" i="25"/>
  <c r="Q210" i="25"/>
  <c r="N210" i="25"/>
  <c r="K210" i="25"/>
  <c r="D210" i="25"/>
  <c r="B210" i="25"/>
  <c r="AF209" i="25"/>
  <c r="AC209" i="25"/>
  <c r="Z209" i="25"/>
  <c r="W209" i="25"/>
  <c r="T209" i="25"/>
  <c r="Q209" i="25"/>
  <c r="N209" i="25"/>
  <c r="K209" i="25"/>
  <c r="D209" i="25"/>
  <c r="B209" i="25"/>
  <c r="AF208" i="25"/>
  <c r="AC208" i="25"/>
  <c r="Z208" i="25"/>
  <c r="W208" i="25"/>
  <c r="T208" i="25"/>
  <c r="Q208" i="25"/>
  <c r="N208" i="25"/>
  <c r="K208" i="25"/>
  <c r="D208" i="25"/>
  <c r="B208" i="25"/>
  <c r="AF207" i="25"/>
  <c r="AC207" i="25"/>
  <c r="Z207" i="25"/>
  <c r="W207" i="25"/>
  <c r="T207" i="25"/>
  <c r="Q207" i="25"/>
  <c r="N207" i="25"/>
  <c r="K207" i="25"/>
  <c r="D207" i="25"/>
  <c r="B207" i="25"/>
  <c r="AF206" i="25"/>
  <c r="AC206" i="25"/>
  <c r="Z206" i="25"/>
  <c r="W206" i="25"/>
  <c r="T206" i="25"/>
  <c r="Q206" i="25"/>
  <c r="N206" i="25"/>
  <c r="K206" i="25"/>
  <c r="D206" i="25"/>
  <c r="B206" i="25"/>
  <c r="AF205" i="25"/>
  <c r="AC205" i="25"/>
  <c r="Z205" i="25"/>
  <c r="W205" i="25"/>
  <c r="T205" i="25"/>
  <c r="Q205" i="25"/>
  <c r="N205" i="25"/>
  <c r="K205" i="25"/>
  <c r="D205" i="25"/>
  <c r="B205" i="25"/>
  <c r="AF204" i="25"/>
  <c r="AC204" i="25"/>
  <c r="Z204" i="25"/>
  <c r="W204" i="25"/>
  <c r="T204" i="25"/>
  <c r="Q204" i="25"/>
  <c r="N204" i="25"/>
  <c r="K204" i="25"/>
  <c r="D204" i="25"/>
  <c r="B204" i="25"/>
  <c r="AF203" i="25"/>
  <c r="AC203" i="25"/>
  <c r="Z203" i="25"/>
  <c r="W203" i="25"/>
  <c r="T203" i="25"/>
  <c r="Q203" i="25"/>
  <c r="N203" i="25"/>
  <c r="K203" i="25"/>
  <c r="D203" i="25"/>
  <c r="B203" i="25"/>
  <c r="AF202" i="25"/>
  <c r="AC202" i="25"/>
  <c r="Z202" i="25"/>
  <c r="W202" i="25"/>
  <c r="T202" i="25"/>
  <c r="Q202" i="25"/>
  <c r="N202" i="25"/>
  <c r="K202" i="25"/>
  <c r="D202" i="25"/>
  <c r="B202" i="25"/>
  <c r="AF201" i="25"/>
  <c r="AC201" i="25"/>
  <c r="Z201" i="25"/>
  <c r="W201" i="25"/>
  <c r="T201" i="25"/>
  <c r="Q201" i="25"/>
  <c r="N201" i="25"/>
  <c r="K201" i="25"/>
  <c r="D201" i="25"/>
  <c r="B201" i="25"/>
  <c r="AF200" i="25"/>
  <c r="AC200" i="25"/>
  <c r="Z200" i="25"/>
  <c r="W200" i="25"/>
  <c r="T200" i="25"/>
  <c r="Q200" i="25"/>
  <c r="N200" i="25"/>
  <c r="K200" i="25"/>
  <c r="D200" i="25"/>
  <c r="B200" i="25"/>
  <c r="AF199" i="25"/>
  <c r="AC199" i="25"/>
  <c r="Z199" i="25"/>
  <c r="W199" i="25"/>
  <c r="T199" i="25"/>
  <c r="Q199" i="25"/>
  <c r="N199" i="25"/>
  <c r="K199" i="25"/>
  <c r="D199" i="25"/>
  <c r="B199" i="25"/>
  <c r="AF198" i="25"/>
  <c r="AC198" i="25"/>
  <c r="Z198" i="25"/>
  <c r="W198" i="25"/>
  <c r="T198" i="25"/>
  <c r="Q198" i="25"/>
  <c r="N198" i="25"/>
  <c r="K198" i="25"/>
  <c r="D198" i="25"/>
  <c r="B198" i="25"/>
  <c r="AF197" i="25"/>
  <c r="AC197" i="25"/>
  <c r="Z197" i="25"/>
  <c r="W197" i="25"/>
  <c r="T197" i="25"/>
  <c r="Q197" i="25"/>
  <c r="N197" i="25"/>
  <c r="K197" i="25"/>
  <c r="D197" i="25"/>
  <c r="B197" i="25"/>
  <c r="AF196" i="25"/>
  <c r="AC196" i="25"/>
  <c r="Z196" i="25"/>
  <c r="W196" i="25"/>
  <c r="T196" i="25"/>
  <c r="Q196" i="25"/>
  <c r="N196" i="25"/>
  <c r="K196" i="25"/>
  <c r="D196" i="25"/>
  <c r="B196" i="25"/>
  <c r="AF195" i="25"/>
  <c r="AC195" i="25"/>
  <c r="Z195" i="25"/>
  <c r="W195" i="25"/>
  <c r="T195" i="25"/>
  <c r="Q195" i="25"/>
  <c r="N195" i="25"/>
  <c r="K195" i="25"/>
  <c r="D195" i="25"/>
  <c r="B195" i="25"/>
  <c r="AF194" i="25"/>
  <c r="AC194" i="25"/>
  <c r="Z194" i="25"/>
  <c r="W194" i="25"/>
  <c r="T194" i="25"/>
  <c r="Q194" i="25"/>
  <c r="N194" i="25"/>
  <c r="K194" i="25"/>
  <c r="D194" i="25"/>
  <c r="B194" i="25"/>
  <c r="AF193" i="25"/>
  <c r="AC193" i="25"/>
  <c r="Z193" i="25"/>
  <c r="W193" i="25"/>
  <c r="T193" i="25"/>
  <c r="Q193" i="25"/>
  <c r="N193" i="25"/>
  <c r="K193" i="25"/>
  <c r="D193" i="25"/>
  <c r="B193" i="25"/>
  <c r="AF192" i="25"/>
  <c r="AC192" i="25"/>
  <c r="Z192" i="25"/>
  <c r="W192" i="25"/>
  <c r="T192" i="25"/>
  <c r="Q192" i="25"/>
  <c r="N192" i="25"/>
  <c r="K192" i="25"/>
  <c r="D192" i="25"/>
  <c r="B192" i="25"/>
  <c r="AF191" i="25"/>
  <c r="AC191" i="25"/>
  <c r="Z191" i="25"/>
  <c r="W191" i="25"/>
  <c r="T191" i="25"/>
  <c r="Q191" i="25"/>
  <c r="N191" i="25"/>
  <c r="K191" i="25"/>
  <c r="D191" i="25"/>
  <c r="B191" i="25"/>
  <c r="AF190" i="25"/>
  <c r="AC190" i="25"/>
  <c r="Z190" i="25"/>
  <c r="W190" i="25"/>
  <c r="T190" i="25"/>
  <c r="Q190" i="25"/>
  <c r="N190" i="25"/>
  <c r="K190" i="25"/>
  <c r="D190" i="25"/>
  <c r="B190" i="25"/>
  <c r="AF189" i="25"/>
  <c r="AC189" i="25"/>
  <c r="Z189" i="25"/>
  <c r="W189" i="25"/>
  <c r="T189" i="25"/>
  <c r="Q189" i="25"/>
  <c r="N189" i="25"/>
  <c r="K189" i="25"/>
  <c r="D189" i="25"/>
  <c r="B189" i="25"/>
  <c r="AF188" i="25"/>
  <c r="AC188" i="25"/>
  <c r="Z188" i="25"/>
  <c r="W188" i="25"/>
  <c r="T188" i="25"/>
  <c r="Q188" i="25"/>
  <c r="N188" i="25"/>
  <c r="K188" i="25"/>
  <c r="D188" i="25"/>
  <c r="B188" i="25"/>
  <c r="AF187" i="25"/>
  <c r="AC187" i="25"/>
  <c r="Z187" i="25"/>
  <c r="W187" i="25"/>
  <c r="T187" i="25"/>
  <c r="Q187" i="25"/>
  <c r="N187" i="25"/>
  <c r="K187" i="25"/>
  <c r="D187" i="25"/>
  <c r="B187" i="25"/>
  <c r="AF186" i="25"/>
  <c r="AC186" i="25"/>
  <c r="Z186" i="25"/>
  <c r="W186" i="25"/>
  <c r="T186" i="25"/>
  <c r="Q186" i="25"/>
  <c r="N186" i="25"/>
  <c r="K186" i="25"/>
  <c r="D186" i="25"/>
  <c r="B186" i="25"/>
  <c r="AF185" i="25"/>
  <c r="AC185" i="25"/>
  <c r="Z185" i="25"/>
  <c r="W185" i="25"/>
  <c r="T185" i="25"/>
  <c r="Q185" i="25"/>
  <c r="N185" i="25"/>
  <c r="K185" i="25"/>
  <c r="D185" i="25"/>
  <c r="B185" i="25"/>
  <c r="AF184" i="25"/>
  <c r="AC184" i="25"/>
  <c r="Z184" i="25"/>
  <c r="W184" i="25"/>
  <c r="T184" i="25"/>
  <c r="Q184" i="25"/>
  <c r="N184" i="25"/>
  <c r="K184" i="25"/>
  <c r="D184" i="25"/>
  <c r="B184" i="25"/>
  <c r="AF183" i="25"/>
  <c r="AC183" i="25"/>
  <c r="Z183" i="25"/>
  <c r="W183" i="25"/>
  <c r="T183" i="25"/>
  <c r="Q183" i="25"/>
  <c r="N183" i="25"/>
  <c r="K183" i="25"/>
  <c r="D183" i="25"/>
  <c r="B183" i="25"/>
  <c r="AF182" i="25"/>
  <c r="AC182" i="25"/>
  <c r="Z182" i="25"/>
  <c r="W182" i="25"/>
  <c r="T182" i="25"/>
  <c r="Q182" i="25"/>
  <c r="N182" i="25"/>
  <c r="K182" i="25"/>
  <c r="D182" i="25"/>
  <c r="B182" i="25"/>
  <c r="AF181" i="25"/>
  <c r="AC181" i="25"/>
  <c r="Z181" i="25"/>
  <c r="W181" i="25"/>
  <c r="T181" i="25"/>
  <c r="Q181" i="25"/>
  <c r="N181" i="25"/>
  <c r="K181" i="25"/>
  <c r="D181" i="25"/>
  <c r="B181" i="25"/>
  <c r="AF180" i="25"/>
  <c r="AC180" i="25"/>
  <c r="Z180" i="25"/>
  <c r="W180" i="25"/>
  <c r="T180" i="25"/>
  <c r="Q180" i="25"/>
  <c r="N180" i="25"/>
  <c r="K180" i="25"/>
  <c r="D180" i="25"/>
  <c r="B180" i="25"/>
  <c r="AF179" i="25"/>
  <c r="AC179" i="25"/>
  <c r="Z179" i="25"/>
  <c r="W179" i="25"/>
  <c r="T179" i="25"/>
  <c r="Q179" i="25"/>
  <c r="N179" i="25"/>
  <c r="K179" i="25"/>
  <c r="D179" i="25"/>
  <c r="B179" i="25"/>
  <c r="AF178" i="25"/>
  <c r="AC178" i="25"/>
  <c r="Z178" i="25"/>
  <c r="W178" i="25"/>
  <c r="T178" i="25"/>
  <c r="Q178" i="25"/>
  <c r="N178" i="25"/>
  <c r="K178" i="25"/>
  <c r="D178" i="25"/>
  <c r="B178" i="25"/>
  <c r="AF177" i="25"/>
  <c r="AC177" i="25"/>
  <c r="Z177" i="25"/>
  <c r="W177" i="25"/>
  <c r="T177" i="25"/>
  <c r="Q177" i="25"/>
  <c r="N177" i="25"/>
  <c r="K177" i="25"/>
  <c r="D177" i="25"/>
  <c r="B177" i="25"/>
  <c r="AF176" i="25"/>
  <c r="AC176" i="25"/>
  <c r="Z176" i="25"/>
  <c r="W176" i="25"/>
  <c r="T176" i="25"/>
  <c r="Q176" i="25"/>
  <c r="N176" i="25"/>
  <c r="K176" i="25"/>
  <c r="D176" i="25"/>
  <c r="B176" i="25"/>
  <c r="AF175" i="25"/>
  <c r="AC175" i="25"/>
  <c r="Z175" i="25"/>
  <c r="W175" i="25"/>
  <c r="T175" i="25"/>
  <c r="Q175" i="25"/>
  <c r="N175" i="25"/>
  <c r="K175" i="25"/>
  <c r="D175" i="25"/>
  <c r="B175" i="25"/>
  <c r="AF174" i="25"/>
  <c r="AC174" i="25"/>
  <c r="Z174" i="25"/>
  <c r="W174" i="25"/>
  <c r="T174" i="25"/>
  <c r="Q174" i="25"/>
  <c r="N174" i="25"/>
  <c r="K174" i="25"/>
  <c r="D174" i="25"/>
  <c r="B174" i="25"/>
  <c r="AF173" i="25"/>
  <c r="AC173" i="25"/>
  <c r="Z173" i="25"/>
  <c r="W173" i="25"/>
  <c r="T173" i="25"/>
  <c r="Q173" i="25"/>
  <c r="N173" i="25"/>
  <c r="K173" i="25"/>
  <c r="D173" i="25"/>
  <c r="B173" i="25"/>
  <c r="AF172" i="25"/>
  <c r="AC172" i="25"/>
  <c r="Z172" i="25"/>
  <c r="W172" i="25"/>
  <c r="T172" i="25"/>
  <c r="Q172" i="25"/>
  <c r="N172" i="25"/>
  <c r="K172" i="25"/>
  <c r="D172" i="25"/>
  <c r="B172" i="25"/>
  <c r="AF171" i="25"/>
  <c r="AC171" i="25"/>
  <c r="Z171" i="25"/>
  <c r="W171" i="25"/>
  <c r="T171" i="25"/>
  <c r="Q171" i="25"/>
  <c r="N171" i="25"/>
  <c r="K171" i="25"/>
  <c r="D171" i="25"/>
  <c r="B171" i="25"/>
  <c r="AF170" i="25"/>
  <c r="AC170" i="25"/>
  <c r="Z170" i="25"/>
  <c r="W170" i="25"/>
  <c r="T170" i="25"/>
  <c r="Q170" i="25"/>
  <c r="N170" i="25"/>
  <c r="K170" i="25"/>
  <c r="D170" i="25"/>
  <c r="B170" i="25"/>
  <c r="AF169" i="25"/>
  <c r="AC169" i="25"/>
  <c r="Z169" i="25"/>
  <c r="W169" i="25"/>
  <c r="T169" i="25"/>
  <c r="Q169" i="25"/>
  <c r="N169" i="25"/>
  <c r="K169" i="25"/>
  <c r="D169" i="25"/>
  <c r="B169" i="25"/>
  <c r="AF168" i="25"/>
  <c r="AC168" i="25"/>
  <c r="Z168" i="25"/>
  <c r="W168" i="25"/>
  <c r="T168" i="25"/>
  <c r="Q168" i="25"/>
  <c r="N168" i="25"/>
  <c r="K168" i="25"/>
  <c r="D168" i="25"/>
  <c r="B168" i="25"/>
  <c r="AF167" i="25"/>
  <c r="AC167" i="25"/>
  <c r="Z167" i="25"/>
  <c r="W167" i="25"/>
  <c r="T167" i="25"/>
  <c r="Q167" i="25"/>
  <c r="N167" i="25"/>
  <c r="K167" i="25"/>
  <c r="D167" i="25"/>
  <c r="B167" i="25"/>
  <c r="AF166" i="25"/>
  <c r="AC166" i="25"/>
  <c r="Z166" i="25"/>
  <c r="W166" i="25"/>
  <c r="T166" i="25"/>
  <c r="Q166" i="25"/>
  <c r="N166" i="25"/>
  <c r="K166" i="25"/>
  <c r="D166" i="25"/>
  <c r="B166" i="25"/>
  <c r="AF165" i="25"/>
  <c r="AC165" i="25"/>
  <c r="Z165" i="25"/>
  <c r="W165" i="25"/>
  <c r="T165" i="25"/>
  <c r="Q165" i="25"/>
  <c r="N165" i="25"/>
  <c r="K165" i="25"/>
  <c r="D165" i="25"/>
  <c r="B165" i="25"/>
  <c r="AF164" i="25"/>
  <c r="AC164" i="25"/>
  <c r="Z164" i="25"/>
  <c r="W164" i="25"/>
  <c r="T164" i="25"/>
  <c r="Q164" i="25"/>
  <c r="N164" i="25"/>
  <c r="K164" i="25"/>
  <c r="D164" i="25"/>
  <c r="B164" i="25"/>
  <c r="AF163" i="25"/>
  <c r="AC163" i="25"/>
  <c r="Z163" i="25"/>
  <c r="W163" i="25"/>
  <c r="T163" i="25"/>
  <c r="Q163" i="25"/>
  <c r="N163" i="25"/>
  <c r="K163" i="25"/>
  <c r="D163" i="25"/>
  <c r="B163" i="25"/>
  <c r="AF162" i="25"/>
  <c r="AC162" i="25"/>
  <c r="Z162" i="25"/>
  <c r="W162" i="25"/>
  <c r="T162" i="25"/>
  <c r="Q162" i="25"/>
  <c r="N162" i="25"/>
  <c r="K162" i="25"/>
  <c r="D162" i="25"/>
  <c r="B162" i="25"/>
  <c r="AF161" i="25"/>
  <c r="AC161" i="25"/>
  <c r="Z161" i="25"/>
  <c r="W161" i="25"/>
  <c r="T161" i="25"/>
  <c r="Q161" i="25"/>
  <c r="N161" i="25"/>
  <c r="K161" i="25"/>
  <c r="D161" i="25"/>
  <c r="B161" i="25"/>
  <c r="AF160" i="25"/>
  <c r="AC160" i="25"/>
  <c r="Z160" i="25"/>
  <c r="W160" i="25"/>
  <c r="T160" i="25"/>
  <c r="Q160" i="25"/>
  <c r="N160" i="25"/>
  <c r="K160" i="25"/>
  <c r="D160" i="25"/>
  <c r="B160" i="25"/>
  <c r="AF159" i="25"/>
  <c r="AC159" i="25"/>
  <c r="Z159" i="25"/>
  <c r="W159" i="25"/>
  <c r="T159" i="25"/>
  <c r="Q159" i="25"/>
  <c r="N159" i="25"/>
  <c r="K159" i="25"/>
  <c r="D159" i="25"/>
  <c r="B159" i="25"/>
  <c r="AF158" i="25"/>
  <c r="AC158" i="25"/>
  <c r="Z158" i="25"/>
  <c r="W158" i="25"/>
  <c r="T158" i="25"/>
  <c r="Q158" i="25"/>
  <c r="N158" i="25"/>
  <c r="K158" i="25"/>
  <c r="D158" i="25"/>
  <c r="B158" i="25"/>
  <c r="AF157" i="25"/>
  <c r="AC157" i="25"/>
  <c r="Z157" i="25"/>
  <c r="W157" i="25"/>
  <c r="T157" i="25"/>
  <c r="Q157" i="25"/>
  <c r="N157" i="25"/>
  <c r="K157" i="25"/>
  <c r="D157" i="25"/>
  <c r="B157" i="25"/>
  <c r="AF156" i="25"/>
  <c r="AC156" i="25"/>
  <c r="Z156" i="25"/>
  <c r="W156" i="25"/>
  <c r="T156" i="25"/>
  <c r="Q156" i="25"/>
  <c r="N156" i="25"/>
  <c r="K156" i="25"/>
  <c r="D156" i="25"/>
  <c r="B156" i="25"/>
  <c r="AF155" i="25"/>
  <c r="AC155" i="25"/>
  <c r="Z155" i="25"/>
  <c r="W155" i="25"/>
  <c r="T155" i="25"/>
  <c r="Q155" i="25"/>
  <c r="N155" i="25"/>
  <c r="K155" i="25"/>
  <c r="D155" i="25"/>
  <c r="B155" i="25"/>
  <c r="AF154" i="25"/>
  <c r="AC154" i="25"/>
  <c r="Z154" i="25"/>
  <c r="W154" i="25"/>
  <c r="T154" i="25"/>
  <c r="Q154" i="25"/>
  <c r="N154" i="25"/>
  <c r="K154" i="25"/>
  <c r="D154" i="25"/>
  <c r="B154" i="25"/>
  <c r="AF153" i="25"/>
  <c r="AC153" i="25"/>
  <c r="Z153" i="25"/>
  <c r="W153" i="25"/>
  <c r="T153" i="25"/>
  <c r="Q153" i="25"/>
  <c r="N153" i="25"/>
  <c r="K153" i="25"/>
  <c r="D153" i="25"/>
  <c r="B153" i="25"/>
  <c r="AF152" i="25"/>
  <c r="AC152" i="25"/>
  <c r="Z152" i="25"/>
  <c r="W152" i="25"/>
  <c r="T152" i="25"/>
  <c r="Q152" i="25"/>
  <c r="N152" i="25"/>
  <c r="K152" i="25"/>
  <c r="D152" i="25"/>
  <c r="B152" i="25"/>
  <c r="AF151" i="25"/>
  <c r="AC151" i="25"/>
  <c r="Z151" i="25"/>
  <c r="W151" i="25"/>
  <c r="T151" i="25"/>
  <c r="Q151" i="25"/>
  <c r="N151" i="25"/>
  <c r="K151" i="25"/>
  <c r="D151" i="25"/>
  <c r="B151" i="25"/>
  <c r="AF150" i="25"/>
  <c r="AC150" i="25"/>
  <c r="Z150" i="25"/>
  <c r="W150" i="25"/>
  <c r="T150" i="25"/>
  <c r="Q150" i="25"/>
  <c r="N150" i="25"/>
  <c r="K150" i="25"/>
  <c r="D150" i="25"/>
  <c r="B150" i="25"/>
  <c r="AF149" i="25"/>
  <c r="AC149" i="25"/>
  <c r="Z149" i="25"/>
  <c r="W149" i="25"/>
  <c r="T149" i="25"/>
  <c r="Q149" i="25"/>
  <c r="N149" i="25"/>
  <c r="K149" i="25"/>
  <c r="D149" i="25"/>
  <c r="B149" i="25"/>
  <c r="AF148" i="25"/>
  <c r="AC148" i="25"/>
  <c r="Z148" i="25"/>
  <c r="W148" i="25"/>
  <c r="T148" i="25"/>
  <c r="Q148" i="25"/>
  <c r="N148" i="25"/>
  <c r="K148" i="25"/>
  <c r="D148" i="25"/>
  <c r="B148" i="25"/>
  <c r="AF147" i="25"/>
  <c r="AC147" i="25"/>
  <c r="Z147" i="25"/>
  <c r="W147" i="25"/>
  <c r="T147" i="25"/>
  <c r="Q147" i="25"/>
  <c r="N147" i="25"/>
  <c r="K147" i="25"/>
  <c r="D147" i="25"/>
  <c r="B147" i="25"/>
  <c r="AF146" i="25"/>
  <c r="AC146" i="25"/>
  <c r="Z146" i="25"/>
  <c r="W146" i="25"/>
  <c r="T146" i="25"/>
  <c r="Q146" i="25"/>
  <c r="N146" i="25"/>
  <c r="K146" i="25"/>
  <c r="D146" i="25"/>
  <c r="B146" i="25"/>
  <c r="AF145" i="25"/>
  <c r="AC145" i="25"/>
  <c r="Z145" i="25"/>
  <c r="W145" i="25"/>
  <c r="T145" i="25"/>
  <c r="Q145" i="25"/>
  <c r="N145" i="25"/>
  <c r="K145" i="25"/>
  <c r="D145" i="25"/>
  <c r="B145" i="25"/>
  <c r="AF144" i="25"/>
  <c r="AC144" i="25"/>
  <c r="Z144" i="25"/>
  <c r="W144" i="25"/>
  <c r="T144" i="25"/>
  <c r="Q144" i="25"/>
  <c r="N144" i="25"/>
  <c r="K144" i="25"/>
  <c r="D144" i="25"/>
  <c r="B144" i="25"/>
  <c r="AF143" i="25"/>
  <c r="AC143" i="25"/>
  <c r="Z143" i="25"/>
  <c r="W143" i="25"/>
  <c r="T143" i="25"/>
  <c r="Q143" i="25"/>
  <c r="N143" i="25"/>
  <c r="K143" i="25"/>
  <c r="D143" i="25"/>
  <c r="B143" i="25"/>
  <c r="AF142" i="25"/>
  <c r="AC142" i="25"/>
  <c r="Z142" i="25"/>
  <c r="W142" i="25"/>
  <c r="T142" i="25"/>
  <c r="Q142" i="25"/>
  <c r="N142" i="25"/>
  <c r="K142" i="25"/>
  <c r="D142" i="25"/>
  <c r="B142" i="25"/>
  <c r="AF141" i="25"/>
  <c r="AC141" i="25"/>
  <c r="Z141" i="25"/>
  <c r="W141" i="25"/>
  <c r="T141" i="25"/>
  <c r="Q141" i="25"/>
  <c r="N141" i="25"/>
  <c r="K141" i="25"/>
  <c r="D141" i="25"/>
  <c r="B141" i="25"/>
  <c r="AF140" i="25"/>
  <c r="AC140" i="25"/>
  <c r="Z140" i="25"/>
  <c r="W140" i="25"/>
  <c r="T140" i="25"/>
  <c r="Q140" i="25"/>
  <c r="N140" i="25"/>
  <c r="K140" i="25"/>
  <c r="D140" i="25"/>
  <c r="B140" i="25"/>
  <c r="AF139" i="25"/>
  <c r="AC139" i="25"/>
  <c r="Z139" i="25"/>
  <c r="W139" i="25"/>
  <c r="T139" i="25"/>
  <c r="Q139" i="25"/>
  <c r="N139" i="25"/>
  <c r="K139" i="25"/>
  <c r="D139" i="25"/>
  <c r="B139" i="25"/>
  <c r="AF138" i="25"/>
  <c r="AC138" i="25"/>
  <c r="Z138" i="25"/>
  <c r="W138" i="25"/>
  <c r="T138" i="25"/>
  <c r="Q138" i="25"/>
  <c r="N138" i="25"/>
  <c r="K138" i="25"/>
  <c r="D138" i="25"/>
  <c r="B138" i="25"/>
  <c r="AF137" i="25"/>
  <c r="AC137" i="25"/>
  <c r="Z137" i="25"/>
  <c r="W137" i="25"/>
  <c r="T137" i="25"/>
  <c r="Q137" i="25"/>
  <c r="N137" i="25"/>
  <c r="K137" i="25"/>
  <c r="D137" i="25"/>
  <c r="B137" i="25"/>
  <c r="AF136" i="25"/>
  <c r="AC136" i="25"/>
  <c r="Z136" i="25"/>
  <c r="W136" i="25"/>
  <c r="T136" i="25"/>
  <c r="Q136" i="25"/>
  <c r="N136" i="25"/>
  <c r="K136" i="25"/>
  <c r="D136" i="25"/>
  <c r="B136" i="25"/>
  <c r="AF135" i="25"/>
  <c r="AC135" i="25"/>
  <c r="Z135" i="25"/>
  <c r="W135" i="25"/>
  <c r="T135" i="25"/>
  <c r="Q135" i="25"/>
  <c r="N135" i="25"/>
  <c r="K135" i="25"/>
  <c r="D135" i="25"/>
  <c r="B135" i="25"/>
  <c r="AF134" i="25"/>
  <c r="AC134" i="25"/>
  <c r="Z134" i="25"/>
  <c r="W134" i="25"/>
  <c r="T134" i="25"/>
  <c r="Q134" i="25"/>
  <c r="N134" i="25"/>
  <c r="K134" i="25"/>
  <c r="D134" i="25"/>
  <c r="B134" i="25"/>
  <c r="AF133" i="25"/>
  <c r="AC133" i="25"/>
  <c r="Z133" i="25"/>
  <c r="W133" i="25"/>
  <c r="T133" i="25"/>
  <c r="Q133" i="25"/>
  <c r="N133" i="25"/>
  <c r="K133" i="25"/>
  <c r="D133" i="25"/>
  <c r="B133" i="25"/>
  <c r="AF132" i="25"/>
  <c r="AC132" i="25"/>
  <c r="Z132" i="25"/>
  <c r="W132" i="25"/>
  <c r="T132" i="25"/>
  <c r="Q132" i="25"/>
  <c r="N132" i="25"/>
  <c r="K132" i="25"/>
  <c r="D132" i="25"/>
  <c r="B132" i="25"/>
  <c r="AF131" i="25"/>
  <c r="AC131" i="25"/>
  <c r="Z131" i="25"/>
  <c r="W131" i="25"/>
  <c r="T131" i="25"/>
  <c r="Q131" i="25"/>
  <c r="N131" i="25"/>
  <c r="K131" i="25"/>
  <c r="D131" i="25"/>
  <c r="B131" i="25"/>
  <c r="AF130" i="25"/>
  <c r="AC130" i="25"/>
  <c r="Z130" i="25"/>
  <c r="W130" i="25"/>
  <c r="T130" i="25"/>
  <c r="Q130" i="25"/>
  <c r="N130" i="25"/>
  <c r="K130" i="25"/>
  <c r="D130" i="25"/>
  <c r="B130" i="25"/>
  <c r="AF129" i="25"/>
  <c r="AC129" i="25"/>
  <c r="Z129" i="25"/>
  <c r="W129" i="25"/>
  <c r="T129" i="25"/>
  <c r="Q129" i="25"/>
  <c r="N129" i="25"/>
  <c r="K129" i="25"/>
  <c r="D129" i="25"/>
  <c r="B129" i="25"/>
  <c r="AF128" i="25"/>
  <c r="AC128" i="25"/>
  <c r="Z128" i="25"/>
  <c r="W128" i="25"/>
  <c r="T128" i="25"/>
  <c r="Q128" i="25"/>
  <c r="N128" i="25"/>
  <c r="K128" i="25"/>
  <c r="D128" i="25"/>
  <c r="B128" i="25"/>
  <c r="AF127" i="25"/>
  <c r="AC127" i="25"/>
  <c r="Z127" i="25"/>
  <c r="W127" i="25"/>
  <c r="T127" i="25"/>
  <c r="Q127" i="25"/>
  <c r="N127" i="25"/>
  <c r="K127" i="25"/>
  <c r="D127" i="25"/>
  <c r="B127" i="25"/>
  <c r="AF126" i="25"/>
  <c r="AC126" i="25"/>
  <c r="W126" i="25"/>
  <c r="T126" i="25"/>
  <c r="Q126" i="25"/>
  <c r="N126" i="25"/>
  <c r="K126" i="25"/>
  <c r="D126" i="25"/>
  <c r="B126" i="25"/>
  <c r="AF125" i="25"/>
  <c r="AC125" i="25"/>
  <c r="W125" i="25"/>
  <c r="T125" i="25"/>
  <c r="Q125" i="25"/>
  <c r="N125" i="25"/>
  <c r="K125" i="25"/>
  <c r="D125" i="25"/>
  <c r="B125" i="25"/>
  <c r="AF124" i="25"/>
  <c r="AC124" i="25"/>
  <c r="W124" i="25"/>
  <c r="T124" i="25"/>
  <c r="Q124" i="25"/>
  <c r="N124" i="25"/>
  <c r="K124" i="25"/>
  <c r="D124" i="25"/>
  <c r="B124" i="25"/>
  <c r="AF123" i="25"/>
  <c r="AC123" i="25"/>
  <c r="W123" i="25"/>
  <c r="T123" i="25"/>
  <c r="Q123" i="25"/>
  <c r="N123" i="25"/>
  <c r="K123" i="25"/>
  <c r="D123" i="25"/>
  <c r="B123" i="25"/>
  <c r="AF122" i="25"/>
  <c r="AC122" i="25"/>
  <c r="W122" i="25"/>
  <c r="T122" i="25"/>
  <c r="Q122" i="25"/>
  <c r="N122" i="25"/>
  <c r="K122" i="25"/>
  <c r="D122" i="25"/>
  <c r="B122" i="25"/>
  <c r="AF121" i="25"/>
  <c r="AC121" i="25"/>
  <c r="W121" i="25"/>
  <c r="T121" i="25"/>
  <c r="Q121" i="25"/>
  <c r="N121" i="25"/>
  <c r="K121" i="25"/>
  <c r="D121" i="25"/>
  <c r="B121" i="25"/>
  <c r="AF120" i="25"/>
  <c r="AC120" i="25"/>
  <c r="W120" i="25"/>
  <c r="T120" i="25"/>
  <c r="Q120" i="25"/>
  <c r="N120" i="25"/>
  <c r="K120" i="25"/>
  <c r="D120" i="25"/>
  <c r="B120" i="25"/>
  <c r="AF119" i="25"/>
  <c r="AC119" i="25"/>
  <c r="W119" i="25"/>
  <c r="T119" i="25"/>
  <c r="Q119" i="25"/>
  <c r="N119" i="25"/>
  <c r="K119" i="25"/>
  <c r="D119" i="25"/>
  <c r="B119" i="25"/>
  <c r="AF118" i="25"/>
  <c r="AC118" i="25"/>
  <c r="W118" i="25"/>
  <c r="T118" i="25"/>
  <c r="Q118" i="25"/>
  <c r="N118" i="25"/>
  <c r="K118" i="25"/>
  <c r="D118" i="25"/>
  <c r="B118" i="25"/>
  <c r="AF117" i="25"/>
  <c r="AC117" i="25"/>
  <c r="W117" i="25"/>
  <c r="T117" i="25"/>
  <c r="Q117" i="25"/>
  <c r="N117" i="25"/>
  <c r="K117" i="25"/>
  <c r="D117" i="25"/>
  <c r="B117" i="25"/>
  <c r="AF116" i="25"/>
  <c r="AC116" i="25"/>
  <c r="W116" i="25"/>
  <c r="T116" i="25"/>
  <c r="Q116" i="25"/>
  <c r="N116" i="25"/>
  <c r="K116" i="25"/>
  <c r="D116" i="25"/>
  <c r="B116" i="25"/>
  <c r="AF115" i="25"/>
  <c r="AC115" i="25"/>
  <c r="W115" i="25"/>
  <c r="T115" i="25"/>
  <c r="Q115" i="25"/>
  <c r="N115" i="25"/>
  <c r="K115" i="25"/>
  <c r="D115" i="25"/>
  <c r="B115" i="25"/>
  <c r="AF114" i="25"/>
  <c r="AC114" i="25"/>
  <c r="W114" i="25"/>
  <c r="T114" i="25"/>
  <c r="Q114" i="25"/>
  <c r="N114" i="25"/>
  <c r="K114" i="25"/>
  <c r="D114" i="25"/>
  <c r="B114" i="25"/>
  <c r="AF113" i="25"/>
  <c r="AC113" i="25"/>
  <c r="W113" i="25"/>
  <c r="T113" i="25"/>
  <c r="Q113" i="25"/>
  <c r="N113" i="25"/>
  <c r="K113" i="25"/>
  <c r="D113" i="25"/>
  <c r="B113" i="25"/>
  <c r="AF112" i="25"/>
  <c r="AC112" i="25"/>
  <c r="W112" i="25"/>
  <c r="T112" i="25"/>
  <c r="Q112" i="25"/>
  <c r="N112" i="25"/>
  <c r="K112" i="25"/>
  <c r="D112" i="25"/>
  <c r="B112" i="25"/>
  <c r="AF111" i="25"/>
  <c r="AC111" i="25"/>
  <c r="W111" i="25"/>
  <c r="T111" i="25"/>
  <c r="Q111" i="25"/>
  <c r="N111" i="25"/>
  <c r="K111" i="25"/>
  <c r="D111" i="25"/>
  <c r="B111" i="25"/>
  <c r="AF110" i="25"/>
  <c r="AC110" i="25"/>
  <c r="W110" i="25"/>
  <c r="T110" i="25"/>
  <c r="Q110" i="25"/>
  <c r="N110" i="25"/>
  <c r="K110" i="25"/>
  <c r="D110" i="25"/>
  <c r="B110" i="25"/>
  <c r="AF109" i="25"/>
  <c r="AC109" i="25"/>
  <c r="W109" i="25"/>
  <c r="T109" i="25"/>
  <c r="Q109" i="25"/>
  <c r="N109" i="25"/>
  <c r="K109" i="25"/>
  <c r="D109" i="25"/>
  <c r="B109" i="25"/>
  <c r="AF108" i="25"/>
  <c r="AC108" i="25"/>
  <c r="W108" i="25"/>
  <c r="T108" i="25"/>
  <c r="Q108" i="25"/>
  <c r="N108" i="25"/>
  <c r="K108" i="25"/>
  <c r="D108" i="25"/>
  <c r="B108" i="25"/>
  <c r="AF107" i="25"/>
  <c r="AC107" i="25"/>
  <c r="W107" i="25"/>
  <c r="T107" i="25"/>
  <c r="Q107" i="25"/>
  <c r="N107" i="25"/>
  <c r="K107" i="25"/>
  <c r="D107" i="25"/>
  <c r="B107" i="25"/>
  <c r="AF106" i="25"/>
  <c r="AC106" i="25"/>
  <c r="W106" i="25"/>
  <c r="T106" i="25"/>
  <c r="Q106" i="25"/>
  <c r="N106" i="25"/>
  <c r="K106" i="25"/>
  <c r="D106" i="25"/>
  <c r="B106" i="25"/>
  <c r="AF105" i="25"/>
  <c r="AC105" i="25"/>
  <c r="W105" i="25"/>
  <c r="T105" i="25"/>
  <c r="Q105" i="25"/>
  <c r="N105" i="25"/>
  <c r="K105" i="25"/>
  <c r="D105" i="25"/>
  <c r="B105" i="25"/>
  <c r="AF104" i="25"/>
  <c r="AC104" i="25"/>
  <c r="W104" i="25"/>
  <c r="T104" i="25"/>
  <c r="Q104" i="25"/>
  <c r="N104" i="25"/>
  <c r="K104" i="25"/>
  <c r="D104" i="25"/>
  <c r="B104" i="25"/>
  <c r="AF103" i="25"/>
  <c r="AC103" i="25"/>
  <c r="W103" i="25"/>
  <c r="T103" i="25"/>
  <c r="Q103" i="25"/>
  <c r="N103" i="25"/>
  <c r="K103" i="25"/>
  <c r="D103" i="25"/>
  <c r="B103" i="25"/>
  <c r="AF102" i="25"/>
  <c r="AC102" i="25"/>
  <c r="W102" i="25"/>
  <c r="T102" i="25"/>
  <c r="Q102" i="25"/>
  <c r="N102" i="25"/>
  <c r="K102" i="25"/>
  <c r="D102" i="25"/>
  <c r="B102" i="25"/>
  <c r="AF101" i="25"/>
  <c r="AC101" i="25"/>
  <c r="W101" i="25"/>
  <c r="T101" i="25"/>
  <c r="Q101" i="25"/>
  <c r="N101" i="25"/>
  <c r="K101" i="25"/>
  <c r="D101" i="25"/>
  <c r="B101" i="25"/>
  <c r="AF100" i="25"/>
  <c r="AC100" i="25"/>
  <c r="W100" i="25"/>
  <c r="T100" i="25"/>
  <c r="Q100" i="25"/>
  <c r="N100" i="25"/>
  <c r="K100" i="25"/>
  <c r="D100" i="25"/>
  <c r="B100" i="25"/>
  <c r="AF99" i="25"/>
  <c r="AC99" i="25"/>
  <c r="W99" i="25"/>
  <c r="T99" i="25"/>
  <c r="Q99" i="25"/>
  <c r="N99" i="25"/>
  <c r="K99" i="25"/>
  <c r="D99" i="25"/>
  <c r="B99" i="25"/>
  <c r="AF98" i="25"/>
  <c r="AC98" i="25"/>
  <c r="W98" i="25"/>
  <c r="T98" i="25"/>
  <c r="Q98" i="25"/>
  <c r="N98" i="25"/>
  <c r="K98" i="25"/>
  <c r="D98" i="25"/>
  <c r="B98" i="25"/>
  <c r="AF97" i="25"/>
  <c r="AC97" i="25"/>
  <c r="AF96" i="25"/>
  <c r="AC96" i="25"/>
  <c r="AF95" i="25"/>
  <c r="AC95" i="25"/>
  <c r="AF94" i="25"/>
  <c r="AC94" i="25"/>
  <c r="AF93" i="25"/>
  <c r="AC93" i="25"/>
  <c r="AF90" i="25"/>
  <c r="AC90" i="25"/>
  <c r="AF91" i="25"/>
  <c r="AC91" i="25"/>
  <c r="AF92" i="25"/>
  <c r="AC92" i="25"/>
  <c r="AF88" i="25"/>
  <c r="AC88" i="25"/>
  <c r="AF89" i="25"/>
  <c r="AC89" i="25"/>
  <c r="AF87" i="25"/>
  <c r="AC87" i="25"/>
  <c r="AF84" i="25"/>
  <c r="AC84" i="25"/>
  <c r="AF85" i="25"/>
  <c r="AC85" i="25"/>
  <c r="AF86" i="25"/>
  <c r="AC86" i="25"/>
  <c r="AF82" i="25"/>
  <c r="AC82" i="25"/>
  <c r="AF83" i="25"/>
  <c r="AC83" i="25"/>
  <c r="AF81" i="25"/>
  <c r="AC81" i="25"/>
  <c r="AF80" i="25"/>
  <c r="AC80" i="25"/>
  <c r="AF79" i="25"/>
  <c r="AC79" i="25"/>
  <c r="AF78" i="25"/>
  <c r="AC78" i="25"/>
  <c r="AF77" i="25"/>
  <c r="AC77" i="25"/>
  <c r="AF76" i="25"/>
  <c r="AC76" i="25"/>
  <c r="AF75" i="25"/>
  <c r="AC75" i="25"/>
  <c r="AF74" i="25"/>
  <c r="AC74" i="25"/>
  <c r="AF73" i="25"/>
  <c r="AC73" i="25"/>
  <c r="AF72" i="25"/>
  <c r="AC72" i="25"/>
  <c r="AF71" i="25"/>
  <c r="AC71" i="25"/>
  <c r="AF69" i="25"/>
  <c r="AC69" i="25"/>
  <c r="AF70" i="25"/>
  <c r="AC70" i="25"/>
  <c r="AF68" i="25"/>
  <c r="AC68" i="25"/>
  <c r="AF67" i="25"/>
  <c r="AC67" i="25"/>
  <c r="AF66" i="25"/>
  <c r="AC66" i="25"/>
  <c r="AF65" i="25"/>
  <c r="AC65" i="25"/>
  <c r="AF63" i="25"/>
  <c r="AC63" i="25"/>
  <c r="AF64" i="25"/>
  <c r="AC64" i="25"/>
  <c r="AF61" i="25"/>
  <c r="AC61" i="25"/>
  <c r="AF62" i="25"/>
  <c r="AC62" i="25"/>
  <c r="AF60" i="25"/>
  <c r="AC60" i="25"/>
  <c r="AF59" i="25"/>
  <c r="AC59" i="25"/>
  <c r="AF57" i="25"/>
  <c r="AC57" i="25"/>
  <c r="AF58" i="25"/>
  <c r="AC58" i="25"/>
  <c r="AF55" i="25"/>
  <c r="AC55" i="25"/>
  <c r="AF56" i="25"/>
  <c r="AC56" i="25"/>
  <c r="AF54" i="25"/>
  <c r="AC54" i="25"/>
  <c r="AF53" i="25"/>
  <c r="AC53" i="25"/>
  <c r="AF52" i="25"/>
  <c r="AC52" i="25"/>
  <c r="AF51" i="25"/>
  <c r="AC51" i="25"/>
  <c r="AF50" i="25"/>
  <c r="AC50" i="25"/>
  <c r="AF49" i="25"/>
  <c r="AC49" i="25"/>
  <c r="AF48" i="25"/>
  <c r="AC48" i="25"/>
  <c r="AF47" i="25"/>
  <c r="AC47" i="25"/>
  <c r="AF46" i="25"/>
  <c r="AC46" i="25"/>
  <c r="AF45" i="25"/>
  <c r="AC45" i="25"/>
  <c r="AF44" i="25"/>
  <c r="AC44" i="25"/>
  <c r="AF42" i="25"/>
  <c r="AC42" i="25"/>
  <c r="AF43" i="25"/>
  <c r="AC43" i="25"/>
  <c r="AF41" i="25"/>
  <c r="AC41" i="25"/>
  <c r="AF40" i="25"/>
  <c r="AC40" i="25"/>
  <c r="AF39" i="25"/>
  <c r="AC39" i="25"/>
  <c r="AF37" i="25"/>
  <c r="AC37" i="25"/>
  <c r="AF38" i="25"/>
  <c r="AC38" i="25"/>
  <c r="AF36" i="25"/>
  <c r="AC36" i="25"/>
  <c r="AF35" i="25"/>
  <c r="AC35" i="25"/>
  <c r="AF33" i="25"/>
  <c r="AC33" i="25"/>
  <c r="AF34" i="25"/>
  <c r="AC34" i="25"/>
  <c r="AF32" i="25"/>
  <c r="AC32" i="25"/>
  <c r="AF31" i="25"/>
  <c r="AC31" i="25"/>
  <c r="AF30" i="25"/>
  <c r="AC30" i="25"/>
  <c r="AF29" i="25"/>
  <c r="AC29" i="25"/>
  <c r="AF28" i="25"/>
  <c r="AC28" i="25"/>
  <c r="AF27" i="25"/>
  <c r="AC27" i="25"/>
  <c r="AF26" i="25"/>
  <c r="AC26" i="25"/>
  <c r="AF25" i="25"/>
  <c r="AC25" i="25"/>
  <c r="AF24" i="25"/>
  <c r="AC24" i="25"/>
  <c r="AF22" i="25"/>
  <c r="AC22" i="25"/>
  <c r="AF23" i="25"/>
  <c r="AC23" i="25"/>
  <c r="AF21" i="25"/>
  <c r="AC21" i="25"/>
  <c r="AF20" i="25"/>
  <c r="AC20" i="25"/>
  <c r="AF19" i="25"/>
  <c r="AC19" i="25"/>
  <c r="AF18" i="25"/>
  <c r="AC18" i="25"/>
  <c r="AF17" i="25"/>
  <c r="AC17" i="25"/>
  <c r="AF16" i="25"/>
  <c r="AC16" i="25"/>
  <c r="AF15" i="25"/>
  <c r="AC15" i="25"/>
  <c r="AF14" i="25"/>
  <c r="AC14" i="25"/>
  <c r="AF13" i="25"/>
  <c r="AC13" i="25"/>
  <c r="AF12" i="25"/>
  <c r="AC12" i="25"/>
  <c r="AF11" i="25"/>
  <c r="AC11" i="25"/>
  <c r="AF10" i="25"/>
  <c r="AC10" i="25"/>
  <c r="AF9" i="25"/>
  <c r="AC9" i="25"/>
  <c r="AF8" i="25"/>
  <c r="AC8" i="25"/>
  <c r="AF7" i="25"/>
  <c r="AC7" i="25"/>
  <c r="AF6" i="25"/>
  <c r="AC6" i="25"/>
  <c r="E3" i="25"/>
  <c r="AH195" i="25" l="1"/>
  <c r="A169" i="25"/>
  <c r="C169" i="25" s="1"/>
  <c r="A108" i="25"/>
  <c r="C108" i="25" s="1"/>
  <c r="AH132" i="25"/>
  <c r="AH176" i="25"/>
  <c r="AH131" i="25"/>
  <c r="AH151" i="25"/>
  <c r="AH126" i="25"/>
  <c r="AH139" i="25"/>
  <c r="A145" i="25"/>
  <c r="C145" i="25" s="1"/>
  <c r="AH153" i="25"/>
  <c r="A153" i="25"/>
  <c r="C153" i="25" s="1"/>
  <c r="AH159" i="25"/>
  <c r="A161" i="25"/>
  <c r="C161" i="25" s="1"/>
  <c r="A165" i="25"/>
  <c r="C165" i="25" s="1"/>
  <c r="AH190" i="25"/>
  <c r="AH146" i="25"/>
  <c r="A119" i="25"/>
  <c r="C119" i="25" s="1"/>
  <c r="A105" i="25"/>
  <c r="C105" i="25" s="1"/>
  <c r="A149" i="25"/>
  <c r="C149" i="25" s="1"/>
  <c r="A136" i="25"/>
  <c r="C136" i="25" s="1"/>
  <c r="AH142" i="25"/>
  <c r="AH179" i="25"/>
  <c r="AH172" i="25"/>
  <c r="A198" i="25"/>
  <c r="C198" i="25" s="1"/>
  <c r="A166" i="25"/>
  <c r="C166" i="25" s="1"/>
  <c r="AH203" i="25"/>
  <c r="AH104" i="25"/>
  <c r="A157" i="25"/>
  <c r="C157" i="25" s="1"/>
  <c r="A167" i="25"/>
  <c r="C167" i="25" s="1"/>
  <c r="A190" i="25"/>
  <c r="C190" i="25" s="1"/>
  <c r="AH196" i="25"/>
  <c r="AH209" i="25"/>
  <c r="A104" i="25"/>
  <c r="C104" i="25" s="1"/>
  <c r="A127" i="25"/>
  <c r="C127" i="25" s="1"/>
  <c r="AH163" i="25"/>
  <c r="A185" i="25"/>
  <c r="C185" i="25" s="1"/>
  <c r="A189" i="25"/>
  <c r="C189" i="25" s="1"/>
  <c r="A196" i="25"/>
  <c r="C196" i="25" s="1"/>
  <c r="A199" i="25"/>
  <c r="C199" i="25" s="1"/>
  <c r="A113" i="25"/>
  <c r="C113" i="25" s="1"/>
  <c r="A159" i="25"/>
  <c r="C159" i="25" s="1"/>
  <c r="A162" i="25"/>
  <c r="C162" i="25" s="1"/>
  <c r="AH169" i="25"/>
  <c r="A176" i="25"/>
  <c r="C176" i="25" s="1"/>
  <c r="A182" i="25"/>
  <c r="C182" i="25" s="1"/>
  <c r="A208" i="25"/>
  <c r="C208" i="25" s="1"/>
  <c r="A120" i="25"/>
  <c r="C120" i="25" s="1"/>
  <c r="A124" i="25"/>
  <c r="C124" i="25" s="1"/>
  <c r="A137" i="25"/>
  <c r="C137" i="25" s="1"/>
  <c r="A141" i="25"/>
  <c r="C141" i="25" s="1"/>
  <c r="AH148" i="25"/>
  <c r="A168" i="25"/>
  <c r="C168" i="25" s="1"/>
  <c r="AH175" i="25"/>
  <c r="A177" i="25"/>
  <c r="C177" i="25" s="1"/>
  <c r="A181" i="25"/>
  <c r="C181" i="25" s="1"/>
  <c r="A188" i="25"/>
  <c r="C188" i="25" s="1"/>
  <c r="A191" i="25"/>
  <c r="C191" i="25" s="1"/>
  <c r="A209" i="25"/>
  <c r="C209" i="25" s="1"/>
  <c r="AH111" i="25"/>
  <c r="A151" i="25"/>
  <c r="C151" i="25" s="1"/>
  <c r="AH161" i="25"/>
  <c r="AH187" i="25"/>
  <c r="A200" i="25"/>
  <c r="C200" i="25" s="1"/>
  <c r="AH206" i="25"/>
  <c r="AH98" i="25"/>
  <c r="AH102" i="25"/>
  <c r="AH119" i="25"/>
  <c r="A154" i="25"/>
  <c r="C154" i="25" s="1"/>
  <c r="AH180" i="25"/>
  <c r="A206" i="25"/>
  <c r="C206" i="25" s="1"/>
  <c r="A98" i="25"/>
  <c r="C98" i="25" s="1"/>
  <c r="A129" i="25"/>
  <c r="C129" i="25" s="1"/>
  <c r="A133" i="25"/>
  <c r="C133" i="25" s="1"/>
  <c r="A143" i="25"/>
  <c r="C143" i="25" s="1"/>
  <c r="A160" i="25"/>
  <c r="C160" i="25" s="1"/>
  <c r="AH166" i="25"/>
  <c r="A173" i="25"/>
  <c r="C173" i="25" s="1"/>
  <c r="A180" i="25"/>
  <c r="C180" i="25" s="1"/>
  <c r="A183" i="25"/>
  <c r="C183" i="25" s="1"/>
  <c r="A186" i="25"/>
  <c r="C186" i="25" s="1"/>
  <c r="A201" i="25"/>
  <c r="C201" i="25" s="1"/>
  <c r="A205" i="25"/>
  <c r="C205" i="25" s="1"/>
  <c r="AH105" i="25"/>
  <c r="A111" i="25"/>
  <c r="C111" i="25" s="1"/>
  <c r="A132" i="25"/>
  <c r="C132" i="25" s="1"/>
  <c r="A135" i="25"/>
  <c r="C135" i="25" s="1"/>
  <c r="AH145" i="25"/>
  <c r="AH158" i="25"/>
  <c r="A172" i="25"/>
  <c r="C172" i="25" s="1"/>
  <c r="A175" i="25"/>
  <c r="C175" i="25" s="1"/>
  <c r="A178" i="25"/>
  <c r="C178" i="25" s="1"/>
  <c r="A193" i="25"/>
  <c r="C193" i="25" s="1"/>
  <c r="A197" i="25"/>
  <c r="C197" i="25" s="1"/>
  <c r="A207" i="25"/>
  <c r="C207" i="25" s="1"/>
  <c r="A109" i="25"/>
  <c r="C109" i="25" s="1"/>
  <c r="A117" i="25"/>
  <c r="C117" i="25" s="1"/>
  <c r="A103" i="25"/>
  <c r="C103" i="25" s="1"/>
  <c r="AH99" i="25"/>
  <c r="A125" i="25"/>
  <c r="C125" i="25" s="1"/>
  <c r="AH114" i="25"/>
  <c r="A114" i="25"/>
  <c r="C114" i="25" s="1"/>
  <c r="A122" i="25"/>
  <c r="C122" i="25" s="1"/>
  <c r="A101" i="25"/>
  <c r="C101" i="25" s="1"/>
  <c r="AH108" i="25"/>
  <c r="A121" i="25"/>
  <c r="C121" i="25" s="1"/>
  <c r="AH123" i="25"/>
  <c r="AH116" i="25"/>
  <c r="AH6" i="25"/>
  <c r="AH100" i="25"/>
  <c r="AH103" i="25"/>
  <c r="A106" i="25"/>
  <c r="C106" i="25" s="1"/>
  <c r="AH110" i="25"/>
  <c r="AH113" i="25"/>
  <c r="AH117" i="25"/>
  <c r="AH120" i="25"/>
  <c r="AH130" i="25"/>
  <c r="A140" i="25"/>
  <c r="C140" i="25" s="1"/>
  <c r="AH147" i="25"/>
  <c r="AH164" i="25"/>
  <c r="AH167" i="25"/>
  <c r="AH174" i="25"/>
  <c r="AH177" i="25"/>
  <c r="AH181" i="25"/>
  <c r="A184" i="25"/>
  <c r="C184" i="25" s="1"/>
  <c r="A194" i="25"/>
  <c r="C194" i="25" s="1"/>
  <c r="A204" i="25"/>
  <c r="C204" i="25" s="1"/>
  <c r="AH211" i="25"/>
  <c r="A100" i="25"/>
  <c r="C100" i="25" s="1"/>
  <c r="AH107" i="25"/>
  <c r="AH124" i="25"/>
  <c r="AH127" i="25"/>
  <c r="A130" i="25"/>
  <c r="C130" i="25" s="1"/>
  <c r="AH134" i="25"/>
  <c r="AH137" i="25"/>
  <c r="AH141" i="25"/>
  <c r="A144" i="25"/>
  <c r="C144" i="25" s="1"/>
  <c r="A164" i="25"/>
  <c r="C164" i="25" s="1"/>
  <c r="AH171" i="25"/>
  <c r="A174" i="25"/>
  <c r="C174" i="25" s="1"/>
  <c r="AH188" i="25"/>
  <c r="AH191" i="25"/>
  <c r="AH198" i="25"/>
  <c r="AH201" i="25"/>
  <c r="AH205" i="25"/>
  <c r="AH208" i="25"/>
  <c r="AH101" i="25"/>
  <c r="AH165" i="25"/>
  <c r="A6" i="25"/>
  <c r="AH118" i="25"/>
  <c r="AH121" i="25"/>
  <c r="AH125" i="25"/>
  <c r="A128" i="25"/>
  <c r="C128" i="25" s="1"/>
  <c r="AH138" i="25"/>
  <c r="A148" i="25"/>
  <c r="C148" i="25" s="1"/>
  <c r="AH155" i="25"/>
  <c r="A158" i="25"/>
  <c r="C158" i="25" s="1"/>
  <c r="AH182" i="25"/>
  <c r="AH185" i="25"/>
  <c r="AH189" i="25"/>
  <c r="A192" i="25"/>
  <c r="C192" i="25" s="1"/>
  <c r="A202" i="25"/>
  <c r="C202" i="25" s="1"/>
  <c r="AH115" i="25"/>
  <c r="AH135" i="25"/>
  <c r="A138" i="25"/>
  <c r="C138" i="25" s="1"/>
  <c r="AH149" i="25"/>
  <c r="A152" i="25"/>
  <c r="C152" i="25" s="1"/>
  <c r="AH199" i="25"/>
  <c r="AH109" i="25"/>
  <c r="A112" i="25"/>
  <c r="C112" i="25" s="1"/>
  <c r="AH122" i="25"/>
  <c r="AH156" i="25"/>
  <c r="AH173" i="25"/>
  <c r="AH129" i="25"/>
  <c r="AH133" i="25"/>
  <c r="A156" i="25"/>
  <c r="C156" i="25" s="1"/>
  <c r="AH183" i="25"/>
  <c r="AH193" i="25"/>
  <c r="AH197" i="25"/>
  <c r="A210" i="25"/>
  <c r="C210" i="25" s="1"/>
  <c r="AH106" i="25"/>
  <c r="AH140" i="25"/>
  <c r="AH143" i="25"/>
  <c r="A146" i="25"/>
  <c r="C146" i="25" s="1"/>
  <c r="AH150" i="25"/>
  <c r="AH157" i="25"/>
  <c r="A170" i="25"/>
  <c r="C170" i="25" s="1"/>
  <c r="AH204" i="25"/>
  <c r="AH207" i="25"/>
  <c r="AH112" i="25"/>
  <c r="A116" i="25"/>
  <c r="C116" i="25" s="1"/>
  <c r="AH128" i="25"/>
  <c r="AH136" i="25"/>
  <c r="AH144" i="25"/>
  <c r="AH152" i="25"/>
  <c r="AH160" i="25"/>
  <c r="AH168" i="25"/>
  <c r="AH184" i="25"/>
  <c r="AH192" i="25"/>
  <c r="AH200" i="25"/>
  <c r="A102" i="25"/>
  <c r="C102" i="25" s="1"/>
  <c r="A110" i="25"/>
  <c r="C110" i="25" s="1"/>
  <c r="A118" i="25"/>
  <c r="C118" i="25" s="1"/>
  <c r="A126" i="25"/>
  <c r="C126" i="25" s="1"/>
  <c r="A134" i="25"/>
  <c r="C134" i="25" s="1"/>
  <c r="A142" i="25"/>
  <c r="C142" i="25" s="1"/>
  <c r="A150" i="25"/>
  <c r="C150" i="25" s="1"/>
  <c r="AH154" i="25"/>
  <c r="AH162" i="25"/>
  <c r="AH170" i="25"/>
  <c r="AH178" i="25"/>
  <c r="AH186" i="25"/>
  <c r="AH194" i="25"/>
  <c r="AH202" i="25"/>
  <c r="AH210" i="25"/>
  <c r="A99" i="25"/>
  <c r="C99" i="25" s="1"/>
  <c r="A107" i="25"/>
  <c r="C107" i="25" s="1"/>
  <c r="A115" i="25"/>
  <c r="C115" i="25" s="1"/>
  <c r="A123" i="25"/>
  <c r="C123" i="25" s="1"/>
  <c r="A131" i="25"/>
  <c r="C131" i="25" s="1"/>
  <c r="A139" i="25"/>
  <c r="C139" i="25" s="1"/>
  <c r="A147" i="25"/>
  <c r="C147" i="25" s="1"/>
  <c r="A155" i="25"/>
  <c r="C155" i="25" s="1"/>
  <c r="A163" i="25"/>
  <c r="C163" i="25" s="1"/>
  <c r="A171" i="25"/>
  <c r="C171" i="25" s="1"/>
  <c r="A179" i="25"/>
  <c r="C179" i="25" s="1"/>
  <c r="A187" i="25"/>
  <c r="C187" i="25" s="1"/>
  <c r="A195" i="25"/>
  <c r="C195" i="25" s="1"/>
  <c r="A203" i="25"/>
  <c r="C203" i="25" s="1"/>
  <c r="A211" i="25"/>
  <c r="C211" i="25" s="1"/>
  <c r="B5" i="3"/>
  <c r="H57" i="2"/>
  <c r="G57" i="2"/>
  <c r="H56" i="2"/>
  <c r="G56" i="2"/>
  <c r="H55" i="2"/>
  <c r="G55" i="2"/>
  <c r="H54" i="2"/>
  <c r="G54" i="2"/>
  <c r="I54" i="2" s="1"/>
  <c r="H53" i="2"/>
  <c r="G53" i="2"/>
  <c r="H52" i="2"/>
  <c r="G52" i="2"/>
  <c r="H51" i="2"/>
  <c r="G51" i="2"/>
  <c r="H50" i="2"/>
  <c r="G50" i="2"/>
  <c r="H49" i="2"/>
  <c r="G49" i="2"/>
  <c r="H48" i="2"/>
  <c r="G48" i="2"/>
  <c r="I48" i="2" s="1"/>
  <c r="H47" i="2"/>
  <c r="G47" i="2"/>
  <c r="H46" i="2"/>
  <c r="G46" i="2"/>
  <c r="H45" i="2"/>
  <c r="G45" i="2"/>
  <c r="H44" i="2"/>
  <c r="G44" i="2"/>
  <c r="H43" i="2"/>
  <c r="G43" i="2"/>
  <c r="H42" i="2"/>
  <c r="G42" i="2"/>
  <c r="I42" i="2" s="1"/>
  <c r="H41" i="2"/>
  <c r="G41" i="2"/>
  <c r="H40" i="2"/>
  <c r="G40" i="2"/>
  <c r="H39" i="2"/>
  <c r="G39" i="2"/>
  <c r="H38" i="2"/>
  <c r="G38" i="2"/>
  <c r="H37" i="2"/>
  <c r="G37" i="2"/>
  <c r="H36" i="2"/>
  <c r="G36" i="2"/>
  <c r="I36" i="2" s="1"/>
  <c r="H35" i="2"/>
  <c r="G35" i="2"/>
  <c r="H34" i="2"/>
  <c r="G34" i="2"/>
  <c r="H33" i="2"/>
  <c r="G33" i="2"/>
  <c r="H32" i="2"/>
  <c r="G32" i="2"/>
  <c r="H31" i="2"/>
  <c r="G31" i="2"/>
  <c r="H30" i="2"/>
  <c r="G30" i="2"/>
  <c r="I30" i="2" s="1"/>
  <c r="H29" i="2"/>
  <c r="G29" i="2"/>
  <c r="H28" i="2"/>
  <c r="G28" i="2"/>
  <c r="H27" i="2"/>
  <c r="G27" i="2"/>
  <c r="H26" i="2"/>
  <c r="G26" i="2"/>
  <c r="H25" i="2"/>
  <c r="G25" i="2"/>
  <c r="H24" i="2"/>
  <c r="G24" i="2"/>
  <c r="I24" i="2" s="1"/>
  <c r="H23" i="2"/>
  <c r="G23" i="2"/>
  <c r="H22" i="2"/>
  <c r="G22" i="2"/>
  <c r="H21" i="2"/>
  <c r="G21" i="2"/>
  <c r="H20" i="2"/>
  <c r="G20" i="2"/>
  <c r="H19" i="2"/>
  <c r="G19" i="2"/>
  <c r="H18" i="2"/>
  <c r="G18" i="2"/>
  <c r="I18" i="2" s="1"/>
  <c r="H17" i="2"/>
  <c r="G17" i="2"/>
  <c r="H16" i="2"/>
  <c r="G16" i="2"/>
  <c r="H15" i="2"/>
  <c r="G15" i="2"/>
  <c r="H14" i="2"/>
  <c r="G14" i="2"/>
  <c r="H13" i="2"/>
  <c r="G13" i="2"/>
  <c r="I13" i="2" s="1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H12" i="2"/>
  <c r="G12" i="2"/>
  <c r="H11" i="2"/>
  <c r="G11" i="2"/>
  <c r="H10" i="2"/>
  <c r="G10" i="2"/>
  <c r="H9" i="2"/>
  <c r="G9" i="2"/>
  <c r="H8" i="2"/>
  <c r="G8" i="2"/>
  <c r="H7" i="2"/>
  <c r="G7" i="2"/>
  <c r="H6" i="2"/>
  <c r="G6" i="2"/>
  <c r="H5" i="2"/>
  <c r="G5" i="2"/>
  <c r="H4" i="2"/>
  <c r="G4" i="2"/>
  <c r="I12" i="2" l="1"/>
  <c r="I17" i="2"/>
  <c r="I23" i="2"/>
  <c r="I29" i="2"/>
  <c r="I35" i="2"/>
  <c r="I41" i="2"/>
  <c r="I47" i="2"/>
  <c r="T33" i="25"/>
  <c r="K18" i="25"/>
  <c r="Z53" i="25"/>
  <c r="W31" i="25"/>
  <c r="N17" i="25"/>
  <c r="Q17" i="25"/>
  <c r="I14" i="2"/>
  <c r="I20" i="2"/>
  <c r="I26" i="2"/>
  <c r="I32" i="2"/>
  <c r="I38" i="2"/>
  <c r="I44" i="2"/>
  <c r="I50" i="2"/>
  <c r="I56" i="2"/>
  <c r="I16" i="2"/>
  <c r="I22" i="2"/>
  <c r="I28" i="2"/>
  <c r="I34" i="2"/>
  <c r="I40" i="2"/>
  <c r="I46" i="2"/>
  <c r="I52" i="2"/>
  <c r="C6" i="25"/>
  <c r="I8" i="2"/>
  <c r="I19" i="2"/>
  <c r="I25" i="2"/>
  <c r="I31" i="2"/>
  <c r="I37" i="2"/>
  <c r="I43" i="2"/>
  <c r="I49" i="2"/>
  <c r="I55" i="2"/>
  <c r="I4" i="2"/>
  <c r="I15" i="2"/>
  <c r="I21" i="2"/>
  <c r="I27" i="2"/>
  <c r="I33" i="2"/>
  <c r="I39" i="2"/>
  <c r="I45" i="2"/>
  <c r="I57" i="2"/>
  <c r="B6" i="3"/>
  <c r="I11" i="2"/>
  <c r="I51" i="2"/>
  <c r="I10" i="2"/>
  <c r="I5" i="2"/>
  <c r="I7" i="2"/>
  <c r="I53" i="2"/>
  <c r="I9" i="2"/>
  <c r="I6" i="2"/>
  <c r="AH53" i="25" l="1"/>
  <c r="A53" i="25"/>
  <c r="T7" i="25"/>
  <c r="K7" i="25"/>
  <c r="Z20" i="25"/>
  <c r="W18" i="25"/>
  <c r="N31" i="25"/>
  <c r="Q54" i="25"/>
  <c r="B7" i="3"/>
  <c r="AH54" i="25" l="1"/>
  <c r="A54" i="25"/>
  <c r="C53" i="25"/>
  <c r="Z45" i="25"/>
  <c r="W24" i="25"/>
  <c r="N56" i="25"/>
  <c r="Q7" i="25"/>
  <c r="K36" i="25"/>
  <c r="T21" i="25"/>
  <c r="AH31" i="25"/>
  <c r="A31" i="25"/>
  <c r="B8" i="3"/>
  <c r="AH56" i="25" l="1"/>
  <c r="A56" i="25"/>
  <c r="C31" i="25"/>
  <c r="C54" i="25"/>
  <c r="T22" i="25"/>
  <c r="K58" i="25"/>
  <c r="Z7" i="25"/>
  <c r="W14" i="25"/>
  <c r="N10" i="25"/>
  <c r="Q20" i="25"/>
  <c r="B9" i="3"/>
  <c r="A7" i="25" l="1"/>
  <c r="AH7" i="25"/>
  <c r="A58" i="25"/>
  <c r="AH58" i="25"/>
  <c r="C56" i="25"/>
  <c r="Q12" i="25"/>
  <c r="T10" i="25"/>
  <c r="K10" i="25"/>
  <c r="Z17" i="25"/>
  <c r="N8" i="25"/>
  <c r="W40" i="25"/>
  <c r="B10" i="3"/>
  <c r="A17" i="25" l="1"/>
  <c r="AH17" i="25"/>
  <c r="C58" i="25"/>
  <c r="Q21" i="25"/>
  <c r="T12" i="25"/>
  <c r="K59" i="25"/>
  <c r="W9" i="25"/>
  <c r="N18" i="25"/>
  <c r="Z33" i="25"/>
  <c r="C7" i="25"/>
  <c r="B11" i="3"/>
  <c r="AH59" i="25" l="1"/>
  <c r="A59" i="25"/>
  <c r="A18" i="25"/>
  <c r="AH18" i="25"/>
  <c r="A33" i="25"/>
  <c r="AH33" i="25"/>
  <c r="C17" i="25"/>
  <c r="T60" i="25"/>
  <c r="K38" i="25"/>
  <c r="Z61" i="25"/>
  <c r="W37" i="25"/>
  <c r="N62" i="25"/>
  <c r="Q10" i="25"/>
  <c r="B12" i="3"/>
  <c r="C59" i="25" l="1"/>
  <c r="A60" i="25"/>
  <c r="AH60" i="25"/>
  <c r="A62" i="25"/>
  <c r="AH62" i="25"/>
  <c r="C33" i="25"/>
  <c r="AH10" i="25"/>
  <c r="A10" i="25"/>
  <c r="A61" i="25"/>
  <c r="AH61" i="25"/>
  <c r="Q15" i="25"/>
  <c r="T36" i="25"/>
  <c r="K27" i="25"/>
  <c r="Z22" i="25"/>
  <c r="N22" i="25"/>
  <c r="W8" i="25"/>
  <c r="C18" i="25"/>
  <c r="B13" i="3"/>
  <c r="AH36" i="25" l="1"/>
  <c r="A36" i="25"/>
  <c r="C62" i="25"/>
  <c r="C61" i="25"/>
  <c r="C60" i="25"/>
  <c r="W26" i="25"/>
  <c r="N21" i="25"/>
  <c r="Q8" i="25"/>
  <c r="T25" i="25"/>
  <c r="Z63" i="25"/>
  <c r="K64" i="25"/>
  <c r="A22" i="25"/>
  <c r="AH22" i="25"/>
  <c r="C10" i="25"/>
  <c r="B14" i="3"/>
  <c r="C22" i="25" l="1"/>
  <c r="A21" i="25"/>
  <c r="AH21" i="25"/>
  <c r="C36" i="25"/>
  <c r="A64" i="25"/>
  <c r="AH64" i="25"/>
  <c r="A63" i="25"/>
  <c r="AH63" i="25"/>
  <c r="Z15" i="25"/>
  <c r="W65" i="25"/>
  <c r="N24" i="25"/>
  <c r="Q25" i="25"/>
  <c r="T9" i="25"/>
  <c r="K14" i="25"/>
  <c r="B15" i="3"/>
  <c r="Z66" i="25" l="1"/>
  <c r="Q38" i="25"/>
  <c r="T37" i="25"/>
  <c r="K20" i="25"/>
  <c r="N12" i="25"/>
  <c r="W13" i="25"/>
  <c r="C21" i="25"/>
  <c r="C64" i="25"/>
  <c r="A65" i="25"/>
  <c r="AH65" i="25"/>
  <c r="C63" i="25"/>
  <c r="B16" i="3"/>
  <c r="A20" i="25" l="1"/>
  <c r="AH20" i="25"/>
  <c r="A37" i="25"/>
  <c r="AH37" i="25"/>
  <c r="A38" i="25"/>
  <c r="AH38" i="25"/>
  <c r="W30" i="25"/>
  <c r="N15" i="25"/>
  <c r="Q67" i="25"/>
  <c r="T13" i="25"/>
  <c r="Z24" i="25"/>
  <c r="K8" i="25"/>
  <c r="C65" i="25"/>
  <c r="AH66" i="25"/>
  <c r="A66" i="25"/>
  <c r="B17" i="3"/>
  <c r="T14" i="25" l="1"/>
  <c r="K28" i="25"/>
  <c r="Z25" i="25"/>
  <c r="W28" i="25"/>
  <c r="N43" i="25"/>
  <c r="Q23" i="25"/>
  <c r="C38" i="25"/>
  <c r="A67" i="25"/>
  <c r="AH67" i="25"/>
  <c r="A24" i="25"/>
  <c r="AH24" i="25"/>
  <c r="C37" i="25"/>
  <c r="C66" i="25"/>
  <c r="C20" i="25"/>
  <c r="B18" i="3"/>
  <c r="T26" i="25" l="1"/>
  <c r="K12" i="25"/>
  <c r="Z68" i="25"/>
  <c r="W16" i="25"/>
  <c r="N44" i="25"/>
  <c r="Q47" i="25"/>
  <c r="C24" i="25"/>
  <c r="C67" i="25"/>
  <c r="AH25" i="25"/>
  <c r="A25" i="25"/>
  <c r="B19" i="3"/>
  <c r="A68" i="25" l="1"/>
  <c r="AH68" i="25"/>
  <c r="A12" i="25"/>
  <c r="AH12" i="25"/>
  <c r="C25" i="25"/>
  <c r="Z69" i="25"/>
  <c r="W34" i="25"/>
  <c r="N70" i="25"/>
  <c r="Q26" i="25"/>
  <c r="T11" i="25"/>
  <c r="K43" i="25"/>
  <c r="B20" i="3"/>
  <c r="A26" i="25" l="1"/>
  <c r="AH26" i="25"/>
  <c r="C68" i="25"/>
  <c r="C12" i="25"/>
  <c r="AH43" i="25"/>
  <c r="A43" i="25"/>
  <c r="AH70" i="25"/>
  <c r="A70" i="25"/>
  <c r="T34" i="25"/>
  <c r="K44" i="25"/>
  <c r="Z71" i="25"/>
  <c r="W48" i="25"/>
  <c r="N27" i="25"/>
  <c r="Q19" i="25"/>
  <c r="AH69" i="25"/>
  <c r="A69" i="25"/>
  <c r="B21" i="3"/>
  <c r="C26" i="25" l="1"/>
  <c r="C69" i="25"/>
  <c r="A71" i="25"/>
  <c r="AH71" i="25"/>
  <c r="A44" i="25"/>
  <c r="AH44" i="25"/>
  <c r="C43" i="25"/>
  <c r="Q72" i="25"/>
  <c r="T27" i="25"/>
  <c r="AH27" i="25" s="1"/>
  <c r="K15" i="25"/>
  <c r="Z8" i="25"/>
  <c r="N9" i="25"/>
  <c r="W42" i="25"/>
  <c r="C70" i="25"/>
  <c r="B22" i="3"/>
  <c r="Q28" i="25" l="1"/>
  <c r="T19" i="25"/>
  <c r="K23" i="25"/>
  <c r="W57" i="25"/>
  <c r="N23" i="25"/>
  <c r="Z14" i="25"/>
  <c r="C44" i="25"/>
  <c r="AH15" i="25"/>
  <c r="A15" i="25"/>
  <c r="A27" i="25"/>
  <c r="A72" i="25"/>
  <c r="AH72" i="25"/>
  <c r="C71" i="25"/>
  <c r="B23" i="3"/>
  <c r="A14" i="25" l="1"/>
  <c r="AH14" i="25"/>
  <c r="C72" i="25"/>
  <c r="C27" i="25"/>
  <c r="T40" i="25"/>
  <c r="K11" i="25"/>
  <c r="Z11" i="25"/>
  <c r="W46" i="25"/>
  <c r="N73" i="25"/>
  <c r="Q29" i="25"/>
  <c r="C15" i="25"/>
  <c r="AH28" i="25"/>
  <c r="A28" i="25"/>
  <c r="B24" i="3"/>
  <c r="Q41" i="25" l="1"/>
  <c r="T30" i="25"/>
  <c r="K13" i="25"/>
  <c r="Z30" i="25"/>
  <c r="W50" i="25"/>
  <c r="N13" i="25"/>
  <c r="C28" i="25"/>
  <c r="AH73" i="25"/>
  <c r="A73" i="25"/>
  <c r="C14" i="25"/>
  <c r="A40" i="25"/>
  <c r="AH40" i="25"/>
  <c r="B25" i="3"/>
  <c r="AH30" i="25" l="1"/>
  <c r="A30" i="25"/>
  <c r="C73" i="25"/>
  <c r="C40" i="25"/>
  <c r="W39" i="25"/>
  <c r="N75" i="25"/>
  <c r="Q32" i="25"/>
  <c r="T23" i="25"/>
  <c r="Z9" i="25"/>
  <c r="K9" i="25"/>
  <c r="B26" i="3"/>
  <c r="C30" i="25" l="1"/>
  <c r="AH23" i="25"/>
  <c r="A23" i="25"/>
  <c r="Z19" i="25"/>
  <c r="W11" i="25"/>
  <c r="N29" i="25"/>
  <c r="Q35" i="25"/>
  <c r="T8" i="25"/>
  <c r="K76" i="25"/>
  <c r="A75" i="25"/>
  <c r="AH75" i="25"/>
  <c r="B27" i="3"/>
  <c r="C75" i="25" l="1"/>
  <c r="AH76" i="25"/>
  <c r="A76" i="25"/>
  <c r="C23" i="25"/>
  <c r="Z47" i="25"/>
  <c r="Q9" i="25"/>
  <c r="T51" i="25"/>
  <c r="K41" i="25"/>
  <c r="N77" i="25"/>
  <c r="AH8" i="25"/>
  <c r="A8" i="25"/>
  <c r="B28" i="3"/>
  <c r="C76" i="25" l="1"/>
  <c r="A77" i="25"/>
  <c r="AH77" i="25"/>
  <c r="C8" i="25"/>
  <c r="N11" i="25"/>
  <c r="Q13" i="25"/>
  <c r="T48" i="25"/>
  <c r="Z52" i="25"/>
  <c r="K29" i="25"/>
  <c r="A9" i="25"/>
  <c r="AH9" i="25"/>
  <c r="A47" i="25"/>
  <c r="AH47" i="25"/>
  <c r="B29" i="3"/>
  <c r="C77" i="25" l="1"/>
  <c r="A48" i="25"/>
  <c r="AH48" i="25"/>
  <c r="A13" i="25"/>
  <c r="AH13" i="25"/>
  <c r="T16" i="25"/>
  <c r="K35" i="25"/>
  <c r="Z78" i="25"/>
  <c r="N19" i="25"/>
  <c r="Q16" i="25"/>
  <c r="C9" i="25"/>
  <c r="C47" i="25"/>
  <c r="B30" i="3"/>
  <c r="AH78" i="25" l="1"/>
  <c r="A78" i="25"/>
  <c r="C48" i="25"/>
  <c r="C13" i="25"/>
  <c r="T50" i="25"/>
  <c r="K52" i="25"/>
  <c r="Z79" i="25"/>
  <c r="N55" i="25"/>
  <c r="Q34" i="25"/>
  <c r="B31" i="3"/>
  <c r="C78" i="25" l="1"/>
  <c r="A34" i="25"/>
  <c r="AH34" i="25"/>
  <c r="Z55" i="25"/>
  <c r="A55" i="25" s="1"/>
  <c r="N32" i="25"/>
  <c r="Q11" i="25"/>
  <c r="T81" i="25"/>
  <c r="K32" i="25"/>
  <c r="AH79" i="25"/>
  <c r="A79" i="25"/>
  <c r="A52" i="25"/>
  <c r="AH52" i="25"/>
  <c r="AH50" i="25"/>
  <c r="A50" i="25"/>
  <c r="B32" i="3"/>
  <c r="AH55" i="25" l="1"/>
  <c r="C50" i="25"/>
  <c r="T39" i="25"/>
  <c r="K19" i="25"/>
  <c r="Z16" i="25"/>
  <c r="N16" i="25"/>
  <c r="Q49" i="25"/>
  <c r="C34" i="25"/>
  <c r="AH81" i="25"/>
  <c r="A81" i="25"/>
  <c r="C55" i="25"/>
  <c r="C52" i="25"/>
  <c r="AH11" i="25"/>
  <c r="A11" i="25"/>
  <c r="C79" i="25"/>
  <c r="B33" i="3"/>
  <c r="C11" i="25" l="1"/>
  <c r="C81" i="25"/>
  <c r="AH19" i="25"/>
  <c r="A19" i="25"/>
  <c r="Q83" i="25"/>
  <c r="T82" i="25"/>
  <c r="K49" i="25"/>
  <c r="Z32" i="25"/>
  <c r="N35" i="25"/>
  <c r="B34" i="3"/>
  <c r="AH82" i="25" l="1"/>
  <c r="A82" i="25"/>
  <c r="A83" i="25"/>
  <c r="AH83" i="25"/>
  <c r="Q84" i="25"/>
  <c r="K86" i="25"/>
  <c r="N85" i="25"/>
  <c r="Z42" i="25"/>
  <c r="AH32" i="25"/>
  <c r="A32" i="25"/>
  <c r="C19" i="25"/>
  <c r="B35" i="3"/>
  <c r="K42" i="25" l="1"/>
  <c r="Z29" i="25"/>
  <c r="N87" i="25"/>
  <c r="Q74" i="25"/>
  <c r="C32" i="25"/>
  <c r="C83" i="25"/>
  <c r="C82" i="25"/>
  <c r="AH85" i="25"/>
  <c r="A85" i="25"/>
  <c r="AH86" i="25"/>
  <c r="A86" i="25"/>
  <c r="AH84" i="25"/>
  <c r="A84" i="25"/>
  <c r="B36" i="3"/>
  <c r="C85" i="25" l="1"/>
  <c r="C84" i="25"/>
  <c r="Q46" i="25"/>
  <c r="K89" i="25"/>
  <c r="Z88" i="25"/>
  <c r="N45" i="25"/>
  <c r="C86" i="25"/>
  <c r="AH87" i="25"/>
  <c r="A87" i="25"/>
  <c r="AH29" i="25"/>
  <c r="A29" i="25"/>
  <c r="A42" i="25"/>
  <c r="AH42" i="25"/>
  <c r="B37" i="3"/>
  <c r="C42" i="25" l="1"/>
  <c r="A45" i="25"/>
  <c r="AH45" i="25"/>
  <c r="AH88" i="25"/>
  <c r="A88" i="25"/>
  <c r="C87" i="25"/>
  <c r="C29" i="25"/>
  <c r="A89" i="25"/>
  <c r="AH89" i="25"/>
  <c r="N41" i="25"/>
  <c r="Q51" i="25"/>
  <c r="K16" i="25"/>
  <c r="Z35" i="25"/>
  <c r="B38" i="3"/>
  <c r="A35" i="25" l="1"/>
  <c r="AH35" i="25"/>
  <c r="A16" i="25"/>
  <c r="AH16" i="25"/>
  <c r="C88" i="25"/>
  <c r="A41" i="25"/>
  <c r="AH41" i="25"/>
  <c r="Z90" i="25"/>
  <c r="N91" i="25"/>
  <c r="Q39" i="25"/>
  <c r="K92" i="25"/>
  <c r="C45" i="25"/>
  <c r="C89" i="25"/>
  <c r="B39" i="3"/>
  <c r="A91" i="25" l="1"/>
  <c r="AH91" i="25"/>
  <c r="A90" i="25"/>
  <c r="AH90" i="25"/>
  <c r="C41" i="25"/>
  <c r="C16" i="25"/>
  <c r="Z46" i="25"/>
  <c r="Q93" i="25"/>
  <c r="N49" i="25"/>
  <c r="AH92" i="25"/>
  <c r="A92" i="25"/>
  <c r="C35" i="25"/>
  <c r="B40" i="3"/>
  <c r="A46" i="25" l="1"/>
  <c r="AH46" i="25"/>
  <c r="AH49" i="25"/>
  <c r="A49" i="25"/>
  <c r="N94" i="25"/>
  <c r="Z57" i="25"/>
  <c r="C90" i="25"/>
  <c r="AH93" i="25"/>
  <c r="A93" i="25"/>
  <c r="C91" i="25"/>
  <c r="C92" i="25"/>
  <c r="B41" i="3"/>
  <c r="A94" i="25" l="1"/>
  <c r="AH94" i="25"/>
  <c r="C49" i="25"/>
  <c r="C46" i="25"/>
  <c r="AH57" i="25"/>
  <c r="A57" i="25"/>
  <c r="Z80" i="25"/>
  <c r="N95" i="25"/>
  <c r="C93" i="25"/>
  <c r="B42" i="3"/>
  <c r="C57" i="25" l="1"/>
  <c r="Z39" i="25"/>
  <c r="N96" i="25"/>
  <c r="C94" i="25"/>
  <c r="AH95" i="25"/>
  <c r="A95" i="25"/>
  <c r="B43" i="3"/>
  <c r="N74" i="25" s="1"/>
  <c r="C95" i="25" l="1"/>
  <c r="AH74" i="25"/>
  <c r="A74" i="25"/>
  <c r="A96" i="25"/>
  <c r="AH96" i="25"/>
  <c r="AH39" i="25"/>
  <c r="A39" i="25"/>
  <c r="B44" i="3"/>
  <c r="N80" i="25" s="1"/>
  <c r="C39" i="25" l="1"/>
  <c r="C96" i="25"/>
  <c r="A80" i="25"/>
  <c r="AH80" i="25"/>
  <c r="C74" i="25"/>
  <c r="B45" i="3"/>
  <c r="N97" i="25" s="1"/>
  <c r="C80" i="25" l="1"/>
  <c r="A97" i="25"/>
  <c r="AH97" i="25"/>
  <c r="B46" i="3"/>
  <c r="N51" i="25" s="1"/>
  <c r="AH51" i="25" l="1"/>
  <c r="A51" i="25"/>
  <c r="B53" i="25" s="1"/>
  <c r="C97" i="25"/>
  <c r="B20" i="25"/>
  <c r="B58" i="25"/>
  <c r="B15" i="25"/>
  <c r="B56" i="25"/>
  <c r="B12" i="25"/>
  <c r="B60" i="25"/>
  <c r="B17" i="25"/>
  <c r="B38" i="25"/>
  <c r="B47" i="3"/>
  <c r="B30" i="25" l="1"/>
  <c r="B18" i="25"/>
  <c r="B26" i="25"/>
  <c r="B72" i="25"/>
  <c r="B75" i="25"/>
  <c r="B27" i="25"/>
  <c r="B37" i="25"/>
  <c r="B63" i="25"/>
  <c r="B76" i="25"/>
  <c r="B24" i="25"/>
  <c r="B40" i="25"/>
  <c r="B70" i="25"/>
  <c r="B59" i="25"/>
  <c r="B43" i="25"/>
  <c r="B71" i="25"/>
  <c r="B21" i="25"/>
  <c r="B73" i="25"/>
  <c r="B67" i="25"/>
  <c r="B54" i="25"/>
  <c r="B10" i="25"/>
  <c r="B97" i="25"/>
  <c r="B62" i="25"/>
  <c r="B6" i="25"/>
  <c r="B7" i="25"/>
  <c r="B65" i="25"/>
  <c r="B25" i="25"/>
  <c r="B68" i="25"/>
  <c r="B22" i="25"/>
  <c r="B44" i="25"/>
  <c r="B61" i="25"/>
  <c r="B66" i="25"/>
  <c r="B36" i="25"/>
  <c r="B31" i="25"/>
  <c r="B33" i="25"/>
  <c r="B23" i="25"/>
  <c r="B69" i="25"/>
  <c r="C51" i="25"/>
  <c r="D64" i="25" s="1"/>
  <c r="B51" i="25"/>
  <c r="B34" i="25"/>
  <c r="B91" i="25"/>
  <c r="B93" i="25"/>
  <c r="B77" i="25"/>
  <c r="B83" i="25"/>
  <c r="B39" i="25"/>
  <c r="B84" i="25"/>
  <c r="B42" i="25"/>
  <c r="B92" i="25"/>
  <c r="B74" i="25"/>
  <c r="B96" i="25"/>
  <c r="B88" i="25"/>
  <c r="B86" i="25"/>
  <c r="B13" i="25"/>
  <c r="B90" i="25"/>
  <c r="B95" i="25"/>
  <c r="B85" i="25"/>
  <c r="B45" i="25"/>
  <c r="B81" i="25"/>
  <c r="B41" i="25"/>
  <c r="B19" i="25"/>
  <c r="B89" i="25"/>
  <c r="B55" i="25"/>
  <c r="B49" i="25"/>
  <c r="B78" i="25"/>
  <c r="B9" i="25"/>
  <c r="B47" i="25"/>
  <c r="B50" i="25"/>
  <c r="B52" i="25"/>
  <c r="B79" i="25"/>
  <c r="B82" i="25"/>
  <c r="B46" i="25"/>
  <c r="B29" i="25"/>
  <c r="B87" i="25"/>
  <c r="B35" i="25"/>
  <c r="B48" i="25"/>
  <c r="B94" i="25"/>
  <c r="B32" i="25"/>
  <c r="B57" i="25"/>
  <c r="B16" i="25"/>
  <c r="B11" i="25"/>
  <c r="B80" i="25"/>
  <c r="B8" i="25"/>
  <c r="B64" i="25"/>
  <c r="B14" i="25"/>
  <c r="B28" i="25"/>
  <c r="B48" i="3"/>
  <c r="D6" i="25" l="1"/>
  <c r="D9" i="25"/>
  <c r="D27" i="25"/>
  <c r="D77" i="25"/>
  <c r="D48" i="25"/>
  <c r="D38" i="25"/>
  <c r="D66" i="25"/>
  <c r="D71" i="25"/>
  <c r="D33" i="25"/>
  <c r="D44" i="25"/>
  <c r="D31" i="25"/>
  <c r="D26" i="25"/>
  <c r="D61" i="25"/>
  <c r="D65" i="25"/>
  <c r="D70" i="25"/>
  <c r="D40" i="25"/>
  <c r="D88" i="25"/>
  <c r="D54" i="25"/>
  <c r="D53" i="25"/>
  <c r="D75" i="25"/>
  <c r="D78" i="25"/>
  <c r="D73" i="25"/>
  <c r="D63" i="25"/>
  <c r="D28" i="25"/>
  <c r="D97" i="25"/>
  <c r="D10" i="25"/>
  <c r="D20" i="25"/>
  <c r="D60" i="25"/>
  <c r="D17" i="25"/>
  <c r="D18" i="25"/>
  <c r="D14" i="25"/>
  <c r="D15" i="25"/>
  <c r="D56" i="25"/>
  <c r="D58" i="25"/>
  <c r="D12" i="25"/>
  <c r="D24" i="25"/>
  <c r="D51" i="25"/>
  <c r="D95" i="25"/>
  <c r="D96" i="25"/>
  <c r="D45" i="25"/>
  <c r="D16" i="25"/>
  <c r="D84" i="25"/>
  <c r="D35" i="25"/>
  <c r="D90" i="25"/>
  <c r="D52" i="25"/>
  <c r="D91" i="25"/>
  <c r="D87" i="25"/>
  <c r="D92" i="25"/>
  <c r="D41" i="25"/>
  <c r="D19" i="25"/>
  <c r="D46" i="25"/>
  <c r="D29" i="25"/>
  <c r="D93" i="25"/>
  <c r="D57" i="25"/>
  <c r="D81" i="25"/>
  <c r="D74" i="25"/>
  <c r="D11" i="25"/>
  <c r="D83" i="25"/>
  <c r="D49" i="25"/>
  <c r="D79" i="25"/>
  <c r="D89" i="25"/>
  <c r="D50" i="25"/>
  <c r="D34" i="25"/>
  <c r="D86" i="25"/>
  <c r="D55" i="25"/>
  <c r="D39" i="25"/>
  <c r="D32" i="25"/>
  <c r="D94" i="25"/>
  <c r="D42" i="25"/>
  <c r="D82" i="25"/>
  <c r="D85" i="25"/>
  <c r="D80" i="25"/>
  <c r="D67" i="25"/>
  <c r="D21" i="25"/>
  <c r="D25" i="25"/>
  <c r="D59" i="25"/>
  <c r="D8" i="25"/>
  <c r="D72" i="25"/>
  <c r="D30" i="25"/>
  <c r="D36" i="25"/>
  <c r="D68" i="25"/>
  <c r="D47" i="25"/>
  <c r="D7" i="25"/>
  <c r="D37" i="25"/>
  <c r="D69" i="25"/>
  <c r="D23" i="25"/>
  <c r="D13" i="25"/>
  <c r="D76" i="25"/>
  <c r="D22" i="25"/>
  <c r="D43" i="25"/>
  <c r="D62" i="25"/>
  <c r="B49" i="3"/>
  <c r="B50" i="3" l="1"/>
  <c r="B51" i="3" l="1"/>
  <c r="B52" i="3" l="1"/>
  <c r="B53" i="3" l="1"/>
</calcChain>
</file>

<file path=xl/sharedStrings.xml><?xml version="1.0" encoding="utf-8"?>
<sst xmlns="http://schemas.openxmlformats.org/spreadsheetml/2006/main" count="704" uniqueCount="273">
  <si>
    <t>POINTS TOTAUX</t>
  </si>
  <si>
    <t>Les Fourgs</t>
  </si>
  <si>
    <t>Point</t>
  </si>
  <si>
    <t>Classement</t>
  </si>
  <si>
    <t>N°</t>
  </si>
  <si>
    <t>Prénom</t>
  </si>
  <si>
    <t>Club</t>
  </si>
  <si>
    <t>Sexe</t>
  </si>
  <si>
    <t xml:space="preserve">Clt </t>
  </si>
  <si>
    <t xml:space="preserve">pts </t>
  </si>
  <si>
    <t>pts</t>
  </si>
  <si>
    <t>VTT CYCLO DIGES PUISAYE</t>
  </si>
  <si>
    <t>H</t>
  </si>
  <si>
    <t>MEURET</t>
  </si>
  <si>
    <t>Paul</t>
  </si>
  <si>
    <t>BURGY</t>
  </si>
  <si>
    <t>Axel</t>
  </si>
  <si>
    <t>VELO CLUB DOLOIS</t>
  </si>
  <si>
    <t>JUHEN</t>
  </si>
  <si>
    <t>Louison</t>
  </si>
  <si>
    <t>MENNY</t>
  </si>
  <si>
    <t>Esteban</t>
  </si>
  <si>
    <t>BIKE CLUB GIROMAGNY</t>
  </si>
  <si>
    <t>VC VTT MONT D'OR</t>
  </si>
  <si>
    <t>CHAPON</t>
  </si>
  <si>
    <t>Aaron</t>
  </si>
  <si>
    <t>BENOIT</t>
  </si>
  <si>
    <t>Mael</t>
  </si>
  <si>
    <t>VTT ORGELET</t>
  </si>
  <si>
    <t>LEDOUX</t>
  </si>
  <si>
    <t>Alice</t>
  </si>
  <si>
    <t>F</t>
  </si>
  <si>
    <t>MESVRIN VTT</t>
  </si>
  <si>
    <t>U.C. MOREZ</t>
  </si>
  <si>
    <t>ROTA</t>
  </si>
  <si>
    <t>Nathan</t>
  </si>
  <si>
    <t>PULSION VTT</t>
  </si>
  <si>
    <t>BORSATO</t>
  </si>
  <si>
    <t>Arthur</t>
  </si>
  <si>
    <t>VTT MASSIF JURA</t>
  </si>
  <si>
    <t>DAUVERCHAIN</t>
  </si>
  <si>
    <t>Enahel</t>
  </si>
  <si>
    <t>JACQUET</t>
  </si>
  <si>
    <t>Gabin</t>
  </si>
  <si>
    <t>BOICHUT</t>
  </si>
  <si>
    <t>Tom</t>
  </si>
  <si>
    <t>MONNIER</t>
  </si>
  <si>
    <t>Émile</t>
  </si>
  <si>
    <t>Sacha</t>
  </si>
  <si>
    <t>DELESALLE</t>
  </si>
  <si>
    <t>PASSE PARTOUT VTT MACON</t>
  </si>
  <si>
    <t>VAXILLAIRE</t>
  </si>
  <si>
    <t>Melvin</t>
  </si>
  <si>
    <t>MONTCEAU VTT</t>
  </si>
  <si>
    <t>PLACE</t>
  </si>
  <si>
    <t>Dossard / N° de plaques</t>
  </si>
  <si>
    <t>Nom</t>
  </si>
  <si>
    <t>CLASSEMENT</t>
  </si>
  <si>
    <t>UCHIZY</t>
  </si>
  <si>
    <t>VESOUL</t>
  </si>
  <si>
    <t>ANDELOT-MORVAL</t>
  </si>
  <si>
    <t>MONTCEAU</t>
  </si>
  <si>
    <t>MONTBARD</t>
  </si>
  <si>
    <t>LES FOURGS</t>
  </si>
  <si>
    <t>DIJON</t>
  </si>
  <si>
    <t>MESVRES</t>
  </si>
  <si>
    <t>PONT-DE-ROIDE</t>
  </si>
  <si>
    <t>sans joker</t>
  </si>
  <si>
    <t>joker</t>
  </si>
  <si>
    <t>avec joker</t>
  </si>
  <si>
    <t>CASTANEDO</t>
  </si>
  <si>
    <t>Giullian</t>
  </si>
  <si>
    <t>VTT CONLIEGE</t>
  </si>
  <si>
    <t>AXEL</t>
  </si>
  <si>
    <t>S.C.OLYMPIQUE DE DIJON</t>
  </si>
  <si>
    <t>PARRAIN SIMON</t>
  </si>
  <si>
    <t>Tony</t>
  </si>
  <si>
    <t>DUBRION</t>
  </si>
  <si>
    <t>Ilan</t>
  </si>
  <si>
    <t>PARAY LE MONIAL CYCLISME</t>
  </si>
  <si>
    <t>POLTURAT</t>
  </si>
  <si>
    <t>Clément</t>
  </si>
  <si>
    <t>VELO CLUB TOURNUS</t>
  </si>
  <si>
    <t>GROSRENAUD</t>
  </si>
  <si>
    <t>Louis</t>
  </si>
  <si>
    <t>M</t>
  </si>
  <si>
    <t>PASSION VTT BEAUCOURT</t>
  </si>
  <si>
    <t>LASSET</t>
  </si>
  <si>
    <t>Gaëtan</t>
  </si>
  <si>
    <t>CHENAUD</t>
  </si>
  <si>
    <t>Robin</t>
  </si>
  <si>
    <t>MONTBARD VTT 21</t>
  </si>
  <si>
    <t>GUERITTE</t>
  </si>
  <si>
    <t>Justine</t>
  </si>
  <si>
    <t>CLAUDEL</t>
  </si>
  <si>
    <t>Nael</t>
  </si>
  <si>
    <t>VESOUL VTT</t>
  </si>
  <si>
    <t>MOINE</t>
  </si>
  <si>
    <t>Gabrielle</t>
  </si>
  <si>
    <t>MAZOYER</t>
  </si>
  <si>
    <t>Mattéo</t>
  </si>
  <si>
    <t>TARDY</t>
  </si>
  <si>
    <t>Hugo</t>
  </si>
  <si>
    <t>AMARI</t>
  </si>
  <si>
    <t>Laurys</t>
  </si>
  <si>
    <t>VC TOURNUS</t>
  </si>
  <si>
    <t>DUHAMEL</t>
  </si>
  <si>
    <t>Gaston</t>
  </si>
  <si>
    <t>AVENIR CYCLISTE CHALONNAIS</t>
  </si>
  <si>
    <t>GAILLARD</t>
  </si>
  <si>
    <t>Camille</t>
  </si>
  <si>
    <t>CLEAU</t>
  </si>
  <si>
    <t>GASSMANN</t>
  </si>
  <si>
    <t>Lucenzo</t>
  </si>
  <si>
    <t>A.C. RUDIPONTAIN</t>
  </si>
  <si>
    <t>GREARD</t>
  </si>
  <si>
    <t>POMMIERS VTT</t>
  </si>
  <si>
    <t>HERZOG</t>
  </si>
  <si>
    <t>FOURNIER</t>
  </si>
  <si>
    <t>Margot</t>
  </si>
  <si>
    <t>DIHO</t>
  </si>
  <si>
    <t>Jules</t>
  </si>
  <si>
    <t>GEVREY</t>
  </si>
  <si>
    <t>Lilou</t>
  </si>
  <si>
    <t>LEFEBVRE</t>
  </si>
  <si>
    <t>Mélanie</t>
  </si>
  <si>
    <t>GREVOT</t>
  </si>
  <si>
    <t>Thibaud</t>
  </si>
  <si>
    <t>CHABERT</t>
  </si>
  <si>
    <t>Noé</t>
  </si>
  <si>
    <t>BOUCHET</t>
  </si>
  <si>
    <t>Jeanne</t>
  </si>
  <si>
    <t>LAVOCAT</t>
  </si>
  <si>
    <t>Simon</t>
  </si>
  <si>
    <t>DURDILLY</t>
  </si>
  <si>
    <t> Martin</t>
  </si>
  <si>
    <t>pulsion vtt</t>
  </si>
  <si>
    <t>GONZALEZ</t>
  </si>
  <si>
    <t>LURE VTT</t>
  </si>
  <si>
    <t>BILLAS</t>
  </si>
  <si>
    <t>Liam</t>
  </si>
  <si>
    <t>RODOT</t>
  </si>
  <si>
    <t>Gaby</t>
  </si>
  <si>
    <t>LAMY</t>
  </si>
  <si>
    <t>Eliott</t>
  </si>
  <si>
    <t>AC RUDIPONTAIN</t>
  </si>
  <si>
    <t>GRESSARD</t>
  </si>
  <si>
    <t>Marcel</t>
  </si>
  <si>
    <t>SCO DE DIJON</t>
  </si>
  <si>
    <t>ROULET</t>
  </si>
  <si>
    <t>CLÉMENT</t>
  </si>
  <si>
    <t>CREMEL</t>
  </si>
  <si>
    <t>PLANCHON</t>
  </si>
  <si>
    <t>Yael</t>
  </si>
  <si>
    <t>VC CHAROLLAIS</t>
  </si>
  <si>
    <t>ANGST</t>
  </si>
  <si>
    <t>LUMINEAU</t>
  </si>
  <si>
    <t>class. Spéci.</t>
  </si>
  <si>
    <t>0</t>
  </si>
  <si>
    <t>AVEC JOKER</t>
  </si>
  <si>
    <t>Joker</t>
  </si>
  <si>
    <t>Uchizy</t>
  </si>
  <si>
    <t>Vesoul</t>
  </si>
  <si>
    <t>Andelot-Morval</t>
  </si>
  <si>
    <t>Mesvres</t>
  </si>
  <si>
    <t>Pont de Roide</t>
  </si>
  <si>
    <t>VC MORTEAU MONTBENOIT</t>
  </si>
  <si>
    <t>VELO TOUT TERRAIN CHAUMONTAIS</t>
  </si>
  <si>
    <t>VELO CLUB ORNANS</t>
  </si>
  <si>
    <t>EC BOURBONNIEN</t>
  </si>
  <si>
    <t>Coef pour dernière course</t>
  </si>
  <si>
    <t>Montceau</t>
  </si>
  <si>
    <t>Montbard</t>
  </si>
  <si>
    <t>VELO SPORT CLUB BEAUNOIS</t>
  </si>
  <si>
    <t>LES FOURGS SINGLETRACK</t>
  </si>
  <si>
    <t>ROUE D'OR NOIDANS</t>
  </si>
  <si>
    <t>CC BELFORT MIOTTE</t>
  </si>
  <si>
    <t>CCPVHS</t>
  </si>
  <si>
    <t xml:space="preserve">Vesoul </t>
  </si>
  <si>
    <t>Andelot</t>
  </si>
  <si>
    <t>Monceau</t>
  </si>
  <si>
    <t xml:space="preserve">Les Fourgs </t>
  </si>
  <si>
    <t>Total</t>
  </si>
  <si>
    <t>AC DAMPARIS TAVAUX</t>
  </si>
  <si>
    <t xml:space="preserve">Velo sport Beaunois </t>
  </si>
  <si>
    <t>VTT CONLIEGE-JURA-BASSIN DE LONS LE SAUNIER</t>
  </si>
  <si>
    <t>VELO CLUB AUXERRE</t>
  </si>
  <si>
    <t>ALUZE MERCUREY CYCLING TEAM</t>
  </si>
  <si>
    <t>VTT BEAUCOURT</t>
  </si>
  <si>
    <t>VC VTT MONT D OR</t>
  </si>
  <si>
    <t xml:space="preserve">HERICOURT 2 ROUES </t>
  </si>
  <si>
    <t>V.C.VILLEFRANCHE BEAUJOLAIS</t>
  </si>
  <si>
    <t>LA FORESTIERE</t>
  </si>
  <si>
    <t>A.C.T. BELFORT</t>
  </si>
  <si>
    <t>UN CYCLING EVENT</t>
  </si>
  <si>
    <t xml:space="preserve">AMICALE CYCLISTE BISONTINE </t>
  </si>
  <si>
    <t>VELO SPORT BERNOIS</t>
  </si>
  <si>
    <t xml:space="preserve">V C CHAROLLAIS </t>
  </si>
  <si>
    <t>MESURIN VTT</t>
  </si>
  <si>
    <t>VC SAINT LO PONT HEBERT</t>
  </si>
  <si>
    <t xml:space="preserve">TEAM PROF </t>
  </si>
  <si>
    <t>ROUE D’OR NOIDANT</t>
  </si>
  <si>
    <t xml:space="preserve">CC MAINSAC EVAUX </t>
  </si>
  <si>
    <t>PEDALE SEMEROUSE</t>
  </si>
  <si>
    <t xml:space="preserve">UC TROYES </t>
  </si>
  <si>
    <t>MJC PLAN DE CUQUES</t>
  </si>
  <si>
    <t>CORBAS LYON METROPOLE</t>
  </si>
  <si>
    <t xml:space="preserve">PERFORMANCE CYCLING </t>
  </si>
  <si>
    <t>DURTAL VELO SPORT</t>
  </si>
  <si>
    <t>VELO SPORT MACONNAIS</t>
  </si>
  <si>
    <t xml:space="preserve">V C CHAMPAGNOLE </t>
  </si>
  <si>
    <t>LA MOTTE SERVOLEX CYCLISM</t>
  </si>
  <si>
    <t xml:space="preserve">ENERGY CYCLE MOSAC </t>
  </si>
  <si>
    <t>VELO TT TERRAIN CHAUMONTAIS</t>
  </si>
  <si>
    <t xml:space="preserve">V C AMBERIEU </t>
  </si>
  <si>
    <t>ABD</t>
  </si>
  <si>
    <t>SCO DIJON</t>
  </si>
  <si>
    <t>VC TORNUS</t>
  </si>
  <si>
    <t>AMICALE CYCLISTE BISONTINE</t>
  </si>
  <si>
    <t>V.C. VILLEFRANCHE BEAUJOLAIS</t>
  </si>
  <si>
    <t>VELO CLUB D'AUXERRE</t>
  </si>
  <si>
    <t>CHAZOT VTT</t>
  </si>
  <si>
    <t>VELO CLUB SPORT BEAUNE</t>
  </si>
  <si>
    <t>VELO CLUB PONTARLIER</t>
  </si>
  <si>
    <t>DIJON SINGLETRACK</t>
  </si>
  <si>
    <t>PROMOTION ANIMATION CYCL.</t>
  </si>
  <si>
    <t>V.C.DE MONTBELIARD</t>
  </si>
  <si>
    <t>VTT GIVRY</t>
  </si>
  <si>
    <t>AS PTT BESANCON</t>
  </si>
  <si>
    <t>VC CHATILLON</t>
  </si>
  <si>
    <t>HERICOURT 2 ROUES</t>
  </si>
  <si>
    <t>VTT PASSE PARTOUT</t>
  </si>
  <si>
    <t>PEDALE SEMUROISE</t>
  </si>
  <si>
    <t>VC ORNANS</t>
  </si>
  <si>
    <t>CC VILLENEUVE ST GERMAIN SOISSONS AISNE</t>
  </si>
  <si>
    <t>VSM</t>
  </si>
  <si>
    <t>velo club amberieu</t>
  </si>
  <si>
    <t>team pro raiffeisen</t>
  </si>
  <si>
    <t>U.V.C.A TROYES</t>
  </si>
  <si>
    <t>AC CHAMPAGNOLAISE</t>
  </si>
  <si>
    <t>MJC  PLAN DE CUQUES</t>
  </si>
  <si>
    <t>PERFORMANCE CYCLING</t>
  </si>
  <si>
    <t>chambery triathlon</t>
  </si>
  <si>
    <t>GOAT COLLECTIVE</t>
  </si>
  <si>
    <t>CYCL'O2'VENT</t>
  </si>
  <si>
    <t>CC MAINSAT EVAUX</t>
  </si>
  <si>
    <t>ENERGY CYCLE MOZAC</t>
  </si>
  <si>
    <t>JURA CYCLISME PAYS DU REVERMONT</t>
  </si>
  <si>
    <t>VC VALDAHON VAL DE VENNES</t>
  </si>
  <si>
    <t>ASPTT DE TROYES</t>
  </si>
  <si>
    <t>LYON SPRINT EVOLUTION</t>
  </si>
  <si>
    <t>USM MONTARGIS</t>
  </si>
  <si>
    <t>VELO SPORT DIJONNAIS</t>
  </si>
  <si>
    <t>ACDTR</t>
  </si>
  <si>
    <t>ASS. ENTENTE CYCLISTE DE SAINT PRIEST</t>
  </si>
  <si>
    <t>Neutre</t>
  </si>
  <si>
    <t>VELO MORVAN NATURE</t>
  </si>
  <si>
    <t>E.C. BAUME LES DAMES</t>
  </si>
  <si>
    <t>ETOILE CYCLISTE FLACEENNE</t>
  </si>
  <si>
    <t>CYCLO SPORT VESOUL</t>
  </si>
  <si>
    <t>Liste des clubs</t>
  </si>
  <si>
    <t>VELO SPORT BEAUNOIS</t>
  </si>
  <si>
    <t>Nombre de Valeur</t>
  </si>
  <si>
    <t>Étiquettes de colonnes</t>
  </si>
  <si>
    <t>Étiquettes de lignes</t>
  </si>
  <si>
    <t>Total général</t>
  </si>
  <si>
    <t>(Tous)</t>
  </si>
  <si>
    <t>VTT CONLIEGENS LE SAUNIER</t>
  </si>
  <si>
    <t>Participation par club</t>
  </si>
  <si>
    <t>Pts Club</t>
  </si>
  <si>
    <t>class. Clubs</t>
  </si>
  <si>
    <t>Total Pts par Club</t>
  </si>
  <si>
    <t>Classement par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</si>
</sst>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name val="Verdana"/>
      <charset val="1"/>
    </font>
    <font>
      <b/>
      <sz val="10"/>
      <name val="Arial"/>
      <family val="2"/>
      <charset val="1"/>
    </font>
    <font>
      <b/>
      <sz val="14"/>
      <name val="Arial"/>
      <family val="2"/>
      <charset val="1"/>
    </font>
    <font>
      <b/>
      <sz val="18"/>
      <name val="Arial"/>
      <family val="2"/>
      <charset val="1"/>
    </font>
    <font>
      <b/>
      <sz val="10"/>
      <name val="Verdana"/>
      <family val="2"/>
      <charset val="1"/>
    </font>
    <font>
      <sz val="10"/>
      <name val="Arial"/>
      <family val="2"/>
      <charset val="1"/>
    </font>
    <font>
      <b/>
      <sz val="11"/>
      <color rgb="FF000000"/>
      <name val="Aptos Narrow"/>
      <family val="2"/>
      <charset val="1"/>
    </font>
    <font>
      <sz val="11"/>
      <color rgb="FF000000"/>
      <name val="Aptos Narrow"/>
      <family val="2"/>
      <charset val="1"/>
    </font>
    <font>
      <sz val="11"/>
      <color rgb="FF9C0006"/>
      <name val="Aptos Narrow"/>
      <family val="2"/>
      <charset val="1"/>
    </font>
    <font>
      <sz val="10"/>
      <name val="Verdana"/>
      <family val="2"/>
    </font>
    <font>
      <sz val="11"/>
      <color rgb="FF000000"/>
      <name val="Aptos Narrow"/>
      <family val="2"/>
    </font>
    <font>
      <sz val="11"/>
      <color rgb="FF000000"/>
      <name val="Helvetica Neue"/>
      <family val="2"/>
      <scheme val="minor"/>
    </font>
    <font>
      <sz val="11"/>
      <color rgb="FF000000"/>
      <name val="Helvetica Neue"/>
      <scheme val="minor"/>
    </font>
    <font>
      <b/>
      <sz val="11"/>
      <color rgb="FF000000"/>
      <name val="Aptos Narrow"/>
    </font>
    <font>
      <b/>
      <sz val="11"/>
      <color rgb="FF000000"/>
      <name val="Arial"/>
    </font>
    <font>
      <sz val="11"/>
      <color rgb="FF000000"/>
      <name val="Aptos Narrow"/>
    </font>
    <font>
      <sz val="11"/>
      <color rgb="FF000000"/>
      <name val="Arial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6" tint="0.59987182226020086"/>
        <bgColor rgb="FFFCD5B5"/>
      </patternFill>
    </fill>
    <fill>
      <patternFill patternType="solid">
        <fgColor rgb="FF92D050"/>
        <bgColor rgb="FFC0C0C0"/>
      </patternFill>
    </fill>
    <fill>
      <patternFill patternType="solid">
        <fgColor theme="9" tint="0.59987182226020086"/>
        <bgColor rgb="FFFFC7CE"/>
      </patternFill>
    </fill>
    <fill>
      <patternFill patternType="solid">
        <fgColor rgb="FFFFFF00"/>
        <bgColor rgb="FFFFFF00"/>
      </patternFill>
    </fill>
    <fill>
      <patternFill patternType="solid">
        <fgColor rgb="FFFFC7CE"/>
        <bgColor rgb="FFFCD5B5"/>
      </patternFill>
    </fill>
    <fill>
      <patternFill patternType="solid">
        <fgColor rgb="FF92D050"/>
        <bgColor rgb="FFFFFFCC"/>
      </patternFill>
    </fill>
    <fill>
      <patternFill patternType="solid">
        <fgColor rgb="FFFFFF00"/>
        <bgColor rgb="FFFFFFCC"/>
      </patternFill>
    </fill>
    <fill>
      <patternFill patternType="solid">
        <fgColor rgb="FFFFC000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AAAAAA"/>
      </left>
      <right style="thin">
        <color rgb="FFAAAAAA"/>
      </right>
      <top style="thin">
        <color rgb="FF000000"/>
      </top>
      <bottom style="thin">
        <color rgb="FFAAAAAA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101">
    <xf numFmtId="0" fontId="0" fillId="0" borderId="0" xfId="0"/>
    <xf numFmtId="49" fontId="1" fillId="2" borderId="2" xfId="0" applyNumberFormat="1" applyFont="1" applyFill="1" applyBorder="1" applyAlignment="1">
      <alignment horizontal="center"/>
    </xf>
    <xf numFmtId="0" fontId="0" fillId="2" borderId="2" xfId="0" applyFill="1" applyBorder="1"/>
    <xf numFmtId="49" fontId="1" fillId="2" borderId="4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wrapText="1"/>
    </xf>
    <xf numFmtId="0" fontId="1" fillId="2" borderId="10" xfId="0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/>
    </xf>
    <xf numFmtId="49" fontId="0" fillId="2" borderId="2" xfId="0" applyNumberFormat="1" applyFill="1" applyBorder="1" applyAlignment="1">
      <alignment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49" fontId="0" fillId="2" borderId="2" xfId="0" applyNumberFormat="1" applyFill="1" applyBorder="1"/>
    <xf numFmtId="49" fontId="0" fillId="2" borderId="2" xfId="0" applyNumberForma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7" fillId="0" borderId="2" xfId="0" applyFont="1" applyBorder="1"/>
    <xf numFmtId="0" fontId="0" fillId="2" borderId="2" xfId="0" applyFill="1" applyBorder="1" applyAlignment="1">
      <alignment horizontal="center"/>
    </xf>
    <xf numFmtId="0" fontId="7" fillId="6" borderId="2" xfId="0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8" borderId="2" xfId="0" applyFill="1" applyBorder="1"/>
    <xf numFmtId="0" fontId="0" fillId="9" borderId="2" xfId="0" applyFill="1" applyBorder="1"/>
    <xf numFmtId="0" fontId="0" fillId="10" borderId="2" xfId="0" applyFill="1" applyBorder="1"/>
    <xf numFmtId="49" fontId="3" fillId="2" borderId="17" xfId="0" applyNumberFormat="1" applyFont="1" applyFill="1" applyBorder="1" applyAlignment="1">
      <alignment vertic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0" fillId="2" borderId="10" xfId="0" applyFill="1" applyBorder="1" applyAlignment="1">
      <alignment vertical="center"/>
    </xf>
    <xf numFmtId="0" fontId="0" fillId="2" borderId="10" xfId="0" applyFill="1" applyBorder="1"/>
    <xf numFmtId="0" fontId="0" fillId="0" borderId="10" xfId="0" applyBorder="1"/>
    <xf numFmtId="0" fontId="5" fillId="2" borderId="2" xfId="0" applyFont="1" applyFill="1" applyBorder="1" applyAlignment="1">
      <alignment horizontal="center" vertical="center" wrapText="1"/>
    </xf>
    <xf numFmtId="0" fontId="10" fillId="11" borderId="20" xfId="0" applyFont="1" applyFill="1" applyBorder="1" applyAlignment="1">
      <alignment horizontal="center" vertical="center"/>
    </xf>
    <xf numFmtId="49" fontId="10" fillId="11" borderId="20" xfId="0" applyNumberFormat="1" applyFont="1" applyFill="1" applyBorder="1" applyAlignment="1">
      <alignment horizontal="center" vertical="center"/>
    </xf>
    <xf numFmtId="0" fontId="9" fillId="0" borderId="0" xfId="0" applyFont="1"/>
    <xf numFmtId="0" fontId="0" fillId="2" borderId="10" xfId="0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2" fillId="0" borderId="0" xfId="2"/>
    <xf numFmtId="0" fontId="15" fillId="11" borderId="20" xfId="2" applyFont="1" applyFill="1" applyBorder="1" applyAlignment="1">
      <alignment horizontal="center" vertical="center"/>
    </xf>
    <xf numFmtId="0" fontId="15" fillId="0" borderId="21" xfId="2" applyFont="1" applyBorder="1"/>
    <xf numFmtId="0" fontId="15" fillId="11" borderId="20" xfId="2" applyFont="1" applyFill="1" applyBorder="1" applyAlignment="1">
      <alignment horizontal="left" vertical="center"/>
    </xf>
    <xf numFmtId="0" fontId="15" fillId="0" borderId="0" xfId="2" applyFont="1"/>
    <xf numFmtId="49" fontId="13" fillId="0" borderId="21" xfId="2" applyNumberFormat="1" applyFont="1" applyBorder="1"/>
    <xf numFmtId="49" fontId="14" fillId="0" borderId="21" xfId="2" applyNumberFormat="1" applyFont="1" applyBorder="1"/>
    <xf numFmtId="49" fontId="15" fillId="0" borderId="21" xfId="2" applyNumberFormat="1" applyFont="1" applyBorder="1"/>
    <xf numFmtId="0" fontId="16" fillId="0" borderId="21" xfId="2" applyFont="1" applyBorder="1"/>
    <xf numFmtId="0" fontId="10" fillId="11" borderId="2" xfId="0" applyFont="1" applyFill="1" applyBorder="1" applyAlignment="1">
      <alignment horizontal="center" vertical="center"/>
    </xf>
    <xf numFmtId="49" fontId="15" fillId="11" borderId="20" xfId="2" applyNumberFormat="1" applyFont="1" applyFill="1" applyBorder="1" applyAlignment="1">
      <alignment horizontal="left" vertical="center"/>
    </xf>
    <xf numFmtId="0" fontId="15" fillId="11" borderId="21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5" fillId="2" borderId="24" xfId="0" applyFont="1" applyFill="1" applyBorder="1" applyAlignment="1">
      <alignment horizontal="center" vertical="center" wrapText="1"/>
    </xf>
    <xf numFmtId="0" fontId="10" fillId="11" borderId="23" xfId="0" applyFont="1" applyFill="1" applyBorder="1" applyAlignment="1">
      <alignment horizontal="center" vertical="center"/>
    </xf>
    <xf numFmtId="0" fontId="10" fillId="11" borderId="2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5" fillId="2" borderId="25" xfId="0" applyFont="1" applyFill="1" applyBorder="1" applyAlignment="1">
      <alignment horizontal="center" vertical="center" wrapText="1"/>
    </xf>
    <xf numFmtId="0" fontId="15" fillId="11" borderId="21" xfId="2" applyFont="1" applyFill="1" applyBorder="1" applyAlignment="1">
      <alignment horizontal="left" vertical="center"/>
    </xf>
    <xf numFmtId="0" fontId="15" fillId="11" borderId="26" xfId="2" applyFont="1" applyFill="1" applyBorder="1" applyAlignment="1">
      <alignment horizontal="center" vertical="center"/>
    </xf>
    <xf numFmtId="0" fontId="15" fillId="11" borderId="26" xfId="2" applyFont="1" applyFill="1" applyBorder="1" applyAlignment="1">
      <alignment horizontal="left" vertical="center"/>
    </xf>
    <xf numFmtId="49" fontId="15" fillId="12" borderId="21" xfId="2" applyNumberFormat="1" applyFont="1" applyFill="1" applyBorder="1"/>
    <xf numFmtId="0" fontId="15" fillId="12" borderId="21" xfId="2" applyFont="1" applyFill="1" applyBorder="1"/>
    <xf numFmtId="0" fontId="16" fillId="12" borderId="21" xfId="2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9" fontId="1" fillId="2" borderId="16" xfId="0" applyNumberFormat="1" applyFont="1" applyFill="1" applyBorder="1" applyAlignment="1">
      <alignment horizontal="center" vertical="center" wrapText="1"/>
    </xf>
    <xf numFmtId="0" fontId="10" fillId="11" borderId="27" xfId="0" applyFont="1" applyFill="1" applyBorder="1" applyAlignment="1">
      <alignment horizontal="center" vertical="center"/>
    </xf>
    <xf numFmtId="49" fontId="1" fillId="2" borderId="28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0" borderId="2" xfId="0" applyBorder="1"/>
    <xf numFmtId="49" fontId="9" fillId="2" borderId="2" xfId="0" applyNumberFormat="1" applyFont="1" applyFill="1" applyBorder="1"/>
    <xf numFmtId="0" fontId="0" fillId="0" borderId="2" xfId="0" applyFill="1" applyBorder="1"/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 vertical="center" textRotation="45"/>
    </xf>
    <xf numFmtId="49" fontId="1" fillId="2" borderId="7" xfId="0" applyNumberFormat="1" applyFont="1" applyFill="1" applyBorder="1" applyAlignment="1">
      <alignment horizontal="center" vertical="center" textRotation="45"/>
    </xf>
    <xf numFmtId="49" fontId="1" fillId="2" borderId="11" xfId="0" applyNumberFormat="1" applyFont="1" applyFill="1" applyBorder="1" applyAlignment="1">
      <alignment horizontal="center" vertical="center" textRotation="45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18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25"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FFC7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CD5B5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222249</xdr:colOff>
      <xdr:row>0</xdr:row>
      <xdr:rowOff>190500</xdr:rowOff>
    </xdr:from>
    <xdr:to>
      <xdr:col>9</xdr:col>
      <xdr:colOff>52917</xdr:colOff>
      <xdr:row>1</xdr:row>
      <xdr:rowOff>61383</xdr:rowOff>
    </xdr:to>
    <xdr:sp macro="[0]!AfficherMasquerColonne" textlink="">
      <xdr:nvSpPr>
        <xdr:cNvPr id="2" name="Text Box 1">
          <a:extLst>
            <a:ext uri="{FF2B5EF4-FFF2-40B4-BE49-F238E27FC236}">
              <a16:creationId xmlns="" xmlns:a16="http://schemas.microsoft.com/office/drawing/2014/main" id="{D9B9C750-74AB-4D45-B00E-DB6419264576}"/>
            </a:ext>
          </a:extLst>
        </xdr:cNvPr>
        <xdr:cNvSpPr txBox="1">
          <a:spLocks noChangeArrowheads="1"/>
        </xdr:cNvSpPr>
      </xdr:nvSpPr>
      <xdr:spPr bwMode="auto">
        <a:xfrm>
          <a:off x="4899024" y="190500"/>
          <a:ext cx="1649943" cy="432858"/>
        </a:xfrm>
        <a:prstGeom prst="rect">
          <a:avLst/>
        </a:prstGeom>
        <a:solidFill>
          <a:schemeClr val="accent2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</a:rPr>
            <a:t>Afficher / Masquer les joker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ie menny" refreshedDate="45895.718411226851" createdVersion="8" refreshedVersion="8" minRefreshableVersion="3" recordCount="25245">
  <cacheSource type="consolidation">
    <consolidation>
      <pages count="1">
        <page count="11">
          <pageItem name="Élément1"/>
          <pageItem name="Élément2"/>
          <pageItem name="Élément3"/>
          <pageItem name="Élément4"/>
          <pageItem name="Élément5"/>
          <pageItem name="Élément6"/>
          <pageItem name="Élément7"/>
          <pageItem name="Élément8"/>
          <pageItem name="Élément9"/>
          <pageItem name="Élément10"/>
          <pageItem name="Élément11"/>
        </page>
      </pages>
      <rangeSets count="11">
        <rangeSet i1="0" ref="H3:Y138" sheet="F U23 - senior - master"/>
        <rangeSet i1="1" ref="H3:Y138" sheet="H U23 - senior"/>
        <rangeSet i1="2" ref="H3:AG138" sheet="Master H"/>
        <rangeSet i1="3" ref="H3:Y138" sheet="U11 H + F"/>
        <rangeSet i1="4" ref="H3:Y138" sheet="U13 H + F"/>
        <rangeSet i1="5" ref="H3:Y138" sheet="U15 H + F"/>
        <rangeSet i1="6" ref="H3:Y138" sheet="U17 F"/>
        <rangeSet i1="7" ref="H3:Y138" sheet="U17 H"/>
        <rangeSet i1="8" ref="H3:Y138" sheet="U19 F"/>
        <rangeSet i1="9" ref="H3:Y138" sheet="U19 H"/>
        <rangeSet i1="10" ref="H3:Y138" sheet="U7-U9 H + F"/>
      </rangeSets>
    </consolidation>
  </cacheSource>
  <cacheFields count="4">
    <cacheField name="Ligne" numFmtId="0">
      <sharedItems containsBlank="1" count="102">
        <m/>
        <s v="Club"/>
        <s v="MONTCEAU VTT"/>
        <s v="LES FOURGS SINGLETRACK"/>
        <s v="VELO CLUB D'AUXERRE"/>
        <s v="VELO CLUB TOURNUS"/>
        <s v="UN CYCLING EVENT"/>
        <s v="TEAM PRO RAIFFESEIN (CH) (CH) (CH) (CH)"/>
        <s v="VELO CLUB ORNANS"/>
        <s v="MJC  PLAN DE CUQUES"/>
        <s v="BIKE CLUB GIROMAGNY"/>
        <s v="PERFORMANCE CYCLING"/>
        <s v="DURTAL VELO SPORT"/>
        <s v="POMMIERS VTT"/>
        <s v="PEDALE SEMUROISE"/>
        <s v="VESOUL VTT"/>
        <s v="chambery triathlon"/>
        <s v="GOAT COLLECTIVE"/>
        <s v="LURE VTT"/>
        <s v="SCO DIJON"/>
        <s v="AC DAMPARIS TAVAUX"/>
        <s v="HERICOURT 2 ROUES"/>
        <s v="VELO SPORT CLUB BEAUNOIS"/>
        <s v="MONTBARD VTT 21"/>
        <s v="CYCL'O2'VENT"/>
        <s v="DIJON SINGLETRACK"/>
        <s v="LA FORESTIERE"/>
        <s v="VC MORTEAU MONTBENOIT"/>
        <s v="PARAY LE MONIAL CYCLISME"/>
        <s v="VTT CONLIEGENS LE SAUNIER"/>
        <s v="AC CHAMPAGNOLAISE"/>
        <s v="CC MAINSAT EVAUX"/>
        <s v="VC SAINT LO PONT HEBERT"/>
        <s v="U.V.C.A TROYES"/>
        <s v="CC VILLENEUVE ST GERMAIN SOISSONS AISNE"/>
        <s v="ENERGY CYCLE MOZAC"/>
        <s v="LA MOTTE SERVOLEX CYCLISM"/>
        <s v="JURA CYCLISME PAYS DU REVERMONT"/>
        <s v="VELO CLUB DOLOIS"/>
        <s v="VC VALDAHON VAL DE VENNES"/>
        <s v="ASPTT DE TROYES"/>
        <s v="velo club amberieu"/>
        <s v="AVENIR CYCLISTE CHALONNAIS"/>
        <s v="PASSION VTT BEAUCOURT"/>
        <s v="LYON SPRINT EVOLUTION"/>
        <s v="V.C. VILLEFRANCHE BEAUJOLAIS"/>
        <s v="USM MONTARGIS"/>
        <s v="VTT CONLIEGE"/>
        <s v="A.C.T. BELFORT"/>
        <s v="A.C. RUDIPONTAIN"/>
        <s v="VC CHAROLLAIS"/>
        <s v="VTT MASSIF JURA"/>
        <s v="VELO SPORT DIJONNAIS"/>
        <s v="ACDTR"/>
        <s v="ASS. ENTENTE CYCLISTE DE SAINT PRIEST"/>
        <s v="PROMOTION ANIMATION CYCL."/>
        <s v="Neutre"/>
        <s v="VELO MORVAN NATURE"/>
        <s v="E.C. BAUME LES DAMES"/>
        <s v="MESVRIN VTT"/>
        <s v="PULSION VTT"/>
        <s v="ETOILE CYCLISTE FLACEENNE"/>
        <s v="AMICALE CYCLISTE BISONTINE"/>
        <s v="EC BOURBONNIEN"/>
        <s v="PASSE PARTOUT VTT MACON"/>
        <s v="CYCLO SPORT VESOUL"/>
        <s v="ROUE D'OR NOIDANS"/>
        <s v="U.C. MOREZ"/>
        <s v="VTT ORGELET"/>
        <s v="VC TORNUS"/>
        <s v="VC VTT MONT D'OR"/>
        <s v="CHAZOT VTT"/>
        <s v="VELO CLUB SPORT BEAUNE"/>
        <s v="VELO CLUB PONTARLIER"/>
        <s v="V.C.DE MONTBELIARD"/>
        <s v="VTT GIVRY"/>
        <s v="CC BELFORT MIOTTE"/>
        <s v="AS PTT BESANCON"/>
        <s v="VTT CYCLO DIGES PUISAYE"/>
        <s v="VC TOURNUS"/>
        <s v="VELO TOUT TERRAIN CHAUMONTAIS"/>
        <s v="ALUZE MERCUREY CYCLING TEAM"/>
        <s v="VC CHATILLON"/>
        <s v="VTT PASSE PARTOUT"/>
        <s v="VC ORNANS"/>
        <s v="CORBAS LYON METROPOLE"/>
        <s v="VSM"/>
        <s v="team pro raiffeisen"/>
        <s v="CCPVHS"/>
        <s v="CONLIEGE VTT" u="1"/>
        <s v="UC MOREZ" u="1"/>
        <s v="VTT CONLIEGE-JURA-PAYS DE LONS" u="1"/>
        <s v="VTT CONLIEGE-JURA-BASSIN DE LONS LE SAUNIER" u="1"/>
        <s v="VTT CONLIEGE-JURA-BASSIN DE LO" u="1"/>
        <s v="TEAM PRO RAIFFESEIN (CH) (CH) (CH)" u="1"/>
        <s v="TEAM PRO RAIFFESEIN (CH) (CH)" u="1"/>
        <s v="TEAM PRO RAIFFESEIN (CH)" u="1"/>
        <s v="S.C.OLYMPIQUE DE DIJON" u="1"/>
        <s v="SCO DE DIJON" u="1"/>
        <s v="MTB VTT 21" u="1"/>
        <s v="AC RUDIPONTAIN" u="1"/>
        <s v="BIKE CLUB GIROMANGNY" u="1"/>
      </sharedItems>
    </cacheField>
    <cacheField name="Colonne" numFmtId="0">
      <sharedItems containsBlank="1" count="9">
        <m/>
        <s v="Uchizy"/>
        <s v="Vesoul"/>
        <s v="Andelot-Morval"/>
        <s v="Montceau"/>
        <s v="Montbard"/>
        <s v="Les Fourgs"/>
        <s v="Mesvres"/>
        <s v="Pont de Roide"/>
      </sharedItems>
    </cacheField>
    <cacheField name="Valeur" numFmtId="0">
      <sharedItems containsBlank="1" containsMixedTypes="1" containsNumber="1" containsInteger="1" minValue="0" maxValue="150"/>
    </cacheField>
    <cacheField name="Page1" numFmtId="0">
      <sharedItems count="11">
        <s v="Élément1"/>
        <s v="Élément2"/>
        <s v="Élément3"/>
        <s v="Élément4"/>
        <s v="Élément5"/>
        <s v="Élément6"/>
        <s v="Élément7"/>
        <s v="Élément8"/>
        <s v="Élément9"/>
        <s v="Élément10"/>
        <s v="Élément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E GOUX Guillaume" refreshedDate="45897.673423842592" createdVersion="5" refreshedVersion="5" minRefreshableVersion="3" recordCount="206">
  <cacheSource type="worksheet">
    <worksheetSource ref="H5:AG211" sheet="Master H"/>
  </cacheSource>
  <cacheFields count="28">
    <cacheField name="Club" numFmtId="0">
      <sharedItems containsBlank="1" count="39">
        <s v="LES FOURGS SINGLETRACK"/>
        <m/>
        <s v="VTT CONLIEGE"/>
        <s v="UN CYCLING EVENT"/>
        <s v="AC DAMPARIS TAVAUX"/>
        <s v="VELO SPORT CLUB BEAUNOIS"/>
        <s v="PARAY LE MONIAL CYCLISME"/>
        <s v="VESOUL VTT"/>
        <s v="SCO DIJON"/>
        <s v="A.C.T. BELFORT"/>
        <s v="A.C. RUDIPONTAIN"/>
        <s v="BIKE CLUB GIROMAGNY"/>
        <s v="HERICOURT 2 ROUES"/>
        <s v="VC CHAROLLAIS"/>
        <s v="VTT MASSIF JURA"/>
        <s v="VELO SPORT DIJONNAIS"/>
        <s v="AVENIR CYCLISTE CHALONNAIS"/>
        <s v="MONTCEAU VTT"/>
        <s v="CC VILLENEUVE ST GERMAIN SOISSONS AISNE"/>
        <s v="VELO CLUB DOLOIS"/>
        <s v="ACDTR"/>
        <s v="ASS. ENTENTE CYCLISTE DE SAINT PRIEST"/>
        <s v="PASSION VTT BEAUCOURT"/>
        <s v="PROMOTION ANIMATION CYCL."/>
        <s v="VELO CLUB ORNANS"/>
        <s v="AC CHAMPAGNOLAISE"/>
        <s v="Neutre"/>
        <s v="VC MORTEAU MONTBENOIT"/>
        <s v="GOAT COLLECTIVE"/>
        <s v="VELO MORVAN NATURE"/>
        <s v="E.C. BAUME LES DAMES"/>
        <s v="MESVRIN VTT"/>
        <s v="PULSION VTT"/>
        <s v="ETOILE CYCLISTE FLACEENNE"/>
        <s v="AMICALE CYCLISTE BISONTINE"/>
        <s v="EC BOURBONNIEN"/>
        <s v="PASSE PARTOUT VTT MACON"/>
        <s v="CYCLO SPORT VESOUL"/>
        <s v="ROUE D'OR NOIDANS"/>
      </sharedItems>
    </cacheField>
    <cacheField name="Sexe" numFmtId="0">
      <sharedItems containsBlank="1"/>
    </cacheField>
    <cacheField name="Clt " numFmtId="0">
      <sharedItems containsString="0" containsBlank="1" containsNumber="1" containsInteger="1" minValue="1" maxValue="35"/>
    </cacheField>
    <cacheField name="pts " numFmtId="0">
      <sharedItems containsMixedTypes="1" containsNumber="1" containsInteger="1" minValue="48" maxValue="150"/>
    </cacheField>
    <cacheField name="Pts Club" numFmtId="0">
      <sharedItems containsSemiMixedTypes="0" containsString="0" containsNumber="1" containsInteger="1" minValue="0" maxValue="5"/>
    </cacheField>
    <cacheField name="Clt 2" numFmtId="0">
      <sharedItems containsBlank="1" containsMixedTypes="1" containsNumber="1" containsInteger="1" minValue="1" maxValue="43"/>
    </cacheField>
    <cacheField name="pts 2" numFmtId="0">
      <sharedItems containsMixedTypes="1" containsNumber="1" containsInteger="1" minValue="1" maxValue="150"/>
    </cacheField>
    <cacheField name="Pts Club2" numFmtId="0">
      <sharedItems containsSemiMixedTypes="0" containsString="0" containsNumber="1" containsInteger="1" minValue="0" maxValue="5"/>
    </cacheField>
    <cacheField name="Clt 3" numFmtId="0">
      <sharedItems containsBlank="1" containsMixedTypes="1" containsNumber="1" containsInteger="1" minValue="1" maxValue="36"/>
    </cacheField>
    <cacheField name="pts 3" numFmtId="0">
      <sharedItems containsMixedTypes="1" containsNumber="1" containsInteger="1" minValue="1" maxValue="150"/>
    </cacheField>
    <cacheField name="Pts Club3" numFmtId="0">
      <sharedItems containsSemiMixedTypes="0" containsString="0" containsNumber="1" containsInteger="1" minValue="0" maxValue="5"/>
    </cacheField>
    <cacheField name="Clt 4" numFmtId="0">
      <sharedItems containsBlank="1" containsMixedTypes="1" containsNumber="1" containsInteger="1" minValue="1" maxValue="30"/>
    </cacheField>
    <cacheField name="pts 4" numFmtId="0">
      <sharedItems containsMixedTypes="1" containsNumber="1" containsInteger="1" minValue="1" maxValue="150"/>
    </cacheField>
    <cacheField name="Pts Club4" numFmtId="0">
      <sharedItems containsSemiMixedTypes="0" containsString="0" containsNumber="1" containsInteger="1" minValue="0" maxValue="5"/>
    </cacheField>
    <cacheField name="Clt 5" numFmtId="0">
      <sharedItems containsString="0" containsBlank="1" containsNumber="1" containsInteger="1" minValue="1" maxValue="23"/>
    </cacheField>
    <cacheField name="pts 5" numFmtId="0">
      <sharedItems containsMixedTypes="1" containsNumber="1" containsInteger="1" minValue="84" maxValue="150"/>
    </cacheField>
    <cacheField name="Pts Club5" numFmtId="0">
      <sharedItems containsSemiMixedTypes="0" containsString="0" containsNumber="1" containsInteger="1" minValue="0" maxValue="5"/>
    </cacheField>
    <cacheField name="Clt 6" numFmtId="0">
      <sharedItems containsString="0" containsBlank="1" containsNumber="1" containsInteger="1" minValue="1" maxValue="39"/>
    </cacheField>
    <cacheField name="pts 6" numFmtId="0">
      <sharedItems containsMixedTypes="1" containsNumber="1" containsInteger="1" minValue="36" maxValue="150"/>
    </cacheField>
    <cacheField name="Pts Club6" numFmtId="0">
      <sharedItems containsSemiMixedTypes="0" containsString="0" containsNumber="1" containsInteger="1" minValue="0" maxValue="5"/>
    </cacheField>
    <cacheField name="Clt 7" numFmtId="0">
      <sharedItems containsNonDate="0" containsString="0" containsBlank="1"/>
    </cacheField>
    <cacheField name="pts 7" numFmtId="0">
      <sharedItems/>
    </cacheField>
    <cacheField name="Pts Club7" numFmtId="0">
      <sharedItems containsSemiMixedTypes="0" containsString="0" containsNumber="1" containsInteger="1" minValue="0" maxValue="0"/>
    </cacheField>
    <cacheField name="Clt 8" numFmtId="0">
      <sharedItems containsNonDate="0" containsString="0" containsBlank="1"/>
    </cacheField>
    <cacheField name="pts 8" numFmtId="0">
      <sharedItems containsSemiMixedTypes="0" containsString="0" containsNumber="1" containsInteger="1" minValue="0" maxValue="0"/>
    </cacheField>
    <cacheField name="Pts Club8" numFmtId="0">
      <sharedItems containsSemiMixedTypes="0" containsString="0" containsNumber="1" containsInteger="1" minValue="0" maxValue="0"/>
    </cacheField>
    <cacheField name="Total Pts Club" numFmtId="0" formula="'Pts Club'+'Pts Club2'+'Pts Club3'+'Pts Club4'+'Pts Club5'+'Pts Club6'+'Pts Club7'+'Pts Club8'" databaseField="0"/>
    <cacheField name="Classement" numFmtId="0" formula="'Total Pts Club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245">
  <r>
    <x v="0"/>
    <x v="0"/>
    <m/>
    <x v="0"/>
  </r>
  <r>
    <x v="0"/>
    <x v="1"/>
    <m/>
    <x v="0"/>
  </r>
  <r>
    <x v="0"/>
    <x v="0"/>
    <m/>
    <x v="0"/>
  </r>
  <r>
    <x v="0"/>
    <x v="2"/>
    <m/>
    <x v="0"/>
  </r>
  <r>
    <x v="0"/>
    <x v="0"/>
    <m/>
    <x v="0"/>
  </r>
  <r>
    <x v="0"/>
    <x v="3"/>
    <m/>
    <x v="0"/>
  </r>
  <r>
    <x v="0"/>
    <x v="0"/>
    <m/>
    <x v="0"/>
  </r>
  <r>
    <x v="0"/>
    <x v="4"/>
    <m/>
    <x v="0"/>
  </r>
  <r>
    <x v="0"/>
    <x v="0"/>
    <m/>
    <x v="0"/>
  </r>
  <r>
    <x v="0"/>
    <x v="5"/>
    <m/>
    <x v="0"/>
  </r>
  <r>
    <x v="0"/>
    <x v="0"/>
    <m/>
    <x v="0"/>
  </r>
  <r>
    <x v="0"/>
    <x v="6"/>
    <m/>
    <x v="0"/>
  </r>
  <r>
    <x v="0"/>
    <x v="0"/>
    <m/>
    <x v="0"/>
  </r>
  <r>
    <x v="0"/>
    <x v="7"/>
    <m/>
    <x v="0"/>
  </r>
  <r>
    <x v="0"/>
    <x v="0"/>
    <m/>
    <x v="0"/>
  </r>
  <r>
    <x v="0"/>
    <x v="8"/>
    <m/>
    <x v="0"/>
  </r>
  <r>
    <x v="0"/>
    <x v="0"/>
    <m/>
    <x v="0"/>
  </r>
  <r>
    <x v="1"/>
    <x v="0"/>
    <s v="Sexe"/>
    <x v="0"/>
  </r>
  <r>
    <x v="1"/>
    <x v="1"/>
    <s v="Clt "/>
    <x v="0"/>
  </r>
  <r>
    <x v="1"/>
    <x v="0"/>
    <s v="pts "/>
    <x v="0"/>
  </r>
  <r>
    <x v="1"/>
    <x v="2"/>
    <s v="Clt "/>
    <x v="0"/>
  </r>
  <r>
    <x v="1"/>
    <x v="0"/>
    <s v="pts "/>
    <x v="0"/>
  </r>
  <r>
    <x v="1"/>
    <x v="3"/>
    <s v="Clt "/>
    <x v="0"/>
  </r>
  <r>
    <x v="1"/>
    <x v="0"/>
    <s v="pts "/>
    <x v="0"/>
  </r>
  <r>
    <x v="1"/>
    <x v="4"/>
    <s v="Clt "/>
    <x v="0"/>
  </r>
  <r>
    <x v="1"/>
    <x v="0"/>
    <s v="pts "/>
    <x v="0"/>
  </r>
  <r>
    <x v="1"/>
    <x v="5"/>
    <s v="Clt "/>
    <x v="0"/>
  </r>
  <r>
    <x v="1"/>
    <x v="0"/>
    <s v="pts "/>
    <x v="0"/>
  </r>
  <r>
    <x v="1"/>
    <x v="6"/>
    <s v="Clt "/>
    <x v="0"/>
  </r>
  <r>
    <x v="1"/>
    <x v="0"/>
    <s v="pts "/>
    <x v="0"/>
  </r>
  <r>
    <x v="1"/>
    <x v="7"/>
    <s v="Clt "/>
    <x v="0"/>
  </r>
  <r>
    <x v="1"/>
    <x v="0"/>
    <s v="pts "/>
    <x v="0"/>
  </r>
  <r>
    <x v="1"/>
    <x v="8"/>
    <s v="Clt "/>
    <x v="0"/>
  </r>
  <r>
    <x v="1"/>
    <x v="0"/>
    <s v="pts "/>
    <x v="0"/>
  </r>
  <r>
    <x v="2"/>
    <x v="0"/>
    <s v="H"/>
    <x v="0"/>
  </r>
  <r>
    <x v="2"/>
    <x v="1"/>
    <n v="7"/>
    <x v="0"/>
  </r>
  <r>
    <x v="2"/>
    <x v="0"/>
    <n v="132"/>
    <x v="0"/>
  </r>
  <r>
    <x v="2"/>
    <x v="2"/>
    <n v="6"/>
    <x v="0"/>
  </r>
  <r>
    <x v="2"/>
    <x v="0"/>
    <n v="135"/>
    <x v="0"/>
  </r>
  <r>
    <x v="2"/>
    <x v="3"/>
    <n v="7"/>
    <x v="0"/>
  </r>
  <r>
    <x v="2"/>
    <x v="0"/>
    <n v="132"/>
    <x v="0"/>
  </r>
  <r>
    <x v="2"/>
    <x v="4"/>
    <n v="2"/>
    <x v="0"/>
  </r>
  <r>
    <x v="2"/>
    <x v="0"/>
    <n v="147"/>
    <x v="0"/>
  </r>
  <r>
    <x v="2"/>
    <x v="5"/>
    <n v="2"/>
    <x v="0"/>
  </r>
  <r>
    <x v="2"/>
    <x v="0"/>
    <n v="147"/>
    <x v="0"/>
  </r>
  <r>
    <x v="2"/>
    <x v="6"/>
    <n v="5"/>
    <x v="0"/>
  </r>
  <r>
    <x v="2"/>
    <x v="0"/>
    <n v="138"/>
    <x v="0"/>
  </r>
  <r>
    <x v="2"/>
    <x v="7"/>
    <m/>
    <x v="0"/>
  </r>
  <r>
    <x v="2"/>
    <x v="0"/>
    <s v="0"/>
    <x v="0"/>
  </r>
  <r>
    <x v="2"/>
    <x v="8"/>
    <m/>
    <x v="0"/>
  </r>
  <r>
    <x v="2"/>
    <x v="0"/>
    <n v="0"/>
    <x v="0"/>
  </r>
  <r>
    <x v="3"/>
    <x v="0"/>
    <s v="H"/>
    <x v="0"/>
  </r>
  <r>
    <x v="3"/>
    <x v="1"/>
    <n v="5"/>
    <x v="0"/>
  </r>
  <r>
    <x v="3"/>
    <x v="0"/>
    <n v="138"/>
    <x v="0"/>
  </r>
  <r>
    <x v="3"/>
    <x v="2"/>
    <n v="4"/>
    <x v="0"/>
  </r>
  <r>
    <x v="3"/>
    <x v="0"/>
    <n v="141"/>
    <x v="0"/>
  </r>
  <r>
    <x v="3"/>
    <x v="3"/>
    <n v="6"/>
    <x v="0"/>
  </r>
  <r>
    <x v="3"/>
    <x v="0"/>
    <n v="135"/>
    <x v="0"/>
  </r>
  <r>
    <x v="3"/>
    <x v="4"/>
    <n v="1"/>
    <x v="0"/>
  </r>
  <r>
    <x v="3"/>
    <x v="0"/>
    <n v="150"/>
    <x v="0"/>
  </r>
  <r>
    <x v="3"/>
    <x v="5"/>
    <m/>
    <x v="0"/>
  </r>
  <r>
    <x v="3"/>
    <x v="0"/>
    <s v="0"/>
    <x v="0"/>
  </r>
  <r>
    <x v="3"/>
    <x v="6"/>
    <n v="4"/>
    <x v="0"/>
  </r>
  <r>
    <x v="3"/>
    <x v="0"/>
    <n v="141"/>
    <x v="0"/>
  </r>
  <r>
    <x v="3"/>
    <x v="7"/>
    <m/>
    <x v="0"/>
  </r>
  <r>
    <x v="3"/>
    <x v="0"/>
    <s v="0"/>
    <x v="0"/>
  </r>
  <r>
    <x v="3"/>
    <x v="8"/>
    <m/>
    <x v="0"/>
  </r>
  <r>
    <x v="3"/>
    <x v="0"/>
    <n v="0"/>
    <x v="0"/>
  </r>
  <r>
    <x v="4"/>
    <x v="0"/>
    <s v="H"/>
    <x v="0"/>
  </r>
  <r>
    <x v="4"/>
    <x v="1"/>
    <n v="6"/>
    <x v="0"/>
  </r>
  <r>
    <x v="4"/>
    <x v="0"/>
    <n v="135"/>
    <x v="0"/>
  </r>
  <r>
    <x v="4"/>
    <x v="2"/>
    <n v="7"/>
    <x v="0"/>
  </r>
  <r>
    <x v="4"/>
    <x v="0"/>
    <n v="132"/>
    <x v="0"/>
  </r>
  <r>
    <x v="4"/>
    <x v="3"/>
    <m/>
    <x v="0"/>
  </r>
  <r>
    <x v="4"/>
    <x v="0"/>
    <s v="0"/>
    <x v="0"/>
  </r>
  <r>
    <x v="4"/>
    <x v="4"/>
    <m/>
    <x v="0"/>
  </r>
  <r>
    <x v="4"/>
    <x v="0"/>
    <s v="0"/>
    <x v="0"/>
  </r>
  <r>
    <x v="4"/>
    <x v="5"/>
    <n v="4"/>
    <x v="0"/>
  </r>
  <r>
    <x v="4"/>
    <x v="0"/>
    <n v="141"/>
    <x v="0"/>
  </r>
  <r>
    <x v="4"/>
    <x v="6"/>
    <m/>
    <x v="0"/>
  </r>
  <r>
    <x v="4"/>
    <x v="0"/>
    <s v="0"/>
    <x v="0"/>
  </r>
  <r>
    <x v="4"/>
    <x v="7"/>
    <m/>
    <x v="0"/>
  </r>
  <r>
    <x v="4"/>
    <x v="0"/>
    <s v="0"/>
    <x v="0"/>
  </r>
  <r>
    <x v="4"/>
    <x v="8"/>
    <m/>
    <x v="0"/>
  </r>
  <r>
    <x v="4"/>
    <x v="0"/>
    <n v="0"/>
    <x v="0"/>
  </r>
  <r>
    <x v="5"/>
    <x v="0"/>
    <s v="H"/>
    <x v="0"/>
  </r>
  <r>
    <x v="5"/>
    <x v="1"/>
    <n v="9"/>
    <x v="0"/>
  </r>
  <r>
    <x v="5"/>
    <x v="0"/>
    <n v="126"/>
    <x v="0"/>
  </r>
  <r>
    <x v="5"/>
    <x v="2"/>
    <n v="8"/>
    <x v="0"/>
  </r>
  <r>
    <x v="5"/>
    <x v="0"/>
    <n v="129"/>
    <x v="0"/>
  </r>
  <r>
    <x v="5"/>
    <x v="3"/>
    <n v="8"/>
    <x v="0"/>
  </r>
  <r>
    <x v="5"/>
    <x v="0"/>
    <n v="129"/>
    <x v="0"/>
  </r>
  <r>
    <x v="5"/>
    <x v="4"/>
    <m/>
    <x v="0"/>
  </r>
  <r>
    <x v="5"/>
    <x v="0"/>
    <s v="0"/>
    <x v="0"/>
  </r>
  <r>
    <x v="5"/>
    <x v="5"/>
    <m/>
    <x v="0"/>
  </r>
  <r>
    <x v="5"/>
    <x v="0"/>
    <s v="0"/>
    <x v="0"/>
  </r>
  <r>
    <x v="5"/>
    <x v="6"/>
    <m/>
    <x v="0"/>
  </r>
  <r>
    <x v="5"/>
    <x v="0"/>
    <s v="0"/>
    <x v="0"/>
  </r>
  <r>
    <x v="5"/>
    <x v="7"/>
    <m/>
    <x v="0"/>
  </r>
  <r>
    <x v="5"/>
    <x v="0"/>
    <s v="0"/>
    <x v="0"/>
  </r>
  <r>
    <x v="5"/>
    <x v="8"/>
    <m/>
    <x v="0"/>
  </r>
  <r>
    <x v="5"/>
    <x v="0"/>
    <n v="0"/>
    <x v="0"/>
  </r>
  <r>
    <x v="6"/>
    <x v="0"/>
    <s v="H"/>
    <x v="0"/>
  </r>
  <r>
    <x v="6"/>
    <x v="1"/>
    <n v="1"/>
    <x v="0"/>
  </r>
  <r>
    <x v="6"/>
    <x v="0"/>
    <n v="150"/>
    <x v="0"/>
  </r>
  <r>
    <x v="6"/>
    <x v="2"/>
    <m/>
    <x v="0"/>
  </r>
  <r>
    <x v="6"/>
    <x v="0"/>
    <s v="0"/>
    <x v="0"/>
  </r>
  <r>
    <x v="6"/>
    <x v="3"/>
    <m/>
    <x v="0"/>
  </r>
  <r>
    <x v="6"/>
    <x v="0"/>
    <s v="0"/>
    <x v="0"/>
  </r>
  <r>
    <x v="6"/>
    <x v="4"/>
    <m/>
    <x v="0"/>
  </r>
  <r>
    <x v="6"/>
    <x v="0"/>
    <s v="0"/>
    <x v="0"/>
  </r>
  <r>
    <x v="6"/>
    <x v="5"/>
    <n v="1"/>
    <x v="0"/>
  </r>
  <r>
    <x v="6"/>
    <x v="0"/>
    <n v="150"/>
    <x v="0"/>
  </r>
  <r>
    <x v="6"/>
    <x v="6"/>
    <m/>
    <x v="0"/>
  </r>
  <r>
    <x v="6"/>
    <x v="0"/>
    <s v="0"/>
    <x v="0"/>
  </r>
  <r>
    <x v="6"/>
    <x v="7"/>
    <m/>
    <x v="0"/>
  </r>
  <r>
    <x v="6"/>
    <x v="0"/>
    <s v="0"/>
    <x v="0"/>
  </r>
  <r>
    <x v="6"/>
    <x v="8"/>
    <m/>
    <x v="0"/>
  </r>
  <r>
    <x v="6"/>
    <x v="0"/>
    <n v="0"/>
    <x v="0"/>
  </r>
  <r>
    <x v="7"/>
    <x v="0"/>
    <s v="H"/>
    <x v="0"/>
  </r>
  <r>
    <x v="7"/>
    <x v="1"/>
    <m/>
    <x v="0"/>
  </r>
  <r>
    <x v="7"/>
    <x v="0"/>
    <s v="0"/>
    <x v="0"/>
  </r>
  <r>
    <x v="7"/>
    <x v="2"/>
    <n v="1"/>
    <x v="0"/>
  </r>
  <r>
    <x v="7"/>
    <x v="0"/>
    <n v="150"/>
    <x v="0"/>
  </r>
  <r>
    <x v="7"/>
    <x v="3"/>
    <m/>
    <x v="0"/>
  </r>
  <r>
    <x v="7"/>
    <x v="0"/>
    <s v="0"/>
    <x v="0"/>
  </r>
  <r>
    <x v="7"/>
    <x v="4"/>
    <m/>
    <x v="0"/>
  </r>
  <r>
    <x v="7"/>
    <x v="0"/>
    <s v="0"/>
    <x v="0"/>
  </r>
  <r>
    <x v="7"/>
    <x v="5"/>
    <m/>
    <x v="0"/>
  </r>
  <r>
    <x v="7"/>
    <x v="0"/>
    <s v="0"/>
    <x v="0"/>
  </r>
  <r>
    <x v="7"/>
    <x v="6"/>
    <m/>
    <x v="0"/>
  </r>
  <r>
    <x v="7"/>
    <x v="0"/>
    <s v="0"/>
    <x v="0"/>
  </r>
  <r>
    <x v="7"/>
    <x v="7"/>
    <m/>
    <x v="0"/>
  </r>
  <r>
    <x v="7"/>
    <x v="0"/>
    <s v="0"/>
    <x v="0"/>
  </r>
  <r>
    <x v="7"/>
    <x v="8"/>
    <m/>
    <x v="0"/>
  </r>
  <r>
    <x v="7"/>
    <x v="0"/>
    <n v="0"/>
    <x v="0"/>
  </r>
  <r>
    <x v="8"/>
    <x v="0"/>
    <s v="H"/>
    <x v="0"/>
  </r>
  <r>
    <x v="8"/>
    <x v="1"/>
    <m/>
    <x v="0"/>
  </r>
  <r>
    <x v="8"/>
    <x v="0"/>
    <s v="0"/>
    <x v="0"/>
  </r>
  <r>
    <x v="8"/>
    <x v="2"/>
    <m/>
    <x v="0"/>
  </r>
  <r>
    <x v="8"/>
    <x v="0"/>
    <s v="0"/>
    <x v="0"/>
  </r>
  <r>
    <x v="8"/>
    <x v="3"/>
    <n v="1"/>
    <x v="0"/>
  </r>
  <r>
    <x v="8"/>
    <x v="0"/>
    <n v="150"/>
    <x v="0"/>
  </r>
  <r>
    <x v="8"/>
    <x v="4"/>
    <m/>
    <x v="0"/>
  </r>
  <r>
    <x v="8"/>
    <x v="0"/>
    <s v="0"/>
    <x v="0"/>
  </r>
  <r>
    <x v="8"/>
    <x v="5"/>
    <m/>
    <x v="0"/>
  </r>
  <r>
    <x v="8"/>
    <x v="0"/>
    <s v="0"/>
    <x v="0"/>
  </r>
  <r>
    <x v="8"/>
    <x v="6"/>
    <m/>
    <x v="0"/>
  </r>
  <r>
    <x v="8"/>
    <x v="0"/>
    <s v="0"/>
    <x v="0"/>
  </r>
  <r>
    <x v="8"/>
    <x v="7"/>
    <m/>
    <x v="0"/>
  </r>
  <r>
    <x v="8"/>
    <x v="0"/>
    <s v="0"/>
    <x v="0"/>
  </r>
  <r>
    <x v="8"/>
    <x v="8"/>
    <m/>
    <x v="0"/>
  </r>
  <r>
    <x v="8"/>
    <x v="0"/>
    <n v="0"/>
    <x v="0"/>
  </r>
  <r>
    <x v="8"/>
    <x v="0"/>
    <s v="H"/>
    <x v="0"/>
  </r>
  <r>
    <x v="8"/>
    <x v="1"/>
    <m/>
    <x v="0"/>
  </r>
  <r>
    <x v="8"/>
    <x v="0"/>
    <s v="0"/>
    <x v="0"/>
  </r>
  <r>
    <x v="8"/>
    <x v="2"/>
    <m/>
    <x v="0"/>
  </r>
  <r>
    <x v="8"/>
    <x v="0"/>
    <s v="0"/>
    <x v="0"/>
  </r>
  <r>
    <x v="8"/>
    <x v="3"/>
    <m/>
    <x v="0"/>
  </r>
  <r>
    <x v="8"/>
    <x v="0"/>
    <s v="0"/>
    <x v="0"/>
  </r>
  <r>
    <x v="8"/>
    <x v="4"/>
    <m/>
    <x v="0"/>
  </r>
  <r>
    <x v="8"/>
    <x v="0"/>
    <s v="0"/>
    <x v="0"/>
  </r>
  <r>
    <x v="8"/>
    <x v="5"/>
    <m/>
    <x v="0"/>
  </r>
  <r>
    <x v="8"/>
    <x v="0"/>
    <s v="0"/>
    <x v="0"/>
  </r>
  <r>
    <x v="8"/>
    <x v="6"/>
    <n v="1"/>
    <x v="0"/>
  </r>
  <r>
    <x v="8"/>
    <x v="0"/>
    <n v="150"/>
    <x v="0"/>
  </r>
  <r>
    <x v="8"/>
    <x v="7"/>
    <m/>
    <x v="0"/>
  </r>
  <r>
    <x v="8"/>
    <x v="0"/>
    <s v="0"/>
    <x v="0"/>
  </r>
  <r>
    <x v="8"/>
    <x v="8"/>
    <m/>
    <x v="0"/>
  </r>
  <r>
    <x v="8"/>
    <x v="0"/>
    <n v="0"/>
    <x v="0"/>
  </r>
  <r>
    <x v="9"/>
    <x v="0"/>
    <s v="H"/>
    <x v="0"/>
  </r>
  <r>
    <x v="9"/>
    <x v="1"/>
    <n v="2"/>
    <x v="0"/>
  </r>
  <r>
    <x v="9"/>
    <x v="0"/>
    <n v="147"/>
    <x v="0"/>
  </r>
  <r>
    <x v="9"/>
    <x v="2"/>
    <m/>
    <x v="0"/>
  </r>
  <r>
    <x v="9"/>
    <x v="0"/>
    <s v="0"/>
    <x v="0"/>
  </r>
  <r>
    <x v="9"/>
    <x v="3"/>
    <m/>
    <x v="0"/>
  </r>
  <r>
    <x v="9"/>
    <x v="0"/>
    <s v="0"/>
    <x v="0"/>
  </r>
  <r>
    <x v="9"/>
    <x v="4"/>
    <m/>
    <x v="0"/>
  </r>
  <r>
    <x v="9"/>
    <x v="0"/>
    <s v="0"/>
    <x v="0"/>
  </r>
  <r>
    <x v="9"/>
    <x v="5"/>
    <m/>
    <x v="0"/>
  </r>
  <r>
    <x v="9"/>
    <x v="0"/>
    <s v="0"/>
    <x v="0"/>
  </r>
  <r>
    <x v="9"/>
    <x v="6"/>
    <m/>
    <x v="0"/>
  </r>
  <r>
    <x v="9"/>
    <x v="0"/>
    <s v="0"/>
    <x v="0"/>
  </r>
  <r>
    <x v="9"/>
    <x v="7"/>
    <m/>
    <x v="0"/>
  </r>
  <r>
    <x v="9"/>
    <x v="0"/>
    <s v="0"/>
    <x v="0"/>
  </r>
  <r>
    <x v="9"/>
    <x v="8"/>
    <m/>
    <x v="0"/>
  </r>
  <r>
    <x v="9"/>
    <x v="0"/>
    <n v="0"/>
    <x v="0"/>
  </r>
  <r>
    <x v="10"/>
    <x v="0"/>
    <s v="H"/>
    <x v="0"/>
  </r>
  <r>
    <x v="10"/>
    <x v="1"/>
    <m/>
    <x v="0"/>
  </r>
  <r>
    <x v="10"/>
    <x v="0"/>
    <s v="0"/>
    <x v="0"/>
  </r>
  <r>
    <x v="10"/>
    <x v="2"/>
    <n v="2"/>
    <x v="0"/>
  </r>
  <r>
    <x v="10"/>
    <x v="0"/>
    <n v="147"/>
    <x v="0"/>
  </r>
  <r>
    <x v="10"/>
    <x v="3"/>
    <m/>
    <x v="0"/>
  </r>
  <r>
    <x v="10"/>
    <x v="0"/>
    <s v="0"/>
    <x v="0"/>
  </r>
  <r>
    <x v="10"/>
    <x v="4"/>
    <m/>
    <x v="0"/>
  </r>
  <r>
    <x v="10"/>
    <x v="0"/>
    <s v="0"/>
    <x v="0"/>
  </r>
  <r>
    <x v="10"/>
    <x v="5"/>
    <m/>
    <x v="0"/>
  </r>
  <r>
    <x v="10"/>
    <x v="0"/>
    <s v="0"/>
    <x v="0"/>
  </r>
  <r>
    <x v="10"/>
    <x v="6"/>
    <m/>
    <x v="0"/>
  </r>
  <r>
    <x v="10"/>
    <x v="0"/>
    <s v="0"/>
    <x v="0"/>
  </r>
  <r>
    <x v="10"/>
    <x v="7"/>
    <m/>
    <x v="0"/>
  </r>
  <r>
    <x v="10"/>
    <x v="0"/>
    <s v="0"/>
    <x v="0"/>
  </r>
  <r>
    <x v="10"/>
    <x v="8"/>
    <m/>
    <x v="0"/>
  </r>
  <r>
    <x v="10"/>
    <x v="0"/>
    <n v="0"/>
    <x v="0"/>
  </r>
  <r>
    <x v="11"/>
    <x v="0"/>
    <s v="H"/>
    <x v="0"/>
  </r>
  <r>
    <x v="11"/>
    <x v="1"/>
    <m/>
    <x v="0"/>
  </r>
  <r>
    <x v="11"/>
    <x v="0"/>
    <s v="0"/>
    <x v="0"/>
  </r>
  <r>
    <x v="11"/>
    <x v="2"/>
    <m/>
    <x v="0"/>
  </r>
  <r>
    <x v="11"/>
    <x v="0"/>
    <s v="0"/>
    <x v="0"/>
  </r>
  <r>
    <x v="11"/>
    <x v="3"/>
    <n v="2"/>
    <x v="0"/>
  </r>
  <r>
    <x v="11"/>
    <x v="0"/>
    <n v="147"/>
    <x v="0"/>
  </r>
  <r>
    <x v="11"/>
    <x v="4"/>
    <m/>
    <x v="0"/>
  </r>
  <r>
    <x v="11"/>
    <x v="0"/>
    <s v="0"/>
    <x v="0"/>
  </r>
  <r>
    <x v="11"/>
    <x v="5"/>
    <m/>
    <x v="0"/>
  </r>
  <r>
    <x v="11"/>
    <x v="0"/>
    <s v="0"/>
    <x v="0"/>
  </r>
  <r>
    <x v="11"/>
    <x v="6"/>
    <m/>
    <x v="0"/>
  </r>
  <r>
    <x v="11"/>
    <x v="0"/>
    <s v="0"/>
    <x v="0"/>
  </r>
  <r>
    <x v="11"/>
    <x v="7"/>
    <m/>
    <x v="0"/>
  </r>
  <r>
    <x v="11"/>
    <x v="0"/>
    <s v="0"/>
    <x v="0"/>
  </r>
  <r>
    <x v="11"/>
    <x v="8"/>
    <m/>
    <x v="0"/>
  </r>
  <r>
    <x v="11"/>
    <x v="0"/>
    <n v="0"/>
    <x v="0"/>
  </r>
  <r>
    <x v="8"/>
    <x v="0"/>
    <s v="H"/>
    <x v="0"/>
  </r>
  <r>
    <x v="8"/>
    <x v="1"/>
    <m/>
    <x v="0"/>
  </r>
  <r>
    <x v="8"/>
    <x v="0"/>
    <s v="0"/>
    <x v="0"/>
  </r>
  <r>
    <x v="8"/>
    <x v="2"/>
    <m/>
    <x v="0"/>
  </r>
  <r>
    <x v="8"/>
    <x v="0"/>
    <s v="0"/>
    <x v="0"/>
  </r>
  <r>
    <x v="8"/>
    <x v="3"/>
    <m/>
    <x v="0"/>
  </r>
  <r>
    <x v="8"/>
    <x v="0"/>
    <s v="0"/>
    <x v="0"/>
  </r>
  <r>
    <x v="8"/>
    <x v="4"/>
    <m/>
    <x v="0"/>
  </r>
  <r>
    <x v="8"/>
    <x v="0"/>
    <s v="0"/>
    <x v="0"/>
  </r>
  <r>
    <x v="8"/>
    <x v="5"/>
    <m/>
    <x v="0"/>
  </r>
  <r>
    <x v="8"/>
    <x v="0"/>
    <s v="0"/>
    <x v="0"/>
  </r>
  <r>
    <x v="8"/>
    <x v="6"/>
    <n v="2"/>
    <x v="0"/>
  </r>
  <r>
    <x v="8"/>
    <x v="0"/>
    <n v="147"/>
    <x v="0"/>
  </r>
  <r>
    <x v="8"/>
    <x v="7"/>
    <m/>
    <x v="0"/>
  </r>
  <r>
    <x v="8"/>
    <x v="0"/>
    <s v="0"/>
    <x v="0"/>
  </r>
  <r>
    <x v="8"/>
    <x v="8"/>
    <m/>
    <x v="0"/>
  </r>
  <r>
    <x v="8"/>
    <x v="0"/>
    <n v="0"/>
    <x v="0"/>
  </r>
  <r>
    <x v="12"/>
    <x v="0"/>
    <s v="H"/>
    <x v="0"/>
  </r>
  <r>
    <x v="12"/>
    <x v="1"/>
    <n v="3"/>
    <x v="0"/>
  </r>
  <r>
    <x v="12"/>
    <x v="0"/>
    <n v="144"/>
    <x v="0"/>
  </r>
  <r>
    <x v="12"/>
    <x v="2"/>
    <m/>
    <x v="0"/>
  </r>
  <r>
    <x v="12"/>
    <x v="0"/>
    <s v="0"/>
    <x v="0"/>
  </r>
  <r>
    <x v="12"/>
    <x v="3"/>
    <m/>
    <x v="0"/>
  </r>
  <r>
    <x v="12"/>
    <x v="0"/>
    <s v="0"/>
    <x v="0"/>
  </r>
  <r>
    <x v="12"/>
    <x v="4"/>
    <m/>
    <x v="0"/>
  </r>
  <r>
    <x v="12"/>
    <x v="0"/>
    <s v="0"/>
    <x v="0"/>
  </r>
  <r>
    <x v="12"/>
    <x v="5"/>
    <m/>
    <x v="0"/>
  </r>
  <r>
    <x v="12"/>
    <x v="0"/>
    <s v="0"/>
    <x v="0"/>
  </r>
  <r>
    <x v="12"/>
    <x v="6"/>
    <m/>
    <x v="0"/>
  </r>
  <r>
    <x v="12"/>
    <x v="0"/>
    <s v="0"/>
    <x v="0"/>
  </r>
  <r>
    <x v="12"/>
    <x v="7"/>
    <m/>
    <x v="0"/>
  </r>
  <r>
    <x v="12"/>
    <x v="0"/>
    <s v="0"/>
    <x v="0"/>
  </r>
  <r>
    <x v="12"/>
    <x v="8"/>
    <m/>
    <x v="0"/>
  </r>
  <r>
    <x v="12"/>
    <x v="0"/>
    <n v="0"/>
    <x v="0"/>
  </r>
  <r>
    <x v="13"/>
    <x v="0"/>
    <s v="H"/>
    <x v="0"/>
  </r>
  <r>
    <x v="13"/>
    <x v="1"/>
    <m/>
    <x v="0"/>
  </r>
  <r>
    <x v="13"/>
    <x v="0"/>
    <s v="0"/>
    <x v="0"/>
  </r>
  <r>
    <x v="13"/>
    <x v="2"/>
    <n v="3"/>
    <x v="0"/>
  </r>
  <r>
    <x v="13"/>
    <x v="0"/>
    <n v="144"/>
    <x v="0"/>
  </r>
  <r>
    <x v="13"/>
    <x v="3"/>
    <m/>
    <x v="0"/>
  </r>
  <r>
    <x v="13"/>
    <x v="0"/>
    <s v="0"/>
    <x v="0"/>
  </r>
  <r>
    <x v="13"/>
    <x v="4"/>
    <m/>
    <x v="0"/>
  </r>
  <r>
    <x v="13"/>
    <x v="0"/>
    <s v="0"/>
    <x v="0"/>
  </r>
  <r>
    <x v="13"/>
    <x v="5"/>
    <m/>
    <x v="0"/>
  </r>
  <r>
    <x v="13"/>
    <x v="0"/>
    <s v="0"/>
    <x v="0"/>
  </r>
  <r>
    <x v="13"/>
    <x v="6"/>
    <m/>
    <x v="0"/>
  </r>
  <r>
    <x v="13"/>
    <x v="0"/>
    <s v="0"/>
    <x v="0"/>
  </r>
  <r>
    <x v="13"/>
    <x v="7"/>
    <m/>
    <x v="0"/>
  </r>
  <r>
    <x v="13"/>
    <x v="0"/>
    <s v="0"/>
    <x v="0"/>
  </r>
  <r>
    <x v="13"/>
    <x v="8"/>
    <m/>
    <x v="0"/>
  </r>
  <r>
    <x v="13"/>
    <x v="0"/>
    <n v="0"/>
    <x v="0"/>
  </r>
  <r>
    <x v="13"/>
    <x v="0"/>
    <s v="H"/>
    <x v="0"/>
  </r>
  <r>
    <x v="13"/>
    <x v="1"/>
    <m/>
    <x v="0"/>
  </r>
  <r>
    <x v="13"/>
    <x v="0"/>
    <s v="0"/>
    <x v="0"/>
  </r>
  <r>
    <x v="13"/>
    <x v="2"/>
    <m/>
    <x v="0"/>
  </r>
  <r>
    <x v="13"/>
    <x v="0"/>
    <s v="0"/>
    <x v="0"/>
  </r>
  <r>
    <x v="13"/>
    <x v="3"/>
    <n v="3"/>
    <x v="0"/>
  </r>
  <r>
    <x v="13"/>
    <x v="0"/>
    <n v="144"/>
    <x v="0"/>
  </r>
  <r>
    <x v="13"/>
    <x v="4"/>
    <m/>
    <x v="0"/>
  </r>
  <r>
    <x v="13"/>
    <x v="0"/>
    <s v="0"/>
    <x v="0"/>
  </r>
  <r>
    <x v="13"/>
    <x v="5"/>
    <m/>
    <x v="0"/>
  </r>
  <r>
    <x v="13"/>
    <x v="0"/>
    <s v="0"/>
    <x v="0"/>
  </r>
  <r>
    <x v="13"/>
    <x v="6"/>
    <m/>
    <x v="0"/>
  </r>
  <r>
    <x v="13"/>
    <x v="0"/>
    <s v="0"/>
    <x v="0"/>
  </r>
  <r>
    <x v="13"/>
    <x v="7"/>
    <m/>
    <x v="0"/>
  </r>
  <r>
    <x v="13"/>
    <x v="0"/>
    <s v="0"/>
    <x v="0"/>
  </r>
  <r>
    <x v="13"/>
    <x v="8"/>
    <m/>
    <x v="0"/>
  </r>
  <r>
    <x v="13"/>
    <x v="0"/>
    <n v="0"/>
    <x v="0"/>
  </r>
  <r>
    <x v="14"/>
    <x v="0"/>
    <s v="H"/>
    <x v="0"/>
  </r>
  <r>
    <x v="14"/>
    <x v="1"/>
    <m/>
    <x v="0"/>
  </r>
  <r>
    <x v="14"/>
    <x v="0"/>
    <s v="0"/>
    <x v="0"/>
  </r>
  <r>
    <x v="14"/>
    <x v="2"/>
    <m/>
    <x v="0"/>
  </r>
  <r>
    <x v="14"/>
    <x v="0"/>
    <s v="0"/>
    <x v="0"/>
  </r>
  <r>
    <x v="14"/>
    <x v="3"/>
    <m/>
    <x v="0"/>
  </r>
  <r>
    <x v="14"/>
    <x v="0"/>
    <s v="0"/>
    <x v="0"/>
  </r>
  <r>
    <x v="14"/>
    <x v="4"/>
    <m/>
    <x v="0"/>
  </r>
  <r>
    <x v="14"/>
    <x v="0"/>
    <s v="0"/>
    <x v="0"/>
  </r>
  <r>
    <x v="14"/>
    <x v="5"/>
    <n v="3"/>
    <x v="0"/>
  </r>
  <r>
    <x v="14"/>
    <x v="0"/>
    <n v="144"/>
    <x v="0"/>
  </r>
  <r>
    <x v="14"/>
    <x v="6"/>
    <m/>
    <x v="0"/>
  </r>
  <r>
    <x v="14"/>
    <x v="0"/>
    <s v="0"/>
    <x v="0"/>
  </r>
  <r>
    <x v="14"/>
    <x v="7"/>
    <m/>
    <x v="0"/>
  </r>
  <r>
    <x v="14"/>
    <x v="0"/>
    <s v="0"/>
    <x v="0"/>
  </r>
  <r>
    <x v="14"/>
    <x v="8"/>
    <m/>
    <x v="0"/>
  </r>
  <r>
    <x v="14"/>
    <x v="0"/>
    <n v="0"/>
    <x v="0"/>
  </r>
  <r>
    <x v="10"/>
    <x v="0"/>
    <s v="H"/>
    <x v="0"/>
  </r>
  <r>
    <x v="10"/>
    <x v="1"/>
    <m/>
    <x v="0"/>
  </r>
  <r>
    <x v="10"/>
    <x v="0"/>
    <s v="0"/>
    <x v="0"/>
  </r>
  <r>
    <x v="10"/>
    <x v="2"/>
    <m/>
    <x v="0"/>
  </r>
  <r>
    <x v="10"/>
    <x v="0"/>
    <s v="0"/>
    <x v="0"/>
  </r>
  <r>
    <x v="10"/>
    <x v="3"/>
    <m/>
    <x v="0"/>
  </r>
  <r>
    <x v="10"/>
    <x v="0"/>
    <s v="0"/>
    <x v="0"/>
  </r>
  <r>
    <x v="10"/>
    <x v="4"/>
    <m/>
    <x v="0"/>
  </r>
  <r>
    <x v="10"/>
    <x v="0"/>
    <s v="0"/>
    <x v="0"/>
  </r>
  <r>
    <x v="10"/>
    <x v="5"/>
    <m/>
    <x v="0"/>
  </r>
  <r>
    <x v="10"/>
    <x v="0"/>
    <s v="0"/>
    <x v="0"/>
  </r>
  <r>
    <x v="10"/>
    <x v="6"/>
    <n v="3"/>
    <x v="0"/>
  </r>
  <r>
    <x v="10"/>
    <x v="0"/>
    <n v="144"/>
    <x v="0"/>
  </r>
  <r>
    <x v="10"/>
    <x v="7"/>
    <m/>
    <x v="0"/>
  </r>
  <r>
    <x v="10"/>
    <x v="0"/>
    <s v="0"/>
    <x v="0"/>
  </r>
  <r>
    <x v="10"/>
    <x v="8"/>
    <m/>
    <x v="0"/>
  </r>
  <r>
    <x v="10"/>
    <x v="0"/>
    <n v="0"/>
    <x v="0"/>
  </r>
  <r>
    <x v="0"/>
    <x v="0"/>
    <s v="H"/>
    <x v="0"/>
  </r>
  <r>
    <x v="0"/>
    <x v="1"/>
    <n v="4"/>
    <x v="0"/>
  </r>
  <r>
    <x v="0"/>
    <x v="0"/>
    <n v="141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13"/>
    <x v="0"/>
    <s v="H"/>
    <x v="0"/>
  </r>
  <r>
    <x v="13"/>
    <x v="1"/>
    <m/>
    <x v="0"/>
  </r>
  <r>
    <x v="13"/>
    <x v="0"/>
    <s v="0"/>
    <x v="0"/>
  </r>
  <r>
    <x v="13"/>
    <x v="2"/>
    <m/>
    <x v="0"/>
  </r>
  <r>
    <x v="13"/>
    <x v="0"/>
    <s v="0"/>
    <x v="0"/>
  </r>
  <r>
    <x v="13"/>
    <x v="3"/>
    <n v="4"/>
    <x v="0"/>
  </r>
  <r>
    <x v="13"/>
    <x v="0"/>
    <n v="141"/>
    <x v="0"/>
  </r>
  <r>
    <x v="13"/>
    <x v="4"/>
    <m/>
    <x v="0"/>
  </r>
  <r>
    <x v="13"/>
    <x v="0"/>
    <s v="0"/>
    <x v="0"/>
  </r>
  <r>
    <x v="13"/>
    <x v="5"/>
    <m/>
    <x v="0"/>
  </r>
  <r>
    <x v="13"/>
    <x v="0"/>
    <s v="0"/>
    <x v="0"/>
  </r>
  <r>
    <x v="13"/>
    <x v="6"/>
    <m/>
    <x v="0"/>
  </r>
  <r>
    <x v="13"/>
    <x v="0"/>
    <s v="0"/>
    <x v="0"/>
  </r>
  <r>
    <x v="13"/>
    <x v="7"/>
    <m/>
    <x v="0"/>
  </r>
  <r>
    <x v="13"/>
    <x v="0"/>
    <s v="0"/>
    <x v="0"/>
  </r>
  <r>
    <x v="13"/>
    <x v="8"/>
    <m/>
    <x v="0"/>
  </r>
  <r>
    <x v="13"/>
    <x v="0"/>
    <n v="0"/>
    <x v="0"/>
  </r>
  <r>
    <x v="15"/>
    <x v="0"/>
    <s v="H"/>
    <x v="0"/>
  </r>
  <r>
    <x v="15"/>
    <x v="1"/>
    <m/>
    <x v="0"/>
  </r>
  <r>
    <x v="15"/>
    <x v="0"/>
    <s v="0"/>
    <x v="0"/>
  </r>
  <r>
    <x v="15"/>
    <x v="2"/>
    <n v="5"/>
    <x v="0"/>
  </r>
  <r>
    <x v="15"/>
    <x v="0"/>
    <n v="138"/>
    <x v="0"/>
  </r>
  <r>
    <x v="15"/>
    <x v="3"/>
    <m/>
    <x v="0"/>
  </r>
  <r>
    <x v="15"/>
    <x v="0"/>
    <s v="0"/>
    <x v="0"/>
  </r>
  <r>
    <x v="15"/>
    <x v="4"/>
    <m/>
    <x v="0"/>
  </r>
  <r>
    <x v="15"/>
    <x v="0"/>
    <s v="0"/>
    <x v="0"/>
  </r>
  <r>
    <x v="15"/>
    <x v="5"/>
    <m/>
    <x v="0"/>
  </r>
  <r>
    <x v="15"/>
    <x v="0"/>
    <s v="0"/>
    <x v="0"/>
  </r>
  <r>
    <x v="15"/>
    <x v="6"/>
    <m/>
    <x v="0"/>
  </r>
  <r>
    <x v="15"/>
    <x v="0"/>
    <s v="0"/>
    <x v="0"/>
  </r>
  <r>
    <x v="15"/>
    <x v="7"/>
    <m/>
    <x v="0"/>
  </r>
  <r>
    <x v="15"/>
    <x v="0"/>
    <s v="0"/>
    <x v="0"/>
  </r>
  <r>
    <x v="15"/>
    <x v="8"/>
    <m/>
    <x v="0"/>
  </r>
  <r>
    <x v="15"/>
    <x v="0"/>
    <n v="0"/>
    <x v="0"/>
  </r>
  <r>
    <x v="16"/>
    <x v="0"/>
    <s v="H"/>
    <x v="0"/>
  </r>
  <r>
    <x v="16"/>
    <x v="1"/>
    <m/>
    <x v="0"/>
  </r>
  <r>
    <x v="16"/>
    <x v="0"/>
    <s v="0"/>
    <x v="0"/>
  </r>
  <r>
    <x v="16"/>
    <x v="2"/>
    <m/>
    <x v="0"/>
  </r>
  <r>
    <x v="16"/>
    <x v="0"/>
    <s v="0"/>
    <x v="0"/>
  </r>
  <r>
    <x v="16"/>
    <x v="3"/>
    <n v="5"/>
    <x v="0"/>
  </r>
  <r>
    <x v="16"/>
    <x v="0"/>
    <n v="138"/>
    <x v="0"/>
  </r>
  <r>
    <x v="16"/>
    <x v="4"/>
    <m/>
    <x v="0"/>
  </r>
  <r>
    <x v="16"/>
    <x v="0"/>
    <s v="0"/>
    <x v="0"/>
  </r>
  <r>
    <x v="16"/>
    <x v="5"/>
    <m/>
    <x v="0"/>
  </r>
  <r>
    <x v="16"/>
    <x v="0"/>
    <s v="0"/>
    <x v="0"/>
  </r>
  <r>
    <x v="16"/>
    <x v="6"/>
    <m/>
    <x v="0"/>
  </r>
  <r>
    <x v="16"/>
    <x v="0"/>
    <s v="0"/>
    <x v="0"/>
  </r>
  <r>
    <x v="16"/>
    <x v="7"/>
    <m/>
    <x v="0"/>
  </r>
  <r>
    <x v="16"/>
    <x v="0"/>
    <s v="0"/>
    <x v="0"/>
  </r>
  <r>
    <x v="16"/>
    <x v="8"/>
    <m/>
    <x v="0"/>
  </r>
  <r>
    <x v="16"/>
    <x v="0"/>
    <n v="0"/>
    <x v="0"/>
  </r>
  <r>
    <x v="4"/>
    <x v="0"/>
    <s v="H"/>
    <x v="0"/>
  </r>
  <r>
    <x v="4"/>
    <x v="1"/>
    <m/>
    <x v="0"/>
  </r>
  <r>
    <x v="4"/>
    <x v="0"/>
    <s v="0"/>
    <x v="0"/>
  </r>
  <r>
    <x v="4"/>
    <x v="2"/>
    <m/>
    <x v="0"/>
  </r>
  <r>
    <x v="4"/>
    <x v="0"/>
    <s v="0"/>
    <x v="0"/>
  </r>
  <r>
    <x v="4"/>
    <x v="3"/>
    <m/>
    <x v="0"/>
  </r>
  <r>
    <x v="4"/>
    <x v="0"/>
    <s v="0"/>
    <x v="0"/>
  </r>
  <r>
    <x v="4"/>
    <x v="4"/>
    <m/>
    <x v="0"/>
  </r>
  <r>
    <x v="4"/>
    <x v="0"/>
    <s v="0"/>
    <x v="0"/>
  </r>
  <r>
    <x v="4"/>
    <x v="5"/>
    <n v="5"/>
    <x v="0"/>
  </r>
  <r>
    <x v="4"/>
    <x v="0"/>
    <n v="138"/>
    <x v="0"/>
  </r>
  <r>
    <x v="4"/>
    <x v="6"/>
    <m/>
    <x v="0"/>
  </r>
  <r>
    <x v="4"/>
    <x v="0"/>
    <s v="0"/>
    <x v="0"/>
  </r>
  <r>
    <x v="4"/>
    <x v="7"/>
    <m/>
    <x v="0"/>
  </r>
  <r>
    <x v="4"/>
    <x v="0"/>
    <s v="0"/>
    <x v="0"/>
  </r>
  <r>
    <x v="4"/>
    <x v="8"/>
    <m/>
    <x v="0"/>
  </r>
  <r>
    <x v="4"/>
    <x v="0"/>
    <n v="0"/>
    <x v="0"/>
  </r>
  <r>
    <x v="17"/>
    <x v="0"/>
    <s v="H"/>
    <x v="0"/>
  </r>
  <r>
    <x v="17"/>
    <x v="1"/>
    <n v="8"/>
    <x v="0"/>
  </r>
  <r>
    <x v="17"/>
    <x v="0"/>
    <n v="129"/>
    <x v="0"/>
  </r>
  <r>
    <x v="17"/>
    <x v="2"/>
    <m/>
    <x v="0"/>
  </r>
  <r>
    <x v="17"/>
    <x v="0"/>
    <s v="0"/>
    <x v="0"/>
  </r>
  <r>
    <x v="17"/>
    <x v="3"/>
    <m/>
    <x v="0"/>
  </r>
  <r>
    <x v="17"/>
    <x v="0"/>
    <s v="0"/>
    <x v="0"/>
  </r>
  <r>
    <x v="17"/>
    <x v="4"/>
    <m/>
    <x v="0"/>
  </r>
  <r>
    <x v="17"/>
    <x v="0"/>
    <s v="0"/>
    <x v="0"/>
  </r>
  <r>
    <x v="17"/>
    <x v="5"/>
    <m/>
    <x v="0"/>
  </r>
  <r>
    <x v="17"/>
    <x v="0"/>
    <s v="0"/>
    <x v="0"/>
  </r>
  <r>
    <x v="17"/>
    <x v="6"/>
    <m/>
    <x v="0"/>
  </r>
  <r>
    <x v="17"/>
    <x v="0"/>
    <s v="0"/>
    <x v="0"/>
  </r>
  <r>
    <x v="17"/>
    <x v="7"/>
    <m/>
    <x v="0"/>
  </r>
  <r>
    <x v="17"/>
    <x v="0"/>
    <s v="0"/>
    <x v="0"/>
  </r>
  <r>
    <x v="17"/>
    <x v="8"/>
    <m/>
    <x v="0"/>
  </r>
  <r>
    <x v="17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H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s v="F"/>
    <x v="0"/>
  </r>
  <r>
    <x v="0"/>
    <x v="1"/>
    <m/>
    <x v="0"/>
  </r>
  <r>
    <x v="0"/>
    <x v="0"/>
    <s v="0"/>
    <x v="0"/>
  </r>
  <r>
    <x v="0"/>
    <x v="2"/>
    <m/>
    <x v="0"/>
  </r>
  <r>
    <x v="0"/>
    <x v="0"/>
    <s v="0"/>
    <x v="0"/>
  </r>
  <r>
    <x v="0"/>
    <x v="3"/>
    <m/>
    <x v="0"/>
  </r>
  <r>
    <x v="0"/>
    <x v="0"/>
    <s v="0"/>
    <x v="0"/>
  </r>
  <r>
    <x v="0"/>
    <x v="4"/>
    <m/>
    <x v="0"/>
  </r>
  <r>
    <x v="0"/>
    <x v="0"/>
    <s v="0"/>
    <x v="0"/>
  </r>
  <r>
    <x v="0"/>
    <x v="5"/>
    <m/>
    <x v="0"/>
  </r>
  <r>
    <x v="0"/>
    <x v="0"/>
    <s v="0"/>
    <x v="0"/>
  </r>
  <r>
    <x v="0"/>
    <x v="6"/>
    <m/>
    <x v="0"/>
  </r>
  <r>
    <x v="0"/>
    <x v="0"/>
    <s v="0"/>
    <x v="0"/>
  </r>
  <r>
    <x v="0"/>
    <x v="7"/>
    <m/>
    <x v="0"/>
  </r>
  <r>
    <x v="0"/>
    <x v="0"/>
    <s v="0"/>
    <x v="0"/>
  </r>
  <r>
    <x v="0"/>
    <x v="8"/>
    <m/>
    <x v="0"/>
  </r>
  <r>
    <x v="0"/>
    <x v="0"/>
    <n v="0"/>
    <x v="0"/>
  </r>
  <r>
    <x v="0"/>
    <x v="0"/>
    <m/>
    <x v="1"/>
  </r>
  <r>
    <x v="0"/>
    <x v="1"/>
    <m/>
    <x v="1"/>
  </r>
  <r>
    <x v="0"/>
    <x v="0"/>
    <m/>
    <x v="1"/>
  </r>
  <r>
    <x v="0"/>
    <x v="2"/>
    <m/>
    <x v="1"/>
  </r>
  <r>
    <x v="0"/>
    <x v="0"/>
    <m/>
    <x v="1"/>
  </r>
  <r>
    <x v="0"/>
    <x v="3"/>
    <m/>
    <x v="1"/>
  </r>
  <r>
    <x v="0"/>
    <x v="0"/>
    <m/>
    <x v="1"/>
  </r>
  <r>
    <x v="0"/>
    <x v="4"/>
    <m/>
    <x v="1"/>
  </r>
  <r>
    <x v="0"/>
    <x v="0"/>
    <m/>
    <x v="1"/>
  </r>
  <r>
    <x v="0"/>
    <x v="5"/>
    <m/>
    <x v="1"/>
  </r>
  <r>
    <x v="0"/>
    <x v="0"/>
    <m/>
    <x v="1"/>
  </r>
  <r>
    <x v="0"/>
    <x v="6"/>
    <m/>
    <x v="1"/>
  </r>
  <r>
    <x v="0"/>
    <x v="0"/>
    <m/>
    <x v="1"/>
  </r>
  <r>
    <x v="0"/>
    <x v="7"/>
    <m/>
    <x v="1"/>
  </r>
  <r>
    <x v="0"/>
    <x v="0"/>
    <m/>
    <x v="1"/>
  </r>
  <r>
    <x v="0"/>
    <x v="8"/>
    <m/>
    <x v="1"/>
  </r>
  <r>
    <x v="0"/>
    <x v="0"/>
    <m/>
    <x v="1"/>
  </r>
  <r>
    <x v="1"/>
    <x v="0"/>
    <s v="Sexe"/>
    <x v="1"/>
  </r>
  <r>
    <x v="1"/>
    <x v="1"/>
    <s v="Clt "/>
    <x v="1"/>
  </r>
  <r>
    <x v="1"/>
    <x v="0"/>
    <s v="pts "/>
    <x v="1"/>
  </r>
  <r>
    <x v="1"/>
    <x v="2"/>
    <s v="Clt "/>
    <x v="1"/>
  </r>
  <r>
    <x v="1"/>
    <x v="0"/>
    <s v="pts "/>
    <x v="1"/>
  </r>
  <r>
    <x v="1"/>
    <x v="3"/>
    <s v="Clt "/>
    <x v="1"/>
  </r>
  <r>
    <x v="1"/>
    <x v="0"/>
    <s v="pts "/>
    <x v="1"/>
  </r>
  <r>
    <x v="1"/>
    <x v="4"/>
    <s v="Clt "/>
    <x v="1"/>
  </r>
  <r>
    <x v="1"/>
    <x v="0"/>
    <s v="pts "/>
    <x v="1"/>
  </r>
  <r>
    <x v="1"/>
    <x v="5"/>
    <s v="Clt "/>
    <x v="1"/>
  </r>
  <r>
    <x v="1"/>
    <x v="0"/>
    <s v="pts "/>
    <x v="1"/>
  </r>
  <r>
    <x v="1"/>
    <x v="6"/>
    <s v="Clt "/>
    <x v="1"/>
  </r>
  <r>
    <x v="1"/>
    <x v="0"/>
    <s v="pts "/>
    <x v="1"/>
  </r>
  <r>
    <x v="1"/>
    <x v="7"/>
    <s v="Clt "/>
    <x v="1"/>
  </r>
  <r>
    <x v="1"/>
    <x v="0"/>
    <s v="pts "/>
    <x v="1"/>
  </r>
  <r>
    <x v="1"/>
    <x v="8"/>
    <s v="Clt "/>
    <x v="1"/>
  </r>
  <r>
    <x v="1"/>
    <x v="0"/>
    <s v="pts "/>
    <x v="1"/>
  </r>
  <r>
    <x v="5"/>
    <x v="0"/>
    <s v="H"/>
    <x v="1"/>
  </r>
  <r>
    <x v="5"/>
    <x v="1"/>
    <n v="6"/>
    <x v="1"/>
  </r>
  <r>
    <x v="5"/>
    <x v="0"/>
    <n v="135"/>
    <x v="1"/>
  </r>
  <r>
    <x v="5"/>
    <x v="2"/>
    <n v="8"/>
    <x v="1"/>
  </r>
  <r>
    <x v="5"/>
    <x v="0"/>
    <n v="129"/>
    <x v="1"/>
  </r>
  <r>
    <x v="5"/>
    <x v="3"/>
    <s v="ABD"/>
    <x v="1"/>
  </r>
  <r>
    <x v="5"/>
    <x v="0"/>
    <n v="1"/>
    <x v="1"/>
  </r>
  <r>
    <x v="5"/>
    <x v="4"/>
    <n v="3"/>
    <x v="1"/>
  </r>
  <r>
    <x v="5"/>
    <x v="0"/>
    <n v="144"/>
    <x v="1"/>
  </r>
  <r>
    <x v="5"/>
    <x v="5"/>
    <n v="1"/>
    <x v="1"/>
  </r>
  <r>
    <x v="5"/>
    <x v="0"/>
    <n v="150"/>
    <x v="1"/>
  </r>
  <r>
    <x v="5"/>
    <x v="6"/>
    <n v="14"/>
    <x v="1"/>
  </r>
  <r>
    <x v="5"/>
    <x v="0"/>
    <n v="111"/>
    <x v="1"/>
  </r>
  <r>
    <x v="5"/>
    <x v="7"/>
    <m/>
    <x v="1"/>
  </r>
  <r>
    <x v="5"/>
    <x v="0"/>
    <s v="0"/>
    <x v="1"/>
  </r>
  <r>
    <x v="5"/>
    <x v="8"/>
    <m/>
    <x v="1"/>
  </r>
  <r>
    <x v="5"/>
    <x v="0"/>
    <n v="0"/>
    <x v="1"/>
  </r>
  <r>
    <x v="18"/>
    <x v="0"/>
    <s v="H"/>
    <x v="1"/>
  </r>
  <r>
    <x v="18"/>
    <x v="1"/>
    <n v="11"/>
    <x v="1"/>
  </r>
  <r>
    <x v="18"/>
    <x v="0"/>
    <n v="120"/>
    <x v="1"/>
  </r>
  <r>
    <x v="18"/>
    <x v="2"/>
    <n v="11"/>
    <x v="1"/>
  </r>
  <r>
    <x v="18"/>
    <x v="0"/>
    <n v="120"/>
    <x v="1"/>
  </r>
  <r>
    <x v="18"/>
    <x v="3"/>
    <n v="5"/>
    <x v="1"/>
  </r>
  <r>
    <x v="18"/>
    <x v="0"/>
    <n v="138"/>
    <x v="1"/>
  </r>
  <r>
    <x v="18"/>
    <x v="4"/>
    <n v="8"/>
    <x v="1"/>
  </r>
  <r>
    <x v="18"/>
    <x v="0"/>
    <n v="129"/>
    <x v="1"/>
  </r>
  <r>
    <x v="18"/>
    <x v="5"/>
    <m/>
    <x v="1"/>
  </r>
  <r>
    <x v="18"/>
    <x v="0"/>
    <s v="0"/>
    <x v="1"/>
  </r>
  <r>
    <x v="18"/>
    <x v="6"/>
    <n v="9"/>
    <x v="1"/>
  </r>
  <r>
    <x v="18"/>
    <x v="0"/>
    <n v="126"/>
    <x v="1"/>
  </r>
  <r>
    <x v="18"/>
    <x v="7"/>
    <m/>
    <x v="1"/>
  </r>
  <r>
    <x v="18"/>
    <x v="0"/>
    <s v="0"/>
    <x v="1"/>
  </r>
  <r>
    <x v="18"/>
    <x v="8"/>
    <m/>
    <x v="1"/>
  </r>
  <r>
    <x v="18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n v="5"/>
    <x v="1"/>
  </r>
  <r>
    <x v="19"/>
    <x v="0"/>
    <n v="138"/>
    <x v="1"/>
  </r>
  <r>
    <x v="19"/>
    <x v="3"/>
    <m/>
    <x v="1"/>
  </r>
  <r>
    <x v="19"/>
    <x v="0"/>
    <s v="0"/>
    <x v="1"/>
  </r>
  <r>
    <x v="19"/>
    <x v="4"/>
    <n v="9"/>
    <x v="1"/>
  </r>
  <r>
    <x v="19"/>
    <x v="0"/>
    <n v="126"/>
    <x v="1"/>
  </r>
  <r>
    <x v="19"/>
    <x v="5"/>
    <n v="3"/>
    <x v="1"/>
  </r>
  <r>
    <x v="19"/>
    <x v="0"/>
    <n v="144"/>
    <x v="1"/>
  </r>
  <r>
    <x v="19"/>
    <x v="6"/>
    <n v="11"/>
    <x v="1"/>
  </r>
  <r>
    <x v="19"/>
    <x v="0"/>
    <n v="12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0"/>
    <x v="0"/>
    <s v="H"/>
    <x v="1"/>
  </r>
  <r>
    <x v="20"/>
    <x v="1"/>
    <n v="14"/>
    <x v="1"/>
  </r>
  <r>
    <x v="20"/>
    <x v="0"/>
    <n v="111"/>
    <x v="1"/>
  </r>
  <r>
    <x v="20"/>
    <x v="2"/>
    <n v="17"/>
    <x v="1"/>
  </r>
  <r>
    <x v="20"/>
    <x v="0"/>
    <n v="102"/>
    <x v="1"/>
  </r>
  <r>
    <x v="20"/>
    <x v="3"/>
    <n v="17"/>
    <x v="1"/>
  </r>
  <r>
    <x v="20"/>
    <x v="0"/>
    <n v="102"/>
    <x v="1"/>
  </r>
  <r>
    <x v="20"/>
    <x v="4"/>
    <m/>
    <x v="1"/>
  </r>
  <r>
    <x v="20"/>
    <x v="0"/>
    <s v="0"/>
    <x v="1"/>
  </r>
  <r>
    <x v="20"/>
    <x v="5"/>
    <n v="13"/>
    <x v="1"/>
  </r>
  <r>
    <x v="20"/>
    <x v="0"/>
    <n v="114"/>
    <x v="1"/>
  </r>
  <r>
    <x v="20"/>
    <x v="6"/>
    <n v="23"/>
    <x v="1"/>
  </r>
  <r>
    <x v="20"/>
    <x v="0"/>
    <n v="84"/>
    <x v="1"/>
  </r>
  <r>
    <x v="20"/>
    <x v="7"/>
    <m/>
    <x v="1"/>
  </r>
  <r>
    <x v="20"/>
    <x v="0"/>
    <s v="0"/>
    <x v="1"/>
  </r>
  <r>
    <x v="20"/>
    <x v="8"/>
    <m/>
    <x v="1"/>
  </r>
  <r>
    <x v="20"/>
    <x v="0"/>
    <n v="0"/>
    <x v="1"/>
  </r>
  <r>
    <x v="5"/>
    <x v="0"/>
    <s v="H"/>
    <x v="1"/>
  </r>
  <r>
    <x v="5"/>
    <x v="1"/>
    <n v="17"/>
    <x v="1"/>
  </r>
  <r>
    <x v="5"/>
    <x v="0"/>
    <n v="102"/>
    <x v="1"/>
  </r>
  <r>
    <x v="5"/>
    <x v="2"/>
    <n v="18"/>
    <x v="1"/>
  </r>
  <r>
    <x v="5"/>
    <x v="0"/>
    <n v="99"/>
    <x v="1"/>
  </r>
  <r>
    <x v="5"/>
    <x v="3"/>
    <n v="19"/>
    <x v="1"/>
  </r>
  <r>
    <x v="5"/>
    <x v="0"/>
    <n v="96"/>
    <x v="1"/>
  </r>
  <r>
    <x v="5"/>
    <x v="4"/>
    <n v="14"/>
    <x v="1"/>
  </r>
  <r>
    <x v="5"/>
    <x v="0"/>
    <n v="111"/>
    <x v="1"/>
  </r>
  <r>
    <x v="5"/>
    <x v="5"/>
    <n v="17"/>
    <x v="1"/>
  </r>
  <r>
    <x v="5"/>
    <x v="0"/>
    <n v="102"/>
    <x v="1"/>
  </r>
  <r>
    <x v="5"/>
    <x v="6"/>
    <m/>
    <x v="1"/>
  </r>
  <r>
    <x v="5"/>
    <x v="0"/>
    <s v="0"/>
    <x v="1"/>
  </r>
  <r>
    <x v="5"/>
    <x v="7"/>
    <m/>
    <x v="1"/>
  </r>
  <r>
    <x v="5"/>
    <x v="0"/>
    <s v="0"/>
    <x v="1"/>
  </r>
  <r>
    <x v="5"/>
    <x v="8"/>
    <m/>
    <x v="1"/>
  </r>
  <r>
    <x v="5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n v="12"/>
    <x v="1"/>
  </r>
  <r>
    <x v="19"/>
    <x v="0"/>
    <n v="117"/>
    <x v="1"/>
  </r>
  <r>
    <x v="19"/>
    <x v="4"/>
    <n v="2"/>
    <x v="1"/>
  </r>
  <r>
    <x v="19"/>
    <x v="0"/>
    <n v="147"/>
    <x v="1"/>
  </r>
  <r>
    <x v="19"/>
    <x v="5"/>
    <n v="6"/>
    <x v="1"/>
  </r>
  <r>
    <x v="19"/>
    <x v="0"/>
    <n v="135"/>
    <x v="1"/>
  </r>
  <r>
    <x v="19"/>
    <x v="6"/>
    <n v="18"/>
    <x v="1"/>
  </r>
  <r>
    <x v="19"/>
    <x v="0"/>
    <n v="99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19"/>
    <x v="0"/>
    <s v="H"/>
    <x v="1"/>
  </r>
  <r>
    <x v="19"/>
    <x v="1"/>
    <n v="10"/>
    <x v="1"/>
  </r>
  <r>
    <x v="19"/>
    <x v="0"/>
    <n v="123"/>
    <x v="1"/>
  </r>
  <r>
    <x v="19"/>
    <x v="2"/>
    <n v="13"/>
    <x v="1"/>
  </r>
  <r>
    <x v="19"/>
    <x v="0"/>
    <n v="114"/>
    <x v="1"/>
  </r>
  <r>
    <x v="19"/>
    <x v="3"/>
    <n v="11"/>
    <x v="1"/>
  </r>
  <r>
    <x v="19"/>
    <x v="0"/>
    <n v="120"/>
    <x v="1"/>
  </r>
  <r>
    <x v="19"/>
    <x v="4"/>
    <m/>
    <x v="1"/>
  </r>
  <r>
    <x v="19"/>
    <x v="0"/>
    <s v="0"/>
    <x v="1"/>
  </r>
  <r>
    <x v="19"/>
    <x v="5"/>
    <m/>
    <x v="1"/>
  </r>
  <r>
    <x v="19"/>
    <x v="0"/>
    <s v="0"/>
    <x v="1"/>
  </r>
  <r>
    <x v="19"/>
    <x v="6"/>
    <n v="19"/>
    <x v="1"/>
  </r>
  <r>
    <x v="19"/>
    <x v="0"/>
    <n v="96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1"/>
    <x v="0"/>
    <s v="H"/>
    <x v="1"/>
  </r>
  <r>
    <x v="21"/>
    <x v="1"/>
    <m/>
    <x v="1"/>
  </r>
  <r>
    <x v="21"/>
    <x v="0"/>
    <s v="0"/>
    <x v="1"/>
  </r>
  <r>
    <x v="21"/>
    <x v="2"/>
    <n v="4"/>
    <x v="1"/>
  </r>
  <r>
    <x v="21"/>
    <x v="0"/>
    <n v="141"/>
    <x v="1"/>
  </r>
  <r>
    <x v="21"/>
    <x v="3"/>
    <n v="3"/>
    <x v="1"/>
  </r>
  <r>
    <x v="21"/>
    <x v="0"/>
    <n v="144"/>
    <x v="1"/>
  </r>
  <r>
    <x v="21"/>
    <x v="4"/>
    <n v="1"/>
    <x v="1"/>
  </r>
  <r>
    <x v="21"/>
    <x v="0"/>
    <n v="150"/>
    <x v="1"/>
  </r>
  <r>
    <x v="21"/>
    <x v="5"/>
    <m/>
    <x v="1"/>
  </r>
  <r>
    <x v="21"/>
    <x v="0"/>
    <s v="0"/>
    <x v="1"/>
  </r>
  <r>
    <x v="21"/>
    <x v="6"/>
    <m/>
    <x v="1"/>
  </r>
  <r>
    <x v="21"/>
    <x v="0"/>
    <s v="0"/>
    <x v="1"/>
  </r>
  <r>
    <x v="21"/>
    <x v="7"/>
    <m/>
    <x v="1"/>
  </r>
  <r>
    <x v="21"/>
    <x v="0"/>
    <s v="0"/>
    <x v="1"/>
  </r>
  <r>
    <x v="21"/>
    <x v="8"/>
    <m/>
    <x v="1"/>
  </r>
  <r>
    <x v="21"/>
    <x v="0"/>
    <n v="0"/>
    <x v="1"/>
  </r>
  <r>
    <x v="22"/>
    <x v="0"/>
    <s v="H"/>
    <x v="1"/>
  </r>
  <r>
    <x v="22"/>
    <x v="1"/>
    <n v="7"/>
    <x v="1"/>
  </r>
  <r>
    <x v="22"/>
    <x v="0"/>
    <n v="132"/>
    <x v="1"/>
  </r>
  <r>
    <x v="22"/>
    <x v="2"/>
    <m/>
    <x v="1"/>
  </r>
  <r>
    <x v="22"/>
    <x v="0"/>
    <s v="0"/>
    <x v="1"/>
  </r>
  <r>
    <x v="22"/>
    <x v="3"/>
    <m/>
    <x v="1"/>
  </r>
  <r>
    <x v="22"/>
    <x v="0"/>
    <s v="0"/>
    <x v="1"/>
  </r>
  <r>
    <x v="22"/>
    <x v="4"/>
    <n v="5"/>
    <x v="1"/>
  </r>
  <r>
    <x v="22"/>
    <x v="0"/>
    <n v="138"/>
    <x v="1"/>
  </r>
  <r>
    <x v="22"/>
    <x v="5"/>
    <m/>
    <x v="1"/>
  </r>
  <r>
    <x v="22"/>
    <x v="0"/>
    <s v="0"/>
    <x v="1"/>
  </r>
  <r>
    <x v="22"/>
    <x v="6"/>
    <n v="5"/>
    <x v="1"/>
  </r>
  <r>
    <x v="22"/>
    <x v="0"/>
    <n v="138"/>
    <x v="1"/>
  </r>
  <r>
    <x v="22"/>
    <x v="7"/>
    <m/>
    <x v="1"/>
  </r>
  <r>
    <x v="22"/>
    <x v="0"/>
    <s v="0"/>
    <x v="1"/>
  </r>
  <r>
    <x v="22"/>
    <x v="8"/>
    <m/>
    <x v="1"/>
  </r>
  <r>
    <x v="22"/>
    <x v="0"/>
    <n v="0"/>
    <x v="1"/>
  </r>
  <r>
    <x v="23"/>
    <x v="0"/>
    <s v="H"/>
    <x v="1"/>
  </r>
  <r>
    <x v="23"/>
    <x v="1"/>
    <n v="16"/>
    <x v="1"/>
  </r>
  <r>
    <x v="23"/>
    <x v="0"/>
    <n v="105"/>
    <x v="1"/>
  </r>
  <r>
    <x v="23"/>
    <x v="2"/>
    <n v="16"/>
    <x v="1"/>
  </r>
  <r>
    <x v="23"/>
    <x v="0"/>
    <n v="105"/>
    <x v="1"/>
  </r>
  <r>
    <x v="23"/>
    <x v="3"/>
    <m/>
    <x v="1"/>
  </r>
  <r>
    <x v="23"/>
    <x v="0"/>
    <s v="0"/>
    <x v="1"/>
  </r>
  <r>
    <x v="23"/>
    <x v="4"/>
    <s v="ABD"/>
    <x v="1"/>
  </r>
  <r>
    <x v="23"/>
    <x v="0"/>
    <n v="1"/>
    <x v="1"/>
  </r>
  <r>
    <x v="23"/>
    <x v="5"/>
    <n v="12"/>
    <x v="1"/>
  </r>
  <r>
    <x v="23"/>
    <x v="0"/>
    <n v="117"/>
    <x v="1"/>
  </r>
  <r>
    <x v="23"/>
    <x v="6"/>
    <n v="28"/>
    <x v="1"/>
  </r>
  <r>
    <x v="23"/>
    <x v="0"/>
    <n v="69"/>
    <x v="1"/>
  </r>
  <r>
    <x v="23"/>
    <x v="7"/>
    <m/>
    <x v="1"/>
  </r>
  <r>
    <x v="23"/>
    <x v="0"/>
    <s v="0"/>
    <x v="1"/>
  </r>
  <r>
    <x v="23"/>
    <x v="8"/>
    <m/>
    <x v="1"/>
  </r>
  <r>
    <x v="23"/>
    <x v="0"/>
    <n v="0"/>
    <x v="1"/>
  </r>
  <r>
    <x v="24"/>
    <x v="0"/>
    <s v="H"/>
    <x v="1"/>
  </r>
  <r>
    <x v="24"/>
    <x v="1"/>
    <n v="18"/>
    <x v="1"/>
  </r>
  <r>
    <x v="24"/>
    <x v="0"/>
    <n v="99"/>
    <x v="1"/>
  </r>
  <r>
    <x v="24"/>
    <x v="2"/>
    <n v="19"/>
    <x v="1"/>
  </r>
  <r>
    <x v="24"/>
    <x v="0"/>
    <n v="96"/>
    <x v="1"/>
  </r>
  <r>
    <x v="24"/>
    <x v="3"/>
    <m/>
    <x v="1"/>
  </r>
  <r>
    <x v="24"/>
    <x v="0"/>
    <s v="0"/>
    <x v="1"/>
  </r>
  <r>
    <x v="24"/>
    <x v="4"/>
    <n v="15"/>
    <x v="1"/>
  </r>
  <r>
    <x v="24"/>
    <x v="0"/>
    <n v="108"/>
    <x v="1"/>
  </r>
  <r>
    <x v="24"/>
    <x v="5"/>
    <m/>
    <x v="1"/>
  </r>
  <r>
    <x v="24"/>
    <x v="0"/>
    <s v="0"/>
    <x v="1"/>
  </r>
  <r>
    <x v="24"/>
    <x v="6"/>
    <n v="30"/>
    <x v="1"/>
  </r>
  <r>
    <x v="24"/>
    <x v="0"/>
    <n v="63"/>
    <x v="1"/>
  </r>
  <r>
    <x v="24"/>
    <x v="7"/>
    <m/>
    <x v="1"/>
  </r>
  <r>
    <x v="24"/>
    <x v="0"/>
    <s v="0"/>
    <x v="1"/>
  </r>
  <r>
    <x v="24"/>
    <x v="8"/>
    <m/>
    <x v="1"/>
  </r>
  <r>
    <x v="24"/>
    <x v="0"/>
    <n v="0"/>
    <x v="1"/>
  </r>
  <r>
    <x v="23"/>
    <x v="0"/>
    <s v="H"/>
    <x v="1"/>
  </r>
  <r>
    <x v="23"/>
    <x v="1"/>
    <n v="13"/>
    <x v="1"/>
  </r>
  <r>
    <x v="23"/>
    <x v="0"/>
    <n v="114"/>
    <x v="1"/>
  </r>
  <r>
    <x v="23"/>
    <x v="2"/>
    <m/>
    <x v="1"/>
  </r>
  <r>
    <x v="23"/>
    <x v="0"/>
    <s v="0"/>
    <x v="1"/>
  </r>
  <r>
    <x v="23"/>
    <x v="3"/>
    <m/>
    <x v="1"/>
  </r>
  <r>
    <x v="23"/>
    <x v="0"/>
    <s v="0"/>
    <x v="1"/>
  </r>
  <r>
    <x v="23"/>
    <x v="4"/>
    <n v="12"/>
    <x v="1"/>
  </r>
  <r>
    <x v="23"/>
    <x v="0"/>
    <n v="117"/>
    <x v="1"/>
  </r>
  <r>
    <x v="23"/>
    <x v="5"/>
    <n v="9"/>
    <x v="1"/>
  </r>
  <r>
    <x v="23"/>
    <x v="0"/>
    <n v="126"/>
    <x v="1"/>
  </r>
  <r>
    <x v="23"/>
    <x v="6"/>
    <m/>
    <x v="1"/>
  </r>
  <r>
    <x v="23"/>
    <x v="0"/>
    <s v="0"/>
    <x v="1"/>
  </r>
  <r>
    <x v="23"/>
    <x v="7"/>
    <m/>
    <x v="1"/>
  </r>
  <r>
    <x v="23"/>
    <x v="0"/>
    <s v="0"/>
    <x v="1"/>
  </r>
  <r>
    <x v="23"/>
    <x v="8"/>
    <m/>
    <x v="1"/>
  </r>
  <r>
    <x v="23"/>
    <x v="0"/>
    <n v="0"/>
    <x v="1"/>
  </r>
  <r>
    <x v="25"/>
    <x v="0"/>
    <s v="H"/>
    <x v="1"/>
  </r>
  <r>
    <x v="25"/>
    <x v="1"/>
    <n v="15"/>
    <x v="1"/>
  </r>
  <r>
    <x v="25"/>
    <x v="0"/>
    <n v="108"/>
    <x v="1"/>
  </r>
  <r>
    <x v="25"/>
    <x v="2"/>
    <m/>
    <x v="1"/>
  </r>
  <r>
    <x v="25"/>
    <x v="0"/>
    <s v="0"/>
    <x v="1"/>
  </r>
  <r>
    <x v="25"/>
    <x v="3"/>
    <m/>
    <x v="1"/>
  </r>
  <r>
    <x v="25"/>
    <x v="0"/>
    <s v="0"/>
    <x v="1"/>
  </r>
  <r>
    <x v="25"/>
    <x v="4"/>
    <n v="13"/>
    <x v="1"/>
  </r>
  <r>
    <x v="25"/>
    <x v="0"/>
    <n v="114"/>
    <x v="1"/>
  </r>
  <r>
    <x v="25"/>
    <x v="5"/>
    <n v="14"/>
    <x v="1"/>
  </r>
  <r>
    <x v="25"/>
    <x v="0"/>
    <n v="111"/>
    <x v="1"/>
  </r>
  <r>
    <x v="25"/>
    <x v="6"/>
    <m/>
    <x v="1"/>
  </r>
  <r>
    <x v="25"/>
    <x v="0"/>
    <s v="0"/>
    <x v="1"/>
  </r>
  <r>
    <x v="25"/>
    <x v="7"/>
    <m/>
    <x v="1"/>
  </r>
  <r>
    <x v="25"/>
    <x v="0"/>
    <s v="0"/>
    <x v="1"/>
  </r>
  <r>
    <x v="25"/>
    <x v="8"/>
    <m/>
    <x v="1"/>
  </r>
  <r>
    <x v="25"/>
    <x v="0"/>
    <n v="0"/>
    <x v="1"/>
  </r>
  <r>
    <x v="19"/>
    <x v="0"/>
    <s v="H"/>
    <x v="1"/>
  </r>
  <r>
    <x v="19"/>
    <x v="1"/>
    <n v="19"/>
    <x v="1"/>
  </r>
  <r>
    <x v="19"/>
    <x v="0"/>
    <n v="96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n v="16"/>
    <x v="1"/>
  </r>
  <r>
    <x v="19"/>
    <x v="0"/>
    <n v="105"/>
    <x v="1"/>
  </r>
  <r>
    <x v="19"/>
    <x v="5"/>
    <n v="16"/>
    <x v="1"/>
  </r>
  <r>
    <x v="19"/>
    <x v="0"/>
    <n v="105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6"/>
    <x v="0"/>
    <s v="H"/>
    <x v="1"/>
  </r>
  <r>
    <x v="26"/>
    <x v="1"/>
    <n v="2"/>
    <x v="1"/>
  </r>
  <r>
    <x v="26"/>
    <x v="0"/>
    <n v="147"/>
    <x v="1"/>
  </r>
  <r>
    <x v="26"/>
    <x v="2"/>
    <n v="1"/>
    <x v="1"/>
  </r>
  <r>
    <x v="26"/>
    <x v="0"/>
    <n v="150"/>
    <x v="1"/>
  </r>
  <r>
    <x v="26"/>
    <x v="3"/>
    <m/>
    <x v="1"/>
  </r>
  <r>
    <x v="26"/>
    <x v="0"/>
    <s v="0"/>
    <x v="1"/>
  </r>
  <r>
    <x v="26"/>
    <x v="4"/>
    <m/>
    <x v="1"/>
  </r>
  <r>
    <x v="26"/>
    <x v="0"/>
    <s v="0"/>
    <x v="1"/>
  </r>
  <r>
    <x v="26"/>
    <x v="5"/>
    <m/>
    <x v="1"/>
  </r>
  <r>
    <x v="26"/>
    <x v="0"/>
    <s v="0"/>
    <x v="1"/>
  </r>
  <r>
    <x v="26"/>
    <x v="6"/>
    <m/>
    <x v="1"/>
  </r>
  <r>
    <x v="26"/>
    <x v="0"/>
    <s v="0"/>
    <x v="1"/>
  </r>
  <r>
    <x v="26"/>
    <x v="7"/>
    <m/>
    <x v="1"/>
  </r>
  <r>
    <x v="26"/>
    <x v="0"/>
    <s v="0"/>
    <x v="1"/>
  </r>
  <r>
    <x v="26"/>
    <x v="8"/>
    <m/>
    <x v="1"/>
  </r>
  <r>
    <x v="26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n v="2"/>
    <x v="1"/>
  </r>
  <r>
    <x v="8"/>
    <x v="0"/>
    <n v="147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4"/>
    <x v="1"/>
  </r>
  <r>
    <x v="8"/>
    <x v="0"/>
    <n v="141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10"/>
    <x v="0"/>
    <s v="H"/>
    <x v="1"/>
  </r>
  <r>
    <x v="10"/>
    <x v="1"/>
    <m/>
    <x v="1"/>
  </r>
  <r>
    <x v="10"/>
    <x v="0"/>
    <s v="0"/>
    <x v="1"/>
  </r>
  <r>
    <x v="10"/>
    <x v="2"/>
    <m/>
    <x v="1"/>
  </r>
  <r>
    <x v="10"/>
    <x v="0"/>
    <s v="0"/>
    <x v="1"/>
  </r>
  <r>
    <x v="10"/>
    <x v="3"/>
    <n v="2"/>
    <x v="1"/>
  </r>
  <r>
    <x v="10"/>
    <x v="0"/>
    <n v="147"/>
    <x v="1"/>
  </r>
  <r>
    <x v="10"/>
    <x v="4"/>
    <m/>
    <x v="1"/>
  </r>
  <r>
    <x v="10"/>
    <x v="0"/>
    <s v="0"/>
    <x v="1"/>
  </r>
  <r>
    <x v="10"/>
    <x v="5"/>
    <m/>
    <x v="1"/>
  </r>
  <r>
    <x v="10"/>
    <x v="0"/>
    <s v="0"/>
    <x v="1"/>
  </r>
  <r>
    <x v="10"/>
    <x v="6"/>
    <n v="6"/>
    <x v="1"/>
  </r>
  <r>
    <x v="10"/>
    <x v="0"/>
    <n v="135"/>
    <x v="1"/>
  </r>
  <r>
    <x v="10"/>
    <x v="7"/>
    <m/>
    <x v="1"/>
  </r>
  <r>
    <x v="10"/>
    <x v="0"/>
    <s v="0"/>
    <x v="1"/>
  </r>
  <r>
    <x v="10"/>
    <x v="8"/>
    <m/>
    <x v="1"/>
  </r>
  <r>
    <x v="10"/>
    <x v="0"/>
    <n v="0"/>
    <x v="1"/>
  </r>
  <r>
    <x v="19"/>
    <x v="0"/>
    <s v="H"/>
    <x v="1"/>
  </r>
  <r>
    <x v="19"/>
    <x v="1"/>
    <n v="8"/>
    <x v="1"/>
  </r>
  <r>
    <x v="19"/>
    <x v="0"/>
    <n v="129"/>
    <x v="1"/>
  </r>
  <r>
    <x v="19"/>
    <x v="2"/>
    <n v="3"/>
    <x v="1"/>
  </r>
  <r>
    <x v="19"/>
    <x v="0"/>
    <n v="144"/>
    <x v="1"/>
  </r>
  <r>
    <x v="19"/>
    <x v="3"/>
    <m/>
    <x v="1"/>
  </r>
  <r>
    <x v="19"/>
    <x v="0"/>
    <s v="0"/>
    <x v="1"/>
  </r>
  <r>
    <x v="19"/>
    <x v="4"/>
    <m/>
    <x v="1"/>
  </r>
  <r>
    <x v="19"/>
    <x v="0"/>
    <s v="0"/>
    <x v="1"/>
  </r>
  <r>
    <x v="19"/>
    <x v="5"/>
    <m/>
    <x v="1"/>
  </r>
  <r>
    <x v="19"/>
    <x v="0"/>
    <s v="0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8"/>
    <x v="0"/>
    <s v="H"/>
    <x v="1"/>
  </r>
  <r>
    <x v="8"/>
    <x v="1"/>
    <n v="5"/>
    <x v="1"/>
  </r>
  <r>
    <x v="8"/>
    <x v="0"/>
    <n v="138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n v="7"/>
    <x v="1"/>
  </r>
  <r>
    <x v="8"/>
    <x v="0"/>
    <n v="132"/>
    <x v="1"/>
  </r>
  <r>
    <x v="8"/>
    <x v="5"/>
    <m/>
    <x v="1"/>
  </r>
  <r>
    <x v="8"/>
    <x v="0"/>
    <s v="0"/>
    <x v="1"/>
  </r>
  <r>
    <x v="8"/>
    <x v="6"/>
    <m/>
    <x v="1"/>
  </r>
  <r>
    <x v="8"/>
    <x v="0"/>
    <s v="0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27"/>
    <x v="0"/>
    <s v="H"/>
    <x v="1"/>
  </r>
  <r>
    <x v="27"/>
    <x v="1"/>
    <m/>
    <x v="1"/>
  </r>
  <r>
    <x v="27"/>
    <x v="0"/>
    <s v="0"/>
    <x v="1"/>
  </r>
  <r>
    <x v="27"/>
    <x v="2"/>
    <n v="7"/>
    <x v="1"/>
  </r>
  <r>
    <x v="27"/>
    <x v="0"/>
    <n v="132"/>
    <x v="1"/>
  </r>
  <r>
    <x v="27"/>
    <x v="3"/>
    <m/>
    <x v="1"/>
  </r>
  <r>
    <x v="27"/>
    <x v="0"/>
    <s v="0"/>
    <x v="1"/>
  </r>
  <r>
    <x v="27"/>
    <x v="4"/>
    <m/>
    <x v="1"/>
  </r>
  <r>
    <x v="27"/>
    <x v="0"/>
    <s v="0"/>
    <x v="1"/>
  </r>
  <r>
    <x v="27"/>
    <x v="5"/>
    <m/>
    <x v="1"/>
  </r>
  <r>
    <x v="27"/>
    <x v="0"/>
    <s v="0"/>
    <x v="1"/>
  </r>
  <r>
    <x v="27"/>
    <x v="6"/>
    <n v="10"/>
    <x v="1"/>
  </r>
  <r>
    <x v="27"/>
    <x v="0"/>
    <n v="123"/>
    <x v="1"/>
  </r>
  <r>
    <x v="27"/>
    <x v="7"/>
    <m/>
    <x v="1"/>
  </r>
  <r>
    <x v="27"/>
    <x v="0"/>
    <s v="0"/>
    <x v="1"/>
  </r>
  <r>
    <x v="27"/>
    <x v="8"/>
    <m/>
    <x v="1"/>
  </r>
  <r>
    <x v="27"/>
    <x v="0"/>
    <n v="0"/>
    <x v="1"/>
  </r>
  <r>
    <x v="28"/>
    <x v="0"/>
    <s v="H"/>
    <x v="1"/>
  </r>
  <r>
    <x v="28"/>
    <x v="1"/>
    <m/>
    <x v="1"/>
  </r>
  <r>
    <x v="28"/>
    <x v="0"/>
    <s v="0"/>
    <x v="1"/>
  </r>
  <r>
    <x v="28"/>
    <x v="2"/>
    <n v="10"/>
    <x v="1"/>
  </r>
  <r>
    <x v="28"/>
    <x v="0"/>
    <n v="123"/>
    <x v="1"/>
  </r>
  <r>
    <x v="28"/>
    <x v="3"/>
    <n v="9"/>
    <x v="1"/>
  </r>
  <r>
    <x v="28"/>
    <x v="0"/>
    <n v="126"/>
    <x v="1"/>
  </r>
  <r>
    <x v="28"/>
    <x v="4"/>
    <m/>
    <x v="1"/>
  </r>
  <r>
    <x v="28"/>
    <x v="0"/>
    <s v="0"/>
    <x v="1"/>
  </r>
  <r>
    <x v="28"/>
    <x v="5"/>
    <m/>
    <x v="1"/>
  </r>
  <r>
    <x v="28"/>
    <x v="0"/>
    <s v="0"/>
    <x v="1"/>
  </r>
  <r>
    <x v="28"/>
    <x v="6"/>
    <m/>
    <x v="1"/>
  </r>
  <r>
    <x v="28"/>
    <x v="0"/>
    <s v="0"/>
    <x v="1"/>
  </r>
  <r>
    <x v="28"/>
    <x v="7"/>
    <m/>
    <x v="1"/>
  </r>
  <r>
    <x v="28"/>
    <x v="0"/>
    <s v="0"/>
    <x v="1"/>
  </r>
  <r>
    <x v="28"/>
    <x v="8"/>
    <m/>
    <x v="1"/>
  </r>
  <r>
    <x v="28"/>
    <x v="0"/>
    <n v="0"/>
    <x v="1"/>
  </r>
  <r>
    <x v="29"/>
    <x v="0"/>
    <s v="H"/>
    <x v="1"/>
  </r>
  <r>
    <x v="29"/>
    <x v="1"/>
    <m/>
    <x v="1"/>
  </r>
  <r>
    <x v="29"/>
    <x v="0"/>
    <s v="0"/>
    <x v="1"/>
  </r>
  <r>
    <x v="29"/>
    <x v="2"/>
    <m/>
    <x v="1"/>
  </r>
  <r>
    <x v="29"/>
    <x v="0"/>
    <s v="0"/>
    <x v="1"/>
  </r>
  <r>
    <x v="29"/>
    <x v="3"/>
    <n v="8"/>
    <x v="1"/>
  </r>
  <r>
    <x v="29"/>
    <x v="0"/>
    <n v="129"/>
    <x v="1"/>
  </r>
  <r>
    <x v="29"/>
    <x v="4"/>
    <m/>
    <x v="1"/>
  </r>
  <r>
    <x v="29"/>
    <x v="0"/>
    <s v="0"/>
    <x v="1"/>
  </r>
  <r>
    <x v="29"/>
    <x v="5"/>
    <m/>
    <x v="1"/>
  </r>
  <r>
    <x v="29"/>
    <x v="0"/>
    <s v="0"/>
    <x v="1"/>
  </r>
  <r>
    <x v="29"/>
    <x v="6"/>
    <n v="13"/>
    <x v="1"/>
  </r>
  <r>
    <x v="29"/>
    <x v="0"/>
    <n v="114"/>
    <x v="1"/>
  </r>
  <r>
    <x v="29"/>
    <x v="7"/>
    <m/>
    <x v="1"/>
  </r>
  <r>
    <x v="29"/>
    <x v="0"/>
    <s v="0"/>
    <x v="1"/>
  </r>
  <r>
    <x v="29"/>
    <x v="8"/>
    <m/>
    <x v="1"/>
  </r>
  <r>
    <x v="29"/>
    <x v="0"/>
    <n v="0"/>
    <x v="1"/>
  </r>
  <r>
    <x v="20"/>
    <x v="0"/>
    <s v="H"/>
    <x v="1"/>
  </r>
  <r>
    <x v="20"/>
    <x v="1"/>
    <m/>
    <x v="1"/>
  </r>
  <r>
    <x v="20"/>
    <x v="0"/>
    <s v="0"/>
    <x v="1"/>
  </r>
  <r>
    <x v="20"/>
    <x v="2"/>
    <m/>
    <x v="1"/>
  </r>
  <r>
    <x v="20"/>
    <x v="0"/>
    <s v="0"/>
    <x v="1"/>
  </r>
  <r>
    <x v="20"/>
    <x v="3"/>
    <n v="15"/>
    <x v="1"/>
  </r>
  <r>
    <x v="20"/>
    <x v="0"/>
    <n v="108"/>
    <x v="1"/>
  </r>
  <r>
    <x v="20"/>
    <x v="4"/>
    <s v="ABD"/>
    <x v="1"/>
  </r>
  <r>
    <x v="20"/>
    <x v="0"/>
    <n v="1"/>
    <x v="1"/>
  </r>
  <r>
    <x v="20"/>
    <x v="5"/>
    <n v="7"/>
    <x v="1"/>
  </r>
  <r>
    <x v="20"/>
    <x v="0"/>
    <n v="132"/>
    <x v="1"/>
  </r>
  <r>
    <x v="20"/>
    <x v="6"/>
    <m/>
    <x v="1"/>
  </r>
  <r>
    <x v="20"/>
    <x v="0"/>
    <s v="0"/>
    <x v="1"/>
  </r>
  <r>
    <x v="20"/>
    <x v="7"/>
    <m/>
    <x v="1"/>
  </r>
  <r>
    <x v="20"/>
    <x v="0"/>
    <s v="0"/>
    <x v="1"/>
  </r>
  <r>
    <x v="20"/>
    <x v="8"/>
    <m/>
    <x v="1"/>
  </r>
  <r>
    <x v="20"/>
    <x v="0"/>
    <n v="0"/>
    <x v="1"/>
  </r>
  <r>
    <x v="30"/>
    <x v="0"/>
    <s v="H"/>
    <x v="1"/>
  </r>
  <r>
    <x v="30"/>
    <x v="1"/>
    <m/>
    <x v="1"/>
  </r>
  <r>
    <x v="30"/>
    <x v="0"/>
    <s v="0"/>
    <x v="1"/>
  </r>
  <r>
    <x v="30"/>
    <x v="2"/>
    <m/>
    <x v="1"/>
  </r>
  <r>
    <x v="30"/>
    <x v="0"/>
    <s v="0"/>
    <x v="1"/>
  </r>
  <r>
    <x v="30"/>
    <x v="3"/>
    <n v="16"/>
    <x v="1"/>
  </r>
  <r>
    <x v="30"/>
    <x v="0"/>
    <n v="105"/>
    <x v="1"/>
  </r>
  <r>
    <x v="30"/>
    <x v="4"/>
    <n v="6"/>
    <x v="1"/>
  </r>
  <r>
    <x v="30"/>
    <x v="0"/>
    <n v="135"/>
    <x v="1"/>
  </r>
  <r>
    <x v="30"/>
    <x v="5"/>
    <m/>
    <x v="1"/>
  </r>
  <r>
    <x v="30"/>
    <x v="0"/>
    <s v="0"/>
    <x v="1"/>
  </r>
  <r>
    <x v="30"/>
    <x v="6"/>
    <m/>
    <x v="1"/>
  </r>
  <r>
    <x v="30"/>
    <x v="0"/>
    <s v="0"/>
    <x v="1"/>
  </r>
  <r>
    <x v="30"/>
    <x v="7"/>
    <m/>
    <x v="1"/>
  </r>
  <r>
    <x v="30"/>
    <x v="0"/>
    <s v="0"/>
    <x v="1"/>
  </r>
  <r>
    <x v="30"/>
    <x v="8"/>
    <m/>
    <x v="1"/>
  </r>
  <r>
    <x v="30"/>
    <x v="0"/>
    <n v="0"/>
    <x v="1"/>
  </r>
  <r>
    <x v="20"/>
    <x v="0"/>
    <s v="H"/>
    <x v="1"/>
  </r>
  <r>
    <x v="20"/>
    <x v="1"/>
    <m/>
    <x v="1"/>
  </r>
  <r>
    <x v="20"/>
    <x v="0"/>
    <s v="0"/>
    <x v="1"/>
  </r>
  <r>
    <x v="20"/>
    <x v="2"/>
    <m/>
    <x v="1"/>
  </r>
  <r>
    <x v="20"/>
    <x v="0"/>
    <s v="0"/>
    <x v="1"/>
  </r>
  <r>
    <x v="20"/>
    <x v="3"/>
    <n v="14"/>
    <x v="1"/>
  </r>
  <r>
    <x v="20"/>
    <x v="0"/>
    <n v="111"/>
    <x v="1"/>
  </r>
  <r>
    <x v="20"/>
    <x v="4"/>
    <m/>
    <x v="1"/>
  </r>
  <r>
    <x v="20"/>
    <x v="0"/>
    <s v="0"/>
    <x v="1"/>
  </r>
  <r>
    <x v="20"/>
    <x v="5"/>
    <n v="11"/>
    <x v="1"/>
  </r>
  <r>
    <x v="20"/>
    <x v="0"/>
    <n v="120"/>
    <x v="1"/>
  </r>
  <r>
    <x v="20"/>
    <x v="6"/>
    <m/>
    <x v="1"/>
  </r>
  <r>
    <x v="20"/>
    <x v="0"/>
    <s v="0"/>
    <x v="1"/>
  </r>
  <r>
    <x v="20"/>
    <x v="7"/>
    <m/>
    <x v="1"/>
  </r>
  <r>
    <x v="20"/>
    <x v="0"/>
    <s v="0"/>
    <x v="1"/>
  </r>
  <r>
    <x v="20"/>
    <x v="8"/>
    <m/>
    <x v="1"/>
  </r>
  <r>
    <x v="20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n v="9"/>
    <x v="1"/>
  </r>
  <r>
    <x v="8"/>
    <x v="0"/>
    <n v="126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17"/>
    <x v="1"/>
  </r>
  <r>
    <x v="8"/>
    <x v="0"/>
    <n v="102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10"/>
    <x v="0"/>
    <s v="H"/>
    <x v="1"/>
  </r>
  <r>
    <x v="10"/>
    <x v="1"/>
    <m/>
    <x v="1"/>
  </r>
  <r>
    <x v="10"/>
    <x v="0"/>
    <s v="0"/>
    <x v="1"/>
  </r>
  <r>
    <x v="10"/>
    <x v="2"/>
    <m/>
    <x v="1"/>
  </r>
  <r>
    <x v="10"/>
    <x v="0"/>
    <s v="0"/>
    <x v="1"/>
  </r>
  <r>
    <x v="10"/>
    <x v="3"/>
    <m/>
    <x v="1"/>
  </r>
  <r>
    <x v="10"/>
    <x v="0"/>
    <s v="0"/>
    <x v="1"/>
  </r>
  <r>
    <x v="10"/>
    <x v="4"/>
    <m/>
    <x v="1"/>
  </r>
  <r>
    <x v="10"/>
    <x v="0"/>
    <s v="0"/>
    <x v="1"/>
  </r>
  <r>
    <x v="10"/>
    <x v="5"/>
    <n v="10"/>
    <x v="1"/>
  </r>
  <r>
    <x v="10"/>
    <x v="0"/>
    <n v="123"/>
    <x v="1"/>
  </r>
  <r>
    <x v="10"/>
    <x v="6"/>
    <n v="22"/>
    <x v="1"/>
  </r>
  <r>
    <x v="10"/>
    <x v="0"/>
    <n v="87"/>
    <x v="1"/>
  </r>
  <r>
    <x v="10"/>
    <x v="7"/>
    <m/>
    <x v="1"/>
  </r>
  <r>
    <x v="10"/>
    <x v="0"/>
    <s v="0"/>
    <x v="1"/>
  </r>
  <r>
    <x v="10"/>
    <x v="8"/>
    <m/>
    <x v="1"/>
  </r>
  <r>
    <x v="10"/>
    <x v="0"/>
    <n v="0"/>
    <x v="1"/>
  </r>
  <r>
    <x v="15"/>
    <x v="0"/>
    <s v="H"/>
    <x v="1"/>
  </r>
  <r>
    <x v="15"/>
    <x v="1"/>
    <m/>
    <x v="1"/>
  </r>
  <r>
    <x v="15"/>
    <x v="0"/>
    <s v="0"/>
    <x v="1"/>
  </r>
  <r>
    <x v="15"/>
    <x v="2"/>
    <n v="14"/>
    <x v="1"/>
  </r>
  <r>
    <x v="15"/>
    <x v="0"/>
    <n v="111"/>
    <x v="1"/>
  </r>
  <r>
    <x v="15"/>
    <x v="3"/>
    <n v="18"/>
    <x v="1"/>
  </r>
  <r>
    <x v="15"/>
    <x v="0"/>
    <n v="99"/>
    <x v="1"/>
  </r>
  <r>
    <x v="15"/>
    <x v="4"/>
    <m/>
    <x v="1"/>
  </r>
  <r>
    <x v="15"/>
    <x v="0"/>
    <s v="0"/>
    <x v="1"/>
  </r>
  <r>
    <x v="15"/>
    <x v="5"/>
    <m/>
    <x v="1"/>
  </r>
  <r>
    <x v="15"/>
    <x v="0"/>
    <s v="0"/>
    <x v="1"/>
  </r>
  <r>
    <x v="15"/>
    <x v="6"/>
    <m/>
    <x v="1"/>
  </r>
  <r>
    <x v="15"/>
    <x v="0"/>
    <s v="0"/>
    <x v="1"/>
  </r>
  <r>
    <x v="15"/>
    <x v="7"/>
    <m/>
    <x v="1"/>
  </r>
  <r>
    <x v="15"/>
    <x v="0"/>
    <s v="0"/>
    <x v="1"/>
  </r>
  <r>
    <x v="15"/>
    <x v="8"/>
    <m/>
    <x v="1"/>
  </r>
  <r>
    <x v="15"/>
    <x v="0"/>
    <n v="0"/>
    <x v="1"/>
  </r>
  <r>
    <x v="15"/>
    <x v="0"/>
    <s v="H"/>
    <x v="1"/>
  </r>
  <r>
    <x v="15"/>
    <x v="1"/>
    <n v="20"/>
    <x v="1"/>
  </r>
  <r>
    <x v="15"/>
    <x v="0"/>
    <n v="93"/>
    <x v="1"/>
  </r>
  <r>
    <x v="15"/>
    <x v="2"/>
    <n v="15"/>
    <x v="1"/>
  </r>
  <r>
    <x v="15"/>
    <x v="0"/>
    <n v="108"/>
    <x v="1"/>
  </r>
  <r>
    <x v="15"/>
    <x v="3"/>
    <m/>
    <x v="1"/>
  </r>
  <r>
    <x v="15"/>
    <x v="0"/>
    <s v="0"/>
    <x v="1"/>
  </r>
  <r>
    <x v="15"/>
    <x v="4"/>
    <m/>
    <x v="1"/>
  </r>
  <r>
    <x v="15"/>
    <x v="0"/>
    <s v="0"/>
    <x v="1"/>
  </r>
  <r>
    <x v="15"/>
    <x v="5"/>
    <m/>
    <x v="1"/>
  </r>
  <r>
    <x v="15"/>
    <x v="0"/>
    <s v="0"/>
    <x v="1"/>
  </r>
  <r>
    <x v="15"/>
    <x v="6"/>
    <m/>
    <x v="1"/>
  </r>
  <r>
    <x v="15"/>
    <x v="0"/>
    <s v="0"/>
    <x v="1"/>
  </r>
  <r>
    <x v="15"/>
    <x v="7"/>
    <m/>
    <x v="1"/>
  </r>
  <r>
    <x v="15"/>
    <x v="0"/>
    <s v="0"/>
    <x v="1"/>
  </r>
  <r>
    <x v="15"/>
    <x v="8"/>
    <m/>
    <x v="1"/>
  </r>
  <r>
    <x v="15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1"/>
    <x v="1"/>
  </r>
  <r>
    <x v="8"/>
    <x v="0"/>
    <n v="150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31"/>
    <x v="0"/>
    <s v="H"/>
    <x v="1"/>
  </r>
  <r>
    <x v="31"/>
    <x v="1"/>
    <m/>
    <x v="1"/>
  </r>
  <r>
    <x v="31"/>
    <x v="0"/>
    <s v="0"/>
    <x v="1"/>
  </r>
  <r>
    <x v="31"/>
    <x v="2"/>
    <m/>
    <x v="1"/>
  </r>
  <r>
    <x v="31"/>
    <x v="0"/>
    <s v="0"/>
    <x v="1"/>
  </r>
  <r>
    <x v="31"/>
    <x v="3"/>
    <n v="1"/>
    <x v="1"/>
  </r>
  <r>
    <x v="31"/>
    <x v="0"/>
    <n v="150"/>
    <x v="1"/>
  </r>
  <r>
    <x v="31"/>
    <x v="4"/>
    <m/>
    <x v="1"/>
  </r>
  <r>
    <x v="31"/>
    <x v="0"/>
    <s v="0"/>
    <x v="1"/>
  </r>
  <r>
    <x v="31"/>
    <x v="5"/>
    <m/>
    <x v="1"/>
  </r>
  <r>
    <x v="31"/>
    <x v="0"/>
    <s v="0"/>
    <x v="1"/>
  </r>
  <r>
    <x v="31"/>
    <x v="6"/>
    <m/>
    <x v="1"/>
  </r>
  <r>
    <x v="31"/>
    <x v="0"/>
    <s v="0"/>
    <x v="1"/>
  </r>
  <r>
    <x v="31"/>
    <x v="7"/>
    <m/>
    <x v="1"/>
  </r>
  <r>
    <x v="31"/>
    <x v="0"/>
    <s v="0"/>
    <x v="1"/>
  </r>
  <r>
    <x v="31"/>
    <x v="8"/>
    <m/>
    <x v="1"/>
  </r>
  <r>
    <x v="31"/>
    <x v="0"/>
    <n v="0"/>
    <x v="1"/>
  </r>
  <r>
    <x v="32"/>
    <x v="0"/>
    <s v="H"/>
    <x v="1"/>
  </r>
  <r>
    <x v="32"/>
    <x v="1"/>
    <n v="1"/>
    <x v="1"/>
  </r>
  <r>
    <x v="32"/>
    <x v="0"/>
    <n v="150"/>
    <x v="1"/>
  </r>
  <r>
    <x v="32"/>
    <x v="2"/>
    <m/>
    <x v="1"/>
  </r>
  <r>
    <x v="32"/>
    <x v="0"/>
    <s v="0"/>
    <x v="1"/>
  </r>
  <r>
    <x v="32"/>
    <x v="3"/>
    <m/>
    <x v="1"/>
  </r>
  <r>
    <x v="32"/>
    <x v="0"/>
    <s v="0"/>
    <x v="1"/>
  </r>
  <r>
    <x v="32"/>
    <x v="4"/>
    <m/>
    <x v="1"/>
  </r>
  <r>
    <x v="32"/>
    <x v="0"/>
    <s v="0"/>
    <x v="1"/>
  </r>
  <r>
    <x v="32"/>
    <x v="5"/>
    <m/>
    <x v="1"/>
  </r>
  <r>
    <x v="32"/>
    <x v="0"/>
    <s v="0"/>
    <x v="1"/>
  </r>
  <r>
    <x v="32"/>
    <x v="6"/>
    <m/>
    <x v="1"/>
  </r>
  <r>
    <x v="32"/>
    <x v="0"/>
    <s v="0"/>
    <x v="1"/>
  </r>
  <r>
    <x v="32"/>
    <x v="7"/>
    <m/>
    <x v="1"/>
  </r>
  <r>
    <x v="32"/>
    <x v="0"/>
    <s v="0"/>
    <x v="1"/>
  </r>
  <r>
    <x v="32"/>
    <x v="8"/>
    <m/>
    <x v="1"/>
  </r>
  <r>
    <x v="32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2"/>
    <x v="1"/>
  </r>
  <r>
    <x v="8"/>
    <x v="0"/>
    <n v="147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33"/>
    <x v="0"/>
    <s v="H"/>
    <x v="1"/>
  </r>
  <r>
    <x v="33"/>
    <x v="1"/>
    <m/>
    <x v="1"/>
  </r>
  <r>
    <x v="33"/>
    <x v="0"/>
    <s v="0"/>
    <x v="1"/>
  </r>
  <r>
    <x v="33"/>
    <x v="2"/>
    <m/>
    <x v="1"/>
  </r>
  <r>
    <x v="33"/>
    <x v="0"/>
    <s v="0"/>
    <x v="1"/>
  </r>
  <r>
    <x v="33"/>
    <x v="3"/>
    <m/>
    <x v="1"/>
  </r>
  <r>
    <x v="33"/>
    <x v="0"/>
    <s v="0"/>
    <x v="1"/>
  </r>
  <r>
    <x v="33"/>
    <x v="4"/>
    <m/>
    <x v="1"/>
  </r>
  <r>
    <x v="33"/>
    <x v="0"/>
    <s v="0"/>
    <x v="1"/>
  </r>
  <r>
    <x v="33"/>
    <x v="5"/>
    <n v="2"/>
    <x v="1"/>
  </r>
  <r>
    <x v="33"/>
    <x v="0"/>
    <n v="147"/>
    <x v="1"/>
  </r>
  <r>
    <x v="33"/>
    <x v="6"/>
    <m/>
    <x v="1"/>
  </r>
  <r>
    <x v="33"/>
    <x v="0"/>
    <s v="0"/>
    <x v="1"/>
  </r>
  <r>
    <x v="33"/>
    <x v="7"/>
    <m/>
    <x v="1"/>
  </r>
  <r>
    <x v="33"/>
    <x v="0"/>
    <s v="0"/>
    <x v="1"/>
  </r>
  <r>
    <x v="33"/>
    <x v="8"/>
    <m/>
    <x v="1"/>
  </r>
  <r>
    <x v="33"/>
    <x v="0"/>
    <n v="0"/>
    <x v="1"/>
  </r>
  <r>
    <x v="21"/>
    <x v="0"/>
    <s v="H"/>
    <x v="1"/>
  </r>
  <r>
    <x v="21"/>
    <x v="1"/>
    <m/>
    <x v="1"/>
  </r>
  <r>
    <x v="21"/>
    <x v="0"/>
    <s v="0"/>
    <x v="1"/>
  </r>
  <r>
    <x v="21"/>
    <x v="2"/>
    <m/>
    <x v="1"/>
  </r>
  <r>
    <x v="21"/>
    <x v="0"/>
    <s v="0"/>
    <x v="1"/>
  </r>
  <r>
    <x v="21"/>
    <x v="3"/>
    <m/>
    <x v="1"/>
  </r>
  <r>
    <x v="21"/>
    <x v="0"/>
    <s v="0"/>
    <x v="1"/>
  </r>
  <r>
    <x v="21"/>
    <x v="4"/>
    <m/>
    <x v="1"/>
  </r>
  <r>
    <x v="21"/>
    <x v="0"/>
    <s v="0"/>
    <x v="1"/>
  </r>
  <r>
    <x v="21"/>
    <x v="5"/>
    <m/>
    <x v="1"/>
  </r>
  <r>
    <x v="21"/>
    <x v="0"/>
    <s v="0"/>
    <x v="1"/>
  </r>
  <r>
    <x v="21"/>
    <x v="6"/>
    <n v="3"/>
    <x v="1"/>
  </r>
  <r>
    <x v="21"/>
    <x v="0"/>
    <n v="144"/>
    <x v="1"/>
  </r>
  <r>
    <x v="21"/>
    <x v="7"/>
    <m/>
    <x v="1"/>
  </r>
  <r>
    <x v="21"/>
    <x v="0"/>
    <s v="0"/>
    <x v="1"/>
  </r>
  <r>
    <x v="21"/>
    <x v="8"/>
    <m/>
    <x v="1"/>
  </r>
  <r>
    <x v="21"/>
    <x v="0"/>
    <n v="0"/>
    <x v="1"/>
  </r>
  <r>
    <x v="26"/>
    <x v="0"/>
    <s v="H"/>
    <x v="1"/>
  </r>
  <r>
    <x v="26"/>
    <x v="1"/>
    <n v="3"/>
    <x v="1"/>
  </r>
  <r>
    <x v="26"/>
    <x v="0"/>
    <n v="144"/>
    <x v="1"/>
  </r>
  <r>
    <x v="26"/>
    <x v="2"/>
    <m/>
    <x v="1"/>
  </r>
  <r>
    <x v="26"/>
    <x v="0"/>
    <s v="0"/>
    <x v="1"/>
  </r>
  <r>
    <x v="26"/>
    <x v="3"/>
    <m/>
    <x v="1"/>
  </r>
  <r>
    <x v="26"/>
    <x v="0"/>
    <s v="0"/>
    <x v="1"/>
  </r>
  <r>
    <x v="26"/>
    <x v="4"/>
    <m/>
    <x v="1"/>
  </r>
  <r>
    <x v="26"/>
    <x v="0"/>
    <s v="0"/>
    <x v="1"/>
  </r>
  <r>
    <x v="26"/>
    <x v="5"/>
    <m/>
    <x v="1"/>
  </r>
  <r>
    <x v="26"/>
    <x v="0"/>
    <s v="0"/>
    <x v="1"/>
  </r>
  <r>
    <x v="26"/>
    <x v="6"/>
    <m/>
    <x v="1"/>
  </r>
  <r>
    <x v="26"/>
    <x v="0"/>
    <s v="0"/>
    <x v="1"/>
  </r>
  <r>
    <x v="26"/>
    <x v="7"/>
    <m/>
    <x v="1"/>
  </r>
  <r>
    <x v="26"/>
    <x v="0"/>
    <s v="0"/>
    <x v="1"/>
  </r>
  <r>
    <x v="26"/>
    <x v="8"/>
    <m/>
    <x v="1"/>
  </r>
  <r>
    <x v="26"/>
    <x v="0"/>
    <n v="0"/>
    <x v="1"/>
  </r>
  <r>
    <x v="34"/>
    <x v="0"/>
    <s v="H"/>
    <x v="1"/>
  </r>
  <r>
    <x v="34"/>
    <x v="1"/>
    <m/>
    <x v="1"/>
  </r>
  <r>
    <x v="34"/>
    <x v="0"/>
    <s v="0"/>
    <x v="1"/>
  </r>
  <r>
    <x v="34"/>
    <x v="2"/>
    <m/>
    <x v="1"/>
  </r>
  <r>
    <x v="34"/>
    <x v="0"/>
    <s v="0"/>
    <x v="1"/>
  </r>
  <r>
    <x v="34"/>
    <x v="3"/>
    <m/>
    <x v="1"/>
  </r>
  <r>
    <x v="34"/>
    <x v="0"/>
    <s v="0"/>
    <x v="1"/>
  </r>
  <r>
    <x v="34"/>
    <x v="4"/>
    <m/>
    <x v="1"/>
  </r>
  <r>
    <x v="34"/>
    <x v="0"/>
    <s v="0"/>
    <x v="1"/>
  </r>
  <r>
    <x v="34"/>
    <x v="5"/>
    <n v="4"/>
    <x v="1"/>
  </r>
  <r>
    <x v="34"/>
    <x v="0"/>
    <n v="141"/>
    <x v="1"/>
  </r>
  <r>
    <x v="34"/>
    <x v="6"/>
    <m/>
    <x v="1"/>
  </r>
  <r>
    <x v="34"/>
    <x v="0"/>
    <s v="0"/>
    <x v="1"/>
  </r>
  <r>
    <x v="34"/>
    <x v="7"/>
    <m/>
    <x v="1"/>
  </r>
  <r>
    <x v="34"/>
    <x v="0"/>
    <s v="0"/>
    <x v="1"/>
  </r>
  <r>
    <x v="34"/>
    <x v="8"/>
    <m/>
    <x v="1"/>
  </r>
  <r>
    <x v="34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n v="4"/>
    <x v="1"/>
  </r>
  <r>
    <x v="19"/>
    <x v="0"/>
    <n v="141"/>
    <x v="1"/>
  </r>
  <r>
    <x v="19"/>
    <x v="5"/>
    <m/>
    <x v="1"/>
  </r>
  <r>
    <x v="19"/>
    <x v="0"/>
    <s v="0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35"/>
    <x v="0"/>
    <s v="H"/>
    <x v="1"/>
  </r>
  <r>
    <x v="35"/>
    <x v="1"/>
    <m/>
    <x v="1"/>
  </r>
  <r>
    <x v="35"/>
    <x v="0"/>
    <s v="0"/>
    <x v="1"/>
  </r>
  <r>
    <x v="35"/>
    <x v="2"/>
    <m/>
    <x v="1"/>
  </r>
  <r>
    <x v="35"/>
    <x v="0"/>
    <s v="0"/>
    <x v="1"/>
  </r>
  <r>
    <x v="35"/>
    <x v="3"/>
    <n v="4"/>
    <x v="1"/>
  </r>
  <r>
    <x v="35"/>
    <x v="0"/>
    <n v="141"/>
    <x v="1"/>
  </r>
  <r>
    <x v="35"/>
    <x v="4"/>
    <m/>
    <x v="1"/>
  </r>
  <r>
    <x v="35"/>
    <x v="0"/>
    <s v="0"/>
    <x v="1"/>
  </r>
  <r>
    <x v="35"/>
    <x v="5"/>
    <m/>
    <x v="1"/>
  </r>
  <r>
    <x v="35"/>
    <x v="0"/>
    <s v="0"/>
    <x v="1"/>
  </r>
  <r>
    <x v="35"/>
    <x v="6"/>
    <m/>
    <x v="1"/>
  </r>
  <r>
    <x v="35"/>
    <x v="0"/>
    <s v="0"/>
    <x v="1"/>
  </r>
  <r>
    <x v="35"/>
    <x v="7"/>
    <m/>
    <x v="1"/>
  </r>
  <r>
    <x v="35"/>
    <x v="0"/>
    <s v="0"/>
    <x v="1"/>
  </r>
  <r>
    <x v="35"/>
    <x v="8"/>
    <m/>
    <x v="1"/>
  </r>
  <r>
    <x v="35"/>
    <x v="0"/>
    <n v="0"/>
    <x v="1"/>
  </r>
  <r>
    <x v="36"/>
    <x v="0"/>
    <s v="H"/>
    <x v="1"/>
  </r>
  <r>
    <x v="36"/>
    <x v="1"/>
    <n v="4"/>
    <x v="1"/>
  </r>
  <r>
    <x v="36"/>
    <x v="0"/>
    <n v="141"/>
    <x v="1"/>
  </r>
  <r>
    <x v="36"/>
    <x v="2"/>
    <m/>
    <x v="1"/>
  </r>
  <r>
    <x v="36"/>
    <x v="0"/>
    <s v="0"/>
    <x v="1"/>
  </r>
  <r>
    <x v="36"/>
    <x v="3"/>
    <m/>
    <x v="1"/>
  </r>
  <r>
    <x v="36"/>
    <x v="0"/>
    <s v="0"/>
    <x v="1"/>
  </r>
  <r>
    <x v="36"/>
    <x v="4"/>
    <m/>
    <x v="1"/>
  </r>
  <r>
    <x v="36"/>
    <x v="0"/>
    <s v="0"/>
    <x v="1"/>
  </r>
  <r>
    <x v="36"/>
    <x v="5"/>
    <m/>
    <x v="1"/>
  </r>
  <r>
    <x v="36"/>
    <x v="0"/>
    <s v="0"/>
    <x v="1"/>
  </r>
  <r>
    <x v="36"/>
    <x v="6"/>
    <m/>
    <x v="1"/>
  </r>
  <r>
    <x v="36"/>
    <x v="0"/>
    <s v="0"/>
    <x v="1"/>
  </r>
  <r>
    <x v="36"/>
    <x v="7"/>
    <m/>
    <x v="1"/>
  </r>
  <r>
    <x v="36"/>
    <x v="0"/>
    <s v="0"/>
    <x v="1"/>
  </r>
  <r>
    <x v="36"/>
    <x v="8"/>
    <m/>
    <x v="1"/>
  </r>
  <r>
    <x v="36"/>
    <x v="0"/>
    <n v="0"/>
    <x v="1"/>
  </r>
  <r>
    <x v="33"/>
    <x v="0"/>
    <s v="H"/>
    <x v="1"/>
  </r>
  <r>
    <x v="33"/>
    <x v="1"/>
    <m/>
    <x v="1"/>
  </r>
  <r>
    <x v="33"/>
    <x v="0"/>
    <s v="0"/>
    <x v="1"/>
  </r>
  <r>
    <x v="33"/>
    <x v="2"/>
    <m/>
    <x v="1"/>
  </r>
  <r>
    <x v="33"/>
    <x v="0"/>
    <s v="0"/>
    <x v="1"/>
  </r>
  <r>
    <x v="33"/>
    <x v="3"/>
    <m/>
    <x v="1"/>
  </r>
  <r>
    <x v="33"/>
    <x v="0"/>
    <s v="0"/>
    <x v="1"/>
  </r>
  <r>
    <x v="33"/>
    <x v="4"/>
    <m/>
    <x v="1"/>
  </r>
  <r>
    <x v="33"/>
    <x v="0"/>
    <s v="0"/>
    <x v="1"/>
  </r>
  <r>
    <x v="33"/>
    <x v="5"/>
    <n v="5"/>
    <x v="1"/>
  </r>
  <r>
    <x v="33"/>
    <x v="0"/>
    <n v="138"/>
    <x v="1"/>
  </r>
  <r>
    <x v="33"/>
    <x v="6"/>
    <m/>
    <x v="1"/>
  </r>
  <r>
    <x v="33"/>
    <x v="0"/>
    <s v="0"/>
    <x v="1"/>
  </r>
  <r>
    <x v="33"/>
    <x v="7"/>
    <m/>
    <x v="1"/>
  </r>
  <r>
    <x v="33"/>
    <x v="0"/>
    <s v="0"/>
    <x v="1"/>
  </r>
  <r>
    <x v="33"/>
    <x v="8"/>
    <m/>
    <x v="1"/>
  </r>
  <r>
    <x v="33"/>
    <x v="0"/>
    <n v="0"/>
    <x v="1"/>
  </r>
  <r>
    <x v="37"/>
    <x v="0"/>
    <s v="H"/>
    <x v="1"/>
  </r>
  <r>
    <x v="37"/>
    <x v="1"/>
    <m/>
    <x v="1"/>
  </r>
  <r>
    <x v="37"/>
    <x v="0"/>
    <s v="0"/>
    <x v="1"/>
  </r>
  <r>
    <x v="37"/>
    <x v="2"/>
    <m/>
    <x v="1"/>
  </r>
  <r>
    <x v="37"/>
    <x v="0"/>
    <s v="0"/>
    <x v="1"/>
  </r>
  <r>
    <x v="37"/>
    <x v="3"/>
    <n v="6"/>
    <x v="1"/>
  </r>
  <r>
    <x v="37"/>
    <x v="0"/>
    <n v="135"/>
    <x v="1"/>
  </r>
  <r>
    <x v="37"/>
    <x v="4"/>
    <m/>
    <x v="1"/>
  </r>
  <r>
    <x v="37"/>
    <x v="0"/>
    <s v="0"/>
    <x v="1"/>
  </r>
  <r>
    <x v="37"/>
    <x v="5"/>
    <m/>
    <x v="1"/>
  </r>
  <r>
    <x v="37"/>
    <x v="0"/>
    <s v="0"/>
    <x v="1"/>
  </r>
  <r>
    <x v="37"/>
    <x v="6"/>
    <m/>
    <x v="1"/>
  </r>
  <r>
    <x v="37"/>
    <x v="0"/>
    <s v="0"/>
    <x v="1"/>
  </r>
  <r>
    <x v="37"/>
    <x v="7"/>
    <m/>
    <x v="1"/>
  </r>
  <r>
    <x v="37"/>
    <x v="0"/>
    <s v="0"/>
    <x v="1"/>
  </r>
  <r>
    <x v="37"/>
    <x v="8"/>
    <m/>
    <x v="1"/>
  </r>
  <r>
    <x v="37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n v="6"/>
    <x v="1"/>
  </r>
  <r>
    <x v="38"/>
    <x v="0"/>
    <n v="135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m/>
    <x v="1"/>
  </r>
  <r>
    <x v="38"/>
    <x v="0"/>
    <s v="0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39"/>
    <x v="0"/>
    <s v="H"/>
    <x v="1"/>
  </r>
  <r>
    <x v="39"/>
    <x v="1"/>
    <m/>
    <x v="1"/>
  </r>
  <r>
    <x v="39"/>
    <x v="0"/>
    <s v="0"/>
    <x v="1"/>
  </r>
  <r>
    <x v="39"/>
    <x v="2"/>
    <m/>
    <x v="1"/>
  </r>
  <r>
    <x v="39"/>
    <x v="0"/>
    <s v="0"/>
    <x v="1"/>
  </r>
  <r>
    <x v="39"/>
    <x v="3"/>
    <m/>
    <x v="1"/>
  </r>
  <r>
    <x v="39"/>
    <x v="0"/>
    <s v="0"/>
    <x v="1"/>
  </r>
  <r>
    <x v="39"/>
    <x v="4"/>
    <m/>
    <x v="1"/>
  </r>
  <r>
    <x v="39"/>
    <x v="0"/>
    <s v="0"/>
    <x v="1"/>
  </r>
  <r>
    <x v="39"/>
    <x v="5"/>
    <m/>
    <x v="1"/>
  </r>
  <r>
    <x v="39"/>
    <x v="0"/>
    <s v="0"/>
    <x v="1"/>
  </r>
  <r>
    <x v="39"/>
    <x v="6"/>
    <n v="7"/>
    <x v="1"/>
  </r>
  <r>
    <x v="39"/>
    <x v="0"/>
    <n v="132"/>
    <x v="1"/>
  </r>
  <r>
    <x v="39"/>
    <x v="7"/>
    <m/>
    <x v="1"/>
  </r>
  <r>
    <x v="39"/>
    <x v="0"/>
    <s v="0"/>
    <x v="1"/>
  </r>
  <r>
    <x v="39"/>
    <x v="8"/>
    <m/>
    <x v="1"/>
  </r>
  <r>
    <x v="39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m/>
    <x v="1"/>
  </r>
  <r>
    <x v="38"/>
    <x v="0"/>
    <s v="0"/>
    <x v="1"/>
  </r>
  <r>
    <x v="38"/>
    <x v="3"/>
    <n v="7"/>
    <x v="1"/>
  </r>
  <r>
    <x v="38"/>
    <x v="0"/>
    <n v="132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m/>
    <x v="1"/>
  </r>
  <r>
    <x v="38"/>
    <x v="0"/>
    <s v="0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m/>
    <x v="1"/>
  </r>
  <r>
    <x v="38"/>
    <x v="0"/>
    <s v="0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n v="8"/>
    <x v="1"/>
  </r>
  <r>
    <x v="38"/>
    <x v="0"/>
    <n v="129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m/>
    <x v="1"/>
  </r>
  <r>
    <x v="19"/>
    <x v="0"/>
    <s v="0"/>
    <x v="1"/>
  </r>
  <r>
    <x v="19"/>
    <x v="5"/>
    <n v="8"/>
    <x v="1"/>
  </r>
  <r>
    <x v="19"/>
    <x v="0"/>
    <n v="129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17"/>
    <x v="0"/>
    <s v="H"/>
    <x v="1"/>
  </r>
  <r>
    <x v="17"/>
    <x v="1"/>
    <n v="9"/>
    <x v="1"/>
  </r>
  <r>
    <x v="17"/>
    <x v="0"/>
    <n v="126"/>
    <x v="1"/>
  </r>
  <r>
    <x v="17"/>
    <x v="2"/>
    <m/>
    <x v="1"/>
  </r>
  <r>
    <x v="17"/>
    <x v="0"/>
    <s v="0"/>
    <x v="1"/>
  </r>
  <r>
    <x v="17"/>
    <x v="3"/>
    <m/>
    <x v="1"/>
  </r>
  <r>
    <x v="17"/>
    <x v="0"/>
    <s v="0"/>
    <x v="1"/>
  </r>
  <r>
    <x v="17"/>
    <x v="4"/>
    <m/>
    <x v="1"/>
  </r>
  <r>
    <x v="17"/>
    <x v="0"/>
    <s v="0"/>
    <x v="1"/>
  </r>
  <r>
    <x v="17"/>
    <x v="5"/>
    <m/>
    <x v="1"/>
  </r>
  <r>
    <x v="17"/>
    <x v="0"/>
    <s v="0"/>
    <x v="1"/>
  </r>
  <r>
    <x v="17"/>
    <x v="6"/>
    <m/>
    <x v="1"/>
  </r>
  <r>
    <x v="17"/>
    <x v="0"/>
    <s v="0"/>
    <x v="1"/>
  </r>
  <r>
    <x v="17"/>
    <x v="7"/>
    <m/>
    <x v="1"/>
  </r>
  <r>
    <x v="17"/>
    <x v="0"/>
    <s v="0"/>
    <x v="1"/>
  </r>
  <r>
    <x v="17"/>
    <x v="8"/>
    <m/>
    <x v="1"/>
  </r>
  <r>
    <x v="17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n v="10"/>
    <x v="1"/>
  </r>
  <r>
    <x v="19"/>
    <x v="0"/>
    <n v="123"/>
    <x v="1"/>
  </r>
  <r>
    <x v="19"/>
    <x v="5"/>
    <m/>
    <x v="1"/>
  </r>
  <r>
    <x v="19"/>
    <x v="0"/>
    <s v="0"/>
    <x v="1"/>
  </r>
  <r>
    <x v="19"/>
    <x v="6"/>
    <m/>
    <x v="1"/>
  </r>
  <r>
    <x v="19"/>
    <x v="0"/>
    <s v="0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29"/>
    <x v="0"/>
    <s v="H"/>
    <x v="1"/>
  </r>
  <r>
    <x v="29"/>
    <x v="1"/>
    <m/>
    <x v="1"/>
  </r>
  <r>
    <x v="29"/>
    <x v="0"/>
    <s v="0"/>
    <x v="1"/>
  </r>
  <r>
    <x v="29"/>
    <x v="2"/>
    <m/>
    <x v="1"/>
  </r>
  <r>
    <x v="29"/>
    <x v="0"/>
    <s v="0"/>
    <x v="1"/>
  </r>
  <r>
    <x v="29"/>
    <x v="3"/>
    <n v="10"/>
    <x v="1"/>
  </r>
  <r>
    <x v="29"/>
    <x v="0"/>
    <n v="123"/>
    <x v="1"/>
  </r>
  <r>
    <x v="29"/>
    <x v="4"/>
    <m/>
    <x v="1"/>
  </r>
  <r>
    <x v="29"/>
    <x v="0"/>
    <s v="0"/>
    <x v="1"/>
  </r>
  <r>
    <x v="29"/>
    <x v="5"/>
    <m/>
    <x v="1"/>
  </r>
  <r>
    <x v="29"/>
    <x v="0"/>
    <s v="0"/>
    <x v="1"/>
  </r>
  <r>
    <x v="29"/>
    <x v="6"/>
    <m/>
    <x v="1"/>
  </r>
  <r>
    <x v="29"/>
    <x v="0"/>
    <s v="0"/>
    <x v="1"/>
  </r>
  <r>
    <x v="29"/>
    <x v="7"/>
    <m/>
    <x v="1"/>
  </r>
  <r>
    <x v="29"/>
    <x v="0"/>
    <s v="0"/>
    <x v="1"/>
  </r>
  <r>
    <x v="29"/>
    <x v="8"/>
    <m/>
    <x v="1"/>
  </r>
  <r>
    <x v="29"/>
    <x v="0"/>
    <n v="0"/>
    <x v="1"/>
  </r>
  <r>
    <x v="40"/>
    <x v="0"/>
    <s v="H"/>
    <x v="1"/>
  </r>
  <r>
    <x v="40"/>
    <x v="1"/>
    <m/>
    <x v="1"/>
  </r>
  <r>
    <x v="40"/>
    <x v="0"/>
    <s v="0"/>
    <x v="1"/>
  </r>
  <r>
    <x v="40"/>
    <x v="2"/>
    <m/>
    <x v="1"/>
  </r>
  <r>
    <x v="40"/>
    <x v="0"/>
    <s v="0"/>
    <x v="1"/>
  </r>
  <r>
    <x v="40"/>
    <x v="3"/>
    <m/>
    <x v="1"/>
  </r>
  <r>
    <x v="40"/>
    <x v="0"/>
    <s v="0"/>
    <x v="1"/>
  </r>
  <r>
    <x v="40"/>
    <x v="4"/>
    <n v="11"/>
    <x v="1"/>
  </r>
  <r>
    <x v="40"/>
    <x v="0"/>
    <n v="120"/>
    <x v="1"/>
  </r>
  <r>
    <x v="40"/>
    <x v="5"/>
    <m/>
    <x v="1"/>
  </r>
  <r>
    <x v="40"/>
    <x v="0"/>
    <s v="0"/>
    <x v="1"/>
  </r>
  <r>
    <x v="40"/>
    <x v="6"/>
    <m/>
    <x v="1"/>
  </r>
  <r>
    <x v="40"/>
    <x v="0"/>
    <s v="0"/>
    <x v="1"/>
  </r>
  <r>
    <x v="40"/>
    <x v="7"/>
    <m/>
    <x v="1"/>
  </r>
  <r>
    <x v="40"/>
    <x v="0"/>
    <s v="0"/>
    <x v="1"/>
  </r>
  <r>
    <x v="40"/>
    <x v="8"/>
    <m/>
    <x v="1"/>
  </r>
  <r>
    <x v="40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12"/>
    <x v="1"/>
  </r>
  <r>
    <x v="8"/>
    <x v="0"/>
    <n v="117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n v="12"/>
    <x v="1"/>
  </r>
  <r>
    <x v="0"/>
    <x v="0"/>
    <n v="117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17"/>
    <x v="0"/>
    <s v="H"/>
    <x v="1"/>
  </r>
  <r>
    <x v="17"/>
    <x v="1"/>
    <n v="12"/>
    <x v="1"/>
  </r>
  <r>
    <x v="17"/>
    <x v="0"/>
    <n v="117"/>
    <x v="1"/>
  </r>
  <r>
    <x v="17"/>
    <x v="2"/>
    <m/>
    <x v="1"/>
  </r>
  <r>
    <x v="17"/>
    <x v="0"/>
    <s v="0"/>
    <x v="1"/>
  </r>
  <r>
    <x v="17"/>
    <x v="3"/>
    <m/>
    <x v="1"/>
  </r>
  <r>
    <x v="17"/>
    <x v="0"/>
    <s v="0"/>
    <x v="1"/>
  </r>
  <r>
    <x v="17"/>
    <x v="4"/>
    <m/>
    <x v="1"/>
  </r>
  <r>
    <x v="17"/>
    <x v="0"/>
    <s v="0"/>
    <x v="1"/>
  </r>
  <r>
    <x v="17"/>
    <x v="5"/>
    <m/>
    <x v="1"/>
  </r>
  <r>
    <x v="17"/>
    <x v="0"/>
    <s v="0"/>
    <x v="1"/>
  </r>
  <r>
    <x v="17"/>
    <x v="6"/>
    <m/>
    <x v="1"/>
  </r>
  <r>
    <x v="17"/>
    <x v="0"/>
    <s v="0"/>
    <x v="1"/>
  </r>
  <r>
    <x v="17"/>
    <x v="7"/>
    <m/>
    <x v="1"/>
  </r>
  <r>
    <x v="17"/>
    <x v="0"/>
    <s v="0"/>
    <x v="1"/>
  </r>
  <r>
    <x v="17"/>
    <x v="8"/>
    <m/>
    <x v="1"/>
  </r>
  <r>
    <x v="17"/>
    <x v="0"/>
    <n v="0"/>
    <x v="1"/>
  </r>
  <r>
    <x v="41"/>
    <x v="0"/>
    <s v="H"/>
    <x v="1"/>
  </r>
  <r>
    <x v="41"/>
    <x v="1"/>
    <m/>
    <x v="1"/>
  </r>
  <r>
    <x v="41"/>
    <x v="0"/>
    <s v="0"/>
    <x v="1"/>
  </r>
  <r>
    <x v="41"/>
    <x v="2"/>
    <m/>
    <x v="1"/>
  </r>
  <r>
    <x v="41"/>
    <x v="0"/>
    <s v="0"/>
    <x v="1"/>
  </r>
  <r>
    <x v="41"/>
    <x v="3"/>
    <n v="13"/>
    <x v="1"/>
  </r>
  <r>
    <x v="41"/>
    <x v="0"/>
    <n v="114"/>
    <x v="1"/>
  </r>
  <r>
    <x v="41"/>
    <x v="4"/>
    <m/>
    <x v="1"/>
  </r>
  <r>
    <x v="41"/>
    <x v="0"/>
    <s v="0"/>
    <x v="1"/>
  </r>
  <r>
    <x v="41"/>
    <x v="5"/>
    <m/>
    <x v="1"/>
  </r>
  <r>
    <x v="41"/>
    <x v="0"/>
    <s v="0"/>
    <x v="1"/>
  </r>
  <r>
    <x v="41"/>
    <x v="6"/>
    <m/>
    <x v="1"/>
  </r>
  <r>
    <x v="41"/>
    <x v="0"/>
    <s v="0"/>
    <x v="1"/>
  </r>
  <r>
    <x v="41"/>
    <x v="7"/>
    <m/>
    <x v="1"/>
  </r>
  <r>
    <x v="41"/>
    <x v="0"/>
    <s v="0"/>
    <x v="1"/>
  </r>
  <r>
    <x v="41"/>
    <x v="8"/>
    <m/>
    <x v="1"/>
  </r>
  <r>
    <x v="41"/>
    <x v="0"/>
    <n v="0"/>
    <x v="1"/>
  </r>
  <r>
    <x v="19"/>
    <x v="0"/>
    <s v="H"/>
    <x v="1"/>
  </r>
  <r>
    <x v="19"/>
    <x v="1"/>
    <m/>
    <x v="1"/>
  </r>
  <r>
    <x v="19"/>
    <x v="0"/>
    <s v="0"/>
    <x v="1"/>
  </r>
  <r>
    <x v="19"/>
    <x v="2"/>
    <m/>
    <x v="1"/>
  </r>
  <r>
    <x v="19"/>
    <x v="0"/>
    <s v="0"/>
    <x v="1"/>
  </r>
  <r>
    <x v="19"/>
    <x v="3"/>
    <m/>
    <x v="1"/>
  </r>
  <r>
    <x v="19"/>
    <x v="0"/>
    <s v="0"/>
    <x v="1"/>
  </r>
  <r>
    <x v="19"/>
    <x v="4"/>
    <m/>
    <x v="1"/>
  </r>
  <r>
    <x v="19"/>
    <x v="0"/>
    <s v="0"/>
    <x v="1"/>
  </r>
  <r>
    <x v="19"/>
    <x v="5"/>
    <m/>
    <x v="1"/>
  </r>
  <r>
    <x v="19"/>
    <x v="0"/>
    <s v="0"/>
    <x v="1"/>
  </r>
  <r>
    <x v="19"/>
    <x v="6"/>
    <n v="15"/>
    <x v="1"/>
  </r>
  <r>
    <x v="19"/>
    <x v="0"/>
    <n v="108"/>
    <x v="1"/>
  </r>
  <r>
    <x v="19"/>
    <x v="7"/>
    <m/>
    <x v="1"/>
  </r>
  <r>
    <x v="19"/>
    <x v="0"/>
    <s v="0"/>
    <x v="1"/>
  </r>
  <r>
    <x v="19"/>
    <x v="8"/>
    <m/>
    <x v="1"/>
  </r>
  <r>
    <x v="19"/>
    <x v="0"/>
    <n v="0"/>
    <x v="1"/>
  </r>
  <r>
    <x v="42"/>
    <x v="0"/>
    <s v="H"/>
    <x v="1"/>
  </r>
  <r>
    <x v="42"/>
    <x v="1"/>
    <m/>
    <x v="1"/>
  </r>
  <r>
    <x v="42"/>
    <x v="0"/>
    <s v="0"/>
    <x v="1"/>
  </r>
  <r>
    <x v="42"/>
    <x v="2"/>
    <m/>
    <x v="1"/>
  </r>
  <r>
    <x v="42"/>
    <x v="0"/>
    <s v="0"/>
    <x v="1"/>
  </r>
  <r>
    <x v="42"/>
    <x v="3"/>
    <m/>
    <x v="1"/>
  </r>
  <r>
    <x v="42"/>
    <x v="0"/>
    <s v="0"/>
    <x v="1"/>
  </r>
  <r>
    <x v="42"/>
    <x v="4"/>
    <m/>
    <x v="1"/>
  </r>
  <r>
    <x v="42"/>
    <x v="0"/>
    <s v="0"/>
    <x v="1"/>
  </r>
  <r>
    <x v="42"/>
    <x v="5"/>
    <n v="15"/>
    <x v="1"/>
  </r>
  <r>
    <x v="42"/>
    <x v="0"/>
    <n v="108"/>
    <x v="1"/>
  </r>
  <r>
    <x v="42"/>
    <x v="6"/>
    <m/>
    <x v="1"/>
  </r>
  <r>
    <x v="42"/>
    <x v="0"/>
    <s v="0"/>
    <x v="1"/>
  </r>
  <r>
    <x v="42"/>
    <x v="7"/>
    <m/>
    <x v="1"/>
  </r>
  <r>
    <x v="42"/>
    <x v="0"/>
    <s v="0"/>
    <x v="1"/>
  </r>
  <r>
    <x v="42"/>
    <x v="8"/>
    <m/>
    <x v="1"/>
  </r>
  <r>
    <x v="42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s v="ABD"/>
    <x v="1"/>
  </r>
  <r>
    <x v="38"/>
    <x v="0"/>
    <n v="1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n v="16"/>
    <x v="1"/>
  </r>
  <r>
    <x v="38"/>
    <x v="0"/>
    <n v="105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43"/>
    <x v="0"/>
    <s v="H"/>
    <x v="1"/>
  </r>
  <r>
    <x v="43"/>
    <x v="1"/>
    <m/>
    <x v="1"/>
  </r>
  <r>
    <x v="43"/>
    <x v="0"/>
    <s v="0"/>
    <x v="1"/>
  </r>
  <r>
    <x v="43"/>
    <x v="2"/>
    <m/>
    <x v="1"/>
  </r>
  <r>
    <x v="43"/>
    <x v="0"/>
    <s v="0"/>
    <x v="1"/>
  </r>
  <r>
    <x v="43"/>
    <x v="3"/>
    <m/>
    <x v="1"/>
  </r>
  <r>
    <x v="43"/>
    <x v="0"/>
    <s v="0"/>
    <x v="1"/>
  </r>
  <r>
    <x v="43"/>
    <x v="4"/>
    <m/>
    <x v="1"/>
  </r>
  <r>
    <x v="43"/>
    <x v="0"/>
    <s v="0"/>
    <x v="1"/>
  </r>
  <r>
    <x v="43"/>
    <x v="5"/>
    <m/>
    <x v="1"/>
  </r>
  <r>
    <x v="43"/>
    <x v="0"/>
    <s v="0"/>
    <x v="1"/>
  </r>
  <r>
    <x v="43"/>
    <x v="6"/>
    <n v="20"/>
    <x v="1"/>
  </r>
  <r>
    <x v="43"/>
    <x v="0"/>
    <n v="93"/>
    <x v="1"/>
  </r>
  <r>
    <x v="43"/>
    <x v="7"/>
    <m/>
    <x v="1"/>
  </r>
  <r>
    <x v="43"/>
    <x v="0"/>
    <s v="0"/>
    <x v="1"/>
  </r>
  <r>
    <x v="43"/>
    <x v="8"/>
    <m/>
    <x v="1"/>
  </r>
  <r>
    <x v="43"/>
    <x v="0"/>
    <n v="0"/>
    <x v="1"/>
  </r>
  <r>
    <x v="44"/>
    <x v="0"/>
    <s v="H"/>
    <x v="1"/>
  </r>
  <r>
    <x v="44"/>
    <x v="1"/>
    <m/>
    <x v="1"/>
  </r>
  <r>
    <x v="44"/>
    <x v="0"/>
    <s v="0"/>
    <x v="1"/>
  </r>
  <r>
    <x v="44"/>
    <x v="2"/>
    <n v="20"/>
    <x v="1"/>
  </r>
  <r>
    <x v="44"/>
    <x v="0"/>
    <n v="93"/>
    <x v="1"/>
  </r>
  <r>
    <x v="44"/>
    <x v="3"/>
    <m/>
    <x v="1"/>
  </r>
  <r>
    <x v="44"/>
    <x v="0"/>
    <s v="0"/>
    <x v="1"/>
  </r>
  <r>
    <x v="44"/>
    <x v="4"/>
    <m/>
    <x v="1"/>
  </r>
  <r>
    <x v="44"/>
    <x v="0"/>
    <s v="0"/>
    <x v="1"/>
  </r>
  <r>
    <x v="44"/>
    <x v="5"/>
    <m/>
    <x v="1"/>
  </r>
  <r>
    <x v="44"/>
    <x v="0"/>
    <s v="0"/>
    <x v="1"/>
  </r>
  <r>
    <x v="44"/>
    <x v="6"/>
    <m/>
    <x v="1"/>
  </r>
  <r>
    <x v="44"/>
    <x v="0"/>
    <s v="0"/>
    <x v="1"/>
  </r>
  <r>
    <x v="44"/>
    <x v="7"/>
    <m/>
    <x v="1"/>
  </r>
  <r>
    <x v="44"/>
    <x v="0"/>
    <s v="0"/>
    <x v="1"/>
  </r>
  <r>
    <x v="44"/>
    <x v="8"/>
    <m/>
    <x v="1"/>
  </r>
  <r>
    <x v="44"/>
    <x v="0"/>
    <n v="0"/>
    <x v="1"/>
  </r>
  <r>
    <x v="38"/>
    <x v="0"/>
    <s v="H"/>
    <x v="1"/>
  </r>
  <r>
    <x v="38"/>
    <x v="1"/>
    <m/>
    <x v="1"/>
  </r>
  <r>
    <x v="38"/>
    <x v="0"/>
    <s v="0"/>
    <x v="1"/>
  </r>
  <r>
    <x v="38"/>
    <x v="2"/>
    <m/>
    <x v="1"/>
  </r>
  <r>
    <x v="38"/>
    <x v="0"/>
    <s v="0"/>
    <x v="1"/>
  </r>
  <r>
    <x v="38"/>
    <x v="3"/>
    <m/>
    <x v="1"/>
  </r>
  <r>
    <x v="38"/>
    <x v="0"/>
    <s v="0"/>
    <x v="1"/>
  </r>
  <r>
    <x v="38"/>
    <x v="4"/>
    <m/>
    <x v="1"/>
  </r>
  <r>
    <x v="38"/>
    <x v="0"/>
    <s v="0"/>
    <x v="1"/>
  </r>
  <r>
    <x v="38"/>
    <x v="5"/>
    <m/>
    <x v="1"/>
  </r>
  <r>
    <x v="38"/>
    <x v="0"/>
    <s v="0"/>
    <x v="1"/>
  </r>
  <r>
    <x v="38"/>
    <x v="6"/>
    <n v="21"/>
    <x v="1"/>
  </r>
  <r>
    <x v="38"/>
    <x v="0"/>
    <n v="90"/>
    <x v="1"/>
  </r>
  <r>
    <x v="38"/>
    <x v="7"/>
    <m/>
    <x v="1"/>
  </r>
  <r>
    <x v="38"/>
    <x v="0"/>
    <s v="0"/>
    <x v="1"/>
  </r>
  <r>
    <x v="38"/>
    <x v="8"/>
    <m/>
    <x v="1"/>
  </r>
  <r>
    <x v="38"/>
    <x v="0"/>
    <n v="0"/>
    <x v="1"/>
  </r>
  <r>
    <x v="45"/>
    <x v="0"/>
    <s v="H"/>
    <x v="1"/>
  </r>
  <r>
    <x v="45"/>
    <x v="1"/>
    <n v="21"/>
    <x v="1"/>
  </r>
  <r>
    <x v="45"/>
    <x v="0"/>
    <n v="90"/>
    <x v="1"/>
  </r>
  <r>
    <x v="45"/>
    <x v="2"/>
    <m/>
    <x v="1"/>
  </r>
  <r>
    <x v="45"/>
    <x v="0"/>
    <s v="0"/>
    <x v="1"/>
  </r>
  <r>
    <x v="45"/>
    <x v="3"/>
    <m/>
    <x v="1"/>
  </r>
  <r>
    <x v="45"/>
    <x v="0"/>
    <s v="0"/>
    <x v="1"/>
  </r>
  <r>
    <x v="45"/>
    <x v="4"/>
    <m/>
    <x v="1"/>
  </r>
  <r>
    <x v="45"/>
    <x v="0"/>
    <s v="0"/>
    <x v="1"/>
  </r>
  <r>
    <x v="45"/>
    <x v="5"/>
    <m/>
    <x v="1"/>
  </r>
  <r>
    <x v="45"/>
    <x v="0"/>
    <s v="0"/>
    <x v="1"/>
  </r>
  <r>
    <x v="45"/>
    <x v="6"/>
    <m/>
    <x v="1"/>
  </r>
  <r>
    <x v="45"/>
    <x v="0"/>
    <s v="0"/>
    <x v="1"/>
  </r>
  <r>
    <x v="45"/>
    <x v="7"/>
    <m/>
    <x v="1"/>
  </r>
  <r>
    <x v="45"/>
    <x v="0"/>
    <s v="0"/>
    <x v="1"/>
  </r>
  <r>
    <x v="45"/>
    <x v="8"/>
    <m/>
    <x v="1"/>
  </r>
  <r>
    <x v="45"/>
    <x v="0"/>
    <n v="0"/>
    <x v="1"/>
  </r>
  <r>
    <x v="3"/>
    <x v="0"/>
    <s v="H"/>
    <x v="1"/>
  </r>
  <r>
    <x v="3"/>
    <x v="1"/>
    <m/>
    <x v="1"/>
  </r>
  <r>
    <x v="3"/>
    <x v="0"/>
    <s v="0"/>
    <x v="1"/>
  </r>
  <r>
    <x v="3"/>
    <x v="2"/>
    <m/>
    <x v="1"/>
  </r>
  <r>
    <x v="3"/>
    <x v="0"/>
    <s v="0"/>
    <x v="1"/>
  </r>
  <r>
    <x v="3"/>
    <x v="3"/>
    <m/>
    <x v="1"/>
  </r>
  <r>
    <x v="3"/>
    <x v="0"/>
    <s v="0"/>
    <x v="1"/>
  </r>
  <r>
    <x v="3"/>
    <x v="4"/>
    <m/>
    <x v="1"/>
  </r>
  <r>
    <x v="3"/>
    <x v="0"/>
    <s v="0"/>
    <x v="1"/>
  </r>
  <r>
    <x v="3"/>
    <x v="5"/>
    <m/>
    <x v="1"/>
  </r>
  <r>
    <x v="3"/>
    <x v="0"/>
    <s v="0"/>
    <x v="1"/>
  </r>
  <r>
    <x v="3"/>
    <x v="6"/>
    <n v="24"/>
    <x v="1"/>
  </r>
  <r>
    <x v="3"/>
    <x v="0"/>
    <n v="81"/>
    <x v="1"/>
  </r>
  <r>
    <x v="3"/>
    <x v="7"/>
    <m/>
    <x v="1"/>
  </r>
  <r>
    <x v="3"/>
    <x v="0"/>
    <s v="0"/>
    <x v="1"/>
  </r>
  <r>
    <x v="3"/>
    <x v="8"/>
    <m/>
    <x v="1"/>
  </r>
  <r>
    <x v="3"/>
    <x v="0"/>
    <n v="0"/>
    <x v="1"/>
  </r>
  <r>
    <x v="39"/>
    <x v="0"/>
    <s v="H"/>
    <x v="1"/>
  </r>
  <r>
    <x v="39"/>
    <x v="1"/>
    <m/>
    <x v="1"/>
  </r>
  <r>
    <x v="39"/>
    <x v="0"/>
    <s v="0"/>
    <x v="1"/>
  </r>
  <r>
    <x v="39"/>
    <x v="2"/>
    <m/>
    <x v="1"/>
  </r>
  <r>
    <x v="39"/>
    <x v="0"/>
    <s v="0"/>
    <x v="1"/>
  </r>
  <r>
    <x v="39"/>
    <x v="3"/>
    <m/>
    <x v="1"/>
  </r>
  <r>
    <x v="39"/>
    <x v="0"/>
    <s v="0"/>
    <x v="1"/>
  </r>
  <r>
    <x v="39"/>
    <x v="4"/>
    <m/>
    <x v="1"/>
  </r>
  <r>
    <x v="39"/>
    <x v="0"/>
    <s v="0"/>
    <x v="1"/>
  </r>
  <r>
    <x v="39"/>
    <x v="5"/>
    <m/>
    <x v="1"/>
  </r>
  <r>
    <x v="39"/>
    <x v="0"/>
    <s v="0"/>
    <x v="1"/>
  </r>
  <r>
    <x v="39"/>
    <x v="6"/>
    <n v="25"/>
    <x v="1"/>
  </r>
  <r>
    <x v="39"/>
    <x v="0"/>
    <n v="78"/>
    <x v="1"/>
  </r>
  <r>
    <x v="39"/>
    <x v="7"/>
    <m/>
    <x v="1"/>
  </r>
  <r>
    <x v="39"/>
    <x v="0"/>
    <s v="0"/>
    <x v="1"/>
  </r>
  <r>
    <x v="39"/>
    <x v="8"/>
    <m/>
    <x v="1"/>
  </r>
  <r>
    <x v="39"/>
    <x v="0"/>
    <n v="0"/>
    <x v="1"/>
  </r>
  <r>
    <x v="18"/>
    <x v="0"/>
    <s v="H"/>
    <x v="1"/>
  </r>
  <r>
    <x v="18"/>
    <x v="1"/>
    <m/>
    <x v="1"/>
  </r>
  <r>
    <x v="18"/>
    <x v="0"/>
    <s v="0"/>
    <x v="1"/>
  </r>
  <r>
    <x v="18"/>
    <x v="2"/>
    <m/>
    <x v="1"/>
  </r>
  <r>
    <x v="18"/>
    <x v="0"/>
    <s v="0"/>
    <x v="1"/>
  </r>
  <r>
    <x v="18"/>
    <x v="3"/>
    <m/>
    <x v="1"/>
  </r>
  <r>
    <x v="18"/>
    <x v="0"/>
    <s v="0"/>
    <x v="1"/>
  </r>
  <r>
    <x v="18"/>
    <x v="4"/>
    <m/>
    <x v="1"/>
  </r>
  <r>
    <x v="18"/>
    <x v="0"/>
    <s v="0"/>
    <x v="1"/>
  </r>
  <r>
    <x v="18"/>
    <x v="5"/>
    <m/>
    <x v="1"/>
  </r>
  <r>
    <x v="18"/>
    <x v="0"/>
    <s v="0"/>
    <x v="1"/>
  </r>
  <r>
    <x v="18"/>
    <x v="6"/>
    <n v="26"/>
    <x v="1"/>
  </r>
  <r>
    <x v="18"/>
    <x v="0"/>
    <n v="75"/>
    <x v="1"/>
  </r>
  <r>
    <x v="18"/>
    <x v="7"/>
    <m/>
    <x v="1"/>
  </r>
  <r>
    <x v="18"/>
    <x v="0"/>
    <s v="0"/>
    <x v="1"/>
  </r>
  <r>
    <x v="18"/>
    <x v="8"/>
    <m/>
    <x v="1"/>
  </r>
  <r>
    <x v="18"/>
    <x v="0"/>
    <n v="0"/>
    <x v="1"/>
  </r>
  <r>
    <x v="3"/>
    <x v="0"/>
    <s v="H"/>
    <x v="1"/>
  </r>
  <r>
    <x v="3"/>
    <x v="1"/>
    <m/>
    <x v="1"/>
  </r>
  <r>
    <x v="3"/>
    <x v="0"/>
    <s v="0"/>
    <x v="1"/>
  </r>
  <r>
    <x v="3"/>
    <x v="2"/>
    <m/>
    <x v="1"/>
  </r>
  <r>
    <x v="3"/>
    <x v="0"/>
    <s v="0"/>
    <x v="1"/>
  </r>
  <r>
    <x v="3"/>
    <x v="3"/>
    <m/>
    <x v="1"/>
  </r>
  <r>
    <x v="3"/>
    <x v="0"/>
    <s v="0"/>
    <x v="1"/>
  </r>
  <r>
    <x v="3"/>
    <x v="4"/>
    <m/>
    <x v="1"/>
  </r>
  <r>
    <x v="3"/>
    <x v="0"/>
    <s v="0"/>
    <x v="1"/>
  </r>
  <r>
    <x v="3"/>
    <x v="5"/>
    <m/>
    <x v="1"/>
  </r>
  <r>
    <x v="3"/>
    <x v="0"/>
    <s v="0"/>
    <x v="1"/>
  </r>
  <r>
    <x v="3"/>
    <x v="6"/>
    <n v="27"/>
    <x v="1"/>
  </r>
  <r>
    <x v="3"/>
    <x v="0"/>
    <n v="72"/>
    <x v="1"/>
  </r>
  <r>
    <x v="3"/>
    <x v="7"/>
    <m/>
    <x v="1"/>
  </r>
  <r>
    <x v="3"/>
    <x v="0"/>
    <s v="0"/>
    <x v="1"/>
  </r>
  <r>
    <x v="3"/>
    <x v="8"/>
    <m/>
    <x v="1"/>
  </r>
  <r>
    <x v="3"/>
    <x v="0"/>
    <n v="0"/>
    <x v="1"/>
  </r>
  <r>
    <x v="8"/>
    <x v="0"/>
    <s v="H"/>
    <x v="1"/>
  </r>
  <r>
    <x v="8"/>
    <x v="1"/>
    <m/>
    <x v="1"/>
  </r>
  <r>
    <x v="8"/>
    <x v="0"/>
    <s v="0"/>
    <x v="1"/>
  </r>
  <r>
    <x v="8"/>
    <x v="2"/>
    <m/>
    <x v="1"/>
  </r>
  <r>
    <x v="8"/>
    <x v="0"/>
    <s v="0"/>
    <x v="1"/>
  </r>
  <r>
    <x v="8"/>
    <x v="3"/>
    <m/>
    <x v="1"/>
  </r>
  <r>
    <x v="8"/>
    <x v="0"/>
    <s v="0"/>
    <x v="1"/>
  </r>
  <r>
    <x v="8"/>
    <x v="4"/>
    <m/>
    <x v="1"/>
  </r>
  <r>
    <x v="8"/>
    <x v="0"/>
    <s v="0"/>
    <x v="1"/>
  </r>
  <r>
    <x v="8"/>
    <x v="5"/>
    <m/>
    <x v="1"/>
  </r>
  <r>
    <x v="8"/>
    <x v="0"/>
    <s v="0"/>
    <x v="1"/>
  </r>
  <r>
    <x v="8"/>
    <x v="6"/>
    <n v="29"/>
    <x v="1"/>
  </r>
  <r>
    <x v="8"/>
    <x v="0"/>
    <n v="66"/>
    <x v="1"/>
  </r>
  <r>
    <x v="8"/>
    <x v="7"/>
    <m/>
    <x v="1"/>
  </r>
  <r>
    <x v="8"/>
    <x v="0"/>
    <s v="0"/>
    <x v="1"/>
  </r>
  <r>
    <x v="8"/>
    <x v="8"/>
    <m/>
    <x v="1"/>
  </r>
  <r>
    <x v="8"/>
    <x v="0"/>
    <n v="0"/>
    <x v="1"/>
  </r>
  <r>
    <x v="46"/>
    <x v="0"/>
    <s v="H"/>
    <x v="1"/>
  </r>
  <r>
    <x v="46"/>
    <x v="1"/>
    <m/>
    <x v="1"/>
  </r>
  <r>
    <x v="46"/>
    <x v="0"/>
    <s v="0"/>
    <x v="1"/>
  </r>
  <r>
    <x v="46"/>
    <x v="2"/>
    <m/>
    <x v="1"/>
  </r>
  <r>
    <x v="46"/>
    <x v="0"/>
    <s v="0"/>
    <x v="1"/>
  </r>
  <r>
    <x v="46"/>
    <x v="3"/>
    <m/>
    <x v="1"/>
  </r>
  <r>
    <x v="46"/>
    <x v="0"/>
    <s v="0"/>
    <x v="1"/>
  </r>
  <r>
    <x v="46"/>
    <x v="4"/>
    <m/>
    <x v="1"/>
  </r>
  <r>
    <x v="46"/>
    <x v="0"/>
    <s v="0"/>
    <x v="1"/>
  </r>
  <r>
    <x v="46"/>
    <x v="5"/>
    <s v="ABD"/>
    <x v="1"/>
  </r>
  <r>
    <x v="46"/>
    <x v="0"/>
    <n v="1"/>
    <x v="1"/>
  </r>
  <r>
    <x v="46"/>
    <x v="6"/>
    <m/>
    <x v="1"/>
  </r>
  <r>
    <x v="46"/>
    <x v="0"/>
    <s v="0"/>
    <x v="1"/>
  </r>
  <r>
    <x v="46"/>
    <x v="7"/>
    <m/>
    <x v="1"/>
  </r>
  <r>
    <x v="46"/>
    <x v="0"/>
    <s v="0"/>
    <x v="1"/>
  </r>
  <r>
    <x v="46"/>
    <x v="8"/>
    <m/>
    <x v="1"/>
  </r>
  <r>
    <x v="46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s v="H"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1"/>
  </r>
  <r>
    <x v="0"/>
    <x v="1"/>
    <m/>
    <x v="1"/>
  </r>
  <r>
    <x v="0"/>
    <x v="0"/>
    <s v="0"/>
    <x v="1"/>
  </r>
  <r>
    <x v="0"/>
    <x v="2"/>
    <m/>
    <x v="1"/>
  </r>
  <r>
    <x v="0"/>
    <x v="0"/>
    <s v="0"/>
    <x v="1"/>
  </r>
  <r>
    <x v="0"/>
    <x v="3"/>
    <m/>
    <x v="1"/>
  </r>
  <r>
    <x v="0"/>
    <x v="0"/>
    <s v="0"/>
    <x v="1"/>
  </r>
  <r>
    <x v="0"/>
    <x v="4"/>
    <m/>
    <x v="1"/>
  </r>
  <r>
    <x v="0"/>
    <x v="0"/>
    <s v="0"/>
    <x v="1"/>
  </r>
  <r>
    <x v="0"/>
    <x v="5"/>
    <m/>
    <x v="1"/>
  </r>
  <r>
    <x v="0"/>
    <x v="0"/>
    <s v="0"/>
    <x v="1"/>
  </r>
  <r>
    <x v="0"/>
    <x v="6"/>
    <m/>
    <x v="1"/>
  </r>
  <r>
    <x v="0"/>
    <x v="0"/>
    <s v="0"/>
    <x v="1"/>
  </r>
  <r>
    <x v="0"/>
    <x v="7"/>
    <m/>
    <x v="1"/>
  </r>
  <r>
    <x v="0"/>
    <x v="0"/>
    <s v="0"/>
    <x v="1"/>
  </r>
  <r>
    <x v="0"/>
    <x v="8"/>
    <m/>
    <x v="1"/>
  </r>
  <r>
    <x v="0"/>
    <x v="0"/>
    <n v="0"/>
    <x v="1"/>
  </r>
  <r>
    <x v="0"/>
    <x v="0"/>
    <m/>
    <x v="2"/>
  </r>
  <r>
    <x v="0"/>
    <x v="1"/>
    <m/>
    <x v="2"/>
  </r>
  <r>
    <x v="0"/>
    <x v="0"/>
    <m/>
    <x v="2"/>
  </r>
  <r>
    <x v="0"/>
    <x v="2"/>
    <m/>
    <x v="2"/>
  </r>
  <r>
    <x v="0"/>
    <x v="0"/>
    <m/>
    <x v="2"/>
  </r>
  <r>
    <x v="0"/>
    <x v="3"/>
    <m/>
    <x v="2"/>
  </r>
  <r>
    <x v="0"/>
    <x v="0"/>
    <m/>
    <x v="2"/>
  </r>
  <r>
    <x v="0"/>
    <x v="4"/>
    <m/>
    <x v="2"/>
  </r>
  <r>
    <x v="0"/>
    <x v="0"/>
    <m/>
    <x v="2"/>
  </r>
  <r>
    <x v="0"/>
    <x v="5"/>
    <m/>
    <x v="2"/>
  </r>
  <r>
    <x v="0"/>
    <x v="0"/>
    <m/>
    <x v="2"/>
  </r>
  <r>
    <x v="0"/>
    <x v="6"/>
    <m/>
    <x v="2"/>
  </r>
  <r>
    <x v="0"/>
    <x v="0"/>
    <m/>
    <x v="2"/>
  </r>
  <r>
    <x v="0"/>
    <x v="7"/>
    <m/>
    <x v="2"/>
  </r>
  <r>
    <x v="0"/>
    <x v="0"/>
    <m/>
    <x v="2"/>
  </r>
  <r>
    <x v="0"/>
    <x v="8"/>
    <m/>
    <x v="2"/>
  </r>
  <r>
    <x v="0"/>
    <x v="0"/>
    <m/>
    <x v="2"/>
  </r>
  <r>
    <x v="1"/>
    <x v="0"/>
    <s v="Sexe"/>
    <x v="2"/>
  </r>
  <r>
    <x v="1"/>
    <x v="1"/>
    <s v="Clt "/>
    <x v="2"/>
  </r>
  <r>
    <x v="1"/>
    <x v="0"/>
    <s v="pts "/>
    <x v="2"/>
  </r>
  <r>
    <x v="1"/>
    <x v="2"/>
    <s v="Clt "/>
    <x v="2"/>
  </r>
  <r>
    <x v="1"/>
    <x v="0"/>
    <s v="pts "/>
    <x v="2"/>
  </r>
  <r>
    <x v="1"/>
    <x v="3"/>
    <s v="Clt "/>
    <x v="2"/>
  </r>
  <r>
    <x v="1"/>
    <x v="0"/>
    <s v="pts "/>
    <x v="2"/>
  </r>
  <r>
    <x v="1"/>
    <x v="4"/>
    <s v="Clt "/>
    <x v="2"/>
  </r>
  <r>
    <x v="1"/>
    <x v="0"/>
    <s v="pts "/>
    <x v="2"/>
  </r>
  <r>
    <x v="1"/>
    <x v="5"/>
    <s v="Clt "/>
    <x v="2"/>
  </r>
  <r>
    <x v="1"/>
    <x v="0"/>
    <s v="pts "/>
    <x v="2"/>
  </r>
  <r>
    <x v="1"/>
    <x v="6"/>
    <s v="Clt "/>
    <x v="2"/>
  </r>
  <r>
    <x v="1"/>
    <x v="0"/>
    <s v="pts "/>
    <x v="2"/>
  </r>
  <r>
    <x v="1"/>
    <x v="7"/>
    <s v="Clt "/>
    <x v="2"/>
  </r>
  <r>
    <x v="1"/>
    <x v="0"/>
    <s v="pts "/>
    <x v="2"/>
  </r>
  <r>
    <x v="1"/>
    <x v="8"/>
    <s v="Clt "/>
    <x v="2"/>
  </r>
  <r>
    <x v="1"/>
    <x v="0"/>
    <s v="pts "/>
    <x v="2"/>
  </r>
  <r>
    <x v="3"/>
    <x v="0"/>
    <s v="H"/>
    <x v="2"/>
  </r>
  <r>
    <x v="3"/>
    <x v="1"/>
    <n v="1"/>
    <x v="2"/>
  </r>
  <r>
    <x v="3"/>
    <x v="0"/>
    <n v="150"/>
    <x v="2"/>
  </r>
  <r>
    <x v="3"/>
    <x v="2"/>
    <n v="1"/>
    <x v="2"/>
  </r>
  <r>
    <x v="3"/>
    <x v="0"/>
    <n v="150"/>
    <x v="2"/>
  </r>
  <r>
    <x v="3"/>
    <x v="3"/>
    <n v="1"/>
    <x v="2"/>
  </r>
  <r>
    <x v="3"/>
    <x v="0"/>
    <n v="150"/>
    <x v="2"/>
  </r>
  <r>
    <x v="3"/>
    <x v="4"/>
    <n v="1"/>
    <x v="2"/>
  </r>
  <r>
    <x v="3"/>
    <x v="0"/>
    <n v="150"/>
    <x v="2"/>
  </r>
  <r>
    <x v="3"/>
    <x v="5"/>
    <m/>
    <x v="2"/>
  </r>
  <r>
    <x v="3"/>
    <x v="0"/>
    <s v="0"/>
    <x v="2"/>
  </r>
  <r>
    <x v="3"/>
    <x v="6"/>
    <n v="1"/>
    <x v="2"/>
  </r>
  <r>
    <x v="3"/>
    <x v="0"/>
    <n v="15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0"/>
    <x v="0"/>
    <s v="H"/>
    <x v="2"/>
  </r>
  <r>
    <x v="0"/>
    <x v="1"/>
    <n v="3"/>
    <x v="2"/>
  </r>
  <r>
    <x v="0"/>
    <x v="0"/>
    <n v="144"/>
    <x v="2"/>
  </r>
  <r>
    <x v="0"/>
    <x v="2"/>
    <m/>
    <x v="2"/>
  </r>
  <r>
    <x v="0"/>
    <x v="0"/>
    <s v="0"/>
    <x v="2"/>
  </r>
  <r>
    <x v="0"/>
    <x v="3"/>
    <n v="4"/>
    <x v="2"/>
  </r>
  <r>
    <x v="0"/>
    <x v="0"/>
    <n v="141"/>
    <x v="2"/>
  </r>
  <r>
    <x v="0"/>
    <x v="4"/>
    <n v="3"/>
    <x v="2"/>
  </r>
  <r>
    <x v="0"/>
    <x v="0"/>
    <n v="144"/>
    <x v="2"/>
  </r>
  <r>
    <x v="0"/>
    <x v="5"/>
    <n v="1"/>
    <x v="2"/>
  </r>
  <r>
    <x v="0"/>
    <x v="0"/>
    <n v="150"/>
    <x v="2"/>
  </r>
  <r>
    <x v="0"/>
    <x v="6"/>
    <n v="5"/>
    <x v="2"/>
  </r>
  <r>
    <x v="0"/>
    <x v="0"/>
    <n v="138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47"/>
    <x v="0"/>
    <s v="H"/>
    <x v="2"/>
  </r>
  <r>
    <x v="47"/>
    <x v="1"/>
    <n v="13"/>
    <x v="2"/>
  </r>
  <r>
    <x v="47"/>
    <x v="0"/>
    <n v="114"/>
    <x v="2"/>
  </r>
  <r>
    <x v="47"/>
    <x v="2"/>
    <n v="6"/>
    <x v="2"/>
  </r>
  <r>
    <x v="47"/>
    <x v="0"/>
    <n v="135"/>
    <x v="2"/>
  </r>
  <r>
    <x v="47"/>
    <x v="3"/>
    <n v="10"/>
    <x v="2"/>
  </r>
  <r>
    <x v="47"/>
    <x v="0"/>
    <n v="123"/>
    <x v="2"/>
  </r>
  <r>
    <x v="47"/>
    <x v="4"/>
    <n v="23"/>
    <x v="2"/>
  </r>
  <r>
    <x v="47"/>
    <x v="0"/>
    <n v="84"/>
    <x v="2"/>
  </r>
  <r>
    <x v="47"/>
    <x v="5"/>
    <n v="9"/>
    <x v="2"/>
  </r>
  <r>
    <x v="47"/>
    <x v="0"/>
    <n v="126"/>
    <x v="2"/>
  </r>
  <r>
    <x v="47"/>
    <x v="6"/>
    <n v="18"/>
    <x v="2"/>
  </r>
  <r>
    <x v="47"/>
    <x v="0"/>
    <n v="99"/>
    <x v="2"/>
  </r>
  <r>
    <x v="47"/>
    <x v="7"/>
    <m/>
    <x v="2"/>
  </r>
  <r>
    <x v="47"/>
    <x v="0"/>
    <s v="0"/>
    <x v="2"/>
  </r>
  <r>
    <x v="47"/>
    <x v="8"/>
    <m/>
    <x v="2"/>
  </r>
  <r>
    <x v="47"/>
    <x v="0"/>
    <n v="0"/>
    <x v="2"/>
  </r>
  <r>
    <x v="6"/>
    <x v="0"/>
    <s v="H"/>
    <x v="2"/>
  </r>
  <r>
    <x v="6"/>
    <x v="1"/>
    <n v="22"/>
    <x v="2"/>
  </r>
  <r>
    <x v="6"/>
    <x v="0"/>
    <n v="87"/>
    <x v="2"/>
  </r>
  <r>
    <x v="6"/>
    <x v="2"/>
    <n v="18"/>
    <x v="2"/>
  </r>
  <r>
    <x v="6"/>
    <x v="0"/>
    <n v="99"/>
    <x v="2"/>
  </r>
  <r>
    <x v="6"/>
    <x v="3"/>
    <n v="24"/>
    <x v="2"/>
  </r>
  <r>
    <x v="6"/>
    <x v="0"/>
    <n v="81"/>
    <x v="2"/>
  </r>
  <r>
    <x v="6"/>
    <x v="4"/>
    <n v="11"/>
    <x v="2"/>
  </r>
  <r>
    <x v="6"/>
    <x v="0"/>
    <n v="120"/>
    <x v="2"/>
  </r>
  <r>
    <x v="6"/>
    <x v="5"/>
    <n v="7"/>
    <x v="2"/>
  </r>
  <r>
    <x v="6"/>
    <x v="0"/>
    <n v="132"/>
    <x v="2"/>
  </r>
  <r>
    <x v="6"/>
    <x v="6"/>
    <n v="22"/>
    <x v="2"/>
  </r>
  <r>
    <x v="6"/>
    <x v="0"/>
    <n v="87"/>
    <x v="2"/>
  </r>
  <r>
    <x v="6"/>
    <x v="7"/>
    <m/>
    <x v="2"/>
  </r>
  <r>
    <x v="6"/>
    <x v="0"/>
    <s v="0"/>
    <x v="2"/>
  </r>
  <r>
    <x v="6"/>
    <x v="8"/>
    <m/>
    <x v="2"/>
  </r>
  <r>
    <x v="6"/>
    <x v="0"/>
    <n v="0"/>
    <x v="2"/>
  </r>
  <r>
    <x v="20"/>
    <x v="0"/>
    <s v="H"/>
    <x v="2"/>
  </r>
  <r>
    <x v="20"/>
    <x v="1"/>
    <n v="6"/>
    <x v="2"/>
  </r>
  <r>
    <x v="20"/>
    <x v="0"/>
    <n v="135"/>
    <x v="2"/>
  </r>
  <r>
    <x v="20"/>
    <x v="2"/>
    <n v="5"/>
    <x v="2"/>
  </r>
  <r>
    <x v="20"/>
    <x v="0"/>
    <n v="138"/>
    <x v="2"/>
  </r>
  <r>
    <x v="20"/>
    <x v="3"/>
    <n v="8"/>
    <x v="2"/>
  </r>
  <r>
    <x v="20"/>
    <x v="0"/>
    <n v="129"/>
    <x v="2"/>
  </r>
  <r>
    <x v="20"/>
    <x v="4"/>
    <n v="6"/>
    <x v="2"/>
  </r>
  <r>
    <x v="20"/>
    <x v="0"/>
    <n v="135"/>
    <x v="2"/>
  </r>
  <r>
    <x v="20"/>
    <x v="5"/>
    <m/>
    <x v="2"/>
  </r>
  <r>
    <x v="20"/>
    <x v="0"/>
    <s v="0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22"/>
    <x v="0"/>
    <s v="H"/>
    <x v="2"/>
  </r>
  <r>
    <x v="22"/>
    <x v="1"/>
    <n v="20"/>
    <x v="2"/>
  </r>
  <r>
    <x v="22"/>
    <x v="0"/>
    <n v="93"/>
    <x v="2"/>
  </r>
  <r>
    <x v="22"/>
    <x v="2"/>
    <n v="25"/>
    <x v="2"/>
  </r>
  <r>
    <x v="22"/>
    <x v="0"/>
    <n v="78"/>
    <x v="2"/>
  </r>
  <r>
    <x v="22"/>
    <x v="3"/>
    <n v="28"/>
    <x v="2"/>
  </r>
  <r>
    <x v="22"/>
    <x v="0"/>
    <n v="69"/>
    <x v="2"/>
  </r>
  <r>
    <x v="22"/>
    <x v="4"/>
    <n v="16"/>
    <x v="2"/>
  </r>
  <r>
    <x v="22"/>
    <x v="0"/>
    <n v="105"/>
    <x v="2"/>
  </r>
  <r>
    <x v="22"/>
    <x v="5"/>
    <n v="23"/>
    <x v="2"/>
  </r>
  <r>
    <x v="22"/>
    <x v="0"/>
    <n v="84"/>
    <x v="2"/>
  </r>
  <r>
    <x v="22"/>
    <x v="6"/>
    <n v="20"/>
    <x v="2"/>
  </r>
  <r>
    <x v="22"/>
    <x v="0"/>
    <n v="93"/>
    <x v="2"/>
  </r>
  <r>
    <x v="22"/>
    <x v="7"/>
    <m/>
    <x v="2"/>
  </r>
  <r>
    <x v="22"/>
    <x v="0"/>
    <s v="0"/>
    <x v="2"/>
  </r>
  <r>
    <x v="22"/>
    <x v="8"/>
    <m/>
    <x v="2"/>
  </r>
  <r>
    <x v="22"/>
    <x v="0"/>
    <n v="0"/>
    <x v="2"/>
  </r>
  <r>
    <x v="28"/>
    <x v="0"/>
    <s v="H"/>
    <x v="2"/>
  </r>
  <r>
    <x v="28"/>
    <x v="1"/>
    <n v="15"/>
    <x v="2"/>
  </r>
  <r>
    <x v="28"/>
    <x v="0"/>
    <n v="108"/>
    <x v="2"/>
  </r>
  <r>
    <x v="28"/>
    <x v="2"/>
    <n v="12"/>
    <x v="2"/>
  </r>
  <r>
    <x v="28"/>
    <x v="0"/>
    <n v="117"/>
    <x v="2"/>
  </r>
  <r>
    <x v="28"/>
    <x v="3"/>
    <n v="6"/>
    <x v="2"/>
  </r>
  <r>
    <x v="28"/>
    <x v="0"/>
    <n v="135"/>
    <x v="2"/>
  </r>
  <r>
    <x v="28"/>
    <x v="4"/>
    <n v="7"/>
    <x v="2"/>
  </r>
  <r>
    <x v="28"/>
    <x v="0"/>
    <n v="132"/>
    <x v="2"/>
  </r>
  <r>
    <x v="28"/>
    <x v="5"/>
    <m/>
    <x v="2"/>
  </r>
  <r>
    <x v="28"/>
    <x v="0"/>
    <s v="0"/>
    <x v="2"/>
  </r>
  <r>
    <x v="28"/>
    <x v="6"/>
    <m/>
    <x v="2"/>
  </r>
  <r>
    <x v="28"/>
    <x v="0"/>
    <s v="0"/>
    <x v="2"/>
  </r>
  <r>
    <x v="28"/>
    <x v="7"/>
    <m/>
    <x v="2"/>
  </r>
  <r>
    <x v="28"/>
    <x v="0"/>
    <s v="0"/>
    <x v="2"/>
  </r>
  <r>
    <x v="28"/>
    <x v="8"/>
    <m/>
    <x v="2"/>
  </r>
  <r>
    <x v="28"/>
    <x v="0"/>
    <n v="0"/>
    <x v="2"/>
  </r>
  <r>
    <x v="15"/>
    <x v="0"/>
    <s v="H"/>
    <x v="2"/>
  </r>
  <r>
    <x v="15"/>
    <x v="1"/>
    <n v="21"/>
    <x v="2"/>
  </r>
  <r>
    <x v="15"/>
    <x v="0"/>
    <n v="90"/>
    <x v="2"/>
  </r>
  <r>
    <x v="15"/>
    <x v="2"/>
    <n v="21"/>
    <x v="2"/>
  </r>
  <r>
    <x v="15"/>
    <x v="0"/>
    <n v="90"/>
    <x v="2"/>
  </r>
  <r>
    <x v="15"/>
    <x v="3"/>
    <n v="25"/>
    <x v="2"/>
  </r>
  <r>
    <x v="15"/>
    <x v="0"/>
    <n v="78"/>
    <x v="2"/>
  </r>
  <r>
    <x v="15"/>
    <x v="4"/>
    <n v="13"/>
    <x v="2"/>
  </r>
  <r>
    <x v="15"/>
    <x v="0"/>
    <n v="114"/>
    <x v="2"/>
  </r>
  <r>
    <x v="15"/>
    <x v="5"/>
    <n v="12"/>
    <x v="2"/>
  </r>
  <r>
    <x v="15"/>
    <x v="0"/>
    <n v="117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19"/>
    <x v="0"/>
    <s v="H"/>
    <x v="2"/>
  </r>
  <r>
    <x v="19"/>
    <x v="1"/>
    <n v="11"/>
    <x v="2"/>
  </r>
  <r>
    <x v="19"/>
    <x v="0"/>
    <n v="120"/>
    <x v="2"/>
  </r>
  <r>
    <x v="19"/>
    <x v="2"/>
    <m/>
    <x v="2"/>
  </r>
  <r>
    <x v="19"/>
    <x v="0"/>
    <s v="0"/>
    <x v="2"/>
  </r>
  <r>
    <x v="19"/>
    <x v="3"/>
    <m/>
    <x v="2"/>
  </r>
  <r>
    <x v="19"/>
    <x v="0"/>
    <s v="0"/>
    <x v="2"/>
  </r>
  <r>
    <x v="19"/>
    <x v="4"/>
    <n v="14"/>
    <x v="2"/>
  </r>
  <r>
    <x v="19"/>
    <x v="0"/>
    <n v="111"/>
    <x v="2"/>
  </r>
  <r>
    <x v="19"/>
    <x v="5"/>
    <n v="5"/>
    <x v="2"/>
  </r>
  <r>
    <x v="19"/>
    <x v="0"/>
    <n v="138"/>
    <x v="2"/>
  </r>
  <r>
    <x v="19"/>
    <x v="6"/>
    <n v="19"/>
    <x v="2"/>
  </r>
  <r>
    <x v="19"/>
    <x v="0"/>
    <n v="96"/>
    <x v="2"/>
  </r>
  <r>
    <x v="19"/>
    <x v="7"/>
    <m/>
    <x v="2"/>
  </r>
  <r>
    <x v="19"/>
    <x v="0"/>
    <s v="0"/>
    <x v="2"/>
  </r>
  <r>
    <x v="19"/>
    <x v="8"/>
    <m/>
    <x v="2"/>
  </r>
  <r>
    <x v="19"/>
    <x v="0"/>
    <n v="0"/>
    <x v="2"/>
  </r>
  <r>
    <x v="48"/>
    <x v="0"/>
    <s v="H"/>
    <x v="2"/>
  </r>
  <r>
    <x v="48"/>
    <x v="1"/>
    <n v="18"/>
    <x v="2"/>
  </r>
  <r>
    <x v="48"/>
    <x v="0"/>
    <n v="99"/>
    <x v="2"/>
  </r>
  <r>
    <x v="48"/>
    <x v="2"/>
    <n v="13"/>
    <x v="2"/>
  </r>
  <r>
    <x v="48"/>
    <x v="0"/>
    <n v="114"/>
    <x v="2"/>
  </r>
  <r>
    <x v="48"/>
    <x v="3"/>
    <n v="9"/>
    <x v="2"/>
  </r>
  <r>
    <x v="48"/>
    <x v="0"/>
    <n v="126"/>
    <x v="2"/>
  </r>
  <r>
    <x v="48"/>
    <x v="4"/>
    <m/>
    <x v="2"/>
  </r>
  <r>
    <x v="48"/>
    <x v="0"/>
    <s v="0"/>
    <x v="2"/>
  </r>
  <r>
    <x v="48"/>
    <x v="5"/>
    <m/>
    <x v="2"/>
  </r>
  <r>
    <x v="48"/>
    <x v="0"/>
    <s v="0"/>
    <x v="2"/>
  </r>
  <r>
    <x v="48"/>
    <x v="6"/>
    <n v="11"/>
    <x v="2"/>
  </r>
  <r>
    <x v="48"/>
    <x v="0"/>
    <n v="120"/>
    <x v="2"/>
  </r>
  <r>
    <x v="48"/>
    <x v="7"/>
    <m/>
    <x v="2"/>
  </r>
  <r>
    <x v="48"/>
    <x v="0"/>
    <s v="0"/>
    <x v="2"/>
  </r>
  <r>
    <x v="48"/>
    <x v="8"/>
    <m/>
    <x v="2"/>
  </r>
  <r>
    <x v="48"/>
    <x v="0"/>
    <n v="0"/>
    <x v="2"/>
  </r>
  <r>
    <x v="49"/>
    <x v="0"/>
    <s v="H"/>
    <x v="2"/>
  </r>
  <r>
    <x v="49"/>
    <x v="1"/>
    <n v="34"/>
    <x v="2"/>
  </r>
  <r>
    <x v="49"/>
    <x v="0"/>
    <n v="51"/>
    <x v="2"/>
  </r>
  <r>
    <x v="49"/>
    <x v="2"/>
    <n v="29"/>
    <x v="2"/>
  </r>
  <r>
    <x v="49"/>
    <x v="0"/>
    <n v="66"/>
    <x v="2"/>
  </r>
  <r>
    <x v="49"/>
    <x v="3"/>
    <n v="26"/>
    <x v="2"/>
  </r>
  <r>
    <x v="49"/>
    <x v="0"/>
    <n v="75"/>
    <x v="2"/>
  </r>
  <r>
    <x v="49"/>
    <x v="4"/>
    <n v="26"/>
    <x v="2"/>
  </r>
  <r>
    <x v="49"/>
    <x v="0"/>
    <n v="75"/>
    <x v="2"/>
  </r>
  <r>
    <x v="49"/>
    <x v="5"/>
    <n v="15"/>
    <x v="2"/>
  </r>
  <r>
    <x v="49"/>
    <x v="0"/>
    <n v="108"/>
    <x v="2"/>
  </r>
  <r>
    <x v="49"/>
    <x v="6"/>
    <n v="29"/>
    <x v="2"/>
  </r>
  <r>
    <x v="49"/>
    <x v="0"/>
    <n v="66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10"/>
    <x v="0"/>
    <s v="H"/>
    <x v="2"/>
  </r>
  <r>
    <x v="10"/>
    <x v="1"/>
    <m/>
    <x v="2"/>
  </r>
  <r>
    <x v="10"/>
    <x v="0"/>
    <s v="0"/>
    <x v="2"/>
  </r>
  <r>
    <x v="10"/>
    <x v="2"/>
    <n v="2"/>
    <x v="2"/>
  </r>
  <r>
    <x v="10"/>
    <x v="0"/>
    <n v="147"/>
    <x v="2"/>
  </r>
  <r>
    <x v="10"/>
    <x v="3"/>
    <n v="2"/>
    <x v="2"/>
  </r>
  <r>
    <x v="10"/>
    <x v="0"/>
    <n v="147"/>
    <x v="2"/>
  </r>
  <r>
    <x v="10"/>
    <x v="4"/>
    <m/>
    <x v="2"/>
  </r>
  <r>
    <x v="10"/>
    <x v="0"/>
    <s v="0"/>
    <x v="2"/>
  </r>
  <r>
    <x v="10"/>
    <x v="5"/>
    <m/>
    <x v="2"/>
  </r>
  <r>
    <x v="10"/>
    <x v="0"/>
    <s v="0"/>
    <x v="2"/>
  </r>
  <r>
    <x v="10"/>
    <x v="6"/>
    <n v="6"/>
    <x v="2"/>
  </r>
  <r>
    <x v="10"/>
    <x v="0"/>
    <n v="135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19"/>
    <x v="0"/>
    <s v="H"/>
    <x v="2"/>
  </r>
  <r>
    <x v="19"/>
    <x v="1"/>
    <n v="2"/>
    <x v="2"/>
  </r>
  <r>
    <x v="19"/>
    <x v="0"/>
    <n v="147"/>
    <x v="2"/>
  </r>
  <r>
    <x v="19"/>
    <x v="2"/>
    <n v="7"/>
    <x v="2"/>
  </r>
  <r>
    <x v="19"/>
    <x v="0"/>
    <n v="132"/>
    <x v="2"/>
  </r>
  <r>
    <x v="19"/>
    <x v="3"/>
    <m/>
    <x v="2"/>
  </r>
  <r>
    <x v="19"/>
    <x v="0"/>
    <s v="0"/>
    <x v="2"/>
  </r>
  <r>
    <x v="19"/>
    <x v="4"/>
    <s v="ABD"/>
    <x v="2"/>
  </r>
  <r>
    <x v="19"/>
    <x v="0"/>
    <n v="1"/>
    <x v="2"/>
  </r>
  <r>
    <x v="19"/>
    <x v="5"/>
    <n v="3"/>
    <x v="2"/>
  </r>
  <r>
    <x v="19"/>
    <x v="0"/>
    <n v="144"/>
    <x v="2"/>
  </r>
  <r>
    <x v="19"/>
    <x v="6"/>
    <m/>
    <x v="2"/>
  </r>
  <r>
    <x v="19"/>
    <x v="0"/>
    <s v="0"/>
    <x v="2"/>
  </r>
  <r>
    <x v="19"/>
    <x v="7"/>
    <m/>
    <x v="2"/>
  </r>
  <r>
    <x v="19"/>
    <x v="0"/>
    <s v="0"/>
    <x v="2"/>
  </r>
  <r>
    <x v="19"/>
    <x v="8"/>
    <m/>
    <x v="2"/>
  </r>
  <r>
    <x v="19"/>
    <x v="0"/>
    <n v="0"/>
    <x v="2"/>
  </r>
  <r>
    <x v="3"/>
    <x v="0"/>
    <s v="H"/>
    <x v="2"/>
  </r>
  <r>
    <x v="3"/>
    <x v="1"/>
    <n v="29"/>
    <x v="2"/>
  </r>
  <r>
    <x v="3"/>
    <x v="0"/>
    <n v="66"/>
    <x v="2"/>
  </r>
  <r>
    <x v="3"/>
    <x v="2"/>
    <n v="26"/>
    <x v="2"/>
  </r>
  <r>
    <x v="3"/>
    <x v="0"/>
    <n v="75"/>
    <x v="2"/>
  </r>
  <r>
    <x v="3"/>
    <x v="3"/>
    <n v="17"/>
    <x v="2"/>
  </r>
  <r>
    <x v="3"/>
    <x v="0"/>
    <n v="102"/>
    <x v="2"/>
  </r>
  <r>
    <x v="3"/>
    <x v="4"/>
    <n v="19"/>
    <x v="2"/>
  </r>
  <r>
    <x v="3"/>
    <x v="0"/>
    <n v="96"/>
    <x v="2"/>
  </r>
  <r>
    <x v="3"/>
    <x v="5"/>
    <m/>
    <x v="2"/>
  </r>
  <r>
    <x v="3"/>
    <x v="0"/>
    <s v="0"/>
    <x v="2"/>
  </r>
  <r>
    <x v="3"/>
    <x v="6"/>
    <n v="23"/>
    <x v="2"/>
  </r>
  <r>
    <x v="3"/>
    <x v="0"/>
    <n v="84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3"/>
    <x v="0"/>
    <s v="H"/>
    <x v="2"/>
  </r>
  <r>
    <x v="3"/>
    <x v="1"/>
    <n v="12"/>
    <x v="2"/>
  </r>
  <r>
    <x v="3"/>
    <x v="0"/>
    <n v="117"/>
    <x v="2"/>
  </r>
  <r>
    <x v="3"/>
    <x v="2"/>
    <m/>
    <x v="2"/>
  </r>
  <r>
    <x v="3"/>
    <x v="0"/>
    <s v="0"/>
    <x v="2"/>
  </r>
  <r>
    <x v="3"/>
    <x v="3"/>
    <n v="5"/>
    <x v="2"/>
  </r>
  <r>
    <x v="3"/>
    <x v="0"/>
    <n v="138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3"/>
    <x v="2"/>
  </r>
  <r>
    <x v="3"/>
    <x v="0"/>
    <n v="144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10"/>
    <x v="0"/>
    <s v="H"/>
    <x v="2"/>
  </r>
  <r>
    <x v="10"/>
    <x v="1"/>
    <m/>
    <x v="2"/>
  </r>
  <r>
    <x v="10"/>
    <x v="0"/>
    <s v="0"/>
    <x v="2"/>
  </r>
  <r>
    <x v="10"/>
    <x v="2"/>
    <n v="10"/>
    <x v="2"/>
  </r>
  <r>
    <x v="10"/>
    <x v="0"/>
    <n v="123"/>
    <x v="2"/>
  </r>
  <r>
    <x v="10"/>
    <x v="3"/>
    <n v="7"/>
    <x v="2"/>
  </r>
  <r>
    <x v="10"/>
    <x v="0"/>
    <n v="132"/>
    <x v="2"/>
  </r>
  <r>
    <x v="10"/>
    <x v="4"/>
    <n v="4"/>
    <x v="2"/>
  </r>
  <r>
    <x v="10"/>
    <x v="0"/>
    <n v="141"/>
    <x v="2"/>
  </r>
  <r>
    <x v="10"/>
    <x v="5"/>
    <m/>
    <x v="2"/>
  </r>
  <r>
    <x v="10"/>
    <x v="0"/>
    <s v="0"/>
    <x v="2"/>
  </r>
  <r>
    <x v="10"/>
    <x v="6"/>
    <m/>
    <x v="2"/>
  </r>
  <r>
    <x v="10"/>
    <x v="0"/>
    <s v="0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21"/>
    <x v="0"/>
    <s v="H"/>
    <x v="2"/>
  </r>
  <r>
    <x v="21"/>
    <x v="1"/>
    <m/>
    <x v="2"/>
  </r>
  <r>
    <x v="21"/>
    <x v="0"/>
    <s v="0"/>
    <x v="2"/>
  </r>
  <r>
    <x v="21"/>
    <x v="2"/>
    <n v="9"/>
    <x v="2"/>
  </r>
  <r>
    <x v="21"/>
    <x v="0"/>
    <n v="126"/>
    <x v="2"/>
  </r>
  <r>
    <x v="21"/>
    <x v="3"/>
    <m/>
    <x v="2"/>
  </r>
  <r>
    <x v="21"/>
    <x v="0"/>
    <s v="0"/>
    <x v="2"/>
  </r>
  <r>
    <x v="21"/>
    <x v="4"/>
    <n v="5"/>
    <x v="2"/>
  </r>
  <r>
    <x v="21"/>
    <x v="0"/>
    <n v="138"/>
    <x v="2"/>
  </r>
  <r>
    <x v="21"/>
    <x v="5"/>
    <m/>
    <x v="2"/>
  </r>
  <r>
    <x v="21"/>
    <x v="0"/>
    <s v="0"/>
    <x v="2"/>
  </r>
  <r>
    <x v="21"/>
    <x v="6"/>
    <n v="9"/>
    <x v="2"/>
  </r>
  <r>
    <x v="21"/>
    <x v="0"/>
    <n v="126"/>
    <x v="2"/>
  </r>
  <r>
    <x v="21"/>
    <x v="7"/>
    <m/>
    <x v="2"/>
  </r>
  <r>
    <x v="21"/>
    <x v="0"/>
    <s v="0"/>
    <x v="2"/>
  </r>
  <r>
    <x v="21"/>
    <x v="8"/>
    <m/>
    <x v="2"/>
  </r>
  <r>
    <x v="21"/>
    <x v="0"/>
    <n v="0"/>
    <x v="2"/>
  </r>
  <r>
    <x v="3"/>
    <x v="0"/>
    <s v="H"/>
    <x v="2"/>
  </r>
  <r>
    <x v="3"/>
    <x v="1"/>
    <n v="19"/>
    <x v="2"/>
  </r>
  <r>
    <x v="3"/>
    <x v="0"/>
    <n v="96"/>
    <x v="2"/>
  </r>
  <r>
    <x v="3"/>
    <x v="2"/>
    <n v="19"/>
    <x v="2"/>
  </r>
  <r>
    <x v="3"/>
    <x v="0"/>
    <n v="96"/>
    <x v="2"/>
  </r>
  <r>
    <x v="3"/>
    <x v="3"/>
    <n v="14"/>
    <x v="2"/>
  </r>
  <r>
    <x v="3"/>
    <x v="0"/>
    <n v="111"/>
    <x v="2"/>
  </r>
  <r>
    <x v="3"/>
    <x v="4"/>
    <n v="22"/>
    <x v="2"/>
  </r>
  <r>
    <x v="3"/>
    <x v="0"/>
    <n v="87"/>
    <x v="2"/>
  </r>
  <r>
    <x v="3"/>
    <x v="5"/>
    <m/>
    <x v="2"/>
  </r>
  <r>
    <x v="3"/>
    <x v="0"/>
    <s v="0"/>
    <x v="2"/>
  </r>
  <r>
    <x v="3"/>
    <x v="6"/>
    <m/>
    <x v="2"/>
  </r>
  <r>
    <x v="3"/>
    <x v="0"/>
    <s v="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49"/>
    <x v="0"/>
    <s v="H"/>
    <x v="2"/>
  </r>
  <r>
    <x v="49"/>
    <x v="1"/>
    <m/>
    <x v="2"/>
  </r>
  <r>
    <x v="49"/>
    <x v="0"/>
    <s v="0"/>
    <x v="2"/>
  </r>
  <r>
    <x v="49"/>
    <x v="2"/>
    <n v="11"/>
    <x v="2"/>
  </r>
  <r>
    <x v="49"/>
    <x v="0"/>
    <n v="120"/>
    <x v="2"/>
  </r>
  <r>
    <x v="49"/>
    <x v="3"/>
    <m/>
    <x v="2"/>
  </r>
  <r>
    <x v="49"/>
    <x v="0"/>
    <s v="0"/>
    <x v="2"/>
  </r>
  <r>
    <x v="49"/>
    <x v="4"/>
    <m/>
    <x v="2"/>
  </r>
  <r>
    <x v="49"/>
    <x v="0"/>
    <s v="0"/>
    <x v="2"/>
  </r>
  <r>
    <x v="49"/>
    <x v="5"/>
    <n v="4"/>
    <x v="2"/>
  </r>
  <r>
    <x v="49"/>
    <x v="0"/>
    <n v="141"/>
    <x v="2"/>
  </r>
  <r>
    <x v="49"/>
    <x v="6"/>
    <n v="13"/>
    <x v="2"/>
  </r>
  <r>
    <x v="49"/>
    <x v="0"/>
    <n v="114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49"/>
    <x v="0"/>
    <s v="H"/>
    <x v="2"/>
  </r>
  <r>
    <x v="49"/>
    <x v="1"/>
    <m/>
    <x v="2"/>
  </r>
  <r>
    <x v="49"/>
    <x v="0"/>
    <s v="0"/>
    <x v="2"/>
  </r>
  <r>
    <x v="49"/>
    <x v="2"/>
    <s v="ABD"/>
    <x v="2"/>
  </r>
  <r>
    <x v="49"/>
    <x v="0"/>
    <n v="1"/>
    <x v="2"/>
  </r>
  <r>
    <x v="49"/>
    <x v="3"/>
    <n v="11"/>
    <x v="2"/>
  </r>
  <r>
    <x v="49"/>
    <x v="0"/>
    <n v="120"/>
    <x v="2"/>
  </r>
  <r>
    <x v="49"/>
    <x v="4"/>
    <n v="10"/>
    <x v="2"/>
  </r>
  <r>
    <x v="49"/>
    <x v="0"/>
    <n v="123"/>
    <x v="2"/>
  </r>
  <r>
    <x v="49"/>
    <x v="5"/>
    <m/>
    <x v="2"/>
  </r>
  <r>
    <x v="49"/>
    <x v="0"/>
    <s v="0"/>
    <x v="2"/>
  </r>
  <r>
    <x v="49"/>
    <x v="6"/>
    <n v="14"/>
    <x v="2"/>
  </r>
  <r>
    <x v="49"/>
    <x v="0"/>
    <n v="111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20"/>
    <x v="0"/>
    <s v="H"/>
    <x v="2"/>
  </r>
  <r>
    <x v="20"/>
    <x v="1"/>
    <m/>
    <x v="2"/>
  </r>
  <r>
    <x v="20"/>
    <x v="0"/>
    <s v="0"/>
    <x v="2"/>
  </r>
  <r>
    <x v="20"/>
    <x v="2"/>
    <m/>
    <x v="2"/>
  </r>
  <r>
    <x v="20"/>
    <x v="0"/>
    <s v="0"/>
    <x v="2"/>
  </r>
  <r>
    <x v="20"/>
    <x v="3"/>
    <n v="16"/>
    <x v="2"/>
  </r>
  <r>
    <x v="20"/>
    <x v="0"/>
    <n v="105"/>
    <x v="2"/>
  </r>
  <r>
    <x v="20"/>
    <x v="4"/>
    <n v="15"/>
    <x v="2"/>
  </r>
  <r>
    <x v="20"/>
    <x v="0"/>
    <n v="108"/>
    <x v="2"/>
  </r>
  <r>
    <x v="20"/>
    <x v="5"/>
    <n v="10"/>
    <x v="2"/>
  </r>
  <r>
    <x v="20"/>
    <x v="0"/>
    <n v="123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50"/>
    <x v="0"/>
    <s v="H"/>
    <x v="2"/>
  </r>
  <r>
    <x v="50"/>
    <x v="1"/>
    <n v="9"/>
    <x v="2"/>
  </r>
  <r>
    <x v="50"/>
    <x v="0"/>
    <n v="126"/>
    <x v="2"/>
  </r>
  <r>
    <x v="50"/>
    <x v="2"/>
    <n v="17"/>
    <x v="2"/>
  </r>
  <r>
    <x v="50"/>
    <x v="0"/>
    <n v="102"/>
    <x v="2"/>
  </r>
  <r>
    <x v="50"/>
    <x v="3"/>
    <m/>
    <x v="2"/>
  </r>
  <r>
    <x v="50"/>
    <x v="0"/>
    <s v="0"/>
    <x v="2"/>
  </r>
  <r>
    <x v="50"/>
    <x v="4"/>
    <n v="18"/>
    <x v="2"/>
  </r>
  <r>
    <x v="50"/>
    <x v="0"/>
    <n v="99"/>
    <x v="2"/>
  </r>
  <r>
    <x v="50"/>
    <x v="5"/>
    <m/>
    <x v="2"/>
  </r>
  <r>
    <x v="50"/>
    <x v="0"/>
    <s v="0"/>
    <x v="2"/>
  </r>
  <r>
    <x v="50"/>
    <x v="6"/>
    <m/>
    <x v="2"/>
  </r>
  <r>
    <x v="50"/>
    <x v="0"/>
    <s v="0"/>
    <x v="2"/>
  </r>
  <r>
    <x v="50"/>
    <x v="7"/>
    <m/>
    <x v="2"/>
  </r>
  <r>
    <x v="50"/>
    <x v="0"/>
    <s v="0"/>
    <x v="2"/>
  </r>
  <r>
    <x v="50"/>
    <x v="8"/>
    <m/>
    <x v="2"/>
  </r>
  <r>
    <x v="50"/>
    <x v="0"/>
    <n v="0"/>
    <x v="2"/>
  </r>
  <r>
    <x v="20"/>
    <x v="0"/>
    <s v="H"/>
    <x v="2"/>
  </r>
  <r>
    <x v="20"/>
    <x v="1"/>
    <n v="14"/>
    <x v="2"/>
  </r>
  <r>
    <x v="20"/>
    <x v="0"/>
    <n v="111"/>
    <x v="2"/>
  </r>
  <r>
    <x v="20"/>
    <x v="2"/>
    <m/>
    <x v="2"/>
  </r>
  <r>
    <x v="20"/>
    <x v="0"/>
    <s v="0"/>
    <x v="2"/>
  </r>
  <r>
    <x v="20"/>
    <x v="3"/>
    <n v="19"/>
    <x v="2"/>
  </r>
  <r>
    <x v="20"/>
    <x v="0"/>
    <n v="96"/>
    <x v="2"/>
  </r>
  <r>
    <x v="20"/>
    <x v="4"/>
    <m/>
    <x v="2"/>
  </r>
  <r>
    <x v="20"/>
    <x v="0"/>
    <s v="0"/>
    <x v="2"/>
  </r>
  <r>
    <x v="20"/>
    <x v="5"/>
    <n v="14"/>
    <x v="2"/>
  </r>
  <r>
    <x v="20"/>
    <x v="0"/>
    <n v="111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51"/>
    <x v="0"/>
    <s v="H"/>
    <x v="2"/>
  </r>
  <r>
    <x v="51"/>
    <x v="1"/>
    <n v="25"/>
    <x v="2"/>
  </r>
  <r>
    <x v="51"/>
    <x v="0"/>
    <n v="78"/>
    <x v="2"/>
  </r>
  <r>
    <x v="51"/>
    <x v="2"/>
    <n v="23"/>
    <x v="2"/>
  </r>
  <r>
    <x v="51"/>
    <x v="0"/>
    <n v="84"/>
    <x v="2"/>
  </r>
  <r>
    <x v="51"/>
    <x v="3"/>
    <n v="20"/>
    <x v="2"/>
  </r>
  <r>
    <x v="51"/>
    <x v="0"/>
    <n v="93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32"/>
    <x v="2"/>
  </r>
  <r>
    <x v="51"/>
    <x v="0"/>
    <n v="57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n v="21"/>
    <x v="2"/>
  </r>
  <r>
    <x v="52"/>
    <x v="0"/>
    <n v="90"/>
    <x v="2"/>
  </r>
  <r>
    <x v="52"/>
    <x v="5"/>
    <n v="13"/>
    <x v="2"/>
  </r>
  <r>
    <x v="52"/>
    <x v="0"/>
    <n v="114"/>
    <x v="2"/>
  </r>
  <r>
    <x v="52"/>
    <x v="6"/>
    <n v="21"/>
    <x v="2"/>
  </r>
  <r>
    <x v="52"/>
    <x v="0"/>
    <n v="9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15"/>
    <x v="0"/>
    <s v="H"/>
    <x v="2"/>
  </r>
  <r>
    <x v="15"/>
    <x v="1"/>
    <m/>
    <x v="2"/>
  </r>
  <r>
    <x v="15"/>
    <x v="0"/>
    <s v="0"/>
    <x v="2"/>
  </r>
  <r>
    <x v="15"/>
    <x v="2"/>
    <n v="3"/>
    <x v="2"/>
  </r>
  <r>
    <x v="15"/>
    <x v="0"/>
    <n v="144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n v="2"/>
    <x v="2"/>
  </r>
  <r>
    <x v="15"/>
    <x v="0"/>
    <n v="147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3"/>
    <x v="0"/>
    <s v="H"/>
    <x v="2"/>
  </r>
  <r>
    <x v="3"/>
    <x v="1"/>
    <n v="28"/>
    <x v="2"/>
  </r>
  <r>
    <x v="3"/>
    <x v="0"/>
    <n v="69"/>
    <x v="2"/>
  </r>
  <r>
    <x v="3"/>
    <x v="2"/>
    <n v="28"/>
    <x v="2"/>
  </r>
  <r>
    <x v="3"/>
    <x v="0"/>
    <n v="69"/>
    <x v="2"/>
  </r>
  <r>
    <x v="3"/>
    <x v="3"/>
    <n v="22"/>
    <x v="2"/>
  </r>
  <r>
    <x v="3"/>
    <x v="0"/>
    <n v="87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30"/>
    <x v="2"/>
  </r>
  <r>
    <x v="3"/>
    <x v="0"/>
    <n v="63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m/>
    <x v="2"/>
  </r>
  <r>
    <x v="3"/>
    <x v="0"/>
    <s v="0"/>
    <x v="2"/>
  </r>
  <r>
    <x v="3"/>
    <x v="4"/>
    <n v="2"/>
    <x v="2"/>
  </r>
  <r>
    <x v="3"/>
    <x v="0"/>
    <n v="147"/>
    <x v="2"/>
  </r>
  <r>
    <x v="3"/>
    <x v="5"/>
    <m/>
    <x v="2"/>
  </r>
  <r>
    <x v="3"/>
    <x v="0"/>
    <s v="0"/>
    <x v="2"/>
  </r>
  <r>
    <x v="3"/>
    <x v="6"/>
    <n v="7"/>
    <x v="2"/>
  </r>
  <r>
    <x v="3"/>
    <x v="0"/>
    <n v="132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42"/>
    <x v="0"/>
    <s v="H"/>
    <x v="2"/>
  </r>
  <r>
    <x v="42"/>
    <x v="1"/>
    <m/>
    <x v="2"/>
  </r>
  <r>
    <x v="42"/>
    <x v="0"/>
    <s v="0"/>
    <x v="2"/>
  </r>
  <r>
    <x v="42"/>
    <x v="2"/>
    <m/>
    <x v="2"/>
  </r>
  <r>
    <x v="42"/>
    <x v="0"/>
    <s v="0"/>
    <x v="2"/>
  </r>
  <r>
    <x v="42"/>
    <x v="3"/>
    <n v="27"/>
    <x v="2"/>
  </r>
  <r>
    <x v="42"/>
    <x v="0"/>
    <n v="72"/>
    <x v="2"/>
  </r>
  <r>
    <x v="42"/>
    <x v="4"/>
    <n v="17"/>
    <x v="2"/>
  </r>
  <r>
    <x v="42"/>
    <x v="0"/>
    <n v="102"/>
    <x v="2"/>
  </r>
  <r>
    <x v="42"/>
    <x v="5"/>
    <n v="16"/>
    <x v="2"/>
  </r>
  <r>
    <x v="42"/>
    <x v="0"/>
    <n v="105"/>
    <x v="2"/>
  </r>
  <r>
    <x v="42"/>
    <x v="6"/>
    <m/>
    <x v="2"/>
  </r>
  <r>
    <x v="42"/>
    <x v="0"/>
    <s v="0"/>
    <x v="2"/>
  </r>
  <r>
    <x v="42"/>
    <x v="7"/>
    <m/>
    <x v="2"/>
  </r>
  <r>
    <x v="42"/>
    <x v="0"/>
    <s v="0"/>
    <x v="2"/>
  </r>
  <r>
    <x v="42"/>
    <x v="8"/>
    <m/>
    <x v="2"/>
  </r>
  <r>
    <x v="42"/>
    <x v="0"/>
    <n v="0"/>
    <x v="2"/>
  </r>
  <r>
    <x v="3"/>
    <x v="0"/>
    <s v="H"/>
    <x v="2"/>
  </r>
  <r>
    <x v="3"/>
    <x v="1"/>
    <n v="26"/>
    <x v="2"/>
  </r>
  <r>
    <x v="3"/>
    <x v="0"/>
    <n v="75"/>
    <x v="2"/>
  </r>
  <r>
    <x v="3"/>
    <x v="2"/>
    <n v="30"/>
    <x v="2"/>
  </r>
  <r>
    <x v="3"/>
    <x v="0"/>
    <n v="63"/>
    <x v="2"/>
  </r>
  <r>
    <x v="3"/>
    <x v="3"/>
    <n v="23"/>
    <x v="2"/>
  </r>
  <r>
    <x v="3"/>
    <x v="0"/>
    <n v="84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34"/>
    <x v="2"/>
  </r>
  <r>
    <x v="3"/>
    <x v="0"/>
    <n v="51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52"/>
    <x v="0"/>
    <s v="H"/>
    <x v="2"/>
  </r>
  <r>
    <x v="52"/>
    <x v="1"/>
    <n v="4"/>
    <x v="2"/>
  </r>
  <r>
    <x v="52"/>
    <x v="0"/>
    <n v="141"/>
    <x v="2"/>
  </r>
  <r>
    <x v="52"/>
    <x v="2"/>
    <m/>
    <x v="2"/>
  </r>
  <r>
    <x v="52"/>
    <x v="0"/>
    <s v="0"/>
    <x v="2"/>
  </r>
  <r>
    <x v="52"/>
    <x v="3"/>
    <s v="ABD"/>
    <x v="2"/>
  </r>
  <r>
    <x v="52"/>
    <x v="0"/>
    <n v="1"/>
    <x v="2"/>
  </r>
  <r>
    <x v="52"/>
    <x v="4"/>
    <n v="9"/>
    <x v="2"/>
  </r>
  <r>
    <x v="52"/>
    <x v="0"/>
    <n v="126"/>
    <x v="2"/>
  </r>
  <r>
    <x v="52"/>
    <x v="5"/>
    <m/>
    <x v="2"/>
  </r>
  <r>
    <x v="52"/>
    <x v="0"/>
    <s v="0"/>
    <x v="2"/>
  </r>
  <r>
    <x v="52"/>
    <x v="6"/>
    <m/>
    <x v="2"/>
  </r>
  <r>
    <x v="52"/>
    <x v="0"/>
    <s v="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n v="12"/>
    <x v="2"/>
  </r>
  <r>
    <x v="52"/>
    <x v="0"/>
    <n v="117"/>
    <x v="2"/>
  </r>
  <r>
    <x v="52"/>
    <x v="5"/>
    <n v="8"/>
    <x v="2"/>
  </r>
  <r>
    <x v="52"/>
    <x v="0"/>
    <n v="129"/>
    <x v="2"/>
  </r>
  <r>
    <x v="52"/>
    <x v="6"/>
    <m/>
    <x v="2"/>
  </r>
  <r>
    <x v="52"/>
    <x v="0"/>
    <s v="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28"/>
    <x v="0"/>
    <s v="H"/>
    <x v="2"/>
  </r>
  <r>
    <x v="28"/>
    <x v="1"/>
    <n v="8"/>
    <x v="2"/>
  </r>
  <r>
    <x v="28"/>
    <x v="0"/>
    <n v="129"/>
    <x v="2"/>
  </r>
  <r>
    <x v="28"/>
    <x v="2"/>
    <m/>
    <x v="2"/>
  </r>
  <r>
    <x v="28"/>
    <x v="0"/>
    <s v="0"/>
    <x v="2"/>
  </r>
  <r>
    <x v="28"/>
    <x v="3"/>
    <n v="12"/>
    <x v="2"/>
  </r>
  <r>
    <x v="28"/>
    <x v="0"/>
    <n v="117"/>
    <x v="2"/>
  </r>
  <r>
    <x v="28"/>
    <x v="4"/>
    <m/>
    <x v="2"/>
  </r>
  <r>
    <x v="28"/>
    <x v="0"/>
    <s v="0"/>
    <x v="2"/>
  </r>
  <r>
    <x v="28"/>
    <x v="5"/>
    <m/>
    <x v="2"/>
  </r>
  <r>
    <x v="28"/>
    <x v="0"/>
    <s v="0"/>
    <x v="2"/>
  </r>
  <r>
    <x v="28"/>
    <x v="6"/>
    <m/>
    <x v="2"/>
  </r>
  <r>
    <x v="28"/>
    <x v="0"/>
    <s v="0"/>
    <x v="2"/>
  </r>
  <r>
    <x v="28"/>
    <x v="7"/>
    <m/>
    <x v="2"/>
  </r>
  <r>
    <x v="28"/>
    <x v="0"/>
    <s v="0"/>
    <x v="2"/>
  </r>
  <r>
    <x v="28"/>
    <x v="8"/>
    <m/>
    <x v="2"/>
  </r>
  <r>
    <x v="28"/>
    <x v="0"/>
    <n v="0"/>
    <x v="2"/>
  </r>
  <r>
    <x v="2"/>
    <x v="0"/>
    <s v="H"/>
    <x v="2"/>
  </r>
  <r>
    <x v="2"/>
    <x v="1"/>
    <m/>
    <x v="2"/>
  </r>
  <r>
    <x v="2"/>
    <x v="0"/>
    <s v="0"/>
    <x v="2"/>
  </r>
  <r>
    <x v="2"/>
    <x v="2"/>
    <m/>
    <x v="2"/>
  </r>
  <r>
    <x v="2"/>
    <x v="0"/>
    <s v="0"/>
    <x v="2"/>
  </r>
  <r>
    <x v="2"/>
    <x v="3"/>
    <n v="35"/>
    <x v="2"/>
  </r>
  <r>
    <x v="2"/>
    <x v="0"/>
    <n v="48"/>
    <x v="2"/>
  </r>
  <r>
    <x v="2"/>
    <x v="4"/>
    <n v="29"/>
    <x v="2"/>
  </r>
  <r>
    <x v="2"/>
    <x v="0"/>
    <n v="66"/>
    <x v="2"/>
  </r>
  <r>
    <x v="2"/>
    <x v="5"/>
    <n v="22"/>
    <x v="2"/>
  </r>
  <r>
    <x v="2"/>
    <x v="0"/>
    <n v="87"/>
    <x v="2"/>
  </r>
  <r>
    <x v="2"/>
    <x v="6"/>
    <n v="39"/>
    <x v="2"/>
  </r>
  <r>
    <x v="2"/>
    <x v="0"/>
    <n v="36"/>
    <x v="2"/>
  </r>
  <r>
    <x v="2"/>
    <x v="7"/>
    <m/>
    <x v="2"/>
  </r>
  <r>
    <x v="2"/>
    <x v="0"/>
    <s v="0"/>
    <x v="2"/>
  </r>
  <r>
    <x v="2"/>
    <x v="8"/>
    <m/>
    <x v="2"/>
  </r>
  <r>
    <x v="2"/>
    <x v="0"/>
    <n v="0"/>
    <x v="2"/>
  </r>
  <r>
    <x v="34"/>
    <x v="0"/>
    <s v="H"/>
    <x v="2"/>
  </r>
  <r>
    <x v="34"/>
    <x v="1"/>
    <m/>
    <x v="2"/>
  </r>
  <r>
    <x v="34"/>
    <x v="0"/>
    <s v="0"/>
    <x v="2"/>
  </r>
  <r>
    <x v="34"/>
    <x v="2"/>
    <m/>
    <x v="2"/>
  </r>
  <r>
    <x v="34"/>
    <x v="0"/>
    <s v="0"/>
    <x v="2"/>
  </r>
  <r>
    <x v="34"/>
    <x v="3"/>
    <m/>
    <x v="2"/>
  </r>
  <r>
    <x v="34"/>
    <x v="0"/>
    <s v="0"/>
    <x v="2"/>
  </r>
  <r>
    <x v="34"/>
    <x v="4"/>
    <n v="20"/>
    <x v="2"/>
  </r>
  <r>
    <x v="34"/>
    <x v="0"/>
    <n v="93"/>
    <x v="2"/>
  </r>
  <r>
    <x v="34"/>
    <x v="5"/>
    <n v="6"/>
    <x v="2"/>
  </r>
  <r>
    <x v="34"/>
    <x v="0"/>
    <n v="135"/>
    <x v="2"/>
  </r>
  <r>
    <x v="34"/>
    <x v="6"/>
    <m/>
    <x v="2"/>
  </r>
  <r>
    <x v="34"/>
    <x v="0"/>
    <s v="0"/>
    <x v="2"/>
  </r>
  <r>
    <x v="34"/>
    <x v="7"/>
    <m/>
    <x v="2"/>
  </r>
  <r>
    <x v="34"/>
    <x v="0"/>
    <s v="0"/>
    <x v="2"/>
  </r>
  <r>
    <x v="34"/>
    <x v="8"/>
    <m/>
    <x v="2"/>
  </r>
  <r>
    <x v="34"/>
    <x v="0"/>
    <n v="0"/>
    <x v="2"/>
  </r>
  <r>
    <x v="38"/>
    <x v="0"/>
    <s v="H"/>
    <x v="2"/>
  </r>
  <r>
    <x v="38"/>
    <x v="1"/>
    <n v="24"/>
    <x v="2"/>
  </r>
  <r>
    <x v="38"/>
    <x v="0"/>
    <n v="81"/>
    <x v="2"/>
  </r>
  <r>
    <x v="38"/>
    <x v="2"/>
    <n v="34"/>
    <x v="2"/>
  </r>
  <r>
    <x v="38"/>
    <x v="0"/>
    <n v="51"/>
    <x v="2"/>
  </r>
  <r>
    <x v="38"/>
    <x v="3"/>
    <n v="21"/>
    <x v="2"/>
  </r>
  <r>
    <x v="38"/>
    <x v="0"/>
    <n v="90"/>
    <x v="2"/>
  </r>
  <r>
    <x v="38"/>
    <x v="4"/>
    <m/>
    <x v="2"/>
  </r>
  <r>
    <x v="38"/>
    <x v="0"/>
    <s v="0"/>
    <x v="2"/>
  </r>
  <r>
    <x v="38"/>
    <x v="5"/>
    <m/>
    <x v="2"/>
  </r>
  <r>
    <x v="38"/>
    <x v="0"/>
    <s v="0"/>
    <x v="2"/>
  </r>
  <r>
    <x v="38"/>
    <x v="6"/>
    <m/>
    <x v="2"/>
  </r>
  <r>
    <x v="38"/>
    <x v="0"/>
    <s v="0"/>
    <x v="2"/>
  </r>
  <r>
    <x v="38"/>
    <x v="7"/>
    <m/>
    <x v="2"/>
  </r>
  <r>
    <x v="38"/>
    <x v="0"/>
    <s v="0"/>
    <x v="2"/>
  </r>
  <r>
    <x v="38"/>
    <x v="8"/>
    <m/>
    <x v="2"/>
  </r>
  <r>
    <x v="38"/>
    <x v="0"/>
    <n v="0"/>
    <x v="2"/>
  </r>
  <r>
    <x v="53"/>
    <x v="0"/>
    <s v="H"/>
    <x v="2"/>
  </r>
  <r>
    <x v="53"/>
    <x v="1"/>
    <n v="32"/>
    <x v="2"/>
  </r>
  <r>
    <x v="53"/>
    <x v="0"/>
    <n v="57"/>
    <x v="2"/>
  </r>
  <r>
    <x v="53"/>
    <x v="2"/>
    <m/>
    <x v="2"/>
  </r>
  <r>
    <x v="53"/>
    <x v="0"/>
    <s v="0"/>
    <x v="2"/>
  </r>
  <r>
    <x v="53"/>
    <x v="3"/>
    <m/>
    <x v="2"/>
  </r>
  <r>
    <x v="53"/>
    <x v="0"/>
    <s v="0"/>
    <x v="2"/>
  </r>
  <r>
    <x v="53"/>
    <x v="4"/>
    <m/>
    <x v="2"/>
  </r>
  <r>
    <x v="53"/>
    <x v="0"/>
    <s v="0"/>
    <x v="2"/>
  </r>
  <r>
    <x v="53"/>
    <x v="5"/>
    <n v="18"/>
    <x v="2"/>
  </r>
  <r>
    <x v="53"/>
    <x v="0"/>
    <n v="99"/>
    <x v="2"/>
  </r>
  <r>
    <x v="53"/>
    <x v="6"/>
    <n v="31"/>
    <x v="2"/>
  </r>
  <r>
    <x v="53"/>
    <x v="0"/>
    <n v="60"/>
    <x v="2"/>
  </r>
  <r>
    <x v="53"/>
    <x v="7"/>
    <m/>
    <x v="2"/>
  </r>
  <r>
    <x v="53"/>
    <x v="0"/>
    <s v="0"/>
    <x v="2"/>
  </r>
  <r>
    <x v="53"/>
    <x v="8"/>
    <m/>
    <x v="2"/>
  </r>
  <r>
    <x v="53"/>
    <x v="0"/>
    <n v="0"/>
    <x v="2"/>
  </r>
  <r>
    <x v="15"/>
    <x v="0"/>
    <s v="H"/>
    <x v="2"/>
  </r>
  <r>
    <x v="15"/>
    <x v="1"/>
    <n v="16"/>
    <x v="2"/>
  </r>
  <r>
    <x v="15"/>
    <x v="0"/>
    <n v="105"/>
    <x v="2"/>
  </r>
  <r>
    <x v="15"/>
    <x v="2"/>
    <n v="14"/>
    <x v="2"/>
  </r>
  <r>
    <x v="15"/>
    <x v="0"/>
    <n v="111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54"/>
    <x v="0"/>
    <s v="H"/>
    <x v="2"/>
  </r>
  <r>
    <x v="54"/>
    <x v="1"/>
    <n v="17"/>
    <x v="2"/>
  </r>
  <r>
    <x v="54"/>
    <x v="0"/>
    <n v="102"/>
    <x v="2"/>
  </r>
  <r>
    <x v="54"/>
    <x v="2"/>
    <n v="15"/>
    <x v="2"/>
  </r>
  <r>
    <x v="54"/>
    <x v="0"/>
    <n v="108"/>
    <x v="2"/>
  </r>
  <r>
    <x v="54"/>
    <x v="3"/>
    <m/>
    <x v="2"/>
  </r>
  <r>
    <x v="54"/>
    <x v="0"/>
    <s v="0"/>
    <x v="2"/>
  </r>
  <r>
    <x v="54"/>
    <x v="4"/>
    <m/>
    <x v="2"/>
  </r>
  <r>
    <x v="54"/>
    <x v="0"/>
    <s v="0"/>
    <x v="2"/>
  </r>
  <r>
    <x v="54"/>
    <x v="5"/>
    <m/>
    <x v="2"/>
  </r>
  <r>
    <x v="54"/>
    <x v="0"/>
    <s v="0"/>
    <x v="2"/>
  </r>
  <r>
    <x v="54"/>
    <x v="6"/>
    <m/>
    <x v="2"/>
  </r>
  <r>
    <x v="54"/>
    <x v="0"/>
    <s v="0"/>
    <x v="2"/>
  </r>
  <r>
    <x v="54"/>
    <x v="7"/>
    <m/>
    <x v="2"/>
  </r>
  <r>
    <x v="54"/>
    <x v="0"/>
    <s v="0"/>
    <x v="2"/>
  </r>
  <r>
    <x v="54"/>
    <x v="8"/>
    <m/>
    <x v="2"/>
  </r>
  <r>
    <x v="54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n v="33"/>
    <x v="2"/>
  </r>
  <r>
    <x v="3"/>
    <x v="0"/>
    <n v="54"/>
    <x v="2"/>
  </r>
  <r>
    <x v="3"/>
    <x v="3"/>
    <m/>
    <x v="2"/>
  </r>
  <r>
    <x v="3"/>
    <x v="0"/>
    <s v="0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4"/>
    <x v="2"/>
  </r>
  <r>
    <x v="3"/>
    <x v="0"/>
    <n v="141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19"/>
    <x v="0"/>
    <s v="H"/>
    <x v="2"/>
  </r>
  <r>
    <x v="19"/>
    <x v="1"/>
    <m/>
    <x v="2"/>
  </r>
  <r>
    <x v="19"/>
    <x v="0"/>
    <s v="0"/>
    <x v="2"/>
  </r>
  <r>
    <x v="19"/>
    <x v="2"/>
    <m/>
    <x v="2"/>
  </r>
  <r>
    <x v="19"/>
    <x v="0"/>
    <s v="0"/>
    <x v="2"/>
  </r>
  <r>
    <x v="19"/>
    <x v="3"/>
    <n v="33"/>
    <x v="2"/>
  </r>
  <r>
    <x v="19"/>
    <x v="0"/>
    <n v="54"/>
    <x v="2"/>
  </r>
  <r>
    <x v="19"/>
    <x v="4"/>
    <m/>
    <x v="2"/>
  </r>
  <r>
    <x v="19"/>
    <x v="0"/>
    <s v="0"/>
    <x v="2"/>
  </r>
  <r>
    <x v="19"/>
    <x v="5"/>
    <n v="20"/>
    <x v="2"/>
  </r>
  <r>
    <x v="19"/>
    <x v="0"/>
    <n v="93"/>
    <x v="2"/>
  </r>
  <r>
    <x v="19"/>
    <x v="6"/>
    <n v="36"/>
    <x v="2"/>
  </r>
  <r>
    <x v="19"/>
    <x v="0"/>
    <n v="45"/>
    <x v="2"/>
  </r>
  <r>
    <x v="19"/>
    <x v="7"/>
    <m/>
    <x v="2"/>
  </r>
  <r>
    <x v="19"/>
    <x v="0"/>
    <s v="0"/>
    <x v="2"/>
  </r>
  <r>
    <x v="19"/>
    <x v="8"/>
    <m/>
    <x v="2"/>
  </r>
  <r>
    <x v="19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n v="15"/>
    <x v="2"/>
  </r>
  <r>
    <x v="3"/>
    <x v="0"/>
    <n v="108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n v="24"/>
    <x v="2"/>
  </r>
  <r>
    <x v="3"/>
    <x v="0"/>
    <n v="81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n v="25"/>
    <x v="2"/>
  </r>
  <r>
    <x v="52"/>
    <x v="0"/>
    <n v="78"/>
    <x v="2"/>
  </r>
  <r>
    <x v="52"/>
    <x v="5"/>
    <n v="17"/>
    <x v="2"/>
  </r>
  <r>
    <x v="52"/>
    <x v="0"/>
    <n v="102"/>
    <x v="2"/>
  </r>
  <r>
    <x v="52"/>
    <x v="6"/>
    <m/>
    <x v="2"/>
  </r>
  <r>
    <x v="52"/>
    <x v="0"/>
    <s v="0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49"/>
    <x v="0"/>
    <s v="H"/>
    <x v="2"/>
  </r>
  <r>
    <x v="49"/>
    <x v="1"/>
    <n v="30"/>
    <x v="2"/>
  </r>
  <r>
    <x v="49"/>
    <x v="0"/>
    <n v="63"/>
    <x v="2"/>
  </r>
  <r>
    <x v="49"/>
    <x v="2"/>
    <n v="36"/>
    <x v="2"/>
  </r>
  <r>
    <x v="49"/>
    <x v="0"/>
    <n v="45"/>
    <x v="2"/>
  </r>
  <r>
    <x v="49"/>
    <x v="3"/>
    <n v="29"/>
    <x v="2"/>
  </r>
  <r>
    <x v="49"/>
    <x v="0"/>
    <n v="66"/>
    <x v="2"/>
  </r>
  <r>
    <x v="49"/>
    <x v="4"/>
    <m/>
    <x v="2"/>
  </r>
  <r>
    <x v="49"/>
    <x v="0"/>
    <s v="0"/>
    <x v="2"/>
  </r>
  <r>
    <x v="49"/>
    <x v="5"/>
    <m/>
    <x v="2"/>
  </r>
  <r>
    <x v="49"/>
    <x v="0"/>
    <s v="0"/>
    <x v="2"/>
  </r>
  <r>
    <x v="49"/>
    <x v="6"/>
    <m/>
    <x v="2"/>
  </r>
  <r>
    <x v="49"/>
    <x v="0"/>
    <s v="0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20"/>
    <x v="0"/>
    <s v="H"/>
    <x v="2"/>
  </r>
  <r>
    <x v="20"/>
    <x v="1"/>
    <m/>
    <x v="2"/>
  </r>
  <r>
    <x v="20"/>
    <x v="0"/>
    <s v="0"/>
    <x v="2"/>
  </r>
  <r>
    <x v="20"/>
    <x v="2"/>
    <m/>
    <x v="2"/>
  </r>
  <r>
    <x v="20"/>
    <x v="0"/>
    <s v="0"/>
    <x v="2"/>
  </r>
  <r>
    <x v="20"/>
    <x v="3"/>
    <m/>
    <x v="2"/>
  </r>
  <r>
    <x v="20"/>
    <x v="0"/>
    <s v="0"/>
    <x v="2"/>
  </r>
  <r>
    <x v="20"/>
    <x v="4"/>
    <n v="27"/>
    <x v="2"/>
  </r>
  <r>
    <x v="20"/>
    <x v="0"/>
    <n v="72"/>
    <x v="2"/>
  </r>
  <r>
    <x v="20"/>
    <x v="5"/>
    <n v="21"/>
    <x v="2"/>
  </r>
  <r>
    <x v="20"/>
    <x v="0"/>
    <n v="90"/>
    <x v="2"/>
  </r>
  <r>
    <x v="20"/>
    <x v="6"/>
    <m/>
    <x v="2"/>
  </r>
  <r>
    <x v="20"/>
    <x v="0"/>
    <s v="0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43"/>
    <x v="0"/>
    <s v="H"/>
    <x v="2"/>
  </r>
  <r>
    <x v="43"/>
    <x v="1"/>
    <m/>
    <x v="2"/>
  </r>
  <r>
    <x v="43"/>
    <x v="0"/>
    <s v="0"/>
    <x v="2"/>
  </r>
  <r>
    <x v="43"/>
    <x v="2"/>
    <n v="43"/>
    <x v="2"/>
  </r>
  <r>
    <x v="43"/>
    <x v="0"/>
    <n v="24"/>
    <x v="2"/>
  </r>
  <r>
    <x v="43"/>
    <x v="3"/>
    <n v="34"/>
    <x v="2"/>
  </r>
  <r>
    <x v="43"/>
    <x v="0"/>
    <n v="51"/>
    <x v="2"/>
  </r>
  <r>
    <x v="43"/>
    <x v="4"/>
    <n v="24"/>
    <x v="2"/>
  </r>
  <r>
    <x v="43"/>
    <x v="0"/>
    <n v="81"/>
    <x v="2"/>
  </r>
  <r>
    <x v="43"/>
    <x v="5"/>
    <m/>
    <x v="2"/>
  </r>
  <r>
    <x v="43"/>
    <x v="0"/>
    <s v="0"/>
    <x v="2"/>
  </r>
  <r>
    <x v="43"/>
    <x v="6"/>
    <m/>
    <x v="2"/>
  </r>
  <r>
    <x v="43"/>
    <x v="0"/>
    <s v="0"/>
    <x v="2"/>
  </r>
  <r>
    <x v="43"/>
    <x v="7"/>
    <m/>
    <x v="2"/>
  </r>
  <r>
    <x v="43"/>
    <x v="0"/>
    <s v="0"/>
    <x v="2"/>
  </r>
  <r>
    <x v="43"/>
    <x v="8"/>
    <m/>
    <x v="2"/>
  </r>
  <r>
    <x v="43"/>
    <x v="0"/>
    <n v="0"/>
    <x v="2"/>
  </r>
  <r>
    <x v="55"/>
    <x v="0"/>
    <s v="H"/>
    <x v="2"/>
  </r>
  <r>
    <x v="55"/>
    <x v="1"/>
    <n v="27"/>
    <x v="2"/>
  </r>
  <r>
    <x v="55"/>
    <x v="0"/>
    <n v="72"/>
    <x v="2"/>
  </r>
  <r>
    <x v="55"/>
    <x v="2"/>
    <m/>
    <x v="2"/>
  </r>
  <r>
    <x v="55"/>
    <x v="0"/>
    <s v="0"/>
    <x v="2"/>
  </r>
  <r>
    <x v="55"/>
    <x v="3"/>
    <m/>
    <x v="2"/>
  </r>
  <r>
    <x v="55"/>
    <x v="0"/>
    <s v="0"/>
    <x v="2"/>
  </r>
  <r>
    <x v="55"/>
    <x v="4"/>
    <m/>
    <x v="2"/>
  </r>
  <r>
    <x v="55"/>
    <x v="0"/>
    <s v="0"/>
    <x v="2"/>
  </r>
  <r>
    <x v="55"/>
    <x v="5"/>
    <m/>
    <x v="2"/>
  </r>
  <r>
    <x v="55"/>
    <x v="0"/>
    <s v="0"/>
    <x v="2"/>
  </r>
  <r>
    <x v="55"/>
    <x v="6"/>
    <n v="25"/>
    <x v="2"/>
  </r>
  <r>
    <x v="55"/>
    <x v="0"/>
    <n v="78"/>
    <x v="2"/>
  </r>
  <r>
    <x v="55"/>
    <x v="7"/>
    <m/>
    <x v="2"/>
  </r>
  <r>
    <x v="55"/>
    <x v="0"/>
    <s v="0"/>
    <x v="2"/>
  </r>
  <r>
    <x v="55"/>
    <x v="8"/>
    <m/>
    <x v="2"/>
  </r>
  <r>
    <x v="55"/>
    <x v="0"/>
    <n v="0"/>
    <x v="2"/>
  </r>
  <r>
    <x v="8"/>
    <x v="0"/>
    <s v="H"/>
    <x v="2"/>
  </r>
  <r>
    <x v="8"/>
    <x v="1"/>
    <m/>
    <x v="2"/>
  </r>
  <r>
    <x v="8"/>
    <x v="0"/>
    <s v="0"/>
    <x v="2"/>
  </r>
  <r>
    <x v="8"/>
    <x v="2"/>
    <m/>
    <x v="2"/>
  </r>
  <r>
    <x v="8"/>
    <x v="0"/>
    <s v="0"/>
    <x v="2"/>
  </r>
  <r>
    <x v="8"/>
    <x v="3"/>
    <m/>
    <x v="2"/>
  </r>
  <r>
    <x v="8"/>
    <x v="0"/>
    <s v="0"/>
    <x v="2"/>
  </r>
  <r>
    <x v="8"/>
    <x v="4"/>
    <m/>
    <x v="2"/>
  </r>
  <r>
    <x v="8"/>
    <x v="0"/>
    <s v="0"/>
    <x v="2"/>
  </r>
  <r>
    <x v="8"/>
    <x v="5"/>
    <m/>
    <x v="2"/>
  </r>
  <r>
    <x v="8"/>
    <x v="0"/>
    <s v="0"/>
    <x v="2"/>
  </r>
  <r>
    <x v="8"/>
    <x v="6"/>
    <n v="2"/>
    <x v="2"/>
  </r>
  <r>
    <x v="8"/>
    <x v="0"/>
    <n v="147"/>
    <x v="2"/>
  </r>
  <r>
    <x v="8"/>
    <x v="7"/>
    <m/>
    <x v="2"/>
  </r>
  <r>
    <x v="8"/>
    <x v="0"/>
    <s v="0"/>
    <x v="2"/>
  </r>
  <r>
    <x v="8"/>
    <x v="8"/>
    <m/>
    <x v="2"/>
  </r>
  <r>
    <x v="8"/>
    <x v="0"/>
    <n v="0"/>
    <x v="2"/>
  </r>
  <r>
    <x v="30"/>
    <x v="0"/>
    <s v="H"/>
    <x v="2"/>
  </r>
  <r>
    <x v="30"/>
    <x v="1"/>
    <m/>
    <x v="2"/>
  </r>
  <r>
    <x v="30"/>
    <x v="0"/>
    <s v="0"/>
    <x v="2"/>
  </r>
  <r>
    <x v="30"/>
    <x v="2"/>
    <m/>
    <x v="2"/>
  </r>
  <r>
    <x v="30"/>
    <x v="0"/>
    <s v="0"/>
    <x v="2"/>
  </r>
  <r>
    <x v="30"/>
    <x v="3"/>
    <n v="3"/>
    <x v="2"/>
  </r>
  <r>
    <x v="30"/>
    <x v="0"/>
    <n v="144"/>
    <x v="2"/>
  </r>
  <r>
    <x v="30"/>
    <x v="4"/>
    <m/>
    <x v="2"/>
  </r>
  <r>
    <x v="30"/>
    <x v="0"/>
    <s v="0"/>
    <x v="2"/>
  </r>
  <r>
    <x v="30"/>
    <x v="5"/>
    <m/>
    <x v="2"/>
  </r>
  <r>
    <x v="30"/>
    <x v="0"/>
    <s v="0"/>
    <x v="2"/>
  </r>
  <r>
    <x v="30"/>
    <x v="6"/>
    <m/>
    <x v="2"/>
  </r>
  <r>
    <x v="30"/>
    <x v="0"/>
    <s v="0"/>
    <x v="2"/>
  </r>
  <r>
    <x v="30"/>
    <x v="7"/>
    <m/>
    <x v="2"/>
  </r>
  <r>
    <x v="30"/>
    <x v="0"/>
    <s v="0"/>
    <x v="2"/>
  </r>
  <r>
    <x v="30"/>
    <x v="8"/>
    <m/>
    <x v="2"/>
  </r>
  <r>
    <x v="30"/>
    <x v="0"/>
    <n v="0"/>
    <x v="2"/>
  </r>
  <r>
    <x v="15"/>
    <x v="0"/>
    <s v="H"/>
    <x v="2"/>
  </r>
  <r>
    <x v="15"/>
    <x v="1"/>
    <m/>
    <x v="2"/>
  </r>
  <r>
    <x v="15"/>
    <x v="0"/>
    <s v="0"/>
    <x v="2"/>
  </r>
  <r>
    <x v="15"/>
    <x v="2"/>
    <n v="27"/>
    <x v="2"/>
  </r>
  <r>
    <x v="15"/>
    <x v="0"/>
    <n v="72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n v="28"/>
    <x v="2"/>
  </r>
  <r>
    <x v="15"/>
    <x v="0"/>
    <n v="69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49"/>
    <x v="0"/>
    <s v="H"/>
    <x v="2"/>
  </r>
  <r>
    <x v="49"/>
    <x v="1"/>
    <m/>
    <x v="2"/>
  </r>
  <r>
    <x v="49"/>
    <x v="0"/>
    <s v="0"/>
    <x v="2"/>
  </r>
  <r>
    <x v="49"/>
    <x v="2"/>
    <n v="4"/>
    <x v="2"/>
  </r>
  <r>
    <x v="49"/>
    <x v="0"/>
    <n v="141"/>
    <x v="2"/>
  </r>
  <r>
    <x v="49"/>
    <x v="3"/>
    <m/>
    <x v="2"/>
  </r>
  <r>
    <x v="49"/>
    <x v="0"/>
    <s v="0"/>
    <x v="2"/>
  </r>
  <r>
    <x v="49"/>
    <x v="4"/>
    <m/>
    <x v="2"/>
  </r>
  <r>
    <x v="49"/>
    <x v="0"/>
    <s v="0"/>
    <x v="2"/>
  </r>
  <r>
    <x v="49"/>
    <x v="5"/>
    <m/>
    <x v="2"/>
  </r>
  <r>
    <x v="49"/>
    <x v="0"/>
    <s v="0"/>
    <x v="2"/>
  </r>
  <r>
    <x v="49"/>
    <x v="6"/>
    <m/>
    <x v="2"/>
  </r>
  <r>
    <x v="49"/>
    <x v="0"/>
    <s v="0"/>
    <x v="2"/>
  </r>
  <r>
    <x v="49"/>
    <x v="7"/>
    <m/>
    <x v="2"/>
  </r>
  <r>
    <x v="49"/>
    <x v="0"/>
    <s v="0"/>
    <x v="2"/>
  </r>
  <r>
    <x v="49"/>
    <x v="8"/>
    <m/>
    <x v="2"/>
  </r>
  <r>
    <x v="49"/>
    <x v="0"/>
    <n v="0"/>
    <x v="2"/>
  </r>
  <r>
    <x v="20"/>
    <x v="0"/>
    <s v="H"/>
    <x v="2"/>
  </r>
  <r>
    <x v="20"/>
    <x v="1"/>
    <m/>
    <x v="2"/>
  </r>
  <r>
    <x v="20"/>
    <x v="0"/>
    <s v="0"/>
    <x v="2"/>
  </r>
  <r>
    <x v="20"/>
    <x v="2"/>
    <m/>
    <x v="2"/>
  </r>
  <r>
    <x v="20"/>
    <x v="0"/>
    <s v="0"/>
    <x v="2"/>
  </r>
  <r>
    <x v="20"/>
    <x v="3"/>
    <m/>
    <x v="2"/>
  </r>
  <r>
    <x v="20"/>
    <x v="0"/>
    <s v="0"/>
    <x v="2"/>
  </r>
  <r>
    <x v="20"/>
    <x v="4"/>
    <m/>
    <x v="2"/>
  </r>
  <r>
    <x v="20"/>
    <x v="0"/>
    <s v="0"/>
    <x v="2"/>
  </r>
  <r>
    <x v="20"/>
    <x v="5"/>
    <n v="19"/>
    <x v="2"/>
  </r>
  <r>
    <x v="20"/>
    <x v="0"/>
    <n v="96"/>
    <x v="2"/>
  </r>
  <r>
    <x v="20"/>
    <x v="6"/>
    <n v="37"/>
    <x v="2"/>
  </r>
  <r>
    <x v="20"/>
    <x v="0"/>
    <n v="42"/>
    <x v="2"/>
  </r>
  <r>
    <x v="20"/>
    <x v="7"/>
    <m/>
    <x v="2"/>
  </r>
  <r>
    <x v="20"/>
    <x v="0"/>
    <s v="0"/>
    <x v="2"/>
  </r>
  <r>
    <x v="20"/>
    <x v="8"/>
    <m/>
    <x v="2"/>
  </r>
  <r>
    <x v="20"/>
    <x v="0"/>
    <n v="0"/>
    <x v="2"/>
  </r>
  <r>
    <x v="0"/>
    <x v="0"/>
    <s v="H"/>
    <x v="2"/>
  </r>
  <r>
    <x v="0"/>
    <x v="1"/>
    <n v="5"/>
    <x v="2"/>
  </r>
  <r>
    <x v="0"/>
    <x v="0"/>
    <n v="138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s v="H"/>
    <x v="2"/>
  </r>
  <r>
    <x v="0"/>
    <x v="1"/>
    <n v="7"/>
    <x v="2"/>
  </r>
  <r>
    <x v="0"/>
    <x v="0"/>
    <n v="132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30"/>
    <x v="0"/>
    <s v="H"/>
    <x v="2"/>
  </r>
  <r>
    <x v="30"/>
    <x v="1"/>
    <m/>
    <x v="2"/>
  </r>
  <r>
    <x v="30"/>
    <x v="0"/>
    <s v="0"/>
    <x v="2"/>
  </r>
  <r>
    <x v="30"/>
    <x v="2"/>
    <m/>
    <x v="2"/>
  </r>
  <r>
    <x v="30"/>
    <x v="0"/>
    <s v="0"/>
    <x v="2"/>
  </r>
  <r>
    <x v="30"/>
    <x v="3"/>
    <s v="ABD"/>
    <x v="2"/>
  </r>
  <r>
    <x v="30"/>
    <x v="0"/>
    <n v="1"/>
    <x v="2"/>
  </r>
  <r>
    <x v="30"/>
    <x v="4"/>
    <n v="8"/>
    <x v="2"/>
  </r>
  <r>
    <x v="30"/>
    <x v="0"/>
    <n v="129"/>
    <x v="2"/>
  </r>
  <r>
    <x v="30"/>
    <x v="5"/>
    <m/>
    <x v="2"/>
  </r>
  <r>
    <x v="30"/>
    <x v="0"/>
    <s v="0"/>
    <x v="2"/>
  </r>
  <r>
    <x v="30"/>
    <x v="6"/>
    <m/>
    <x v="2"/>
  </r>
  <r>
    <x v="30"/>
    <x v="0"/>
    <s v="0"/>
    <x v="2"/>
  </r>
  <r>
    <x v="30"/>
    <x v="7"/>
    <m/>
    <x v="2"/>
  </r>
  <r>
    <x v="30"/>
    <x v="0"/>
    <s v="0"/>
    <x v="2"/>
  </r>
  <r>
    <x v="30"/>
    <x v="8"/>
    <m/>
    <x v="2"/>
  </r>
  <r>
    <x v="30"/>
    <x v="0"/>
    <n v="0"/>
    <x v="2"/>
  </r>
  <r>
    <x v="56"/>
    <x v="0"/>
    <s v="H"/>
    <x v="2"/>
  </r>
  <r>
    <x v="56"/>
    <x v="1"/>
    <m/>
    <x v="2"/>
  </r>
  <r>
    <x v="56"/>
    <x v="0"/>
    <s v="0"/>
    <x v="2"/>
  </r>
  <r>
    <x v="56"/>
    <x v="2"/>
    <m/>
    <x v="2"/>
  </r>
  <r>
    <x v="56"/>
    <x v="0"/>
    <s v="0"/>
    <x v="2"/>
  </r>
  <r>
    <x v="56"/>
    <x v="3"/>
    <m/>
    <x v="2"/>
  </r>
  <r>
    <x v="56"/>
    <x v="0"/>
    <s v="0"/>
    <x v="2"/>
  </r>
  <r>
    <x v="56"/>
    <x v="4"/>
    <m/>
    <x v="2"/>
  </r>
  <r>
    <x v="56"/>
    <x v="0"/>
    <s v="0"/>
    <x v="2"/>
  </r>
  <r>
    <x v="56"/>
    <x v="5"/>
    <m/>
    <x v="2"/>
  </r>
  <r>
    <x v="56"/>
    <x v="0"/>
    <s v="0"/>
    <x v="2"/>
  </r>
  <r>
    <x v="56"/>
    <x v="6"/>
    <n v="8"/>
    <x v="2"/>
  </r>
  <r>
    <x v="56"/>
    <x v="0"/>
    <n v="129"/>
    <x v="2"/>
  </r>
  <r>
    <x v="56"/>
    <x v="7"/>
    <m/>
    <x v="2"/>
  </r>
  <r>
    <x v="56"/>
    <x v="0"/>
    <s v="0"/>
    <x v="2"/>
  </r>
  <r>
    <x v="56"/>
    <x v="8"/>
    <m/>
    <x v="2"/>
  </r>
  <r>
    <x v="56"/>
    <x v="0"/>
    <n v="0"/>
    <x v="2"/>
  </r>
  <r>
    <x v="27"/>
    <x v="0"/>
    <s v="H"/>
    <x v="2"/>
  </r>
  <r>
    <x v="27"/>
    <x v="1"/>
    <m/>
    <x v="2"/>
  </r>
  <r>
    <x v="27"/>
    <x v="0"/>
    <s v="0"/>
    <x v="2"/>
  </r>
  <r>
    <x v="27"/>
    <x v="2"/>
    <n v="8"/>
    <x v="2"/>
  </r>
  <r>
    <x v="27"/>
    <x v="0"/>
    <n v="129"/>
    <x v="2"/>
  </r>
  <r>
    <x v="27"/>
    <x v="3"/>
    <m/>
    <x v="2"/>
  </r>
  <r>
    <x v="27"/>
    <x v="0"/>
    <s v="0"/>
    <x v="2"/>
  </r>
  <r>
    <x v="27"/>
    <x v="4"/>
    <m/>
    <x v="2"/>
  </r>
  <r>
    <x v="27"/>
    <x v="0"/>
    <s v="0"/>
    <x v="2"/>
  </r>
  <r>
    <x v="27"/>
    <x v="5"/>
    <m/>
    <x v="2"/>
  </r>
  <r>
    <x v="27"/>
    <x v="0"/>
    <s v="0"/>
    <x v="2"/>
  </r>
  <r>
    <x v="27"/>
    <x v="6"/>
    <m/>
    <x v="2"/>
  </r>
  <r>
    <x v="27"/>
    <x v="0"/>
    <s v="0"/>
    <x v="2"/>
  </r>
  <r>
    <x v="27"/>
    <x v="7"/>
    <m/>
    <x v="2"/>
  </r>
  <r>
    <x v="27"/>
    <x v="0"/>
    <s v="0"/>
    <x v="2"/>
  </r>
  <r>
    <x v="27"/>
    <x v="8"/>
    <m/>
    <x v="2"/>
  </r>
  <r>
    <x v="27"/>
    <x v="0"/>
    <n v="0"/>
    <x v="2"/>
  </r>
  <r>
    <x v="51"/>
    <x v="0"/>
    <s v="H"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m/>
    <x v="2"/>
  </r>
  <r>
    <x v="51"/>
    <x v="0"/>
    <s v="0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10"/>
    <x v="2"/>
  </r>
  <r>
    <x v="51"/>
    <x v="0"/>
    <n v="123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17"/>
    <x v="0"/>
    <s v="H"/>
    <x v="2"/>
  </r>
  <r>
    <x v="17"/>
    <x v="1"/>
    <n v="10"/>
    <x v="2"/>
  </r>
  <r>
    <x v="17"/>
    <x v="0"/>
    <n v="123"/>
    <x v="2"/>
  </r>
  <r>
    <x v="17"/>
    <x v="2"/>
    <m/>
    <x v="2"/>
  </r>
  <r>
    <x v="17"/>
    <x v="0"/>
    <s v="0"/>
    <x v="2"/>
  </r>
  <r>
    <x v="17"/>
    <x v="3"/>
    <m/>
    <x v="2"/>
  </r>
  <r>
    <x v="17"/>
    <x v="0"/>
    <s v="0"/>
    <x v="2"/>
  </r>
  <r>
    <x v="17"/>
    <x v="4"/>
    <m/>
    <x v="2"/>
  </r>
  <r>
    <x v="17"/>
    <x v="0"/>
    <s v="0"/>
    <x v="2"/>
  </r>
  <r>
    <x v="17"/>
    <x v="5"/>
    <m/>
    <x v="2"/>
  </r>
  <r>
    <x v="17"/>
    <x v="0"/>
    <s v="0"/>
    <x v="2"/>
  </r>
  <r>
    <x v="17"/>
    <x v="6"/>
    <m/>
    <x v="2"/>
  </r>
  <r>
    <x v="17"/>
    <x v="0"/>
    <s v="0"/>
    <x v="2"/>
  </r>
  <r>
    <x v="17"/>
    <x v="7"/>
    <m/>
    <x v="2"/>
  </r>
  <r>
    <x v="17"/>
    <x v="0"/>
    <s v="0"/>
    <x v="2"/>
  </r>
  <r>
    <x v="17"/>
    <x v="8"/>
    <m/>
    <x v="2"/>
  </r>
  <r>
    <x v="17"/>
    <x v="0"/>
    <n v="0"/>
    <x v="2"/>
  </r>
  <r>
    <x v="57"/>
    <x v="0"/>
    <s v="H"/>
    <x v="2"/>
  </r>
  <r>
    <x v="57"/>
    <x v="1"/>
    <m/>
    <x v="2"/>
  </r>
  <r>
    <x v="57"/>
    <x v="0"/>
    <s v="0"/>
    <x v="2"/>
  </r>
  <r>
    <x v="57"/>
    <x v="2"/>
    <m/>
    <x v="2"/>
  </r>
  <r>
    <x v="57"/>
    <x v="0"/>
    <s v="0"/>
    <x v="2"/>
  </r>
  <r>
    <x v="57"/>
    <x v="3"/>
    <m/>
    <x v="2"/>
  </r>
  <r>
    <x v="57"/>
    <x v="0"/>
    <s v="0"/>
    <x v="2"/>
  </r>
  <r>
    <x v="57"/>
    <x v="4"/>
    <m/>
    <x v="2"/>
  </r>
  <r>
    <x v="57"/>
    <x v="0"/>
    <s v="0"/>
    <x v="2"/>
  </r>
  <r>
    <x v="57"/>
    <x v="5"/>
    <n v="11"/>
    <x v="2"/>
  </r>
  <r>
    <x v="57"/>
    <x v="0"/>
    <n v="120"/>
    <x v="2"/>
  </r>
  <r>
    <x v="57"/>
    <x v="6"/>
    <m/>
    <x v="2"/>
  </r>
  <r>
    <x v="57"/>
    <x v="0"/>
    <s v="0"/>
    <x v="2"/>
  </r>
  <r>
    <x v="57"/>
    <x v="7"/>
    <m/>
    <x v="2"/>
  </r>
  <r>
    <x v="57"/>
    <x v="0"/>
    <s v="0"/>
    <x v="2"/>
  </r>
  <r>
    <x v="57"/>
    <x v="8"/>
    <m/>
    <x v="2"/>
  </r>
  <r>
    <x v="57"/>
    <x v="0"/>
    <n v="0"/>
    <x v="2"/>
  </r>
  <r>
    <x v="58"/>
    <x v="0"/>
    <s v="H"/>
    <x v="2"/>
  </r>
  <r>
    <x v="58"/>
    <x v="1"/>
    <m/>
    <x v="2"/>
  </r>
  <r>
    <x v="58"/>
    <x v="0"/>
    <s v="0"/>
    <x v="2"/>
  </r>
  <r>
    <x v="58"/>
    <x v="2"/>
    <m/>
    <x v="2"/>
  </r>
  <r>
    <x v="58"/>
    <x v="0"/>
    <s v="0"/>
    <x v="2"/>
  </r>
  <r>
    <x v="58"/>
    <x v="3"/>
    <m/>
    <x v="2"/>
  </r>
  <r>
    <x v="58"/>
    <x v="0"/>
    <s v="0"/>
    <x v="2"/>
  </r>
  <r>
    <x v="58"/>
    <x v="4"/>
    <m/>
    <x v="2"/>
  </r>
  <r>
    <x v="58"/>
    <x v="0"/>
    <s v="0"/>
    <x v="2"/>
  </r>
  <r>
    <x v="58"/>
    <x v="5"/>
    <m/>
    <x v="2"/>
  </r>
  <r>
    <x v="58"/>
    <x v="0"/>
    <s v="0"/>
    <x v="2"/>
  </r>
  <r>
    <x v="58"/>
    <x v="6"/>
    <n v="12"/>
    <x v="2"/>
  </r>
  <r>
    <x v="58"/>
    <x v="0"/>
    <n v="117"/>
    <x v="2"/>
  </r>
  <r>
    <x v="58"/>
    <x v="7"/>
    <m/>
    <x v="2"/>
  </r>
  <r>
    <x v="58"/>
    <x v="0"/>
    <s v="0"/>
    <x v="2"/>
  </r>
  <r>
    <x v="58"/>
    <x v="8"/>
    <m/>
    <x v="2"/>
  </r>
  <r>
    <x v="58"/>
    <x v="0"/>
    <n v="0"/>
    <x v="2"/>
  </r>
  <r>
    <x v="51"/>
    <x v="0"/>
    <s v="H"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n v="13"/>
    <x v="2"/>
  </r>
  <r>
    <x v="51"/>
    <x v="0"/>
    <n v="114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m/>
    <x v="2"/>
  </r>
  <r>
    <x v="51"/>
    <x v="0"/>
    <s v="0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52"/>
    <x v="0"/>
    <s v="H"/>
    <x v="2"/>
  </r>
  <r>
    <x v="52"/>
    <x v="1"/>
    <m/>
    <x v="2"/>
  </r>
  <r>
    <x v="52"/>
    <x v="0"/>
    <s v="0"/>
    <x v="2"/>
  </r>
  <r>
    <x v="52"/>
    <x v="2"/>
    <m/>
    <x v="2"/>
  </r>
  <r>
    <x v="52"/>
    <x v="0"/>
    <s v="0"/>
    <x v="2"/>
  </r>
  <r>
    <x v="52"/>
    <x v="3"/>
    <m/>
    <x v="2"/>
  </r>
  <r>
    <x v="52"/>
    <x v="0"/>
    <s v="0"/>
    <x v="2"/>
  </r>
  <r>
    <x v="52"/>
    <x v="4"/>
    <m/>
    <x v="2"/>
  </r>
  <r>
    <x v="52"/>
    <x v="0"/>
    <s v="0"/>
    <x v="2"/>
  </r>
  <r>
    <x v="52"/>
    <x v="5"/>
    <m/>
    <x v="2"/>
  </r>
  <r>
    <x v="52"/>
    <x v="0"/>
    <s v="0"/>
    <x v="2"/>
  </r>
  <r>
    <x v="52"/>
    <x v="6"/>
    <n v="15"/>
    <x v="2"/>
  </r>
  <r>
    <x v="52"/>
    <x v="0"/>
    <n v="108"/>
    <x v="2"/>
  </r>
  <r>
    <x v="52"/>
    <x v="7"/>
    <m/>
    <x v="2"/>
  </r>
  <r>
    <x v="52"/>
    <x v="0"/>
    <s v="0"/>
    <x v="2"/>
  </r>
  <r>
    <x v="52"/>
    <x v="8"/>
    <m/>
    <x v="2"/>
  </r>
  <r>
    <x v="52"/>
    <x v="0"/>
    <n v="0"/>
    <x v="2"/>
  </r>
  <r>
    <x v="59"/>
    <x v="0"/>
    <s v="H"/>
    <x v="2"/>
  </r>
  <r>
    <x v="59"/>
    <x v="1"/>
    <m/>
    <x v="2"/>
  </r>
  <r>
    <x v="59"/>
    <x v="0"/>
    <s v="0"/>
    <x v="2"/>
  </r>
  <r>
    <x v="59"/>
    <x v="2"/>
    <m/>
    <x v="2"/>
  </r>
  <r>
    <x v="59"/>
    <x v="0"/>
    <s v="0"/>
    <x v="2"/>
  </r>
  <r>
    <x v="59"/>
    <x v="3"/>
    <m/>
    <x v="2"/>
  </r>
  <r>
    <x v="59"/>
    <x v="0"/>
    <s v="0"/>
    <x v="2"/>
  </r>
  <r>
    <x v="59"/>
    <x v="4"/>
    <m/>
    <x v="2"/>
  </r>
  <r>
    <x v="59"/>
    <x v="0"/>
    <s v="0"/>
    <x v="2"/>
  </r>
  <r>
    <x v="59"/>
    <x v="5"/>
    <m/>
    <x v="2"/>
  </r>
  <r>
    <x v="59"/>
    <x v="0"/>
    <s v="0"/>
    <x v="2"/>
  </r>
  <r>
    <x v="59"/>
    <x v="6"/>
    <n v="16"/>
    <x v="2"/>
  </r>
  <r>
    <x v="59"/>
    <x v="0"/>
    <n v="105"/>
    <x v="2"/>
  </r>
  <r>
    <x v="59"/>
    <x v="7"/>
    <m/>
    <x v="2"/>
  </r>
  <r>
    <x v="59"/>
    <x v="0"/>
    <s v="0"/>
    <x v="2"/>
  </r>
  <r>
    <x v="59"/>
    <x v="8"/>
    <m/>
    <x v="2"/>
  </r>
  <r>
    <x v="59"/>
    <x v="0"/>
    <n v="0"/>
    <x v="2"/>
  </r>
  <r>
    <x v="10"/>
    <x v="0"/>
    <s v="H"/>
    <x v="2"/>
  </r>
  <r>
    <x v="10"/>
    <x v="1"/>
    <m/>
    <x v="2"/>
  </r>
  <r>
    <x v="10"/>
    <x v="0"/>
    <s v="0"/>
    <x v="2"/>
  </r>
  <r>
    <x v="10"/>
    <x v="2"/>
    <n v="16"/>
    <x v="2"/>
  </r>
  <r>
    <x v="10"/>
    <x v="0"/>
    <n v="105"/>
    <x v="2"/>
  </r>
  <r>
    <x v="10"/>
    <x v="3"/>
    <m/>
    <x v="2"/>
  </r>
  <r>
    <x v="10"/>
    <x v="0"/>
    <s v="0"/>
    <x v="2"/>
  </r>
  <r>
    <x v="10"/>
    <x v="4"/>
    <m/>
    <x v="2"/>
  </r>
  <r>
    <x v="10"/>
    <x v="0"/>
    <s v="0"/>
    <x v="2"/>
  </r>
  <r>
    <x v="10"/>
    <x v="5"/>
    <m/>
    <x v="2"/>
  </r>
  <r>
    <x v="10"/>
    <x v="0"/>
    <s v="0"/>
    <x v="2"/>
  </r>
  <r>
    <x v="10"/>
    <x v="6"/>
    <m/>
    <x v="2"/>
  </r>
  <r>
    <x v="10"/>
    <x v="0"/>
    <s v="0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51"/>
    <x v="0"/>
    <s v="H"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m/>
    <x v="2"/>
  </r>
  <r>
    <x v="51"/>
    <x v="0"/>
    <s v="0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17"/>
    <x v="2"/>
  </r>
  <r>
    <x v="51"/>
    <x v="0"/>
    <n v="102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60"/>
    <x v="0"/>
    <s v="H"/>
    <x v="2"/>
  </r>
  <r>
    <x v="60"/>
    <x v="1"/>
    <m/>
    <x v="2"/>
  </r>
  <r>
    <x v="60"/>
    <x v="0"/>
    <s v="0"/>
    <x v="2"/>
  </r>
  <r>
    <x v="60"/>
    <x v="2"/>
    <m/>
    <x v="2"/>
  </r>
  <r>
    <x v="60"/>
    <x v="0"/>
    <s v="0"/>
    <x v="2"/>
  </r>
  <r>
    <x v="60"/>
    <x v="3"/>
    <n v="18"/>
    <x v="2"/>
  </r>
  <r>
    <x v="60"/>
    <x v="0"/>
    <n v="99"/>
    <x v="2"/>
  </r>
  <r>
    <x v="60"/>
    <x v="4"/>
    <m/>
    <x v="2"/>
  </r>
  <r>
    <x v="60"/>
    <x v="0"/>
    <s v="0"/>
    <x v="2"/>
  </r>
  <r>
    <x v="60"/>
    <x v="5"/>
    <m/>
    <x v="2"/>
  </r>
  <r>
    <x v="60"/>
    <x v="0"/>
    <s v="0"/>
    <x v="2"/>
  </r>
  <r>
    <x v="60"/>
    <x v="6"/>
    <m/>
    <x v="2"/>
  </r>
  <r>
    <x v="60"/>
    <x v="0"/>
    <s v="0"/>
    <x v="2"/>
  </r>
  <r>
    <x v="60"/>
    <x v="7"/>
    <m/>
    <x v="2"/>
  </r>
  <r>
    <x v="60"/>
    <x v="0"/>
    <s v="0"/>
    <x v="2"/>
  </r>
  <r>
    <x v="60"/>
    <x v="8"/>
    <m/>
    <x v="2"/>
  </r>
  <r>
    <x v="60"/>
    <x v="0"/>
    <n v="0"/>
    <x v="2"/>
  </r>
  <r>
    <x v="15"/>
    <x v="0"/>
    <s v="H"/>
    <x v="2"/>
  </r>
  <r>
    <x v="15"/>
    <x v="1"/>
    <m/>
    <x v="2"/>
  </r>
  <r>
    <x v="15"/>
    <x v="0"/>
    <s v="0"/>
    <x v="2"/>
  </r>
  <r>
    <x v="15"/>
    <x v="2"/>
    <n v="20"/>
    <x v="2"/>
  </r>
  <r>
    <x v="15"/>
    <x v="0"/>
    <n v="93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38"/>
    <x v="0"/>
    <s v="H"/>
    <x v="2"/>
  </r>
  <r>
    <x v="38"/>
    <x v="1"/>
    <m/>
    <x v="2"/>
  </r>
  <r>
    <x v="38"/>
    <x v="0"/>
    <s v="0"/>
    <x v="2"/>
  </r>
  <r>
    <x v="38"/>
    <x v="2"/>
    <n v="40"/>
    <x v="2"/>
  </r>
  <r>
    <x v="38"/>
    <x v="0"/>
    <n v="33"/>
    <x v="2"/>
  </r>
  <r>
    <x v="38"/>
    <x v="3"/>
    <n v="32"/>
    <x v="2"/>
  </r>
  <r>
    <x v="38"/>
    <x v="0"/>
    <n v="57"/>
    <x v="2"/>
  </r>
  <r>
    <x v="38"/>
    <x v="4"/>
    <m/>
    <x v="2"/>
  </r>
  <r>
    <x v="38"/>
    <x v="0"/>
    <s v="0"/>
    <x v="2"/>
  </r>
  <r>
    <x v="38"/>
    <x v="5"/>
    <m/>
    <x v="2"/>
  </r>
  <r>
    <x v="38"/>
    <x v="0"/>
    <s v="0"/>
    <x v="2"/>
  </r>
  <r>
    <x v="38"/>
    <x v="6"/>
    <m/>
    <x v="2"/>
  </r>
  <r>
    <x v="38"/>
    <x v="0"/>
    <s v="0"/>
    <x v="2"/>
  </r>
  <r>
    <x v="38"/>
    <x v="7"/>
    <m/>
    <x v="2"/>
  </r>
  <r>
    <x v="38"/>
    <x v="0"/>
    <s v="0"/>
    <x v="2"/>
  </r>
  <r>
    <x v="38"/>
    <x v="8"/>
    <m/>
    <x v="2"/>
  </r>
  <r>
    <x v="38"/>
    <x v="0"/>
    <n v="0"/>
    <x v="2"/>
  </r>
  <r>
    <x v="43"/>
    <x v="0"/>
    <s v="H"/>
    <x v="2"/>
  </r>
  <r>
    <x v="43"/>
    <x v="1"/>
    <m/>
    <x v="2"/>
  </r>
  <r>
    <x v="43"/>
    <x v="0"/>
    <s v="0"/>
    <x v="2"/>
  </r>
  <r>
    <x v="43"/>
    <x v="2"/>
    <n v="22"/>
    <x v="2"/>
  </r>
  <r>
    <x v="43"/>
    <x v="0"/>
    <n v="87"/>
    <x v="2"/>
  </r>
  <r>
    <x v="43"/>
    <x v="3"/>
    <m/>
    <x v="2"/>
  </r>
  <r>
    <x v="43"/>
    <x v="0"/>
    <s v="0"/>
    <x v="2"/>
  </r>
  <r>
    <x v="43"/>
    <x v="4"/>
    <m/>
    <x v="2"/>
  </r>
  <r>
    <x v="43"/>
    <x v="0"/>
    <s v="0"/>
    <x v="2"/>
  </r>
  <r>
    <x v="43"/>
    <x v="5"/>
    <m/>
    <x v="2"/>
  </r>
  <r>
    <x v="43"/>
    <x v="0"/>
    <s v="0"/>
    <x v="2"/>
  </r>
  <r>
    <x v="43"/>
    <x v="6"/>
    <m/>
    <x v="2"/>
  </r>
  <r>
    <x v="43"/>
    <x v="0"/>
    <s v="0"/>
    <x v="2"/>
  </r>
  <r>
    <x v="43"/>
    <x v="7"/>
    <m/>
    <x v="2"/>
  </r>
  <r>
    <x v="43"/>
    <x v="0"/>
    <s v="0"/>
    <x v="2"/>
  </r>
  <r>
    <x v="43"/>
    <x v="8"/>
    <m/>
    <x v="2"/>
  </r>
  <r>
    <x v="43"/>
    <x v="0"/>
    <n v="0"/>
    <x v="2"/>
  </r>
  <r>
    <x v="61"/>
    <x v="0"/>
    <s v="H"/>
    <x v="2"/>
  </r>
  <r>
    <x v="61"/>
    <x v="1"/>
    <n v="23"/>
    <x v="2"/>
  </r>
  <r>
    <x v="61"/>
    <x v="0"/>
    <n v="84"/>
    <x v="2"/>
  </r>
  <r>
    <x v="61"/>
    <x v="2"/>
    <m/>
    <x v="2"/>
  </r>
  <r>
    <x v="61"/>
    <x v="0"/>
    <s v="0"/>
    <x v="2"/>
  </r>
  <r>
    <x v="61"/>
    <x v="3"/>
    <m/>
    <x v="2"/>
  </r>
  <r>
    <x v="61"/>
    <x v="0"/>
    <s v="0"/>
    <x v="2"/>
  </r>
  <r>
    <x v="61"/>
    <x v="4"/>
    <m/>
    <x v="2"/>
  </r>
  <r>
    <x v="61"/>
    <x v="0"/>
    <s v="0"/>
    <x v="2"/>
  </r>
  <r>
    <x v="61"/>
    <x v="5"/>
    <m/>
    <x v="2"/>
  </r>
  <r>
    <x v="61"/>
    <x v="0"/>
    <s v="0"/>
    <x v="2"/>
  </r>
  <r>
    <x v="61"/>
    <x v="6"/>
    <m/>
    <x v="2"/>
  </r>
  <r>
    <x v="61"/>
    <x v="0"/>
    <s v="0"/>
    <x v="2"/>
  </r>
  <r>
    <x v="61"/>
    <x v="7"/>
    <m/>
    <x v="2"/>
  </r>
  <r>
    <x v="61"/>
    <x v="0"/>
    <s v="0"/>
    <x v="2"/>
  </r>
  <r>
    <x v="61"/>
    <x v="8"/>
    <m/>
    <x v="2"/>
  </r>
  <r>
    <x v="61"/>
    <x v="0"/>
    <n v="0"/>
    <x v="2"/>
  </r>
  <r>
    <x v="0"/>
    <x v="0"/>
    <s v="H"/>
    <x v="2"/>
  </r>
  <r>
    <x v="0"/>
    <x v="1"/>
    <m/>
    <x v="2"/>
  </r>
  <r>
    <x v="0"/>
    <x v="0"/>
    <s v="0"/>
    <x v="2"/>
  </r>
  <r>
    <x v="0"/>
    <x v="2"/>
    <n v="24"/>
    <x v="2"/>
  </r>
  <r>
    <x v="0"/>
    <x v="0"/>
    <n v="81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38"/>
    <x v="0"/>
    <s v="H"/>
    <x v="2"/>
  </r>
  <r>
    <x v="38"/>
    <x v="1"/>
    <m/>
    <x v="2"/>
  </r>
  <r>
    <x v="38"/>
    <x v="0"/>
    <s v="0"/>
    <x v="2"/>
  </r>
  <r>
    <x v="38"/>
    <x v="2"/>
    <m/>
    <x v="2"/>
  </r>
  <r>
    <x v="38"/>
    <x v="0"/>
    <s v="0"/>
    <x v="2"/>
  </r>
  <r>
    <x v="38"/>
    <x v="3"/>
    <m/>
    <x v="2"/>
  </r>
  <r>
    <x v="38"/>
    <x v="0"/>
    <s v="0"/>
    <x v="2"/>
  </r>
  <r>
    <x v="38"/>
    <x v="4"/>
    <m/>
    <x v="2"/>
  </r>
  <r>
    <x v="38"/>
    <x v="0"/>
    <s v="0"/>
    <x v="2"/>
  </r>
  <r>
    <x v="38"/>
    <x v="5"/>
    <m/>
    <x v="2"/>
  </r>
  <r>
    <x v="38"/>
    <x v="0"/>
    <s v="0"/>
    <x v="2"/>
  </r>
  <r>
    <x v="38"/>
    <x v="6"/>
    <n v="26"/>
    <x v="2"/>
  </r>
  <r>
    <x v="38"/>
    <x v="0"/>
    <n v="75"/>
    <x v="2"/>
  </r>
  <r>
    <x v="38"/>
    <x v="7"/>
    <m/>
    <x v="2"/>
  </r>
  <r>
    <x v="38"/>
    <x v="0"/>
    <s v="0"/>
    <x v="2"/>
  </r>
  <r>
    <x v="38"/>
    <x v="8"/>
    <m/>
    <x v="2"/>
  </r>
  <r>
    <x v="38"/>
    <x v="0"/>
    <n v="0"/>
    <x v="2"/>
  </r>
  <r>
    <x v="62"/>
    <x v="0"/>
    <s v="H"/>
    <x v="2"/>
  </r>
  <r>
    <x v="62"/>
    <x v="1"/>
    <m/>
    <x v="2"/>
  </r>
  <r>
    <x v="62"/>
    <x v="0"/>
    <s v="0"/>
    <x v="2"/>
  </r>
  <r>
    <x v="62"/>
    <x v="2"/>
    <m/>
    <x v="2"/>
  </r>
  <r>
    <x v="62"/>
    <x v="0"/>
    <s v="0"/>
    <x v="2"/>
  </r>
  <r>
    <x v="62"/>
    <x v="3"/>
    <m/>
    <x v="2"/>
  </r>
  <r>
    <x v="62"/>
    <x v="0"/>
    <s v="0"/>
    <x v="2"/>
  </r>
  <r>
    <x v="62"/>
    <x v="4"/>
    <m/>
    <x v="2"/>
  </r>
  <r>
    <x v="62"/>
    <x v="0"/>
    <s v="0"/>
    <x v="2"/>
  </r>
  <r>
    <x v="62"/>
    <x v="5"/>
    <m/>
    <x v="2"/>
  </r>
  <r>
    <x v="62"/>
    <x v="0"/>
    <s v="0"/>
    <x v="2"/>
  </r>
  <r>
    <x v="62"/>
    <x v="6"/>
    <n v="27"/>
    <x v="2"/>
  </r>
  <r>
    <x v="62"/>
    <x v="0"/>
    <n v="72"/>
    <x v="2"/>
  </r>
  <r>
    <x v="62"/>
    <x v="7"/>
    <m/>
    <x v="2"/>
  </r>
  <r>
    <x v="62"/>
    <x v="0"/>
    <s v="0"/>
    <x v="2"/>
  </r>
  <r>
    <x v="62"/>
    <x v="8"/>
    <m/>
    <x v="2"/>
  </r>
  <r>
    <x v="62"/>
    <x v="0"/>
    <n v="0"/>
    <x v="2"/>
  </r>
  <r>
    <x v="0"/>
    <x v="0"/>
    <s v="H"/>
    <x v="2"/>
  </r>
  <r>
    <x v="0"/>
    <x v="1"/>
    <m/>
    <x v="2"/>
  </r>
  <r>
    <x v="0"/>
    <x v="0"/>
    <s v="0"/>
    <x v="2"/>
  </r>
  <r>
    <x v="0"/>
    <x v="2"/>
    <n v="41"/>
    <x v="2"/>
  </r>
  <r>
    <x v="0"/>
    <x v="0"/>
    <n v="3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n v="38"/>
    <x v="2"/>
  </r>
  <r>
    <x v="0"/>
    <x v="0"/>
    <n v="39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22"/>
    <x v="0"/>
    <s v="H"/>
    <x v="2"/>
  </r>
  <r>
    <x v="22"/>
    <x v="1"/>
    <m/>
    <x v="2"/>
  </r>
  <r>
    <x v="22"/>
    <x v="0"/>
    <s v="0"/>
    <x v="2"/>
  </r>
  <r>
    <x v="22"/>
    <x v="2"/>
    <m/>
    <x v="2"/>
  </r>
  <r>
    <x v="22"/>
    <x v="0"/>
    <s v="0"/>
    <x v="2"/>
  </r>
  <r>
    <x v="22"/>
    <x v="3"/>
    <m/>
    <x v="2"/>
  </r>
  <r>
    <x v="22"/>
    <x v="0"/>
    <s v="0"/>
    <x v="2"/>
  </r>
  <r>
    <x v="22"/>
    <x v="4"/>
    <n v="28"/>
    <x v="2"/>
  </r>
  <r>
    <x v="22"/>
    <x v="0"/>
    <n v="69"/>
    <x v="2"/>
  </r>
  <r>
    <x v="22"/>
    <x v="5"/>
    <m/>
    <x v="2"/>
  </r>
  <r>
    <x v="22"/>
    <x v="0"/>
    <s v="0"/>
    <x v="2"/>
  </r>
  <r>
    <x v="22"/>
    <x v="6"/>
    <m/>
    <x v="2"/>
  </r>
  <r>
    <x v="22"/>
    <x v="0"/>
    <s v="0"/>
    <x v="2"/>
  </r>
  <r>
    <x v="22"/>
    <x v="7"/>
    <m/>
    <x v="2"/>
  </r>
  <r>
    <x v="22"/>
    <x v="0"/>
    <s v="0"/>
    <x v="2"/>
  </r>
  <r>
    <x v="22"/>
    <x v="8"/>
    <m/>
    <x v="2"/>
  </r>
  <r>
    <x v="22"/>
    <x v="0"/>
    <n v="0"/>
    <x v="2"/>
  </r>
  <r>
    <x v="63"/>
    <x v="0"/>
    <s v="H"/>
    <x v="2"/>
  </r>
  <r>
    <x v="63"/>
    <x v="1"/>
    <m/>
    <x v="2"/>
  </r>
  <r>
    <x v="63"/>
    <x v="0"/>
    <s v="0"/>
    <x v="2"/>
  </r>
  <r>
    <x v="63"/>
    <x v="2"/>
    <m/>
    <x v="2"/>
  </r>
  <r>
    <x v="63"/>
    <x v="0"/>
    <s v="0"/>
    <x v="2"/>
  </r>
  <r>
    <x v="63"/>
    <x v="3"/>
    <m/>
    <x v="2"/>
  </r>
  <r>
    <x v="63"/>
    <x v="0"/>
    <s v="0"/>
    <x v="2"/>
  </r>
  <r>
    <x v="63"/>
    <x v="4"/>
    <n v="30"/>
    <x v="2"/>
  </r>
  <r>
    <x v="63"/>
    <x v="0"/>
    <n v="63"/>
    <x v="2"/>
  </r>
  <r>
    <x v="63"/>
    <x v="5"/>
    <m/>
    <x v="2"/>
  </r>
  <r>
    <x v="63"/>
    <x v="0"/>
    <s v="0"/>
    <x v="2"/>
  </r>
  <r>
    <x v="63"/>
    <x v="6"/>
    <m/>
    <x v="2"/>
  </r>
  <r>
    <x v="63"/>
    <x v="0"/>
    <s v="0"/>
    <x v="2"/>
  </r>
  <r>
    <x v="63"/>
    <x v="7"/>
    <m/>
    <x v="2"/>
  </r>
  <r>
    <x v="63"/>
    <x v="0"/>
    <s v="0"/>
    <x v="2"/>
  </r>
  <r>
    <x v="63"/>
    <x v="8"/>
    <m/>
    <x v="2"/>
  </r>
  <r>
    <x v="63"/>
    <x v="0"/>
    <n v="0"/>
    <x v="2"/>
  </r>
  <r>
    <x v="3"/>
    <x v="0"/>
    <s v="H"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n v="30"/>
    <x v="2"/>
  </r>
  <r>
    <x v="3"/>
    <x v="0"/>
    <n v="63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m/>
    <x v="2"/>
  </r>
  <r>
    <x v="3"/>
    <x v="0"/>
    <s v="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60"/>
    <x v="0"/>
    <m/>
    <x v="2"/>
  </r>
  <r>
    <x v="60"/>
    <x v="1"/>
    <m/>
    <x v="2"/>
  </r>
  <r>
    <x v="60"/>
    <x v="0"/>
    <s v="0"/>
    <x v="2"/>
  </r>
  <r>
    <x v="60"/>
    <x v="2"/>
    <m/>
    <x v="2"/>
  </r>
  <r>
    <x v="60"/>
    <x v="0"/>
    <s v="0"/>
    <x v="2"/>
  </r>
  <r>
    <x v="60"/>
    <x v="3"/>
    <n v="31"/>
    <x v="2"/>
  </r>
  <r>
    <x v="60"/>
    <x v="0"/>
    <n v="60"/>
    <x v="2"/>
  </r>
  <r>
    <x v="60"/>
    <x v="4"/>
    <m/>
    <x v="2"/>
  </r>
  <r>
    <x v="60"/>
    <x v="0"/>
    <s v="0"/>
    <x v="2"/>
  </r>
  <r>
    <x v="60"/>
    <x v="5"/>
    <m/>
    <x v="2"/>
  </r>
  <r>
    <x v="60"/>
    <x v="0"/>
    <s v="0"/>
    <x v="2"/>
  </r>
  <r>
    <x v="60"/>
    <x v="6"/>
    <m/>
    <x v="2"/>
  </r>
  <r>
    <x v="60"/>
    <x v="0"/>
    <s v="0"/>
    <x v="2"/>
  </r>
  <r>
    <x v="60"/>
    <x v="7"/>
    <m/>
    <x v="2"/>
  </r>
  <r>
    <x v="60"/>
    <x v="0"/>
    <s v="0"/>
    <x v="2"/>
  </r>
  <r>
    <x v="60"/>
    <x v="8"/>
    <m/>
    <x v="2"/>
  </r>
  <r>
    <x v="60"/>
    <x v="0"/>
    <n v="0"/>
    <x v="2"/>
  </r>
  <r>
    <x v="21"/>
    <x v="0"/>
    <m/>
    <x v="2"/>
  </r>
  <r>
    <x v="21"/>
    <x v="1"/>
    <m/>
    <x v="2"/>
  </r>
  <r>
    <x v="21"/>
    <x v="0"/>
    <s v="0"/>
    <x v="2"/>
  </r>
  <r>
    <x v="21"/>
    <x v="2"/>
    <n v="31"/>
    <x v="2"/>
  </r>
  <r>
    <x v="21"/>
    <x v="0"/>
    <n v="60"/>
    <x v="2"/>
  </r>
  <r>
    <x v="21"/>
    <x v="3"/>
    <m/>
    <x v="2"/>
  </r>
  <r>
    <x v="21"/>
    <x v="0"/>
    <s v="0"/>
    <x v="2"/>
  </r>
  <r>
    <x v="21"/>
    <x v="4"/>
    <m/>
    <x v="2"/>
  </r>
  <r>
    <x v="21"/>
    <x v="0"/>
    <s v="0"/>
    <x v="2"/>
  </r>
  <r>
    <x v="21"/>
    <x v="5"/>
    <m/>
    <x v="2"/>
  </r>
  <r>
    <x v="21"/>
    <x v="0"/>
    <s v="0"/>
    <x v="2"/>
  </r>
  <r>
    <x v="21"/>
    <x v="6"/>
    <m/>
    <x v="2"/>
  </r>
  <r>
    <x v="21"/>
    <x v="0"/>
    <s v="0"/>
    <x v="2"/>
  </r>
  <r>
    <x v="21"/>
    <x v="7"/>
    <m/>
    <x v="2"/>
  </r>
  <r>
    <x v="21"/>
    <x v="0"/>
    <s v="0"/>
    <x v="2"/>
  </r>
  <r>
    <x v="21"/>
    <x v="8"/>
    <m/>
    <x v="2"/>
  </r>
  <r>
    <x v="21"/>
    <x v="0"/>
    <n v="0"/>
    <x v="2"/>
  </r>
  <r>
    <x v="0"/>
    <x v="0"/>
    <m/>
    <x v="2"/>
  </r>
  <r>
    <x v="0"/>
    <x v="1"/>
    <n v="31"/>
    <x v="2"/>
  </r>
  <r>
    <x v="0"/>
    <x v="0"/>
    <n v="6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2"/>
    <x v="2"/>
  </r>
  <r>
    <x v="15"/>
    <x v="0"/>
    <n v="57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51"/>
    <x v="0"/>
    <m/>
    <x v="2"/>
  </r>
  <r>
    <x v="51"/>
    <x v="1"/>
    <m/>
    <x v="2"/>
  </r>
  <r>
    <x v="51"/>
    <x v="0"/>
    <s v="0"/>
    <x v="2"/>
  </r>
  <r>
    <x v="51"/>
    <x v="2"/>
    <m/>
    <x v="2"/>
  </r>
  <r>
    <x v="51"/>
    <x v="0"/>
    <s v="0"/>
    <x v="2"/>
  </r>
  <r>
    <x v="51"/>
    <x v="3"/>
    <m/>
    <x v="2"/>
  </r>
  <r>
    <x v="51"/>
    <x v="0"/>
    <s v="0"/>
    <x v="2"/>
  </r>
  <r>
    <x v="51"/>
    <x v="4"/>
    <m/>
    <x v="2"/>
  </r>
  <r>
    <x v="51"/>
    <x v="0"/>
    <s v="0"/>
    <x v="2"/>
  </r>
  <r>
    <x v="51"/>
    <x v="5"/>
    <m/>
    <x v="2"/>
  </r>
  <r>
    <x v="51"/>
    <x v="0"/>
    <s v="0"/>
    <x v="2"/>
  </r>
  <r>
    <x v="51"/>
    <x v="6"/>
    <n v="33"/>
    <x v="2"/>
  </r>
  <r>
    <x v="51"/>
    <x v="0"/>
    <n v="54"/>
    <x v="2"/>
  </r>
  <r>
    <x v="51"/>
    <x v="7"/>
    <m/>
    <x v="2"/>
  </r>
  <r>
    <x v="51"/>
    <x v="0"/>
    <s v="0"/>
    <x v="2"/>
  </r>
  <r>
    <x v="51"/>
    <x v="8"/>
    <m/>
    <x v="2"/>
  </r>
  <r>
    <x v="51"/>
    <x v="0"/>
    <n v="0"/>
    <x v="2"/>
  </r>
  <r>
    <x v="42"/>
    <x v="0"/>
    <m/>
    <x v="2"/>
  </r>
  <r>
    <x v="42"/>
    <x v="1"/>
    <n v="33"/>
    <x v="2"/>
  </r>
  <r>
    <x v="42"/>
    <x v="0"/>
    <n v="54"/>
    <x v="2"/>
  </r>
  <r>
    <x v="42"/>
    <x v="2"/>
    <m/>
    <x v="2"/>
  </r>
  <r>
    <x v="42"/>
    <x v="0"/>
    <s v="0"/>
    <x v="2"/>
  </r>
  <r>
    <x v="42"/>
    <x v="3"/>
    <m/>
    <x v="2"/>
  </r>
  <r>
    <x v="42"/>
    <x v="0"/>
    <s v="0"/>
    <x v="2"/>
  </r>
  <r>
    <x v="42"/>
    <x v="4"/>
    <m/>
    <x v="2"/>
  </r>
  <r>
    <x v="42"/>
    <x v="0"/>
    <s v="0"/>
    <x v="2"/>
  </r>
  <r>
    <x v="42"/>
    <x v="5"/>
    <m/>
    <x v="2"/>
  </r>
  <r>
    <x v="42"/>
    <x v="0"/>
    <s v="0"/>
    <x v="2"/>
  </r>
  <r>
    <x v="42"/>
    <x v="6"/>
    <m/>
    <x v="2"/>
  </r>
  <r>
    <x v="42"/>
    <x v="0"/>
    <s v="0"/>
    <x v="2"/>
  </r>
  <r>
    <x v="42"/>
    <x v="7"/>
    <m/>
    <x v="2"/>
  </r>
  <r>
    <x v="42"/>
    <x v="0"/>
    <s v="0"/>
    <x v="2"/>
  </r>
  <r>
    <x v="42"/>
    <x v="8"/>
    <m/>
    <x v="2"/>
  </r>
  <r>
    <x v="42"/>
    <x v="0"/>
    <n v="0"/>
    <x v="2"/>
  </r>
  <r>
    <x v="10"/>
    <x v="0"/>
    <m/>
    <x v="2"/>
  </r>
  <r>
    <x v="10"/>
    <x v="1"/>
    <m/>
    <x v="2"/>
  </r>
  <r>
    <x v="10"/>
    <x v="0"/>
    <s v="0"/>
    <x v="2"/>
  </r>
  <r>
    <x v="10"/>
    <x v="2"/>
    <m/>
    <x v="2"/>
  </r>
  <r>
    <x v="10"/>
    <x v="0"/>
    <s v="0"/>
    <x v="2"/>
  </r>
  <r>
    <x v="10"/>
    <x v="3"/>
    <m/>
    <x v="2"/>
  </r>
  <r>
    <x v="10"/>
    <x v="0"/>
    <s v="0"/>
    <x v="2"/>
  </r>
  <r>
    <x v="10"/>
    <x v="4"/>
    <m/>
    <x v="2"/>
  </r>
  <r>
    <x v="10"/>
    <x v="0"/>
    <s v="0"/>
    <x v="2"/>
  </r>
  <r>
    <x v="10"/>
    <x v="5"/>
    <m/>
    <x v="2"/>
  </r>
  <r>
    <x v="10"/>
    <x v="0"/>
    <s v="0"/>
    <x v="2"/>
  </r>
  <r>
    <x v="10"/>
    <x v="6"/>
    <n v="35"/>
    <x v="2"/>
  </r>
  <r>
    <x v="10"/>
    <x v="0"/>
    <n v="48"/>
    <x v="2"/>
  </r>
  <r>
    <x v="10"/>
    <x v="7"/>
    <m/>
    <x v="2"/>
  </r>
  <r>
    <x v="10"/>
    <x v="0"/>
    <s v="0"/>
    <x v="2"/>
  </r>
  <r>
    <x v="10"/>
    <x v="8"/>
    <m/>
    <x v="2"/>
  </r>
  <r>
    <x v="10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5"/>
    <x v="2"/>
  </r>
  <r>
    <x v="15"/>
    <x v="0"/>
    <n v="48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64"/>
    <x v="0"/>
    <m/>
    <x v="2"/>
  </r>
  <r>
    <x v="64"/>
    <x v="1"/>
    <n v="35"/>
    <x v="2"/>
  </r>
  <r>
    <x v="64"/>
    <x v="0"/>
    <n v="48"/>
    <x v="2"/>
  </r>
  <r>
    <x v="64"/>
    <x v="2"/>
    <m/>
    <x v="2"/>
  </r>
  <r>
    <x v="64"/>
    <x v="0"/>
    <s v="0"/>
    <x v="2"/>
  </r>
  <r>
    <x v="64"/>
    <x v="3"/>
    <m/>
    <x v="2"/>
  </r>
  <r>
    <x v="64"/>
    <x v="0"/>
    <s v="0"/>
    <x v="2"/>
  </r>
  <r>
    <x v="64"/>
    <x v="4"/>
    <m/>
    <x v="2"/>
  </r>
  <r>
    <x v="64"/>
    <x v="0"/>
    <s v="0"/>
    <x v="2"/>
  </r>
  <r>
    <x v="64"/>
    <x v="5"/>
    <m/>
    <x v="2"/>
  </r>
  <r>
    <x v="64"/>
    <x v="0"/>
    <s v="0"/>
    <x v="2"/>
  </r>
  <r>
    <x v="64"/>
    <x v="6"/>
    <m/>
    <x v="2"/>
  </r>
  <r>
    <x v="64"/>
    <x v="0"/>
    <s v="0"/>
    <x v="2"/>
  </r>
  <r>
    <x v="64"/>
    <x v="7"/>
    <m/>
    <x v="2"/>
  </r>
  <r>
    <x v="64"/>
    <x v="0"/>
    <s v="0"/>
    <x v="2"/>
  </r>
  <r>
    <x v="64"/>
    <x v="8"/>
    <m/>
    <x v="2"/>
  </r>
  <r>
    <x v="64"/>
    <x v="0"/>
    <n v="0"/>
    <x v="2"/>
  </r>
  <r>
    <x v="3"/>
    <x v="0"/>
    <m/>
    <x v="2"/>
  </r>
  <r>
    <x v="3"/>
    <x v="1"/>
    <m/>
    <x v="2"/>
  </r>
  <r>
    <x v="3"/>
    <x v="0"/>
    <s v="0"/>
    <x v="2"/>
  </r>
  <r>
    <x v="3"/>
    <x v="2"/>
    <m/>
    <x v="2"/>
  </r>
  <r>
    <x v="3"/>
    <x v="0"/>
    <s v="0"/>
    <x v="2"/>
  </r>
  <r>
    <x v="3"/>
    <x v="3"/>
    <n v="36"/>
    <x v="2"/>
  </r>
  <r>
    <x v="3"/>
    <x v="0"/>
    <n v="45"/>
    <x v="2"/>
  </r>
  <r>
    <x v="3"/>
    <x v="4"/>
    <m/>
    <x v="2"/>
  </r>
  <r>
    <x v="3"/>
    <x v="0"/>
    <s v="0"/>
    <x v="2"/>
  </r>
  <r>
    <x v="3"/>
    <x v="5"/>
    <m/>
    <x v="2"/>
  </r>
  <r>
    <x v="3"/>
    <x v="0"/>
    <s v="0"/>
    <x v="2"/>
  </r>
  <r>
    <x v="3"/>
    <x v="6"/>
    <m/>
    <x v="2"/>
  </r>
  <r>
    <x v="3"/>
    <x v="0"/>
    <s v="0"/>
    <x v="2"/>
  </r>
  <r>
    <x v="3"/>
    <x v="7"/>
    <m/>
    <x v="2"/>
  </r>
  <r>
    <x v="3"/>
    <x v="0"/>
    <s v="0"/>
    <x v="2"/>
  </r>
  <r>
    <x v="3"/>
    <x v="8"/>
    <m/>
    <x v="2"/>
  </r>
  <r>
    <x v="3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7"/>
    <x v="2"/>
  </r>
  <r>
    <x v="15"/>
    <x v="0"/>
    <n v="42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65"/>
    <x v="0"/>
    <m/>
    <x v="2"/>
  </r>
  <r>
    <x v="65"/>
    <x v="1"/>
    <m/>
    <x v="2"/>
  </r>
  <r>
    <x v="65"/>
    <x v="0"/>
    <s v="0"/>
    <x v="2"/>
  </r>
  <r>
    <x v="65"/>
    <x v="2"/>
    <n v="38"/>
    <x v="2"/>
  </r>
  <r>
    <x v="65"/>
    <x v="0"/>
    <n v="39"/>
    <x v="2"/>
  </r>
  <r>
    <x v="65"/>
    <x v="3"/>
    <m/>
    <x v="2"/>
  </r>
  <r>
    <x v="65"/>
    <x v="0"/>
    <s v="0"/>
    <x v="2"/>
  </r>
  <r>
    <x v="65"/>
    <x v="4"/>
    <m/>
    <x v="2"/>
  </r>
  <r>
    <x v="65"/>
    <x v="0"/>
    <s v="0"/>
    <x v="2"/>
  </r>
  <r>
    <x v="65"/>
    <x v="5"/>
    <m/>
    <x v="2"/>
  </r>
  <r>
    <x v="65"/>
    <x v="0"/>
    <s v="0"/>
    <x v="2"/>
  </r>
  <r>
    <x v="65"/>
    <x v="6"/>
    <m/>
    <x v="2"/>
  </r>
  <r>
    <x v="65"/>
    <x v="0"/>
    <s v="0"/>
    <x v="2"/>
  </r>
  <r>
    <x v="65"/>
    <x v="7"/>
    <m/>
    <x v="2"/>
  </r>
  <r>
    <x v="65"/>
    <x v="0"/>
    <s v="0"/>
    <x v="2"/>
  </r>
  <r>
    <x v="65"/>
    <x v="8"/>
    <m/>
    <x v="2"/>
  </r>
  <r>
    <x v="65"/>
    <x v="0"/>
    <n v="0"/>
    <x v="2"/>
  </r>
  <r>
    <x v="15"/>
    <x v="0"/>
    <m/>
    <x v="2"/>
  </r>
  <r>
    <x v="15"/>
    <x v="1"/>
    <m/>
    <x v="2"/>
  </r>
  <r>
    <x v="15"/>
    <x v="0"/>
    <s v="0"/>
    <x v="2"/>
  </r>
  <r>
    <x v="15"/>
    <x v="2"/>
    <n v="39"/>
    <x v="2"/>
  </r>
  <r>
    <x v="15"/>
    <x v="0"/>
    <n v="36"/>
    <x v="2"/>
  </r>
  <r>
    <x v="15"/>
    <x v="3"/>
    <m/>
    <x v="2"/>
  </r>
  <r>
    <x v="15"/>
    <x v="0"/>
    <s v="0"/>
    <x v="2"/>
  </r>
  <r>
    <x v="15"/>
    <x v="4"/>
    <m/>
    <x v="2"/>
  </r>
  <r>
    <x v="15"/>
    <x v="0"/>
    <s v="0"/>
    <x v="2"/>
  </r>
  <r>
    <x v="15"/>
    <x v="5"/>
    <m/>
    <x v="2"/>
  </r>
  <r>
    <x v="15"/>
    <x v="0"/>
    <s v="0"/>
    <x v="2"/>
  </r>
  <r>
    <x v="15"/>
    <x v="6"/>
    <m/>
    <x v="2"/>
  </r>
  <r>
    <x v="15"/>
    <x v="0"/>
    <s v="0"/>
    <x v="2"/>
  </r>
  <r>
    <x v="15"/>
    <x v="7"/>
    <m/>
    <x v="2"/>
  </r>
  <r>
    <x v="15"/>
    <x v="0"/>
    <s v="0"/>
    <x v="2"/>
  </r>
  <r>
    <x v="15"/>
    <x v="8"/>
    <m/>
    <x v="2"/>
  </r>
  <r>
    <x v="15"/>
    <x v="0"/>
    <n v="0"/>
    <x v="2"/>
  </r>
  <r>
    <x v="66"/>
    <x v="0"/>
    <m/>
    <x v="2"/>
  </r>
  <r>
    <x v="66"/>
    <x v="1"/>
    <m/>
    <x v="2"/>
  </r>
  <r>
    <x v="66"/>
    <x v="0"/>
    <s v="0"/>
    <x v="2"/>
  </r>
  <r>
    <x v="66"/>
    <x v="2"/>
    <n v="42"/>
    <x v="2"/>
  </r>
  <r>
    <x v="66"/>
    <x v="0"/>
    <n v="27"/>
    <x v="2"/>
  </r>
  <r>
    <x v="66"/>
    <x v="3"/>
    <m/>
    <x v="2"/>
  </r>
  <r>
    <x v="66"/>
    <x v="0"/>
    <s v="0"/>
    <x v="2"/>
  </r>
  <r>
    <x v="66"/>
    <x v="4"/>
    <m/>
    <x v="2"/>
  </r>
  <r>
    <x v="66"/>
    <x v="0"/>
    <s v="0"/>
    <x v="2"/>
  </r>
  <r>
    <x v="66"/>
    <x v="5"/>
    <m/>
    <x v="2"/>
  </r>
  <r>
    <x v="66"/>
    <x v="0"/>
    <s v="0"/>
    <x v="2"/>
  </r>
  <r>
    <x v="66"/>
    <x v="6"/>
    <m/>
    <x v="2"/>
  </r>
  <r>
    <x v="66"/>
    <x v="0"/>
    <s v="0"/>
    <x v="2"/>
  </r>
  <r>
    <x v="66"/>
    <x v="7"/>
    <m/>
    <x v="2"/>
  </r>
  <r>
    <x v="66"/>
    <x v="0"/>
    <s v="0"/>
    <x v="2"/>
  </r>
  <r>
    <x v="66"/>
    <x v="8"/>
    <m/>
    <x v="2"/>
  </r>
  <r>
    <x v="66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2"/>
  </r>
  <r>
    <x v="0"/>
    <x v="1"/>
    <m/>
    <x v="2"/>
  </r>
  <r>
    <x v="0"/>
    <x v="0"/>
    <s v="0"/>
    <x v="2"/>
  </r>
  <r>
    <x v="0"/>
    <x v="2"/>
    <m/>
    <x v="2"/>
  </r>
  <r>
    <x v="0"/>
    <x v="0"/>
    <s v="0"/>
    <x v="2"/>
  </r>
  <r>
    <x v="0"/>
    <x v="3"/>
    <m/>
    <x v="2"/>
  </r>
  <r>
    <x v="0"/>
    <x v="0"/>
    <s v="0"/>
    <x v="2"/>
  </r>
  <r>
    <x v="0"/>
    <x v="4"/>
    <m/>
    <x v="2"/>
  </r>
  <r>
    <x v="0"/>
    <x v="0"/>
    <s v="0"/>
    <x v="2"/>
  </r>
  <r>
    <x v="0"/>
    <x v="5"/>
    <m/>
    <x v="2"/>
  </r>
  <r>
    <x v="0"/>
    <x v="0"/>
    <s v="0"/>
    <x v="2"/>
  </r>
  <r>
    <x v="0"/>
    <x v="6"/>
    <m/>
    <x v="2"/>
  </r>
  <r>
    <x v="0"/>
    <x v="0"/>
    <s v="0"/>
    <x v="2"/>
  </r>
  <r>
    <x v="0"/>
    <x v="7"/>
    <m/>
    <x v="2"/>
  </r>
  <r>
    <x v="0"/>
    <x v="0"/>
    <s v="0"/>
    <x v="2"/>
  </r>
  <r>
    <x v="0"/>
    <x v="8"/>
    <m/>
    <x v="2"/>
  </r>
  <r>
    <x v="0"/>
    <x v="0"/>
    <n v="0"/>
    <x v="2"/>
  </r>
  <r>
    <x v="0"/>
    <x v="0"/>
    <m/>
    <x v="3"/>
  </r>
  <r>
    <x v="0"/>
    <x v="1"/>
    <m/>
    <x v="3"/>
  </r>
  <r>
    <x v="0"/>
    <x v="0"/>
    <m/>
    <x v="3"/>
  </r>
  <r>
    <x v="0"/>
    <x v="2"/>
    <m/>
    <x v="3"/>
  </r>
  <r>
    <x v="0"/>
    <x v="0"/>
    <m/>
    <x v="3"/>
  </r>
  <r>
    <x v="0"/>
    <x v="3"/>
    <m/>
    <x v="3"/>
  </r>
  <r>
    <x v="0"/>
    <x v="0"/>
    <m/>
    <x v="3"/>
  </r>
  <r>
    <x v="0"/>
    <x v="4"/>
    <m/>
    <x v="3"/>
  </r>
  <r>
    <x v="0"/>
    <x v="0"/>
    <m/>
    <x v="3"/>
  </r>
  <r>
    <x v="0"/>
    <x v="5"/>
    <m/>
    <x v="3"/>
  </r>
  <r>
    <x v="0"/>
    <x v="0"/>
    <m/>
    <x v="3"/>
  </r>
  <r>
    <x v="0"/>
    <x v="6"/>
    <m/>
    <x v="3"/>
  </r>
  <r>
    <x v="0"/>
    <x v="0"/>
    <m/>
    <x v="3"/>
  </r>
  <r>
    <x v="0"/>
    <x v="7"/>
    <m/>
    <x v="3"/>
  </r>
  <r>
    <x v="0"/>
    <x v="0"/>
    <m/>
    <x v="3"/>
  </r>
  <r>
    <x v="0"/>
    <x v="8"/>
    <m/>
    <x v="3"/>
  </r>
  <r>
    <x v="0"/>
    <x v="0"/>
    <m/>
    <x v="3"/>
  </r>
  <r>
    <x v="1"/>
    <x v="0"/>
    <s v="Sexe"/>
    <x v="3"/>
  </r>
  <r>
    <x v="1"/>
    <x v="1"/>
    <s v="Clt "/>
    <x v="3"/>
  </r>
  <r>
    <x v="1"/>
    <x v="0"/>
    <s v="pts "/>
    <x v="3"/>
  </r>
  <r>
    <x v="1"/>
    <x v="2"/>
    <s v="Clt "/>
    <x v="3"/>
  </r>
  <r>
    <x v="1"/>
    <x v="0"/>
    <s v="pts "/>
    <x v="3"/>
  </r>
  <r>
    <x v="1"/>
    <x v="3"/>
    <s v="Clt "/>
    <x v="3"/>
  </r>
  <r>
    <x v="1"/>
    <x v="0"/>
    <s v="pts "/>
    <x v="3"/>
  </r>
  <r>
    <x v="1"/>
    <x v="4"/>
    <s v="Clt "/>
    <x v="3"/>
  </r>
  <r>
    <x v="1"/>
    <x v="0"/>
    <s v="pts "/>
    <x v="3"/>
  </r>
  <r>
    <x v="1"/>
    <x v="5"/>
    <s v="Clt "/>
    <x v="3"/>
  </r>
  <r>
    <x v="1"/>
    <x v="0"/>
    <s v="pts "/>
    <x v="3"/>
  </r>
  <r>
    <x v="1"/>
    <x v="6"/>
    <s v="Clt "/>
    <x v="3"/>
  </r>
  <r>
    <x v="1"/>
    <x v="0"/>
    <s v="pts "/>
    <x v="3"/>
  </r>
  <r>
    <x v="1"/>
    <x v="7"/>
    <s v="Clt "/>
    <x v="3"/>
  </r>
  <r>
    <x v="1"/>
    <x v="0"/>
    <s v="pts "/>
    <x v="3"/>
  </r>
  <r>
    <x v="1"/>
    <x v="8"/>
    <s v="Clt "/>
    <x v="3"/>
  </r>
  <r>
    <x v="1"/>
    <x v="0"/>
    <s v="pts "/>
    <x v="3"/>
  </r>
  <r>
    <x v="20"/>
    <x v="0"/>
    <s v="H"/>
    <x v="3"/>
  </r>
  <r>
    <x v="20"/>
    <x v="1"/>
    <n v="1"/>
    <x v="3"/>
  </r>
  <r>
    <x v="20"/>
    <x v="0"/>
    <n v="150"/>
    <x v="3"/>
  </r>
  <r>
    <x v="20"/>
    <x v="2"/>
    <n v="1"/>
    <x v="3"/>
  </r>
  <r>
    <x v="20"/>
    <x v="0"/>
    <n v="150"/>
    <x v="3"/>
  </r>
  <r>
    <x v="20"/>
    <x v="3"/>
    <n v="2"/>
    <x v="3"/>
  </r>
  <r>
    <x v="20"/>
    <x v="0"/>
    <n v="147"/>
    <x v="3"/>
  </r>
  <r>
    <x v="20"/>
    <x v="4"/>
    <n v="2"/>
    <x v="3"/>
  </r>
  <r>
    <x v="20"/>
    <x v="0"/>
    <n v="147"/>
    <x v="3"/>
  </r>
  <r>
    <x v="20"/>
    <x v="5"/>
    <n v="1"/>
    <x v="3"/>
  </r>
  <r>
    <x v="20"/>
    <x v="0"/>
    <n v="150"/>
    <x v="3"/>
  </r>
  <r>
    <x v="20"/>
    <x v="6"/>
    <n v="1"/>
    <x v="3"/>
  </r>
  <r>
    <x v="20"/>
    <x v="0"/>
    <n v="150"/>
    <x v="3"/>
  </r>
  <r>
    <x v="20"/>
    <x v="7"/>
    <m/>
    <x v="3"/>
  </r>
  <r>
    <x v="20"/>
    <x v="0"/>
    <s v="0"/>
    <x v="3"/>
  </r>
  <r>
    <x v="20"/>
    <x v="8"/>
    <m/>
    <x v="3"/>
  </r>
  <r>
    <x v="20"/>
    <x v="0"/>
    <s v="0"/>
    <x v="3"/>
  </r>
  <r>
    <x v="8"/>
    <x v="0"/>
    <s v="H"/>
    <x v="3"/>
  </r>
  <r>
    <x v="8"/>
    <x v="1"/>
    <n v="2"/>
    <x v="3"/>
  </r>
  <r>
    <x v="8"/>
    <x v="0"/>
    <n v="147"/>
    <x v="3"/>
  </r>
  <r>
    <x v="8"/>
    <x v="2"/>
    <n v="3"/>
    <x v="3"/>
  </r>
  <r>
    <x v="8"/>
    <x v="0"/>
    <n v="144"/>
    <x v="3"/>
  </r>
  <r>
    <x v="8"/>
    <x v="3"/>
    <n v="6"/>
    <x v="3"/>
  </r>
  <r>
    <x v="8"/>
    <x v="0"/>
    <n v="135"/>
    <x v="3"/>
  </r>
  <r>
    <x v="8"/>
    <x v="4"/>
    <n v="6"/>
    <x v="3"/>
  </r>
  <r>
    <x v="8"/>
    <x v="0"/>
    <n v="135"/>
    <x v="3"/>
  </r>
  <r>
    <x v="8"/>
    <x v="5"/>
    <n v="2"/>
    <x v="3"/>
  </r>
  <r>
    <x v="8"/>
    <x v="0"/>
    <n v="147"/>
    <x v="3"/>
  </r>
  <r>
    <x v="8"/>
    <x v="6"/>
    <n v="5"/>
    <x v="3"/>
  </r>
  <r>
    <x v="8"/>
    <x v="0"/>
    <n v="138"/>
    <x v="3"/>
  </r>
  <r>
    <x v="8"/>
    <x v="7"/>
    <m/>
    <x v="3"/>
  </r>
  <r>
    <x v="8"/>
    <x v="0"/>
    <s v="0"/>
    <x v="3"/>
  </r>
  <r>
    <x v="8"/>
    <x v="8"/>
    <m/>
    <x v="3"/>
  </r>
  <r>
    <x v="8"/>
    <x v="0"/>
    <s v="0"/>
    <x v="3"/>
  </r>
  <r>
    <x v="60"/>
    <x v="0"/>
    <s v="H"/>
    <x v="3"/>
  </r>
  <r>
    <x v="60"/>
    <x v="1"/>
    <n v="10"/>
    <x v="3"/>
  </r>
  <r>
    <x v="60"/>
    <x v="0"/>
    <n v="123"/>
    <x v="3"/>
  </r>
  <r>
    <x v="60"/>
    <x v="2"/>
    <n v="12"/>
    <x v="3"/>
  </r>
  <r>
    <x v="60"/>
    <x v="0"/>
    <n v="117"/>
    <x v="3"/>
  </r>
  <r>
    <x v="60"/>
    <x v="3"/>
    <n v="11"/>
    <x v="3"/>
  </r>
  <r>
    <x v="60"/>
    <x v="0"/>
    <n v="120"/>
    <x v="3"/>
  </r>
  <r>
    <x v="60"/>
    <x v="4"/>
    <n v="9"/>
    <x v="3"/>
  </r>
  <r>
    <x v="60"/>
    <x v="0"/>
    <n v="126"/>
    <x v="3"/>
  </r>
  <r>
    <x v="60"/>
    <x v="5"/>
    <n v="8"/>
    <x v="3"/>
  </r>
  <r>
    <x v="60"/>
    <x v="0"/>
    <n v="129"/>
    <x v="3"/>
  </r>
  <r>
    <x v="60"/>
    <x v="6"/>
    <n v="13"/>
    <x v="3"/>
  </r>
  <r>
    <x v="60"/>
    <x v="0"/>
    <n v="114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3"/>
    <x v="0"/>
    <s v="H"/>
    <x v="3"/>
  </r>
  <r>
    <x v="3"/>
    <x v="1"/>
    <n v="8"/>
    <x v="3"/>
  </r>
  <r>
    <x v="3"/>
    <x v="0"/>
    <n v="129"/>
    <x v="3"/>
  </r>
  <r>
    <x v="3"/>
    <x v="2"/>
    <n v="2"/>
    <x v="3"/>
  </r>
  <r>
    <x v="3"/>
    <x v="0"/>
    <n v="147"/>
    <x v="3"/>
  </r>
  <r>
    <x v="3"/>
    <x v="3"/>
    <n v="5"/>
    <x v="3"/>
  </r>
  <r>
    <x v="3"/>
    <x v="0"/>
    <n v="138"/>
    <x v="3"/>
  </r>
  <r>
    <x v="3"/>
    <x v="4"/>
    <n v="3"/>
    <x v="3"/>
  </r>
  <r>
    <x v="3"/>
    <x v="0"/>
    <n v="144"/>
    <x v="3"/>
  </r>
  <r>
    <x v="3"/>
    <x v="5"/>
    <m/>
    <x v="3"/>
  </r>
  <r>
    <x v="3"/>
    <x v="0"/>
    <s v="0"/>
    <x v="3"/>
  </r>
  <r>
    <x v="3"/>
    <x v="6"/>
    <n v="3"/>
    <x v="3"/>
  </r>
  <r>
    <x v="3"/>
    <x v="0"/>
    <n v="144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38"/>
    <x v="0"/>
    <s v="H"/>
    <x v="3"/>
  </r>
  <r>
    <x v="38"/>
    <x v="1"/>
    <n v="4"/>
    <x v="3"/>
  </r>
  <r>
    <x v="38"/>
    <x v="0"/>
    <n v="141"/>
    <x v="3"/>
  </r>
  <r>
    <x v="38"/>
    <x v="2"/>
    <m/>
    <x v="3"/>
  </r>
  <r>
    <x v="38"/>
    <x v="0"/>
    <s v="0"/>
    <x v="3"/>
  </r>
  <r>
    <x v="38"/>
    <x v="3"/>
    <n v="7"/>
    <x v="3"/>
  </r>
  <r>
    <x v="38"/>
    <x v="0"/>
    <n v="132"/>
    <x v="3"/>
  </r>
  <r>
    <x v="38"/>
    <x v="4"/>
    <n v="4"/>
    <x v="3"/>
  </r>
  <r>
    <x v="38"/>
    <x v="0"/>
    <n v="141"/>
    <x v="3"/>
  </r>
  <r>
    <x v="38"/>
    <x v="5"/>
    <n v="3"/>
    <x v="3"/>
  </r>
  <r>
    <x v="38"/>
    <x v="0"/>
    <n v="144"/>
    <x v="3"/>
  </r>
  <r>
    <x v="38"/>
    <x v="6"/>
    <n v="12"/>
    <x v="3"/>
  </r>
  <r>
    <x v="38"/>
    <x v="0"/>
    <n v="117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60"/>
    <x v="0"/>
    <s v="H"/>
    <x v="3"/>
  </r>
  <r>
    <x v="60"/>
    <x v="1"/>
    <n v="5"/>
    <x v="3"/>
  </r>
  <r>
    <x v="60"/>
    <x v="0"/>
    <n v="138"/>
    <x v="3"/>
  </r>
  <r>
    <x v="60"/>
    <x v="2"/>
    <n v="5"/>
    <x v="3"/>
  </r>
  <r>
    <x v="60"/>
    <x v="0"/>
    <n v="138"/>
    <x v="3"/>
  </r>
  <r>
    <x v="60"/>
    <x v="3"/>
    <s v="ABD"/>
    <x v="3"/>
  </r>
  <r>
    <x v="60"/>
    <x v="0"/>
    <n v="1"/>
    <x v="3"/>
  </r>
  <r>
    <x v="60"/>
    <x v="4"/>
    <n v="7"/>
    <x v="3"/>
  </r>
  <r>
    <x v="60"/>
    <x v="0"/>
    <n v="132"/>
    <x v="3"/>
  </r>
  <r>
    <x v="60"/>
    <x v="5"/>
    <n v="5"/>
    <x v="3"/>
  </r>
  <r>
    <x v="60"/>
    <x v="0"/>
    <n v="138"/>
    <x v="3"/>
  </r>
  <r>
    <x v="60"/>
    <x v="6"/>
    <n v="9"/>
    <x v="3"/>
  </r>
  <r>
    <x v="60"/>
    <x v="0"/>
    <n v="126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60"/>
    <x v="0"/>
    <s v="F"/>
    <x v="3"/>
  </r>
  <r>
    <x v="60"/>
    <x v="1"/>
    <n v="15"/>
    <x v="3"/>
  </r>
  <r>
    <x v="60"/>
    <x v="0"/>
    <n v="108"/>
    <x v="3"/>
  </r>
  <r>
    <x v="60"/>
    <x v="2"/>
    <n v="13"/>
    <x v="3"/>
  </r>
  <r>
    <x v="60"/>
    <x v="0"/>
    <n v="114"/>
    <x v="3"/>
  </r>
  <r>
    <x v="60"/>
    <x v="3"/>
    <n v="19"/>
    <x v="3"/>
  </r>
  <r>
    <x v="60"/>
    <x v="0"/>
    <n v="96"/>
    <x v="3"/>
  </r>
  <r>
    <x v="60"/>
    <x v="4"/>
    <n v="11"/>
    <x v="3"/>
  </r>
  <r>
    <x v="60"/>
    <x v="0"/>
    <n v="120"/>
    <x v="3"/>
  </r>
  <r>
    <x v="60"/>
    <x v="5"/>
    <n v="12"/>
    <x v="3"/>
  </r>
  <r>
    <x v="60"/>
    <x v="0"/>
    <n v="117"/>
    <x v="3"/>
  </r>
  <r>
    <x v="60"/>
    <x v="6"/>
    <n v="18"/>
    <x v="3"/>
  </r>
  <r>
    <x v="60"/>
    <x v="0"/>
    <n v="99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28"/>
    <x v="0"/>
    <s v="H"/>
    <x v="3"/>
  </r>
  <r>
    <x v="28"/>
    <x v="1"/>
    <n v="13"/>
    <x v="3"/>
  </r>
  <r>
    <x v="28"/>
    <x v="0"/>
    <n v="114"/>
    <x v="3"/>
  </r>
  <r>
    <x v="28"/>
    <x v="2"/>
    <n v="10"/>
    <x v="3"/>
  </r>
  <r>
    <x v="28"/>
    <x v="0"/>
    <n v="123"/>
    <x v="3"/>
  </r>
  <r>
    <x v="28"/>
    <x v="3"/>
    <n v="10"/>
    <x v="3"/>
  </r>
  <r>
    <x v="28"/>
    <x v="0"/>
    <n v="123"/>
    <x v="3"/>
  </r>
  <r>
    <x v="28"/>
    <x v="4"/>
    <n v="12"/>
    <x v="3"/>
  </r>
  <r>
    <x v="28"/>
    <x v="0"/>
    <n v="117"/>
    <x v="3"/>
  </r>
  <r>
    <x v="28"/>
    <x v="5"/>
    <n v="7"/>
    <x v="3"/>
  </r>
  <r>
    <x v="28"/>
    <x v="0"/>
    <n v="132"/>
    <x v="3"/>
  </r>
  <r>
    <x v="28"/>
    <x v="6"/>
    <m/>
    <x v="3"/>
  </r>
  <r>
    <x v="28"/>
    <x v="0"/>
    <s v="0"/>
    <x v="3"/>
  </r>
  <r>
    <x v="28"/>
    <x v="7"/>
    <m/>
    <x v="3"/>
  </r>
  <r>
    <x v="28"/>
    <x v="0"/>
    <s v="0"/>
    <x v="3"/>
  </r>
  <r>
    <x v="28"/>
    <x v="8"/>
    <m/>
    <x v="3"/>
  </r>
  <r>
    <x v="28"/>
    <x v="0"/>
    <s v="0"/>
    <x v="3"/>
  </r>
  <r>
    <x v="15"/>
    <x v="0"/>
    <s v="H"/>
    <x v="3"/>
  </r>
  <r>
    <x v="15"/>
    <x v="1"/>
    <m/>
    <x v="3"/>
  </r>
  <r>
    <x v="15"/>
    <x v="0"/>
    <s v="0"/>
    <x v="3"/>
  </r>
  <r>
    <x v="15"/>
    <x v="2"/>
    <n v="14"/>
    <x v="3"/>
  </r>
  <r>
    <x v="15"/>
    <x v="0"/>
    <n v="111"/>
    <x v="3"/>
  </r>
  <r>
    <x v="15"/>
    <x v="3"/>
    <n v="20"/>
    <x v="3"/>
  </r>
  <r>
    <x v="15"/>
    <x v="0"/>
    <n v="93"/>
    <x v="3"/>
  </r>
  <r>
    <x v="15"/>
    <x v="4"/>
    <n v="10"/>
    <x v="3"/>
  </r>
  <r>
    <x v="15"/>
    <x v="0"/>
    <n v="123"/>
    <x v="3"/>
  </r>
  <r>
    <x v="15"/>
    <x v="5"/>
    <n v="4"/>
    <x v="3"/>
  </r>
  <r>
    <x v="15"/>
    <x v="0"/>
    <n v="141"/>
    <x v="3"/>
  </r>
  <r>
    <x v="15"/>
    <x v="6"/>
    <n v="8"/>
    <x v="3"/>
  </r>
  <r>
    <x v="15"/>
    <x v="0"/>
    <n v="129"/>
    <x v="3"/>
  </r>
  <r>
    <x v="15"/>
    <x v="7"/>
    <m/>
    <x v="3"/>
  </r>
  <r>
    <x v="15"/>
    <x v="0"/>
    <s v="0"/>
    <x v="3"/>
  </r>
  <r>
    <x v="15"/>
    <x v="8"/>
    <m/>
    <x v="3"/>
  </r>
  <r>
    <x v="15"/>
    <x v="0"/>
    <s v="0"/>
    <x v="3"/>
  </r>
  <r>
    <x v="47"/>
    <x v="0"/>
    <s v="H"/>
    <x v="3"/>
  </r>
  <r>
    <x v="47"/>
    <x v="1"/>
    <m/>
    <x v="3"/>
  </r>
  <r>
    <x v="47"/>
    <x v="0"/>
    <s v="0"/>
    <x v="3"/>
  </r>
  <r>
    <x v="47"/>
    <x v="2"/>
    <n v="7"/>
    <x v="3"/>
  </r>
  <r>
    <x v="47"/>
    <x v="0"/>
    <n v="132"/>
    <x v="3"/>
  </r>
  <r>
    <x v="47"/>
    <x v="3"/>
    <n v="8"/>
    <x v="3"/>
  </r>
  <r>
    <x v="47"/>
    <x v="0"/>
    <n v="129"/>
    <x v="3"/>
  </r>
  <r>
    <x v="47"/>
    <x v="4"/>
    <n v="5"/>
    <x v="3"/>
  </r>
  <r>
    <x v="47"/>
    <x v="0"/>
    <n v="138"/>
    <x v="3"/>
  </r>
  <r>
    <x v="47"/>
    <x v="5"/>
    <n v="6"/>
    <x v="3"/>
  </r>
  <r>
    <x v="47"/>
    <x v="0"/>
    <n v="135"/>
    <x v="3"/>
  </r>
  <r>
    <x v="47"/>
    <x v="6"/>
    <m/>
    <x v="3"/>
  </r>
  <r>
    <x v="47"/>
    <x v="0"/>
    <s v="0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47"/>
    <x v="0"/>
    <s v="H"/>
    <x v="3"/>
  </r>
  <r>
    <x v="47"/>
    <x v="1"/>
    <n v="16"/>
    <x v="3"/>
  </r>
  <r>
    <x v="47"/>
    <x v="0"/>
    <n v="105"/>
    <x v="3"/>
  </r>
  <r>
    <x v="47"/>
    <x v="2"/>
    <n v="9"/>
    <x v="3"/>
  </r>
  <r>
    <x v="47"/>
    <x v="0"/>
    <n v="126"/>
    <x v="3"/>
  </r>
  <r>
    <x v="47"/>
    <x v="3"/>
    <n v="12"/>
    <x v="3"/>
  </r>
  <r>
    <x v="47"/>
    <x v="0"/>
    <n v="117"/>
    <x v="3"/>
  </r>
  <r>
    <x v="47"/>
    <x v="4"/>
    <n v="35"/>
    <x v="3"/>
  </r>
  <r>
    <x v="47"/>
    <x v="0"/>
    <n v="48"/>
    <x v="3"/>
  </r>
  <r>
    <x v="47"/>
    <x v="5"/>
    <m/>
    <x v="3"/>
  </r>
  <r>
    <x v="47"/>
    <x v="0"/>
    <s v="0"/>
    <x v="3"/>
  </r>
  <r>
    <x v="47"/>
    <x v="6"/>
    <n v="14"/>
    <x v="3"/>
  </r>
  <r>
    <x v="47"/>
    <x v="0"/>
    <n v="111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51"/>
    <x v="0"/>
    <s v="F"/>
    <x v="3"/>
  </r>
  <r>
    <x v="51"/>
    <x v="1"/>
    <n v="28"/>
    <x v="3"/>
  </r>
  <r>
    <x v="51"/>
    <x v="0"/>
    <n v="69"/>
    <x v="3"/>
  </r>
  <r>
    <x v="51"/>
    <x v="2"/>
    <n v="18"/>
    <x v="3"/>
  </r>
  <r>
    <x v="51"/>
    <x v="0"/>
    <n v="99"/>
    <x v="3"/>
  </r>
  <r>
    <x v="51"/>
    <x v="3"/>
    <n v="32"/>
    <x v="3"/>
  </r>
  <r>
    <x v="51"/>
    <x v="0"/>
    <n v="57"/>
    <x v="3"/>
  </r>
  <r>
    <x v="51"/>
    <x v="4"/>
    <n v="17"/>
    <x v="3"/>
  </r>
  <r>
    <x v="51"/>
    <x v="0"/>
    <n v="102"/>
    <x v="3"/>
  </r>
  <r>
    <x v="51"/>
    <x v="5"/>
    <n v="15"/>
    <x v="3"/>
  </r>
  <r>
    <x v="51"/>
    <x v="0"/>
    <n v="108"/>
    <x v="3"/>
  </r>
  <r>
    <x v="51"/>
    <x v="6"/>
    <n v="33"/>
    <x v="3"/>
  </r>
  <r>
    <x v="51"/>
    <x v="0"/>
    <n v="54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19"/>
    <x v="0"/>
    <s v="H"/>
    <x v="3"/>
  </r>
  <r>
    <x v="19"/>
    <x v="1"/>
    <n v="19"/>
    <x v="3"/>
  </r>
  <r>
    <x v="19"/>
    <x v="0"/>
    <n v="96"/>
    <x v="3"/>
  </r>
  <r>
    <x v="19"/>
    <x v="2"/>
    <n v="15"/>
    <x v="3"/>
  </r>
  <r>
    <x v="19"/>
    <x v="0"/>
    <n v="108"/>
    <x v="3"/>
  </r>
  <r>
    <x v="19"/>
    <x v="3"/>
    <n v="21"/>
    <x v="3"/>
  </r>
  <r>
    <x v="19"/>
    <x v="0"/>
    <n v="90"/>
    <x v="3"/>
  </r>
  <r>
    <x v="19"/>
    <x v="4"/>
    <m/>
    <x v="3"/>
  </r>
  <r>
    <x v="19"/>
    <x v="0"/>
    <s v="0"/>
    <x v="3"/>
  </r>
  <r>
    <x v="19"/>
    <x v="5"/>
    <n v="10"/>
    <x v="3"/>
  </r>
  <r>
    <x v="19"/>
    <x v="0"/>
    <n v="123"/>
    <x v="3"/>
  </r>
  <r>
    <x v="19"/>
    <x v="6"/>
    <n v="30"/>
    <x v="3"/>
  </r>
  <r>
    <x v="19"/>
    <x v="0"/>
    <n v="63"/>
    <x v="3"/>
  </r>
  <r>
    <x v="19"/>
    <x v="7"/>
    <m/>
    <x v="3"/>
  </r>
  <r>
    <x v="19"/>
    <x v="0"/>
    <s v="0"/>
    <x v="3"/>
  </r>
  <r>
    <x v="19"/>
    <x v="8"/>
    <m/>
    <x v="3"/>
  </r>
  <r>
    <x v="19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n v="3"/>
    <x v="3"/>
  </r>
  <r>
    <x v="67"/>
    <x v="0"/>
    <n v="144"/>
    <x v="3"/>
  </r>
  <r>
    <x v="67"/>
    <x v="4"/>
    <n v="1"/>
    <x v="3"/>
  </r>
  <r>
    <x v="67"/>
    <x v="0"/>
    <n v="150"/>
    <x v="3"/>
  </r>
  <r>
    <x v="67"/>
    <x v="5"/>
    <m/>
    <x v="3"/>
  </r>
  <r>
    <x v="67"/>
    <x v="0"/>
    <s v="0"/>
    <x v="3"/>
  </r>
  <r>
    <x v="67"/>
    <x v="6"/>
    <n v="2"/>
    <x v="3"/>
  </r>
  <r>
    <x v="67"/>
    <x v="0"/>
    <n v="147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38"/>
    <x v="0"/>
    <s v="F"/>
    <x v="3"/>
  </r>
  <r>
    <x v="38"/>
    <x v="1"/>
    <n v="3"/>
    <x v="3"/>
  </r>
  <r>
    <x v="38"/>
    <x v="0"/>
    <n v="144"/>
    <x v="3"/>
  </r>
  <r>
    <x v="38"/>
    <x v="2"/>
    <n v="4"/>
    <x v="3"/>
  </r>
  <r>
    <x v="38"/>
    <x v="0"/>
    <n v="141"/>
    <x v="3"/>
  </r>
  <r>
    <x v="38"/>
    <x v="3"/>
    <m/>
    <x v="3"/>
  </r>
  <r>
    <x v="38"/>
    <x v="0"/>
    <s v="0"/>
    <x v="3"/>
  </r>
  <r>
    <x v="38"/>
    <x v="4"/>
    <m/>
    <x v="3"/>
  </r>
  <r>
    <x v="38"/>
    <x v="0"/>
    <s v="0"/>
    <x v="3"/>
  </r>
  <r>
    <x v="38"/>
    <x v="5"/>
    <m/>
    <x v="3"/>
  </r>
  <r>
    <x v="38"/>
    <x v="0"/>
    <s v="0"/>
    <x v="3"/>
  </r>
  <r>
    <x v="38"/>
    <x v="6"/>
    <n v="7"/>
    <x v="3"/>
  </r>
  <r>
    <x v="38"/>
    <x v="0"/>
    <n v="132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5"/>
    <x v="0"/>
    <s v="H"/>
    <x v="3"/>
  </r>
  <r>
    <x v="5"/>
    <x v="1"/>
    <n v="20"/>
    <x v="3"/>
  </r>
  <r>
    <x v="5"/>
    <x v="0"/>
    <n v="93"/>
    <x v="3"/>
  </r>
  <r>
    <x v="5"/>
    <x v="2"/>
    <m/>
    <x v="3"/>
  </r>
  <r>
    <x v="5"/>
    <x v="0"/>
    <s v="0"/>
    <x v="3"/>
  </r>
  <r>
    <x v="5"/>
    <x v="3"/>
    <n v="23"/>
    <x v="3"/>
  </r>
  <r>
    <x v="5"/>
    <x v="0"/>
    <n v="84"/>
    <x v="3"/>
  </r>
  <r>
    <x v="5"/>
    <x v="4"/>
    <n v="16"/>
    <x v="3"/>
  </r>
  <r>
    <x v="5"/>
    <x v="0"/>
    <n v="105"/>
    <x v="3"/>
  </r>
  <r>
    <x v="5"/>
    <x v="5"/>
    <n v="14"/>
    <x v="3"/>
  </r>
  <r>
    <x v="5"/>
    <x v="0"/>
    <n v="111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n v="8"/>
    <x v="3"/>
  </r>
  <r>
    <x v="3"/>
    <x v="0"/>
    <n v="129"/>
    <x v="3"/>
  </r>
  <r>
    <x v="3"/>
    <x v="3"/>
    <n v="9"/>
    <x v="3"/>
  </r>
  <r>
    <x v="3"/>
    <x v="0"/>
    <n v="126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6"/>
    <x v="3"/>
  </r>
  <r>
    <x v="3"/>
    <x v="0"/>
    <n v="135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2"/>
    <x v="0"/>
    <s v="H"/>
    <x v="3"/>
  </r>
  <r>
    <x v="2"/>
    <x v="1"/>
    <n v="21"/>
    <x v="3"/>
  </r>
  <r>
    <x v="2"/>
    <x v="0"/>
    <n v="90"/>
    <x v="3"/>
  </r>
  <r>
    <x v="2"/>
    <x v="2"/>
    <n v="16"/>
    <x v="3"/>
  </r>
  <r>
    <x v="2"/>
    <x v="0"/>
    <n v="105"/>
    <x v="3"/>
  </r>
  <r>
    <x v="2"/>
    <x v="3"/>
    <n v="27"/>
    <x v="3"/>
  </r>
  <r>
    <x v="2"/>
    <x v="0"/>
    <n v="72"/>
    <x v="3"/>
  </r>
  <r>
    <x v="2"/>
    <x v="4"/>
    <n v="14"/>
    <x v="3"/>
  </r>
  <r>
    <x v="2"/>
    <x v="0"/>
    <n v="111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47"/>
    <x v="0"/>
    <s v="H"/>
    <x v="3"/>
  </r>
  <r>
    <x v="47"/>
    <x v="1"/>
    <n v="31"/>
    <x v="3"/>
  </r>
  <r>
    <x v="47"/>
    <x v="0"/>
    <n v="60"/>
    <x v="3"/>
  </r>
  <r>
    <x v="47"/>
    <x v="2"/>
    <n v="24"/>
    <x v="3"/>
  </r>
  <r>
    <x v="47"/>
    <x v="0"/>
    <n v="81"/>
    <x v="3"/>
  </r>
  <r>
    <x v="47"/>
    <x v="3"/>
    <n v="34"/>
    <x v="3"/>
  </r>
  <r>
    <x v="47"/>
    <x v="0"/>
    <n v="51"/>
    <x v="3"/>
  </r>
  <r>
    <x v="47"/>
    <x v="4"/>
    <n v="36"/>
    <x v="3"/>
  </r>
  <r>
    <x v="47"/>
    <x v="0"/>
    <n v="45"/>
    <x v="3"/>
  </r>
  <r>
    <x v="47"/>
    <x v="5"/>
    <n v="18"/>
    <x v="3"/>
  </r>
  <r>
    <x v="47"/>
    <x v="0"/>
    <n v="99"/>
    <x v="3"/>
  </r>
  <r>
    <x v="47"/>
    <x v="6"/>
    <n v="41"/>
    <x v="3"/>
  </r>
  <r>
    <x v="47"/>
    <x v="0"/>
    <n v="30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0"/>
    <x v="0"/>
    <s v="H"/>
    <x v="3"/>
  </r>
  <r>
    <x v="0"/>
    <x v="1"/>
    <m/>
    <x v="3"/>
  </r>
  <r>
    <x v="0"/>
    <x v="0"/>
    <s v="0"/>
    <x v="3"/>
  </r>
  <r>
    <x v="0"/>
    <x v="2"/>
    <n v="22"/>
    <x v="3"/>
  </r>
  <r>
    <x v="0"/>
    <x v="0"/>
    <n v="87"/>
    <x v="3"/>
  </r>
  <r>
    <x v="0"/>
    <x v="3"/>
    <n v="31"/>
    <x v="3"/>
  </r>
  <r>
    <x v="0"/>
    <x v="0"/>
    <n v="60"/>
    <x v="3"/>
  </r>
  <r>
    <x v="0"/>
    <x v="4"/>
    <n v="30"/>
    <x v="3"/>
  </r>
  <r>
    <x v="0"/>
    <x v="0"/>
    <n v="63"/>
    <x v="3"/>
  </r>
  <r>
    <x v="0"/>
    <x v="5"/>
    <n v="17"/>
    <x v="3"/>
  </r>
  <r>
    <x v="0"/>
    <x v="0"/>
    <n v="102"/>
    <x v="3"/>
  </r>
  <r>
    <x v="0"/>
    <x v="6"/>
    <n v="38"/>
    <x v="3"/>
  </r>
  <r>
    <x v="0"/>
    <x v="0"/>
    <n v="39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3"/>
    <x v="0"/>
    <s v="H"/>
    <x v="3"/>
  </r>
  <r>
    <x v="3"/>
    <x v="1"/>
    <n v="27"/>
    <x v="3"/>
  </r>
  <r>
    <x v="3"/>
    <x v="0"/>
    <n v="72"/>
    <x v="3"/>
  </r>
  <r>
    <x v="3"/>
    <x v="2"/>
    <n v="19"/>
    <x v="3"/>
  </r>
  <r>
    <x v="3"/>
    <x v="0"/>
    <n v="96"/>
    <x v="3"/>
  </r>
  <r>
    <x v="3"/>
    <x v="3"/>
    <n v="25"/>
    <x v="3"/>
  </r>
  <r>
    <x v="3"/>
    <x v="0"/>
    <n v="78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21"/>
    <x v="3"/>
  </r>
  <r>
    <x v="3"/>
    <x v="0"/>
    <n v="90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2"/>
    <x v="0"/>
    <s v="H"/>
    <x v="3"/>
  </r>
  <r>
    <x v="2"/>
    <x v="1"/>
    <n v="30"/>
    <x v="3"/>
  </r>
  <r>
    <x v="2"/>
    <x v="0"/>
    <n v="63"/>
    <x v="3"/>
  </r>
  <r>
    <x v="2"/>
    <x v="2"/>
    <m/>
    <x v="3"/>
  </r>
  <r>
    <x v="2"/>
    <x v="0"/>
    <s v="0"/>
    <x v="3"/>
  </r>
  <r>
    <x v="2"/>
    <x v="3"/>
    <n v="33"/>
    <x v="3"/>
  </r>
  <r>
    <x v="2"/>
    <x v="0"/>
    <n v="54"/>
    <x v="3"/>
  </r>
  <r>
    <x v="2"/>
    <x v="4"/>
    <n v="28"/>
    <x v="3"/>
  </r>
  <r>
    <x v="2"/>
    <x v="0"/>
    <n v="69"/>
    <x v="3"/>
  </r>
  <r>
    <x v="2"/>
    <x v="5"/>
    <n v="19"/>
    <x v="3"/>
  </r>
  <r>
    <x v="2"/>
    <x v="0"/>
    <n v="96"/>
    <x v="3"/>
  </r>
  <r>
    <x v="2"/>
    <x v="6"/>
    <n v="39"/>
    <x v="3"/>
  </r>
  <r>
    <x v="2"/>
    <x v="0"/>
    <n v="36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68"/>
    <x v="0"/>
    <s v="H"/>
    <x v="3"/>
  </r>
  <r>
    <x v="68"/>
    <x v="1"/>
    <n v="12"/>
    <x v="3"/>
  </r>
  <r>
    <x v="68"/>
    <x v="0"/>
    <n v="117"/>
    <x v="3"/>
  </r>
  <r>
    <x v="68"/>
    <x v="2"/>
    <m/>
    <x v="3"/>
  </r>
  <r>
    <x v="68"/>
    <x v="0"/>
    <s v="0"/>
    <x v="3"/>
  </r>
  <r>
    <x v="68"/>
    <x v="3"/>
    <n v="13"/>
    <x v="3"/>
  </r>
  <r>
    <x v="68"/>
    <x v="0"/>
    <n v="114"/>
    <x v="3"/>
  </r>
  <r>
    <x v="68"/>
    <x v="4"/>
    <m/>
    <x v="3"/>
  </r>
  <r>
    <x v="68"/>
    <x v="0"/>
    <s v="0"/>
    <x v="3"/>
  </r>
  <r>
    <x v="68"/>
    <x v="5"/>
    <m/>
    <x v="3"/>
  </r>
  <r>
    <x v="68"/>
    <x v="0"/>
    <s v="0"/>
    <x v="3"/>
  </r>
  <r>
    <x v="68"/>
    <x v="6"/>
    <n v="25"/>
    <x v="3"/>
  </r>
  <r>
    <x v="68"/>
    <x v="0"/>
    <n v="78"/>
    <x v="3"/>
  </r>
  <r>
    <x v="68"/>
    <x v="7"/>
    <m/>
    <x v="3"/>
  </r>
  <r>
    <x v="68"/>
    <x v="0"/>
    <s v="0"/>
    <x v="3"/>
  </r>
  <r>
    <x v="68"/>
    <x v="8"/>
    <m/>
    <x v="3"/>
  </r>
  <r>
    <x v="68"/>
    <x v="0"/>
    <s v="0"/>
    <x v="3"/>
  </r>
  <r>
    <x v="69"/>
    <x v="0"/>
    <s v="H"/>
    <x v="3"/>
  </r>
  <r>
    <x v="69"/>
    <x v="1"/>
    <n v="22"/>
    <x v="3"/>
  </r>
  <r>
    <x v="69"/>
    <x v="0"/>
    <n v="87"/>
    <x v="3"/>
  </r>
  <r>
    <x v="69"/>
    <x v="2"/>
    <m/>
    <x v="3"/>
  </r>
  <r>
    <x v="69"/>
    <x v="0"/>
    <s v="0"/>
    <x v="3"/>
  </r>
  <r>
    <x v="69"/>
    <x v="3"/>
    <m/>
    <x v="3"/>
  </r>
  <r>
    <x v="69"/>
    <x v="0"/>
    <s v="0"/>
    <x v="3"/>
  </r>
  <r>
    <x v="69"/>
    <x v="4"/>
    <n v="18"/>
    <x v="3"/>
  </r>
  <r>
    <x v="69"/>
    <x v="0"/>
    <n v="99"/>
    <x v="3"/>
  </r>
  <r>
    <x v="69"/>
    <x v="5"/>
    <n v="11"/>
    <x v="3"/>
  </r>
  <r>
    <x v="69"/>
    <x v="0"/>
    <n v="120"/>
    <x v="3"/>
  </r>
  <r>
    <x v="69"/>
    <x v="6"/>
    <m/>
    <x v="3"/>
  </r>
  <r>
    <x v="69"/>
    <x v="0"/>
    <s v="0"/>
    <x v="3"/>
  </r>
  <r>
    <x v="69"/>
    <x v="7"/>
    <m/>
    <x v="3"/>
  </r>
  <r>
    <x v="69"/>
    <x v="0"/>
    <s v="0"/>
    <x v="3"/>
  </r>
  <r>
    <x v="69"/>
    <x v="8"/>
    <m/>
    <x v="3"/>
  </r>
  <r>
    <x v="69"/>
    <x v="0"/>
    <s v="0"/>
    <x v="3"/>
  </r>
  <r>
    <x v="5"/>
    <x v="0"/>
    <s v="H"/>
    <x v="3"/>
  </r>
  <r>
    <x v="5"/>
    <x v="1"/>
    <n v="34"/>
    <x v="3"/>
  </r>
  <r>
    <x v="5"/>
    <x v="0"/>
    <n v="51"/>
    <x v="3"/>
  </r>
  <r>
    <x v="5"/>
    <x v="2"/>
    <n v="27"/>
    <x v="3"/>
  </r>
  <r>
    <x v="5"/>
    <x v="0"/>
    <n v="72"/>
    <x v="3"/>
  </r>
  <r>
    <x v="5"/>
    <x v="3"/>
    <n v="39"/>
    <x v="3"/>
  </r>
  <r>
    <x v="5"/>
    <x v="0"/>
    <n v="36"/>
    <x v="3"/>
  </r>
  <r>
    <x v="5"/>
    <x v="4"/>
    <n v="31"/>
    <x v="3"/>
  </r>
  <r>
    <x v="5"/>
    <x v="0"/>
    <n v="60"/>
    <x v="3"/>
  </r>
  <r>
    <x v="5"/>
    <x v="5"/>
    <n v="22"/>
    <x v="3"/>
  </r>
  <r>
    <x v="5"/>
    <x v="0"/>
    <n v="87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42"/>
    <x v="0"/>
    <s v="F"/>
    <x v="3"/>
  </r>
  <r>
    <x v="42"/>
    <x v="1"/>
    <n v="26"/>
    <x v="3"/>
  </r>
  <r>
    <x v="42"/>
    <x v="0"/>
    <n v="75"/>
    <x v="3"/>
  </r>
  <r>
    <x v="42"/>
    <x v="2"/>
    <m/>
    <x v="3"/>
  </r>
  <r>
    <x v="42"/>
    <x v="0"/>
    <s v="0"/>
    <x v="3"/>
  </r>
  <r>
    <x v="42"/>
    <x v="3"/>
    <n v="30"/>
    <x v="3"/>
  </r>
  <r>
    <x v="42"/>
    <x v="0"/>
    <n v="63"/>
    <x v="3"/>
  </r>
  <r>
    <x v="42"/>
    <x v="4"/>
    <n v="29"/>
    <x v="3"/>
  </r>
  <r>
    <x v="42"/>
    <x v="0"/>
    <n v="66"/>
    <x v="3"/>
  </r>
  <r>
    <x v="42"/>
    <x v="5"/>
    <n v="20"/>
    <x v="3"/>
  </r>
  <r>
    <x v="42"/>
    <x v="0"/>
    <n v="93"/>
    <x v="3"/>
  </r>
  <r>
    <x v="42"/>
    <x v="6"/>
    <m/>
    <x v="3"/>
  </r>
  <r>
    <x v="42"/>
    <x v="0"/>
    <s v="0"/>
    <x v="3"/>
  </r>
  <r>
    <x v="42"/>
    <x v="7"/>
    <m/>
    <x v="3"/>
  </r>
  <r>
    <x v="42"/>
    <x v="0"/>
    <s v="0"/>
    <x v="3"/>
  </r>
  <r>
    <x v="42"/>
    <x v="8"/>
    <m/>
    <x v="3"/>
  </r>
  <r>
    <x v="42"/>
    <x v="0"/>
    <s v="0"/>
    <x v="3"/>
  </r>
  <r>
    <x v="47"/>
    <x v="0"/>
    <s v="H"/>
    <x v="3"/>
  </r>
  <r>
    <x v="47"/>
    <x v="1"/>
    <n v="11"/>
    <x v="3"/>
  </r>
  <r>
    <x v="47"/>
    <x v="0"/>
    <n v="120"/>
    <x v="3"/>
  </r>
  <r>
    <x v="47"/>
    <x v="2"/>
    <m/>
    <x v="3"/>
  </r>
  <r>
    <x v="47"/>
    <x v="0"/>
    <s v="0"/>
    <x v="3"/>
  </r>
  <r>
    <x v="47"/>
    <x v="3"/>
    <n v="17"/>
    <x v="3"/>
  </r>
  <r>
    <x v="47"/>
    <x v="0"/>
    <n v="102"/>
    <x v="3"/>
  </r>
  <r>
    <x v="47"/>
    <x v="4"/>
    <m/>
    <x v="3"/>
  </r>
  <r>
    <x v="47"/>
    <x v="0"/>
    <s v="0"/>
    <x v="3"/>
  </r>
  <r>
    <x v="47"/>
    <x v="5"/>
    <m/>
    <x v="3"/>
  </r>
  <r>
    <x v="47"/>
    <x v="0"/>
    <s v="0"/>
    <x v="3"/>
  </r>
  <r>
    <x v="47"/>
    <x v="6"/>
    <n v="27"/>
    <x v="3"/>
  </r>
  <r>
    <x v="47"/>
    <x v="0"/>
    <n v="72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38"/>
    <x v="0"/>
    <s v="F"/>
    <x v="3"/>
  </r>
  <r>
    <x v="38"/>
    <x v="1"/>
    <n v="14"/>
    <x v="3"/>
  </r>
  <r>
    <x v="38"/>
    <x v="0"/>
    <n v="111"/>
    <x v="3"/>
  </r>
  <r>
    <x v="38"/>
    <x v="2"/>
    <m/>
    <x v="3"/>
  </r>
  <r>
    <x v="38"/>
    <x v="0"/>
    <s v="0"/>
    <x v="3"/>
  </r>
  <r>
    <x v="38"/>
    <x v="3"/>
    <n v="22"/>
    <x v="3"/>
  </r>
  <r>
    <x v="38"/>
    <x v="0"/>
    <n v="87"/>
    <x v="3"/>
  </r>
  <r>
    <x v="38"/>
    <x v="4"/>
    <m/>
    <x v="3"/>
  </r>
  <r>
    <x v="38"/>
    <x v="0"/>
    <s v="0"/>
    <x v="3"/>
  </r>
  <r>
    <x v="38"/>
    <x v="5"/>
    <m/>
    <x v="3"/>
  </r>
  <r>
    <x v="38"/>
    <x v="0"/>
    <s v="0"/>
    <x v="3"/>
  </r>
  <r>
    <x v="38"/>
    <x v="6"/>
    <n v="22"/>
    <x v="3"/>
  </r>
  <r>
    <x v="38"/>
    <x v="0"/>
    <n v="87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51"/>
    <x v="0"/>
    <s v="H"/>
    <x v="3"/>
  </r>
  <r>
    <x v="51"/>
    <x v="1"/>
    <m/>
    <x v="3"/>
  </r>
  <r>
    <x v="51"/>
    <x v="0"/>
    <s v="0"/>
    <x v="3"/>
  </r>
  <r>
    <x v="51"/>
    <x v="2"/>
    <m/>
    <x v="3"/>
  </r>
  <r>
    <x v="51"/>
    <x v="0"/>
    <s v="0"/>
    <x v="3"/>
  </r>
  <r>
    <x v="51"/>
    <x v="3"/>
    <n v="4"/>
    <x v="3"/>
  </r>
  <r>
    <x v="51"/>
    <x v="0"/>
    <n v="141"/>
    <x v="3"/>
  </r>
  <r>
    <x v="51"/>
    <x v="4"/>
    <m/>
    <x v="3"/>
  </r>
  <r>
    <x v="51"/>
    <x v="0"/>
    <s v="0"/>
    <x v="3"/>
  </r>
  <r>
    <x v="51"/>
    <x v="5"/>
    <m/>
    <x v="3"/>
  </r>
  <r>
    <x v="51"/>
    <x v="0"/>
    <s v="0"/>
    <x v="3"/>
  </r>
  <r>
    <x v="51"/>
    <x v="6"/>
    <n v="4"/>
    <x v="3"/>
  </r>
  <r>
    <x v="51"/>
    <x v="0"/>
    <n v="141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62"/>
    <x v="0"/>
    <s v="H"/>
    <x v="3"/>
  </r>
  <r>
    <x v="62"/>
    <x v="1"/>
    <m/>
    <x v="3"/>
  </r>
  <r>
    <x v="62"/>
    <x v="0"/>
    <s v="0"/>
    <x v="3"/>
  </r>
  <r>
    <x v="62"/>
    <x v="2"/>
    <n v="11"/>
    <x v="3"/>
  </r>
  <r>
    <x v="62"/>
    <x v="0"/>
    <n v="120"/>
    <x v="3"/>
  </r>
  <r>
    <x v="62"/>
    <x v="3"/>
    <n v="1"/>
    <x v="3"/>
  </r>
  <r>
    <x v="62"/>
    <x v="0"/>
    <n v="150"/>
    <x v="3"/>
  </r>
  <r>
    <x v="62"/>
    <x v="4"/>
    <m/>
    <x v="3"/>
  </r>
  <r>
    <x v="62"/>
    <x v="0"/>
    <s v="0"/>
    <x v="3"/>
  </r>
  <r>
    <x v="62"/>
    <x v="5"/>
    <m/>
    <x v="3"/>
  </r>
  <r>
    <x v="62"/>
    <x v="0"/>
    <s v="0"/>
    <x v="3"/>
  </r>
  <r>
    <x v="62"/>
    <x v="6"/>
    <m/>
    <x v="3"/>
  </r>
  <r>
    <x v="62"/>
    <x v="0"/>
    <s v="0"/>
    <x v="3"/>
  </r>
  <r>
    <x v="62"/>
    <x v="7"/>
    <m/>
    <x v="3"/>
  </r>
  <r>
    <x v="62"/>
    <x v="0"/>
    <s v="0"/>
    <x v="3"/>
  </r>
  <r>
    <x v="62"/>
    <x v="8"/>
    <m/>
    <x v="3"/>
  </r>
  <r>
    <x v="62"/>
    <x v="0"/>
    <s v="0"/>
    <x v="3"/>
  </r>
  <r>
    <x v="22"/>
    <x v="0"/>
    <s v="H"/>
    <x v="3"/>
  </r>
  <r>
    <x v="22"/>
    <x v="1"/>
    <m/>
    <x v="3"/>
  </r>
  <r>
    <x v="22"/>
    <x v="0"/>
    <s v="0"/>
    <x v="3"/>
  </r>
  <r>
    <x v="22"/>
    <x v="2"/>
    <m/>
    <x v="3"/>
  </r>
  <r>
    <x v="22"/>
    <x v="0"/>
    <s v="0"/>
    <x v="3"/>
  </r>
  <r>
    <x v="22"/>
    <x v="3"/>
    <m/>
    <x v="3"/>
  </r>
  <r>
    <x v="22"/>
    <x v="0"/>
    <s v="0"/>
    <x v="3"/>
  </r>
  <r>
    <x v="22"/>
    <x v="4"/>
    <n v="20"/>
    <x v="3"/>
  </r>
  <r>
    <x v="22"/>
    <x v="0"/>
    <n v="93"/>
    <x v="3"/>
  </r>
  <r>
    <x v="22"/>
    <x v="5"/>
    <n v="13"/>
    <x v="3"/>
  </r>
  <r>
    <x v="22"/>
    <x v="0"/>
    <n v="114"/>
    <x v="3"/>
  </r>
  <r>
    <x v="22"/>
    <x v="6"/>
    <n v="31"/>
    <x v="3"/>
  </r>
  <r>
    <x v="22"/>
    <x v="0"/>
    <n v="6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2"/>
    <x v="0"/>
    <s v="H"/>
    <x v="3"/>
  </r>
  <r>
    <x v="2"/>
    <x v="1"/>
    <n v="7"/>
    <x v="3"/>
  </r>
  <r>
    <x v="2"/>
    <x v="0"/>
    <n v="132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8"/>
    <x v="3"/>
  </r>
  <r>
    <x v="2"/>
    <x v="0"/>
    <n v="129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n v="18"/>
    <x v="3"/>
  </r>
  <r>
    <x v="3"/>
    <x v="0"/>
    <n v="99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10"/>
    <x v="3"/>
  </r>
  <r>
    <x v="3"/>
    <x v="0"/>
    <n v="123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5"/>
    <x v="0"/>
    <s v="H"/>
    <x v="3"/>
  </r>
  <r>
    <x v="5"/>
    <x v="1"/>
    <n v="42"/>
    <x v="3"/>
  </r>
  <r>
    <x v="5"/>
    <x v="0"/>
    <n v="27"/>
    <x v="3"/>
  </r>
  <r>
    <x v="5"/>
    <x v="2"/>
    <m/>
    <x v="3"/>
  </r>
  <r>
    <x v="5"/>
    <x v="0"/>
    <s v="0"/>
    <x v="3"/>
  </r>
  <r>
    <x v="5"/>
    <x v="3"/>
    <n v="36"/>
    <x v="3"/>
  </r>
  <r>
    <x v="5"/>
    <x v="0"/>
    <n v="45"/>
    <x v="3"/>
  </r>
  <r>
    <x v="5"/>
    <x v="4"/>
    <n v="39"/>
    <x v="3"/>
  </r>
  <r>
    <x v="5"/>
    <x v="0"/>
    <n v="36"/>
    <x v="3"/>
  </r>
  <r>
    <x v="5"/>
    <x v="5"/>
    <n v="24"/>
    <x v="3"/>
  </r>
  <r>
    <x v="5"/>
    <x v="0"/>
    <n v="81"/>
    <x v="3"/>
  </r>
  <r>
    <x v="5"/>
    <x v="6"/>
    <n v="40"/>
    <x v="3"/>
  </r>
  <r>
    <x v="5"/>
    <x v="0"/>
    <n v="33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5"/>
    <x v="0"/>
    <s v="H"/>
    <x v="3"/>
  </r>
  <r>
    <x v="5"/>
    <x v="1"/>
    <n v="36"/>
    <x v="3"/>
  </r>
  <r>
    <x v="5"/>
    <x v="0"/>
    <n v="45"/>
    <x v="3"/>
  </r>
  <r>
    <x v="5"/>
    <x v="2"/>
    <m/>
    <x v="3"/>
  </r>
  <r>
    <x v="5"/>
    <x v="0"/>
    <s v="0"/>
    <x v="3"/>
  </r>
  <r>
    <x v="5"/>
    <x v="3"/>
    <n v="40"/>
    <x v="3"/>
  </r>
  <r>
    <x v="5"/>
    <x v="0"/>
    <n v="33"/>
    <x v="3"/>
  </r>
  <r>
    <x v="5"/>
    <x v="4"/>
    <n v="38"/>
    <x v="3"/>
  </r>
  <r>
    <x v="5"/>
    <x v="0"/>
    <n v="39"/>
    <x v="3"/>
  </r>
  <r>
    <x v="5"/>
    <x v="5"/>
    <n v="23"/>
    <x v="3"/>
  </r>
  <r>
    <x v="5"/>
    <x v="0"/>
    <n v="84"/>
    <x v="3"/>
  </r>
  <r>
    <x v="5"/>
    <x v="6"/>
    <n v="45"/>
    <x v="3"/>
  </r>
  <r>
    <x v="5"/>
    <x v="0"/>
    <n v="18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22"/>
    <x v="0"/>
    <s v="H"/>
    <x v="3"/>
  </r>
  <r>
    <x v="22"/>
    <x v="1"/>
    <n v="17"/>
    <x v="3"/>
  </r>
  <r>
    <x v="22"/>
    <x v="0"/>
    <n v="102"/>
    <x v="3"/>
  </r>
  <r>
    <x v="22"/>
    <x v="2"/>
    <m/>
    <x v="3"/>
  </r>
  <r>
    <x v="22"/>
    <x v="0"/>
    <s v="0"/>
    <x v="3"/>
  </r>
  <r>
    <x v="22"/>
    <x v="3"/>
    <s v="ABD"/>
    <x v="3"/>
  </r>
  <r>
    <x v="22"/>
    <x v="0"/>
    <n v="1"/>
    <x v="3"/>
  </r>
  <r>
    <x v="22"/>
    <x v="4"/>
    <n v="13"/>
    <x v="3"/>
  </r>
  <r>
    <x v="22"/>
    <x v="0"/>
    <n v="114"/>
    <x v="3"/>
  </r>
  <r>
    <x v="22"/>
    <x v="5"/>
    <m/>
    <x v="3"/>
  </r>
  <r>
    <x v="22"/>
    <x v="0"/>
    <s v="0"/>
    <x v="3"/>
  </r>
  <r>
    <x v="22"/>
    <x v="6"/>
    <m/>
    <x v="3"/>
  </r>
  <r>
    <x v="22"/>
    <x v="0"/>
    <s v="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22"/>
    <x v="0"/>
    <s v="H"/>
    <x v="3"/>
  </r>
  <r>
    <x v="22"/>
    <x v="1"/>
    <m/>
    <x v="3"/>
  </r>
  <r>
    <x v="22"/>
    <x v="0"/>
    <s v="0"/>
    <x v="3"/>
  </r>
  <r>
    <x v="22"/>
    <x v="2"/>
    <m/>
    <x v="3"/>
  </r>
  <r>
    <x v="22"/>
    <x v="0"/>
    <s v="0"/>
    <x v="3"/>
  </r>
  <r>
    <x v="22"/>
    <x v="3"/>
    <n v="15"/>
    <x v="3"/>
  </r>
  <r>
    <x v="22"/>
    <x v="0"/>
    <n v="108"/>
    <x v="3"/>
  </r>
  <r>
    <x v="22"/>
    <x v="4"/>
    <n v="15"/>
    <x v="3"/>
  </r>
  <r>
    <x v="22"/>
    <x v="0"/>
    <n v="108"/>
    <x v="3"/>
  </r>
  <r>
    <x v="22"/>
    <x v="5"/>
    <m/>
    <x v="3"/>
  </r>
  <r>
    <x v="22"/>
    <x v="0"/>
    <s v="0"/>
    <x v="3"/>
  </r>
  <r>
    <x v="22"/>
    <x v="6"/>
    <m/>
    <x v="3"/>
  </r>
  <r>
    <x v="22"/>
    <x v="0"/>
    <s v="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2"/>
    <x v="0"/>
    <s v="H"/>
    <x v="3"/>
  </r>
  <r>
    <x v="2"/>
    <x v="1"/>
    <n v="29"/>
    <x v="3"/>
  </r>
  <r>
    <x v="2"/>
    <x v="0"/>
    <n v="66"/>
    <x v="3"/>
  </r>
  <r>
    <x v="2"/>
    <x v="2"/>
    <m/>
    <x v="3"/>
  </r>
  <r>
    <x v="2"/>
    <x v="0"/>
    <s v="0"/>
    <x v="3"/>
  </r>
  <r>
    <x v="2"/>
    <x v="3"/>
    <n v="29"/>
    <x v="3"/>
  </r>
  <r>
    <x v="2"/>
    <x v="0"/>
    <n v="66"/>
    <x v="3"/>
  </r>
  <r>
    <x v="2"/>
    <x v="4"/>
    <n v="24"/>
    <x v="3"/>
  </r>
  <r>
    <x v="2"/>
    <x v="0"/>
    <n v="81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47"/>
    <x v="0"/>
    <s v="H"/>
    <x v="3"/>
  </r>
  <r>
    <x v="47"/>
    <x v="1"/>
    <m/>
    <x v="3"/>
  </r>
  <r>
    <x v="47"/>
    <x v="0"/>
    <s v="0"/>
    <x v="3"/>
  </r>
  <r>
    <x v="47"/>
    <x v="2"/>
    <m/>
    <x v="3"/>
  </r>
  <r>
    <x v="47"/>
    <x v="0"/>
    <s v="0"/>
    <x v="3"/>
  </r>
  <r>
    <x v="47"/>
    <x v="3"/>
    <n v="14"/>
    <x v="3"/>
  </r>
  <r>
    <x v="47"/>
    <x v="0"/>
    <n v="111"/>
    <x v="3"/>
  </r>
  <r>
    <x v="47"/>
    <x v="4"/>
    <m/>
    <x v="3"/>
  </r>
  <r>
    <x v="47"/>
    <x v="0"/>
    <s v="0"/>
    <x v="3"/>
  </r>
  <r>
    <x v="47"/>
    <x v="5"/>
    <m/>
    <x v="3"/>
  </r>
  <r>
    <x v="47"/>
    <x v="0"/>
    <s v="0"/>
    <x v="3"/>
  </r>
  <r>
    <x v="47"/>
    <x v="6"/>
    <n v="20"/>
    <x v="3"/>
  </r>
  <r>
    <x v="47"/>
    <x v="0"/>
    <n v="93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42"/>
    <x v="0"/>
    <s v="F"/>
    <x v="3"/>
  </r>
  <r>
    <x v="42"/>
    <x v="1"/>
    <n v="35"/>
    <x v="3"/>
  </r>
  <r>
    <x v="42"/>
    <x v="0"/>
    <n v="48"/>
    <x v="3"/>
  </r>
  <r>
    <x v="42"/>
    <x v="2"/>
    <n v="26"/>
    <x v="3"/>
  </r>
  <r>
    <x v="42"/>
    <x v="0"/>
    <n v="75"/>
    <x v="3"/>
  </r>
  <r>
    <x v="42"/>
    <x v="3"/>
    <n v="38"/>
    <x v="3"/>
  </r>
  <r>
    <x v="42"/>
    <x v="0"/>
    <n v="39"/>
    <x v="3"/>
  </r>
  <r>
    <x v="42"/>
    <x v="4"/>
    <n v="40"/>
    <x v="3"/>
  </r>
  <r>
    <x v="42"/>
    <x v="0"/>
    <n v="33"/>
    <x v="3"/>
  </r>
  <r>
    <x v="42"/>
    <x v="5"/>
    <m/>
    <x v="3"/>
  </r>
  <r>
    <x v="42"/>
    <x v="0"/>
    <s v="0"/>
    <x v="3"/>
  </r>
  <r>
    <x v="42"/>
    <x v="6"/>
    <m/>
    <x v="3"/>
  </r>
  <r>
    <x v="42"/>
    <x v="0"/>
    <s v="0"/>
    <x v="3"/>
  </r>
  <r>
    <x v="42"/>
    <x v="7"/>
    <m/>
    <x v="3"/>
  </r>
  <r>
    <x v="42"/>
    <x v="0"/>
    <s v="0"/>
    <x v="3"/>
  </r>
  <r>
    <x v="42"/>
    <x v="8"/>
    <m/>
    <x v="3"/>
  </r>
  <r>
    <x v="42"/>
    <x v="0"/>
    <s v="0"/>
    <x v="3"/>
  </r>
  <r>
    <x v="23"/>
    <x v="0"/>
    <s v="H"/>
    <x v="3"/>
  </r>
  <r>
    <x v="23"/>
    <x v="1"/>
    <m/>
    <x v="3"/>
  </r>
  <r>
    <x v="23"/>
    <x v="0"/>
    <s v="0"/>
    <x v="3"/>
  </r>
  <r>
    <x v="23"/>
    <x v="2"/>
    <n v="23"/>
    <x v="3"/>
  </r>
  <r>
    <x v="23"/>
    <x v="0"/>
    <n v="84"/>
    <x v="3"/>
  </r>
  <r>
    <x v="23"/>
    <x v="3"/>
    <m/>
    <x v="3"/>
  </r>
  <r>
    <x v="23"/>
    <x v="0"/>
    <s v="0"/>
    <x v="3"/>
  </r>
  <r>
    <x v="23"/>
    <x v="4"/>
    <m/>
    <x v="3"/>
  </r>
  <r>
    <x v="23"/>
    <x v="0"/>
    <s v="0"/>
    <x v="3"/>
  </r>
  <r>
    <x v="23"/>
    <x v="5"/>
    <n v="16"/>
    <x v="3"/>
  </r>
  <r>
    <x v="23"/>
    <x v="0"/>
    <n v="105"/>
    <x v="3"/>
  </r>
  <r>
    <x v="23"/>
    <x v="6"/>
    <m/>
    <x v="3"/>
  </r>
  <r>
    <x v="23"/>
    <x v="0"/>
    <s v="0"/>
    <x v="3"/>
  </r>
  <r>
    <x v="23"/>
    <x v="7"/>
    <m/>
    <x v="3"/>
  </r>
  <r>
    <x v="23"/>
    <x v="0"/>
    <s v="0"/>
    <x v="3"/>
  </r>
  <r>
    <x v="23"/>
    <x v="8"/>
    <m/>
    <x v="3"/>
  </r>
  <r>
    <x v="23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n v="16"/>
    <x v="3"/>
  </r>
  <r>
    <x v="67"/>
    <x v="0"/>
    <n v="105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24"/>
    <x v="3"/>
  </r>
  <r>
    <x v="67"/>
    <x v="0"/>
    <n v="81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68"/>
    <x v="0"/>
    <s v="H"/>
    <x v="3"/>
  </r>
  <r>
    <x v="68"/>
    <x v="1"/>
    <m/>
    <x v="3"/>
  </r>
  <r>
    <x v="68"/>
    <x v="0"/>
    <s v="0"/>
    <x v="3"/>
  </r>
  <r>
    <x v="68"/>
    <x v="2"/>
    <m/>
    <x v="3"/>
  </r>
  <r>
    <x v="68"/>
    <x v="0"/>
    <s v="0"/>
    <x v="3"/>
  </r>
  <r>
    <x v="68"/>
    <x v="3"/>
    <n v="28"/>
    <x v="3"/>
  </r>
  <r>
    <x v="68"/>
    <x v="0"/>
    <n v="69"/>
    <x v="3"/>
  </r>
  <r>
    <x v="68"/>
    <x v="4"/>
    <m/>
    <x v="3"/>
  </r>
  <r>
    <x v="68"/>
    <x v="0"/>
    <s v="0"/>
    <x v="3"/>
  </r>
  <r>
    <x v="68"/>
    <x v="5"/>
    <m/>
    <x v="3"/>
  </r>
  <r>
    <x v="68"/>
    <x v="0"/>
    <s v="0"/>
    <x v="3"/>
  </r>
  <r>
    <x v="68"/>
    <x v="6"/>
    <n v="16"/>
    <x v="3"/>
  </r>
  <r>
    <x v="68"/>
    <x v="0"/>
    <n v="105"/>
    <x v="3"/>
  </r>
  <r>
    <x v="68"/>
    <x v="7"/>
    <m/>
    <x v="3"/>
  </r>
  <r>
    <x v="68"/>
    <x v="0"/>
    <s v="0"/>
    <x v="3"/>
  </r>
  <r>
    <x v="68"/>
    <x v="8"/>
    <m/>
    <x v="3"/>
  </r>
  <r>
    <x v="68"/>
    <x v="0"/>
    <s v="0"/>
    <x v="3"/>
  </r>
  <r>
    <x v="59"/>
    <x v="0"/>
    <s v="H"/>
    <x v="3"/>
  </r>
  <r>
    <x v="59"/>
    <x v="1"/>
    <m/>
    <x v="3"/>
  </r>
  <r>
    <x v="59"/>
    <x v="0"/>
    <s v="0"/>
    <x v="3"/>
  </r>
  <r>
    <x v="59"/>
    <x v="2"/>
    <m/>
    <x v="3"/>
  </r>
  <r>
    <x v="59"/>
    <x v="0"/>
    <s v="0"/>
    <x v="3"/>
  </r>
  <r>
    <x v="59"/>
    <x v="3"/>
    <m/>
    <x v="3"/>
  </r>
  <r>
    <x v="59"/>
    <x v="0"/>
    <s v="0"/>
    <x v="3"/>
  </r>
  <r>
    <x v="59"/>
    <x v="4"/>
    <n v="21"/>
    <x v="3"/>
  </r>
  <r>
    <x v="59"/>
    <x v="0"/>
    <n v="90"/>
    <x v="3"/>
  </r>
  <r>
    <x v="59"/>
    <x v="5"/>
    <m/>
    <x v="3"/>
  </r>
  <r>
    <x v="59"/>
    <x v="0"/>
    <s v="0"/>
    <x v="3"/>
  </r>
  <r>
    <x v="59"/>
    <x v="6"/>
    <n v="23"/>
    <x v="3"/>
  </r>
  <r>
    <x v="59"/>
    <x v="0"/>
    <n v="84"/>
    <x v="3"/>
  </r>
  <r>
    <x v="59"/>
    <x v="7"/>
    <m/>
    <x v="3"/>
  </r>
  <r>
    <x v="59"/>
    <x v="0"/>
    <s v="0"/>
    <x v="3"/>
  </r>
  <r>
    <x v="59"/>
    <x v="8"/>
    <m/>
    <x v="3"/>
  </r>
  <r>
    <x v="59"/>
    <x v="0"/>
    <s v="0"/>
    <x v="3"/>
  </r>
  <r>
    <x v="2"/>
    <x v="0"/>
    <s v="H"/>
    <x v="3"/>
  </r>
  <r>
    <x v="2"/>
    <x v="1"/>
    <n v="23"/>
    <x v="3"/>
  </r>
  <r>
    <x v="2"/>
    <x v="0"/>
    <n v="84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22"/>
    <x v="3"/>
  </r>
  <r>
    <x v="2"/>
    <x v="0"/>
    <n v="87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50"/>
    <x v="0"/>
    <s v="H"/>
    <x v="3"/>
  </r>
  <r>
    <x v="50"/>
    <x v="1"/>
    <n v="25"/>
    <x v="3"/>
  </r>
  <r>
    <x v="50"/>
    <x v="0"/>
    <n v="78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23"/>
    <x v="3"/>
  </r>
  <r>
    <x v="50"/>
    <x v="0"/>
    <n v="84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47"/>
    <x v="0"/>
    <s v="H"/>
    <x v="3"/>
  </r>
  <r>
    <x v="47"/>
    <x v="1"/>
    <m/>
    <x v="3"/>
  </r>
  <r>
    <x v="47"/>
    <x v="0"/>
    <s v="0"/>
    <x v="3"/>
  </r>
  <r>
    <x v="47"/>
    <x v="2"/>
    <m/>
    <x v="3"/>
  </r>
  <r>
    <x v="47"/>
    <x v="0"/>
    <s v="0"/>
    <x v="3"/>
  </r>
  <r>
    <x v="47"/>
    <x v="3"/>
    <n v="24"/>
    <x v="3"/>
  </r>
  <r>
    <x v="47"/>
    <x v="0"/>
    <n v="81"/>
    <x v="3"/>
  </r>
  <r>
    <x v="47"/>
    <x v="4"/>
    <m/>
    <x v="3"/>
  </r>
  <r>
    <x v="47"/>
    <x v="0"/>
    <s v="0"/>
    <x v="3"/>
  </r>
  <r>
    <x v="47"/>
    <x v="5"/>
    <m/>
    <x v="3"/>
  </r>
  <r>
    <x v="47"/>
    <x v="0"/>
    <s v="0"/>
    <x v="3"/>
  </r>
  <r>
    <x v="47"/>
    <x v="6"/>
    <n v="26"/>
    <x v="3"/>
  </r>
  <r>
    <x v="47"/>
    <x v="0"/>
    <n v="75"/>
    <x v="3"/>
  </r>
  <r>
    <x v="47"/>
    <x v="7"/>
    <m/>
    <x v="3"/>
  </r>
  <r>
    <x v="47"/>
    <x v="0"/>
    <s v="0"/>
    <x v="3"/>
  </r>
  <r>
    <x v="47"/>
    <x v="8"/>
    <m/>
    <x v="3"/>
  </r>
  <r>
    <x v="47"/>
    <x v="0"/>
    <s v="0"/>
    <x v="3"/>
  </r>
  <r>
    <x v="50"/>
    <x v="0"/>
    <s v="H"/>
    <x v="3"/>
  </r>
  <r>
    <x v="50"/>
    <x v="1"/>
    <n v="24"/>
    <x v="3"/>
  </r>
  <r>
    <x v="50"/>
    <x v="0"/>
    <n v="81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26"/>
    <x v="3"/>
  </r>
  <r>
    <x v="50"/>
    <x v="0"/>
    <n v="75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42"/>
    <x v="0"/>
    <s v="F"/>
    <x v="3"/>
  </r>
  <r>
    <x v="42"/>
    <x v="1"/>
    <n v="37"/>
    <x v="3"/>
  </r>
  <r>
    <x v="42"/>
    <x v="0"/>
    <n v="42"/>
    <x v="3"/>
  </r>
  <r>
    <x v="42"/>
    <x v="2"/>
    <m/>
    <x v="3"/>
  </r>
  <r>
    <x v="42"/>
    <x v="0"/>
    <s v="0"/>
    <x v="3"/>
  </r>
  <r>
    <x v="42"/>
    <x v="3"/>
    <m/>
    <x v="3"/>
  </r>
  <r>
    <x v="42"/>
    <x v="0"/>
    <s v="0"/>
    <x v="3"/>
  </r>
  <r>
    <x v="42"/>
    <x v="4"/>
    <n v="41"/>
    <x v="3"/>
  </r>
  <r>
    <x v="42"/>
    <x v="0"/>
    <n v="30"/>
    <x v="3"/>
  </r>
  <r>
    <x v="42"/>
    <x v="5"/>
    <n v="25"/>
    <x v="3"/>
  </r>
  <r>
    <x v="42"/>
    <x v="0"/>
    <n v="78"/>
    <x v="3"/>
  </r>
  <r>
    <x v="42"/>
    <x v="6"/>
    <m/>
    <x v="3"/>
  </r>
  <r>
    <x v="42"/>
    <x v="0"/>
    <s v="0"/>
    <x v="3"/>
  </r>
  <r>
    <x v="42"/>
    <x v="7"/>
    <m/>
    <x v="3"/>
  </r>
  <r>
    <x v="42"/>
    <x v="0"/>
    <s v="0"/>
    <x v="3"/>
  </r>
  <r>
    <x v="42"/>
    <x v="8"/>
    <m/>
    <x v="3"/>
  </r>
  <r>
    <x v="42"/>
    <x v="0"/>
    <s v="0"/>
    <x v="3"/>
  </r>
  <r>
    <x v="22"/>
    <x v="0"/>
    <s v="H"/>
    <x v="3"/>
  </r>
  <r>
    <x v="22"/>
    <x v="1"/>
    <m/>
    <x v="3"/>
  </r>
  <r>
    <x v="22"/>
    <x v="0"/>
    <s v="0"/>
    <x v="3"/>
  </r>
  <r>
    <x v="22"/>
    <x v="2"/>
    <m/>
    <x v="3"/>
  </r>
  <r>
    <x v="22"/>
    <x v="0"/>
    <s v="0"/>
    <x v="3"/>
  </r>
  <r>
    <x v="22"/>
    <x v="3"/>
    <m/>
    <x v="3"/>
  </r>
  <r>
    <x v="22"/>
    <x v="0"/>
    <s v="0"/>
    <x v="3"/>
  </r>
  <r>
    <x v="22"/>
    <x v="4"/>
    <n v="33"/>
    <x v="3"/>
  </r>
  <r>
    <x v="22"/>
    <x v="0"/>
    <n v="54"/>
    <x v="3"/>
  </r>
  <r>
    <x v="22"/>
    <x v="5"/>
    <n v="21"/>
    <x v="3"/>
  </r>
  <r>
    <x v="22"/>
    <x v="0"/>
    <n v="90"/>
    <x v="3"/>
  </r>
  <r>
    <x v="22"/>
    <x v="6"/>
    <m/>
    <x v="3"/>
  </r>
  <r>
    <x v="22"/>
    <x v="0"/>
    <s v="0"/>
    <x v="3"/>
  </r>
  <r>
    <x v="22"/>
    <x v="7"/>
    <m/>
    <x v="3"/>
  </r>
  <r>
    <x v="22"/>
    <x v="0"/>
    <s v="0"/>
    <x v="3"/>
  </r>
  <r>
    <x v="22"/>
    <x v="8"/>
    <m/>
    <x v="3"/>
  </r>
  <r>
    <x v="22"/>
    <x v="0"/>
    <s v="0"/>
    <x v="3"/>
  </r>
  <r>
    <x v="66"/>
    <x v="0"/>
    <s v="H"/>
    <x v="3"/>
  </r>
  <r>
    <x v="66"/>
    <x v="1"/>
    <m/>
    <x v="3"/>
  </r>
  <r>
    <x v="66"/>
    <x v="0"/>
    <s v="0"/>
    <x v="3"/>
  </r>
  <r>
    <x v="66"/>
    <x v="2"/>
    <n v="6"/>
    <x v="3"/>
  </r>
  <r>
    <x v="66"/>
    <x v="0"/>
    <n v="135"/>
    <x v="3"/>
  </r>
  <r>
    <x v="66"/>
    <x v="3"/>
    <m/>
    <x v="3"/>
  </r>
  <r>
    <x v="66"/>
    <x v="0"/>
    <s v="0"/>
    <x v="3"/>
  </r>
  <r>
    <x v="66"/>
    <x v="4"/>
    <m/>
    <x v="3"/>
  </r>
  <r>
    <x v="66"/>
    <x v="0"/>
    <s v="0"/>
    <x v="3"/>
  </r>
  <r>
    <x v="66"/>
    <x v="5"/>
    <m/>
    <x v="3"/>
  </r>
  <r>
    <x v="66"/>
    <x v="0"/>
    <s v="0"/>
    <x v="3"/>
  </r>
  <r>
    <x v="66"/>
    <x v="6"/>
    <m/>
    <x v="3"/>
  </r>
  <r>
    <x v="66"/>
    <x v="0"/>
    <s v="0"/>
    <x v="3"/>
  </r>
  <r>
    <x v="66"/>
    <x v="7"/>
    <m/>
    <x v="3"/>
  </r>
  <r>
    <x v="66"/>
    <x v="0"/>
    <s v="0"/>
    <x v="3"/>
  </r>
  <r>
    <x v="66"/>
    <x v="8"/>
    <m/>
    <x v="3"/>
  </r>
  <r>
    <x v="66"/>
    <x v="0"/>
    <s v="0"/>
    <x v="3"/>
  </r>
  <r>
    <x v="45"/>
    <x v="0"/>
    <s v="H"/>
    <x v="3"/>
  </r>
  <r>
    <x v="45"/>
    <x v="1"/>
    <n v="6"/>
    <x v="3"/>
  </r>
  <r>
    <x v="45"/>
    <x v="0"/>
    <n v="135"/>
    <x v="3"/>
  </r>
  <r>
    <x v="45"/>
    <x v="2"/>
    <m/>
    <x v="3"/>
  </r>
  <r>
    <x v="45"/>
    <x v="0"/>
    <s v="0"/>
    <x v="3"/>
  </r>
  <r>
    <x v="45"/>
    <x v="3"/>
    <m/>
    <x v="3"/>
  </r>
  <r>
    <x v="45"/>
    <x v="0"/>
    <s v="0"/>
    <x v="3"/>
  </r>
  <r>
    <x v="45"/>
    <x v="4"/>
    <m/>
    <x v="3"/>
  </r>
  <r>
    <x v="45"/>
    <x v="0"/>
    <s v="0"/>
    <x v="3"/>
  </r>
  <r>
    <x v="45"/>
    <x v="5"/>
    <m/>
    <x v="3"/>
  </r>
  <r>
    <x v="45"/>
    <x v="0"/>
    <s v="0"/>
    <x v="3"/>
  </r>
  <r>
    <x v="45"/>
    <x v="6"/>
    <m/>
    <x v="3"/>
  </r>
  <r>
    <x v="45"/>
    <x v="0"/>
    <s v="0"/>
    <x v="3"/>
  </r>
  <r>
    <x v="45"/>
    <x v="7"/>
    <m/>
    <x v="3"/>
  </r>
  <r>
    <x v="45"/>
    <x v="0"/>
    <s v="0"/>
    <x v="3"/>
  </r>
  <r>
    <x v="45"/>
    <x v="8"/>
    <m/>
    <x v="3"/>
  </r>
  <r>
    <x v="45"/>
    <x v="0"/>
    <s v="0"/>
    <x v="3"/>
  </r>
  <r>
    <x v="2"/>
    <x v="0"/>
    <s v="H"/>
    <x v="3"/>
  </r>
  <r>
    <x v="2"/>
    <x v="1"/>
    <n v="32"/>
    <x v="3"/>
  </r>
  <r>
    <x v="2"/>
    <x v="0"/>
    <n v="57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27"/>
    <x v="3"/>
  </r>
  <r>
    <x v="2"/>
    <x v="0"/>
    <n v="72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4"/>
    <x v="0"/>
    <s v="H"/>
    <x v="3"/>
  </r>
  <r>
    <x v="4"/>
    <x v="1"/>
    <m/>
    <x v="3"/>
  </r>
  <r>
    <x v="4"/>
    <x v="0"/>
    <s v="0"/>
    <x v="3"/>
  </r>
  <r>
    <x v="4"/>
    <x v="2"/>
    <m/>
    <x v="3"/>
  </r>
  <r>
    <x v="4"/>
    <x v="0"/>
    <s v="0"/>
    <x v="3"/>
  </r>
  <r>
    <x v="4"/>
    <x v="3"/>
    <m/>
    <x v="3"/>
  </r>
  <r>
    <x v="4"/>
    <x v="0"/>
    <s v="0"/>
    <x v="3"/>
  </r>
  <r>
    <x v="4"/>
    <x v="4"/>
    <m/>
    <x v="3"/>
  </r>
  <r>
    <x v="4"/>
    <x v="0"/>
    <s v="0"/>
    <x v="3"/>
  </r>
  <r>
    <x v="4"/>
    <x v="5"/>
    <n v="9"/>
    <x v="3"/>
  </r>
  <r>
    <x v="4"/>
    <x v="0"/>
    <n v="126"/>
    <x v="3"/>
  </r>
  <r>
    <x v="4"/>
    <x v="6"/>
    <m/>
    <x v="3"/>
  </r>
  <r>
    <x v="4"/>
    <x v="0"/>
    <s v="0"/>
    <x v="3"/>
  </r>
  <r>
    <x v="4"/>
    <x v="7"/>
    <m/>
    <x v="3"/>
  </r>
  <r>
    <x v="4"/>
    <x v="0"/>
    <s v="0"/>
    <x v="3"/>
  </r>
  <r>
    <x v="4"/>
    <x v="8"/>
    <m/>
    <x v="3"/>
  </r>
  <r>
    <x v="4"/>
    <x v="0"/>
    <s v="0"/>
    <x v="3"/>
  </r>
  <r>
    <x v="19"/>
    <x v="0"/>
    <s v="H"/>
    <x v="3"/>
  </r>
  <r>
    <x v="19"/>
    <x v="1"/>
    <n v="9"/>
    <x v="3"/>
  </r>
  <r>
    <x v="19"/>
    <x v="0"/>
    <n v="126"/>
    <x v="3"/>
  </r>
  <r>
    <x v="19"/>
    <x v="2"/>
    <m/>
    <x v="3"/>
  </r>
  <r>
    <x v="19"/>
    <x v="0"/>
    <s v="0"/>
    <x v="3"/>
  </r>
  <r>
    <x v="19"/>
    <x v="3"/>
    <m/>
    <x v="3"/>
  </r>
  <r>
    <x v="19"/>
    <x v="0"/>
    <s v="0"/>
    <x v="3"/>
  </r>
  <r>
    <x v="19"/>
    <x v="4"/>
    <m/>
    <x v="3"/>
  </r>
  <r>
    <x v="19"/>
    <x v="0"/>
    <s v="0"/>
    <x v="3"/>
  </r>
  <r>
    <x v="19"/>
    <x v="5"/>
    <m/>
    <x v="3"/>
  </r>
  <r>
    <x v="19"/>
    <x v="0"/>
    <s v="0"/>
    <x v="3"/>
  </r>
  <r>
    <x v="19"/>
    <x v="6"/>
    <m/>
    <x v="3"/>
  </r>
  <r>
    <x v="19"/>
    <x v="0"/>
    <s v="0"/>
    <x v="3"/>
  </r>
  <r>
    <x v="19"/>
    <x v="7"/>
    <m/>
    <x v="3"/>
  </r>
  <r>
    <x v="19"/>
    <x v="0"/>
    <s v="0"/>
    <x v="3"/>
  </r>
  <r>
    <x v="19"/>
    <x v="8"/>
    <m/>
    <x v="3"/>
  </r>
  <r>
    <x v="19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m/>
    <x v="3"/>
  </r>
  <r>
    <x v="3"/>
    <x v="0"/>
    <s v="0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11"/>
    <x v="3"/>
  </r>
  <r>
    <x v="3"/>
    <x v="0"/>
    <n v="120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5"/>
    <x v="0"/>
    <s v="H"/>
    <x v="3"/>
  </r>
  <r>
    <x v="5"/>
    <x v="1"/>
    <n v="33"/>
    <x v="3"/>
  </r>
  <r>
    <x v="5"/>
    <x v="0"/>
    <n v="54"/>
    <x v="3"/>
  </r>
  <r>
    <x v="5"/>
    <x v="2"/>
    <m/>
    <x v="3"/>
  </r>
  <r>
    <x v="5"/>
    <x v="0"/>
    <s v="0"/>
    <x v="3"/>
  </r>
  <r>
    <x v="5"/>
    <x v="3"/>
    <n v="35"/>
    <x v="3"/>
  </r>
  <r>
    <x v="5"/>
    <x v="0"/>
    <n v="48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n v="46"/>
    <x v="3"/>
  </r>
  <r>
    <x v="5"/>
    <x v="0"/>
    <n v="15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70"/>
    <x v="0"/>
    <s v="H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15"/>
    <x v="3"/>
  </r>
  <r>
    <x v="70"/>
    <x v="0"/>
    <n v="108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70"/>
    <x v="0"/>
    <s v="H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17"/>
    <x v="3"/>
  </r>
  <r>
    <x v="70"/>
    <x v="0"/>
    <n v="102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71"/>
    <x v="0"/>
    <s v="H"/>
    <x v="3"/>
  </r>
  <r>
    <x v="71"/>
    <x v="1"/>
    <m/>
    <x v="3"/>
  </r>
  <r>
    <x v="71"/>
    <x v="0"/>
    <s v="0"/>
    <x v="3"/>
  </r>
  <r>
    <x v="71"/>
    <x v="2"/>
    <n v="17"/>
    <x v="3"/>
  </r>
  <r>
    <x v="71"/>
    <x v="0"/>
    <n v="102"/>
    <x v="3"/>
  </r>
  <r>
    <x v="71"/>
    <x v="3"/>
    <m/>
    <x v="3"/>
  </r>
  <r>
    <x v="71"/>
    <x v="0"/>
    <s v="0"/>
    <x v="3"/>
  </r>
  <r>
    <x v="71"/>
    <x v="4"/>
    <m/>
    <x v="3"/>
  </r>
  <r>
    <x v="71"/>
    <x v="0"/>
    <s v="0"/>
    <x v="3"/>
  </r>
  <r>
    <x v="71"/>
    <x v="5"/>
    <m/>
    <x v="3"/>
  </r>
  <r>
    <x v="71"/>
    <x v="0"/>
    <s v="0"/>
    <x v="3"/>
  </r>
  <r>
    <x v="71"/>
    <x v="6"/>
    <m/>
    <x v="3"/>
  </r>
  <r>
    <x v="71"/>
    <x v="0"/>
    <s v="0"/>
    <x v="3"/>
  </r>
  <r>
    <x v="71"/>
    <x v="7"/>
    <m/>
    <x v="3"/>
  </r>
  <r>
    <x v="71"/>
    <x v="0"/>
    <s v="0"/>
    <x v="3"/>
  </r>
  <r>
    <x v="71"/>
    <x v="8"/>
    <m/>
    <x v="3"/>
  </r>
  <r>
    <x v="71"/>
    <x v="0"/>
    <s v="0"/>
    <x v="3"/>
  </r>
  <r>
    <x v="5"/>
    <x v="0"/>
    <s v="H"/>
    <x v="3"/>
  </r>
  <r>
    <x v="5"/>
    <x v="1"/>
    <n v="18"/>
    <x v="3"/>
  </r>
  <r>
    <x v="5"/>
    <x v="0"/>
    <n v="99"/>
    <x v="3"/>
  </r>
  <r>
    <x v="5"/>
    <x v="2"/>
    <m/>
    <x v="3"/>
  </r>
  <r>
    <x v="5"/>
    <x v="0"/>
    <s v="0"/>
    <x v="3"/>
  </r>
  <r>
    <x v="5"/>
    <x v="3"/>
    <m/>
    <x v="3"/>
  </r>
  <r>
    <x v="5"/>
    <x v="0"/>
    <s v="0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38"/>
    <x v="0"/>
    <s v="H"/>
    <x v="3"/>
  </r>
  <r>
    <x v="38"/>
    <x v="1"/>
    <m/>
    <x v="3"/>
  </r>
  <r>
    <x v="38"/>
    <x v="0"/>
    <s v="0"/>
    <x v="3"/>
  </r>
  <r>
    <x v="38"/>
    <x v="2"/>
    <m/>
    <x v="3"/>
  </r>
  <r>
    <x v="38"/>
    <x v="0"/>
    <s v="0"/>
    <x v="3"/>
  </r>
  <r>
    <x v="38"/>
    <x v="3"/>
    <m/>
    <x v="3"/>
  </r>
  <r>
    <x v="38"/>
    <x v="0"/>
    <s v="0"/>
    <x v="3"/>
  </r>
  <r>
    <x v="38"/>
    <x v="4"/>
    <m/>
    <x v="3"/>
  </r>
  <r>
    <x v="38"/>
    <x v="0"/>
    <s v="0"/>
    <x v="3"/>
  </r>
  <r>
    <x v="38"/>
    <x v="5"/>
    <m/>
    <x v="3"/>
  </r>
  <r>
    <x v="38"/>
    <x v="0"/>
    <s v="0"/>
    <x v="3"/>
  </r>
  <r>
    <x v="38"/>
    <x v="6"/>
    <n v="19"/>
    <x v="3"/>
  </r>
  <r>
    <x v="38"/>
    <x v="0"/>
    <n v="96"/>
    <x v="3"/>
  </r>
  <r>
    <x v="38"/>
    <x v="7"/>
    <m/>
    <x v="3"/>
  </r>
  <r>
    <x v="38"/>
    <x v="0"/>
    <s v="0"/>
    <x v="3"/>
  </r>
  <r>
    <x v="38"/>
    <x v="8"/>
    <m/>
    <x v="3"/>
  </r>
  <r>
    <x v="38"/>
    <x v="0"/>
    <s v="0"/>
    <x v="3"/>
  </r>
  <r>
    <x v="50"/>
    <x v="0"/>
    <s v="H"/>
    <x v="3"/>
  </r>
  <r>
    <x v="50"/>
    <x v="1"/>
    <m/>
    <x v="3"/>
  </r>
  <r>
    <x v="50"/>
    <x v="0"/>
    <s v="0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19"/>
    <x v="3"/>
  </r>
  <r>
    <x v="50"/>
    <x v="0"/>
    <n v="96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27"/>
    <x v="0"/>
    <s v="F"/>
    <x v="3"/>
  </r>
  <r>
    <x v="27"/>
    <x v="1"/>
    <m/>
    <x v="3"/>
  </r>
  <r>
    <x v="27"/>
    <x v="0"/>
    <s v="0"/>
    <x v="3"/>
  </r>
  <r>
    <x v="27"/>
    <x v="2"/>
    <n v="20"/>
    <x v="3"/>
  </r>
  <r>
    <x v="27"/>
    <x v="0"/>
    <n v="93"/>
    <x v="3"/>
  </r>
  <r>
    <x v="27"/>
    <x v="3"/>
    <m/>
    <x v="3"/>
  </r>
  <r>
    <x v="27"/>
    <x v="0"/>
    <s v="0"/>
    <x v="3"/>
  </r>
  <r>
    <x v="27"/>
    <x v="4"/>
    <m/>
    <x v="3"/>
  </r>
  <r>
    <x v="27"/>
    <x v="0"/>
    <s v="0"/>
    <x v="3"/>
  </r>
  <r>
    <x v="27"/>
    <x v="5"/>
    <m/>
    <x v="3"/>
  </r>
  <r>
    <x v="27"/>
    <x v="0"/>
    <s v="0"/>
    <x v="3"/>
  </r>
  <r>
    <x v="27"/>
    <x v="6"/>
    <m/>
    <x v="3"/>
  </r>
  <r>
    <x v="27"/>
    <x v="0"/>
    <s v="0"/>
    <x v="3"/>
  </r>
  <r>
    <x v="27"/>
    <x v="7"/>
    <m/>
    <x v="3"/>
  </r>
  <r>
    <x v="27"/>
    <x v="0"/>
    <s v="0"/>
    <x v="3"/>
  </r>
  <r>
    <x v="27"/>
    <x v="8"/>
    <m/>
    <x v="3"/>
  </r>
  <r>
    <x v="27"/>
    <x v="0"/>
    <s v="0"/>
    <x v="3"/>
  </r>
  <r>
    <x v="72"/>
    <x v="0"/>
    <s v="H"/>
    <x v="3"/>
  </r>
  <r>
    <x v="72"/>
    <x v="1"/>
    <m/>
    <x v="3"/>
  </r>
  <r>
    <x v="72"/>
    <x v="0"/>
    <s v="0"/>
    <x v="3"/>
  </r>
  <r>
    <x v="72"/>
    <x v="2"/>
    <n v="21"/>
    <x v="3"/>
  </r>
  <r>
    <x v="72"/>
    <x v="0"/>
    <n v="90"/>
    <x v="3"/>
  </r>
  <r>
    <x v="72"/>
    <x v="3"/>
    <m/>
    <x v="3"/>
  </r>
  <r>
    <x v="72"/>
    <x v="0"/>
    <s v="0"/>
    <x v="3"/>
  </r>
  <r>
    <x v="72"/>
    <x v="4"/>
    <m/>
    <x v="3"/>
  </r>
  <r>
    <x v="72"/>
    <x v="0"/>
    <s v="0"/>
    <x v="3"/>
  </r>
  <r>
    <x v="72"/>
    <x v="5"/>
    <m/>
    <x v="3"/>
  </r>
  <r>
    <x v="72"/>
    <x v="0"/>
    <s v="0"/>
    <x v="3"/>
  </r>
  <r>
    <x v="72"/>
    <x v="6"/>
    <m/>
    <x v="3"/>
  </r>
  <r>
    <x v="72"/>
    <x v="0"/>
    <s v="0"/>
    <x v="3"/>
  </r>
  <r>
    <x v="72"/>
    <x v="7"/>
    <m/>
    <x v="3"/>
  </r>
  <r>
    <x v="72"/>
    <x v="0"/>
    <s v="0"/>
    <x v="3"/>
  </r>
  <r>
    <x v="72"/>
    <x v="8"/>
    <m/>
    <x v="3"/>
  </r>
  <r>
    <x v="72"/>
    <x v="0"/>
    <s v="0"/>
    <x v="3"/>
  </r>
  <r>
    <x v="60"/>
    <x v="0"/>
    <s v="H"/>
    <x v="3"/>
  </r>
  <r>
    <x v="60"/>
    <x v="1"/>
    <m/>
    <x v="3"/>
  </r>
  <r>
    <x v="60"/>
    <x v="0"/>
    <s v="0"/>
    <x v="3"/>
  </r>
  <r>
    <x v="60"/>
    <x v="2"/>
    <m/>
    <x v="3"/>
  </r>
  <r>
    <x v="60"/>
    <x v="0"/>
    <s v="0"/>
    <x v="3"/>
  </r>
  <r>
    <x v="60"/>
    <x v="3"/>
    <m/>
    <x v="3"/>
  </r>
  <r>
    <x v="60"/>
    <x v="0"/>
    <s v="0"/>
    <x v="3"/>
  </r>
  <r>
    <x v="60"/>
    <x v="4"/>
    <n v="32"/>
    <x v="3"/>
  </r>
  <r>
    <x v="60"/>
    <x v="0"/>
    <n v="57"/>
    <x v="3"/>
  </r>
  <r>
    <x v="60"/>
    <x v="5"/>
    <m/>
    <x v="3"/>
  </r>
  <r>
    <x v="60"/>
    <x v="0"/>
    <s v="0"/>
    <x v="3"/>
  </r>
  <r>
    <x v="60"/>
    <x v="6"/>
    <n v="43"/>
    <x v="3"/>
  </r>
  <r>
    <x v="60"/>
    <x v="0"/>
    <n v="24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50"/>
    <x v="0"/>
    <s v="H"/>
    <x v="3"/>
  </r>
  <r>
    <x v="50"/>
    <x v="1"/>
    <m/>
    <x v="3"/>
  </r>
  <r>
    <x v="50"/>
    <x v="0"/>
    <s v="0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25"/>
    <x v="3"/>
  </r>
  <r>
    <x v="50"/>
    <x v="0"/>
    <n v="78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0"/>
    <x v="0"/>
    <s v="H"/>
    <x v="3"/>
  </r>
  <r>
    <x v="0"/>
    <x v="1"/>
    <m/>
    <x v="3"/>
  </r>
  <r>
    <x v="0"/>
    <x v="0"/>
    <s v="0"/>
    <x v="3"/>
  </r>
  <r>
    <x v="0"/>
    <x v="2"/>
    <n v="25"/>
    <x v="3"/>
  </r>
  <r>
    <x v="0"/>
    <x v="0"/>
    <n v="78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68"/>
    <x v="0"/>
    <s v="H"/>
    <x v="3"/>
  </r>
  <r>
    <x v="68"/>
    <x v="1"/>
    <m/>
    <x v="3"/>
  </r>
  <r>
    <x v="68"/>
    <x v="0"/>
    <s v="0"/>
    <x v="3"/>
  </r>
  <r>
    <x v="68"/>
    <x v="2"/>
    <m/>
    <x v="3"/>
  </r>
  <r>
    <x v="68"/>
    <x v="0"/>
    <s v="0"/>
    <x v="3"/>
  </r>
  <r>
    <x v="68"/>
    <x v="3"/>
    <n v="26"/>
    <x v="3"/>
  </r>
  <r>
    <x v="68"/>
    <x v="0"/>
    <n v="75"/>
    <x v="3"/>
  </r>
  <r>
    <x v="68"/>
    <x v="4"/>
    <m/>
    <x v="3"/>
  </r>
  <r>
    <x v="68"/>
    <x v="0"/>
    <s v="0"/>
    <x v="3"/>
  </r>
  <r>
    <x v="68"/>
    <x v="5"/>
    <m/>
    <x v="3"/>
  </r>
  <r>
    <x v="68"/>
    <x v="0"/>
    <s v="0"/>
    <x v="3"/>
  </r>
  <r>
    <x v="68"/>
    <x v="6"/>
    <m/>
    <x v="3"/>
  </r>
  <r>
    <x v="68"/>
    <x v="0"/>
    <s v="0"/>
    <x v="3"/>
  </r>
  <r>
    <x v="68"/>
    <x v="7"/>
    <m/>
    <x v="3"/>
  </r>
  <r>
    <x v="68"/>
    <x v="0"/>
    <s v="0"/>
    <x v="3"/>
  </r>
  <r>
    <x v="68"/>
    <x v="8"/>
    <m/>
    <x v="3"/>
  </r>
  <r>
    <x v="68"/>
    <x v="0"/>
    <s v="0"/>
    <x v="3"/>
  </r>
  <r>
    <x v="70"/>
    <x v="0"/>
    <s v="H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28"/>
    <x v="3"/>
  </r>
  <r>
    <x v="70"/>
    <x v="0"/>
    <n v="69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70"/>
    <x v="0"/>
    <s v="F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29"/>
    <x v="3"/>
  </r>
  <r>
    <x v="70"/>
    <x v="0"/>
    <n v="66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51"/>
    <x v="0"/>
    <s v="F"/>
    <x v="3"/>
  </r>
  <r>
    <x v="51"/>
    <x v="1"/>
    <m/>
    <x v="3"/>
  </r>
  <r>
    <x v="51"/>
    <x v="0"/>
    <s v="0"/>
    <x v="3"/>
  </r>
  <r>
    <x v="51"/>
    <x v="2"/>
    <m/>
    <x v="3"/>
  </r>
  <r>
    <x v="51"/>
    <x v="0"/>
    <s v="0"/>
    <x v="3"/>
  </r>
  <r>
    <x v="51"/>
    <x v="3"/>
    <m/>
    <x v="3"/>
  </r>
  <r>
    <x v="51"/>
    <x v="0"/>
    <s v="0"/>
    <x v="3"/>
  </r>
  <r>
    <x v="51"/>
    <x v="4"/>
    <m/>
    <x v="3"/>
  </r>
  <r>
    <x v="51"/>
    <x v="0"/>
    <s v="0"/>
    <x v="3"/>
  </r>
  <r>
    <x v="51"/>
    <x v="5"/>
    <m/>
    <x v="3"/>
  </r>
  <r>
    <x v="51"/>
    <x v="0"/>
    <s v="0"/>
    <x v="3"/>
  </r>
  <r>
    <x v="51"/>
    <x v="6"/>
    <n v="32"/>
    <x v="3"/>
  </r>
  <r>
    <x v="51"/>
    <x v="0"/>
    <n v="57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m/>
    <x v="3"/>
  </r>
  <r>
    <x v="67"/>
    <x v="0"/>
    <s v="0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34"/>
    <x v="3"/>
  </r>
  <r>
    <x v="67"/>
    <x v="0"/>
    <n v="51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50"/>
    <x v="0"/>
    <s v="H"/>
    <x v="3"/>
  </r>
  <r>
    <x v="50"/>
    <x v="1"/>
    <m/>
    <x v="3"/>
  </r>
  <r>
    <x v="50"/>
    <x v="0"/>
    <s v="0"/>
    <x v="3"/>
  </r>
  <r>
    <x v="50"/>
    <x v="2"/>
    <m/>
    <x v="3"/>
  </r>
  <r>
    <x v="50"/>
    <x v="0"/>
    <s v="0"/>
    <x v="3"/>
  </r>
  <r>
    <x v="50"/>
    <x v="3"/>
    <m/>
    <x v="3"/>
  </r>
  <r>
    <x v="50"/>
    <x v="0"/>
    <s v="0"/>
    <x v="3"/>
  </r>
  <r>
    <x v="50"/>
    <x v="4"/>
    <n v="34"/>
    <x v="3"/>
  </r>
  <r>
    <x v="50"/>
    <x v="0"/>
    <n v="51"/>
    <x v="3"/>
  </r>
  <r>
    <x v="50"/>
    <x v="5"/>
    <m/>
    <x v="3"/>
  </r>
  <r>
    <x v="50"/>
    <x v="0"/>
    <s v="0"/>
    <x v="3"/>
  </r>
  <r>
    <x v="50"/>
    <x v="6"/>
    <m/>
    <x v="3"/>
  </r>
  <r>
    <x v="50"/>
    <x v="0"/>
    <s v="0"/>
    <x v="3"/>
  </r>
  <r>
    <x v="50"/>
    <x v="7"/>
    <m/>
    <x v="3"/>
  </r>
  <r>
    <x v="50"/>
    <x v="0"/>
    <s v="0"/>
    <x v="3"/>
  </r>
  <r>
    <x v="50"/>
    <x v="8"/>
    <m/>
    <x v="3"/>
  </r>
  <r>
    <x v="50"/>
    <x v="0"/>
    <s v="0"/>
    <x v="3"/>
  </r>
  <r>
    <x v="27"/>
    <x v="0"/>
    <s v="H"/>
    <x v="3"/>
  </r>
  <r>
    <x v="27"/>
    <x v="1"/>
    <m/>
    <x v="3"/>
  </r>
  <r>
    <x v="27"/>
    <x v="0"/>
    <s v="0"/>
    <x v="3"/>
  </r>
  <r>
    <x v="27"/>
    <x v="2"/>
    <m/>
    <x v="3"/>
  </r>
  <r>
    <x v="27"/>
    <x v="0"/>
    <s v="0"/>
    <x v="3"/>
  </r>
  <r>
    <x v="27"/>
    <x v="3"/>
    <m/>
    <x v="3"/>
  </r>
  <r>
    <x v="27"/>
    <x v="0"/>
    <s v="0"/>
    <x v="3"/>
  </r>
  <r>
    <x v="27"/>
    <x v="4"/>
    <m/>
    <x v="3"/>
  </r>
  <r>
    <x v="27"/>
    <x v="0"/>
    <s v="0"/>
    <x v="3"/>
  </r>
  <r>
    <x v="27"/>
    <x v="5"/>
    <m/>
    <x v="3"/>
  </r>
  <r>
    <x v="27"/>
    <x v="0"/>
    <s v="0"/>
    <x v="3"/>
  </r>
  <r>
    <x v="27"/>
    <x v="6"/>
    <n v="35"/>
    <x v="3"/>
  </r>
  <r>
    <x v="27"/>
    <x v="0"/>
    <n v="48"/>
    <x v="3"/>
  </r>
  <r>
    <x v="27"/>
    <x v="7"/>
    <m/>
    <x v="3"/>
  </r>
  <r>
    <x v="27"/>
    <x v="0"/>
    <s v="0"/>
    <x v="3"/>
  </r>
  <r>
    <x v="27"/>
    <x v="8"/>
    <m/>
    <x v="3"/>
  </r>
  <r>
    <x v="27"/>
    <x v="0"/>
    <s v="0"/>
    <x v="3"/>
  </r>
  <r>
    <x v="73"/>
    <x v="0"/>
    <s v="H"/>
    <x v="3"/>
  </r>
  <r>
    <x v="73"/>
    <x v="1"/>
    <m/>
    <x v="3"/>
  </r>
  <r>
    <x v="73"/>
    <x v="0"/>
    <s v="0"/>
    <x v="3"/>
  </r>
  <r>
    <x v="73"/>
    <x v="2"/>
    <m/>
    <x v="3"/>
  </r>
  <r>
    <x v="73"/>
    <x v="0"/>
    <s v="0"/>
    <x v="3"/>
  </r>
  <r>
    <x v="73"/>
    <x v="3"/>
    <m/>
    <x v="3"/>
  </r>
  <r>
    <x v="73"/>
    <x v="0"/>
    <s v="0"/>
    <x v="3"/>
  </r>
  <r>
    <x v="73"/>
    <x v="4"/>
    <m/>
    <x v="3"/>
  </r>
  <r>
    <x v="73"/>
    <x v="0"/>
    <s v="0"/>
    <x v="3"/>
  </r>
  <r>
    <x v="73"/>
    <x v="5"/>
    <m/>
    <x v="3"/>
  </r>
  <r>
    <x v="73"/>
    <x v="0"/>
    <s v="0"/>
    <x v="3"/>
  </r>
  <r>
    <x v="73"/>
    <x v="6"/>
    <n v="36"/>
    <x v="3"/>
  </r>
  <r>
    <x v="73"/>
    <x v="0"/>
    <n v="45"/>
    <x v="3"/>
  </r>
  <r>
    <x v="73"/>
    <x v="7"/>
    <m/>
    <x v="3"/>
  </r>
  <r>
    <x v="73"/>
    <x v="0"/>
    <s v="0"/>
    <x v="3"/>
  </r>
  <r>
    <x v="73"/>
    <x v="8"/>
    <m/>
    <x v="3"/>
  </r>
  <r>
    <x v="73"/>
    <x v="0"/>
    <s v="0"/>
    <x v="3"/>
  </r>
  <r>
    <x v="3"/>
    <x v="0"/>
    <s v="H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m/>
    <x v="3"/>
  </r>
  <r>
    <x v="3"/>
    <x v="0"/>
    <s v="0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37"/>
    <x v="3"/>
  </r>
  <r>
    <x v="3"/>
    <x v="0"/>
    <n v="42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2"/>
    <x v="0"/>
    <s v="H"/>
    <x v="3"/>
  </r>
  <r>
    <x v="2"/>
    <x v="1"/>
    <m/>
    <x v="3"/>
  </r>
  <r>
    <x v="2"/>
    <x v="0"/>
    <s v="0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37"/>
    <x v="3"/>
  </r>
  <r>
    <x v="2"/>
    <x v="0"/>
    <n v="42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60"/>
    <x v="0"/>
    <s v="H"/>
    <x v="3"/>
  </r>
  <r>
    <x v="60"/>
    <x v="1"/>
    <m/>
    <x v="3"/>
  </r>
  <r>
    <x v="60"/>
    <x v="0"/>
    <s v="0"/>
    <x v="3"/>
  </r>
  <r>
    <x v="60"/>
    <x v="2"/>
    <m/>
    <x v="3"/>
  </r>
  <r>
    <x v="60"/>
    <x v="0"/>
    <s v="0"/>
    <x v="3"/>
  </r>
  <r>
    <x v="60"/>
    <x v="3"/>
    <n v="37"/>
    <x v="3"/>
  </r>
  <r>
    <x v="60"/>
    <x v="0"/>
    <n v="42"/>
    <x v="3"/>
  </r>
  <r>
    <x v="60"/>
    <x v="4"/>
    <m/>
    <x v="3"/>
  </r>
  <r>
    <x v="60"/>
    <x v="0"/>
    <s v="0"/>
    <x v="3"/>
  </r>
  <r>
    <x v="60"/>
    <x v="5"/>
    <m/>
    <x v="3"/>
  </r>
  <r>
    <x v="60"/>
    <x v="0"/>
    <s v="0"/>
    <x v="3"/>
  </r>
  <r>
    <x v="60"/>
    <x v="6"/>
    <m/>
    <x v="3"/>
  </r>
  <r>
    <x v="60"/>
    <x v="0"/>
    <s v="0"/>
    <x v="3"/>
  </r>
  <r>
    <x v="60"/>
    <x v="7"/>
    <m/>
    <x v="3"/>
  </r>
  <r>
    <x v="60"/>
    <x v="0"/>
    <s v="0"/>
    <x v="3"/>
  </r>
  <r>
    <x v="60"/>
    <x v="8"/>
    <m/>
    <x v="3"/>
  </r>
  <r>
    <x v="60"/>
    <x v="0"/>
    <s v="0"/>
    <x v="3"/>
  </r>
  <r>
    <x v="5"/>
    <x v="0"/>
    <s v="H"/>
    <x v="3"/>
  </r>
  <r>
    <x v="5"/>
    <x v="1"/>
    <n v="38"/>
    <x v="3"/>
  </r>
  <r>
    <x v="5"/>
    <x v="0"/>
    <n v="39"/>
    <x v="3"/>
  </r>
  <r>
    <x v="5"/>
    <x v="2"/>
    <m/>
    <x v="3"/>
  </r>
  <r>
    <x v="5"/>
    <x v="0"/>
    <s v="0"/>
    <x v="3"/>
  </r>
  <r>
    <x v="5"/>
    <x v="3"/>
    <m/>
    <x v="3"/>
  </r>
  <r>
    <x v="5"/>
    <x v="0"/>
    <s v="0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64"/>
    <x v="0"/>
    <s v="F"/>
    <x v="3"/>
  </r>
  <r>
    <x v="64"/>
    <x v="1"/>
    <n v="39"/>
    <x v="3"/>
  </r>
  <r>
    <x v="64"/>
    <x v="0"/>
    <n v="36"/>
    <x v="3"/>
  </r>
  <r>
    <x v="64"/>
    <x v="2"/>
    <m/>
    <x v="3"/>
  </r>
  <r>
    <x v="64"/>
    <x v="0"/>
    <s v="0"/>
    <x v="3"/>
  </r>
  <r>
    <x v="64"/>
    <x v="3"/>
    <m/>
    <x v="3"/>
  </r>
  <r>
    <x v="64"/>
    <x v="0"/>
    <s v="0"/>
    <x v="3"/>
  </r>
  <r>
    <x v="64"/>
    <x v="4"/>
    <m/>
    <x v="3"/>
  </r>
  <r>
    <x v="64"/>
    <x v="0"/>
    <s v="0"/>
    <x v="3"/>
  </r>
  <r>
    <x v="64"/>
    <x v="5"/>
    <m/>
    <x v="3"/>
  </r>
  <r>
    <x v="64"/>
    <x v="0"/>
    <s v="0"/>
    <x v="3"/>
  </r>
  <r>
    <x v="64"/>
    <x v="6"/>
    <m/>
    <x v="3"/>
  </r>
  <r>
    <x v="64"/>
    <x v="0"/>
    <s v="0"/>
    <x v="3"/>
  </r>
  <r>
    <x v="64"/>
    <x v="7"/>
    <m/>
    <x v="3"/>
  </r>
  <r>
    <x v="64"/>
    <x v="0"/>
    <s v="0"/>
    <x v="3"/>
  </r>
  <r>
    <x v="64"/>
    <x v="8"/>
    <m/>
    <x v="3"/>
  </r>
  <r>
    <x v="64"/>
    <x v="0"/>
    <s v="0"/>
    <x v="3"/>
  </r>
  <r>
    <x v="5"/>
    <x v="0"/>
    <s v="F"/>
    <x v="3"/>
  </r>
  <r>
    <x v="5"/>
    <x v="1"/>
    <n v="40"/>
    <x v="3"/>
  </r>
  <r>
    <x v="5"/>
    <x v="0"/>
    <n v="33"/>
    <x v="3"/>
  </r>
  <r>
    <x v="5"/>
    <x v="2"/>
    <m/>
    <x v="3"/>
  </r>
  <r>
    <x v="5"/>
    <x v="0"/>
    <s v="0"/>
    <x v="3"/>
  </r>
  <r>
    <x v="5"/>
    <x v="3"/>
    <m/>
    <x v="3"/>
  </r>
  <r>
    <x v="5"/>
    <x v="0"/>
    <s v="0"/>
    <x v="3"/>
  </r>
  <r>
    <x v="5"/>
    <x v="4"/>
    <m/>
    <x v="3"/>
  </r>
  <r>
    <x v="5"/>
    <x v="0"/>
    <s v="0"/>
    <x v="3"/>
  </r>
  <r>
    <x v="5"/>
    <x v="5"/>
    <m/>
    <x v="3"/>
  </r>
  <r>
    <x v="5"/>
    <x v="0"/>
    <s v="0"/>
    <x v="3"/>
  </r>
  <r>
    <x v="5"/>
    <x v="6"/>
    <m/>
    <x v="3"/>
  </r>
  <r>
    <x v="5"/>
    <x v="0"/>
    <s v="0"/>
    <x v="3"/>
  </r>
  <r>
    <x v="5"/>
    <x v="7"/>
    <m/>
    <x v="3"/>
  </r>
  <r>
    <x v="5"/>
    <x v="0"/>
    <s v="0"/>
    <x v="3"/>
  </r>
  <r>
    <x v="5"/>
    <x v="8"/>
    <m/>
    <x v="3"/>
  </r>
  <r>
    <x v="5"/>
    <x v="0"/>
    <s v="0"/>
    <x v="3"/>
  </r>
  <r>
    <x v="63"/>
    <x v="0"/>
    <s v="H"/>
    <x v="3"/>
  </r>
  <r>
    <x v="63"/>
    <x v="1"/>
    <n v="41"/>
    <x v="3"/>
  </r>
  <r>
    <x v="63"/>
    <x v="0"/>
    <n v="30"/>
    <x v="3"/>
  </r>
  <r>
    <x v="63"/>
    <x v="2"/>
    <m/>
    <x v="3"/>
  </r>
  <r>
    <x v="63"/>
    <x v="0"/>
    <s v="0"/>
    <x v="3"/>
  </r>
  <r>
    <x v="63"/>
    <x v="3"/>
    <m/>
    <x v="3"/>
  </r>
  <r>
    <x v="63"/>
    <x v="0"/>
    <s v="0"/>
    <x v="3"/>
  </r>
  <r>
    <x v="63"/>
    <x v="4"/>
    <m/>
    <x v="3"/>
  </r>
  <r>
    <x v="63"/>
    <x v="0"/>
    <s v="0"/>
    <x v="3"/>
  </r>
  <r>
    <x v="63"/>
    <x v="5"/>
    <m/>
    <x v="3"/>
  </r>
  <r>
    <x v="63"/>
    <x v="0"/>
    <s v="0"/>
    <x v="3"/>
  </r>
  <r>
    <x v="63"/>
    <x v="6"/>
    <m/>
    <x v="3"/>
  </r>
  <r>
    <x v="63"/>
    <x v="0"/>
    <s v="0"/>
    <x v="3"/>
  </r>
  <r>
    <x v="63"/>
    <x v="7"/>
    <m/>
    <x v="3"/>
  </r>
  <r>
    <x v="63"/>
    <x v="0"/>
    <s v="0"/>
    <x v="3"/>
  </r>
  <r>
    <x v="63"/>
    <x v="8"/>
    <m/>
    <x v="3"/>
  </r>
  <r>
    <x v="63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m/>
    <x v="3"/>
  </r>
  <r>
    <x v="67"/>
    <x v="0"/>
    <s v="0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42"/>
    <x v="3"/>
  </r>
  <r>
    <x v="67"/>
    <x v="0"/>
    <n v="27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2"/>
    <x v="0"/>
    <s v="H"/>
    <x v="3"/>
  </r>
  <r>
    <x v="2"/>
    <x v="1"/>
    <m/>
    <x v="3"/>
  </r>
  <r>
    <x v="2"/>
    <x v="0"/>
    <s v="0"/>
    <x v="3"/>
  </r>
  <r>
    <x v="2"/>
    <x v="2"/>
    <m/>
    <x v="3"/>
  </r>
  <r>
    <x v="2"/>
    <x v="0"/>
    <s v="0"/>
    <x v="3"/>
  </r>
  <r>
    <x v="2"/>
    <x v="3"/>
    <m/>
    <x v="3"/>
  </r>
  <r>
    <x v="2"/>
    <x v="0"/>
    <s v="0"/>
    <x v="3"/>
  </r>
  <r>
    <x v="2"/>
    <x v="4"/>
    <n v="42"/>
    <x v="3"/>
  </r>
  <r>
    <x v="2"/>
    <x v="0"/>
    <n v="27"/>
    <x v="3"/>
  </r>
  <r>
    <x v="2"/>
    <x v="5"/>
    <m/>
    <x v="3"/>
  </r>
  <r>
    <x v="2"/>
    <x v="0"/>
    <s v="0"/>
    <x v="3"/>
  </r>
  <r>
    <x v="2"/>
    <x v="6"/>
    <m/>
    <x v="3"/>
  </r>
  <r>
    <x v="2"/>
    <x v="0"/>
    <s v="0"/>
    <x v="3"/>
  </r>
  <r>
    <x v="2"/>
    <x v="7"/>
    <m/>
    <x v="3"/>
  </r>
  <r>
    <x v="2"/>
    <x v="0"/>
    <s v="0"/>
    <x v="3"/>
  </r>
  <r>
    <x v="2"/>
    <x v="8"/>
    <m/>
    <x v="3"/>
  </r>
  <r>
    <x v="2"/>
    <x v="0"/>
    <s v="0"/>
    <x v="3"/>
  </r>
  <r>
    <x v="67"/>
    <x v="0"/>
    <s v="H"/>
    <x v="3"/>
  </r>
  <r>
    <x v="67"/>
    <x v="1"/>
    <m/>
    <x v="3"/>
  </r>
  <r>
    <x v="67"/>
    <x v="0"/>
    <s v="0"/>
    <x v="3"/>
  </r>
  <r>
    <x v="67"/>
    <x v="2"/>
    <m/>
    <x v="3"/>
  </r>
  <r>
    <x v="67"/>
    <x v="0"/>
    <s v="0"/>
    <x v="3"/>
  </r>
  <r>
    <x v="67"/>
    <x v="3"/>
    <m/>
    <x v="3"/>
  </r>
  <r>
    <x v="67"/>
    <x v="0"/>
    <s v="0"/>
    <x v="3"/>
  </r>
  <r>
    <x v="67"/>
    <x v="4"/>
    <m/>
    <x v="3"/>
  </r>
  <r>
    <x v="67"/>
    <x v="0"/>
    <s v="0"/>
    <x v="3"/>
  </r>
  <r>
    <x v="67"/>
    <x v="5"/>
    <m/>
    <x v="3"/>
  </r>
  <r>
    <x v="67"/>
    <x v="0"/>
    <s v="0"/>
    <x v="3"/>
  </r>
  <r>
    <x v="67"/>
    <x v="6"/>
    <n v="44"/>
    <x v="3"/>
  </r>
  <r>
    <x v="67"/>
    <x v="0"/>
    <n v="21"/>
    <x v="3"/>
  </r>
  <r>
    <x v="67"/>
    <x v="7"/>
    <m/>
    <x v="3"/>
  </r>
  <r>
    <x v="67"/>
    <x v="0"/>
    <s v="0"/>
    <x v="3"/>
  </r>
  <r>
    <x v="67"/>
    <x v="8"/>
    <m/>
    <x v="3"/>
  </r>
  <r>
    <x v="67"/>
    <x v="0"/>
    <s v="0"/>
    <x v="3"/>
  </r>
  <r>
    <x v="70"/>
    <x v="0"/>
    <s v="F"/>
    <x v="3"/>
  </r>
  <r>
    <x v="70"/>
    <x v="1"/>
    <m/>
    <x v="3"/>
  </r>
  <r>
    <x v="70"/>
    <x v="0"/>
    <s v="0"/>
    <x v="3"/>
  </r>
  <r>
    <x v="70"/>
    <x v="2"/>
    <m/>
    <x v="3"/>
  </r>
  <r>
    <x v="70"/>
    <x v="0"/>
    <s v="0"/>
    <x v="3"/>
  </r>
  <r>
    <x v="70"/>
    <x v="3"/>
    <m/>
    <x v="3"/>
  </r>
  <r>
    <x v="70"/>
    <x v="0"/>
    <s v="0"/>
    <x v="3"/>
  </r>
  <r>
    <x v="70"/>
    <x v="4"/>
    <m/>
    <x v="3"/>
  </r>
  <r>
    <x v="70"/>
    <x v="0"/>
    <s v="0"/>
    <x v="3"/>
  </r>
  <r>
    <x v="70"/>
    <x v="5"/>
    <m/>
    <x v="3"/>
  </r>
  <r>
    <x v="70"/>
    <x v="0"/>
    <s v="0"/>
    <x v="3"/>
  </r>
  <r>
    <x v="70"/>
    <x v="6"/>
    <n v="47"/>
    <x v="3"/>
  </r>
  <r>
    <x v="70"/>
    <x v="0"/>
    <n v="12"/>
    <x v="3"/>
  </r>
  <r>
    <x v="70"/>
    <x v="7"/>
    <m/>
    <x v="3"/>
  </r>
  <r>
    <x v="70"/>
    <x v="0"/>
    <s v="0"/>
    <x v="3"/>
  </r>
  <r>
    <x v="70"/>
    <x v="8"/>
    <m/>
    <x v="3"/>
  </r>
  <r>
    <x v="70"/>
    <x v="0"/>
    <s v="0"/>
    <x v="3"/>
  </r>
  <r>
    <x v="3"/>
    <x v="0"/>
    <s v="F"/>
    <x v="3"/>
  </r>
  <r>
    <x v="3"/>
    <x v="1"/>
    <m/>
    <x v="3"/>
  </r>
  <r>
    <x v="3"/>
    <x v="0"/>
    <s v="0"/>
    <x v="3"/>
  </r>
  <r>
    <x v="3"/>
    <x v="2"/>
    <m/>
    <x v="3"/>
  </r>
  <r>
    <x v="3"/>
    <x v="0"/>
    <s v="0"/>
    <x v="3"/>
  </r>
  <r>
    <x v="3"/>
    <x v="3"/>
    <m/>
    <x v="3"/>
  </r>
  <r>
    <x v="3"/>
    <x v="0"/>
    <s v="0"/>
    <x v="3"/>
  </r>
  <r>
    <x v="3"/>
    <x v="4"/>
    <m/>
    <x v="3"/>
  </r>
  <r>
    <x v="3"/>
    <x v="0"/>
    <s v="0"/>
    <x v="3"/>
  </r>
  <r>
    <x v="3"/>
    <x v="5"/>
    <m/>
    <x v="3"/>
  </r>
  <r>
    <x v="3"/>
    <x v="0"/>
    <s v="0"/>
    <x v="3"/>
  </r>
  <r>
    <x v="3"/>
    <x v="6"/>
    <n v="48"/>
    <x v="3"/>
  </r>
  <r>
    <x v="3"/>
    <x v="0"/>
    <n v="9"/>
    <x v="3"/>
  </r>
  <r>
    <x v="3"/>
    <x v="7"/>
    <m/>
    <x v="3"/>
  </r>
  <r>
    <x v="3"/>
    <x v="0"/>
    <s v="0"/>
    <x v="3"/>
  </r>
  <r>
    <x v="3"/>
    <x v="8"/>
    <m/>
    <x v="3"/>
  </r>
  <r>
    <x v="3"/>
    <x v="0"/>
    <s v="0"/>
    <x v="3"/>
  </r>
  <r>
    <x v="51"/>
    <x v="0"/>
    <s v="H"/>
    <x v="3"/>
  </r>
  <r>
    <x v="51"/>
    <x v="1"/>
    <m/>
    <x v="3"/>
  </r>
  <r>
    <x v="51"/>
    <x v="0"/>
    <s v="0"/>
    <x v="3"/>
  </r>
  <r>
    <x v="51"/>
    <x v="2"/>
    <m/>
    <x v="3"/>
  </r>
  <r>
    <x v="51"/>
    <x v="0"/>
    <s v="0"/>
    <x v="3"/>
  </r>
  <r>
    <x v="51"/>
    <x v="3"/>
    <m/>
    <x v="3"/>
  </r>
  <r>
    <x v="51"/>
    <x v="0"/>
    <s v="0"/>
    <x v="3"/>
  </r>
  <r>
    <x v="51"/>
    <x v="4"/>
    <m/>
    <x v="3"/>
  </r>
  <r>
    <x v="51"/>
    <x v="0"/>
    <s v="0"/>
    <x v="3"/>
  </r>
  <r>
    <x v="51"/>
    <x v="5"/>
    <m/>
    <x v="3"/>
  </r>
  <r>
    <x v="51"/>
    <x v="0"/>
    <s v="0"/>
    <x v="3"/>
  </r>
  <r>
    <x v="51"/>
    <x v="6"/>
    <n v="49"/>
    <x v="3"/>
  </r>
  <r>
    <x v="51"/>
    <x v="0"/>
    <n v="6"/>
    <x v="3"/>
  </r>
  <r>
    <x v="51"/>
    <x v="7"/>
    <m/>
    <x v="3"/>
  </r>
  <r>
    <x v="51"/>
    <x v="0"/>
    <s v="0"/>
    <x v="3"/>
  </r>
  <r>
    <x v="51"/>
    <x v="8"/>
    <m/>
    <x v="3"/>
  </r>
  <r>
    <x v="51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n v="50"/>
    <x v="3"/>
  </r>
  <r>
    <x v="0"/>
    <x v="0"/>
    <n v="3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3"/>
  </r>
  <r>
    <x v="0"/>
    <x v="1"/>
    <m/>
    <x v="3"/>
  </r>
  <r>
    <x v="0"/>
    <x v="0"/>
    <s v="0"/>
    <x v="3"/>
  </r>
  <r>
    <x v="0"/>
    <x v="2"/>
    <m/>
    <x v="3"/>
  </r>
  <r>
    <x v="0"/>
    <x v="0"/>
    <s v="0"/>
    <x v="3"/>
  </r>
  <r>
    <x v="0"/>
    <x v="3"/>
    <m/>
    <x v="3"/>
  </r>
  <r>
    <x v="0"/>
    <x v="0"/>
    <s v="0"/>
    <x v="3"/>
  </r>
  <r>
    <x v="0"/>
    <x v="4"/>
    <m/>
    <x v="3"/>
  </r>
  <r>
    <x v="0"/>
    <x v="0"/>
    <s v="0"/>
    <x v="3"/>
  </r>
  <r>
    <x v="0"/>
    <x v="5"/>
    <m/>
    <x v="3"/>
  </r>
  <r>
    <x v="0"/>
    <x v="0"/>
    <s v="0"/>
    <x v="3"/>
  </r>
  <r>
    <x v="0"/>
    <x v="6"/>
    <m/>
    <x v="3"/>
  </r>
  <r>
    <x v="0"/>
    <x v="0"/>
    <s v="0"/>
    <x v="3"/>
  </r>
  <r>
    <x v="0"/>
    <x v="7"/>
    <m/>
    <x v="3"/>
  </r>
  <r>
    <x v="0"/>
    <x v="0"/>
    <s v="0"/>
    <x v="3"/>
  </r>
  <r>
    <x v="0"/>
    <x v="8"/>
    <m/>
    <x v="3"/>
  </r>
  <r>
    <x v="0"/>
    <x v="0"/>
    <s v="0"/>
    <x v="3"/>
  </r>
  <r>
    <x v="0"/>
    <x v="0"/>
    <m/>
    <x v="4"/>
  </r>
  <r>
    <x v="0"/>
    <x v="1"/>
    <m/>
    <x v="4"/>
  </r>
  <r>
    <x v="0"/>
    <x v="0"/>
    <m/>
    <x v="4"/>
  </r>
  <r>
    <x v="0"/>
    <x v="2"/>
    <m/>
    <x v="4"/>
  </r>
  <r>
    <x v="0"/>
    <x v="0"/>
    <m/>
    <x v="4"/>
  </r>
  <r>
    <x v="0"/>
    <x v="3"/>
    <m/>
    <x v="4"/>
  </r>
  <r>
    <x v="0"/>
    <x v="0"/>
    <m/>
    <x v="4"/>
  </r>
  <r>
    <x v="0"/>
    <x v="4"/>
    <m/>
    <x v="4"/>
  </r>
  <r>
    <x v="0"/>
    <x v="0"/>
    <m/>
    <x v="4"/>
  </r>
  <r>
    <x v="0"/>
    <x v="5"/>
    <m/>
    <x v="4"/>
  </r>
  <r>
    <x v="0"/>
    <x v="0"/>
    <m/>
    <x v="4"/>
  </r>
  <r>
    <x v="0"/>
    <x v="6"/>
    <m/>
    <x v="4"/>
  </r>
  <r>
    <x v="0"/>
    <x v="0"/>
    <m/>
    <x v="4"/>
  </r>
  <r>
    <x v="0"/>
    <x v="7"/>
    <m/>
    <x v="4"/>
  </r>
  <r>
    <x v="0"/>
    <x v="0"/>
    <m/>
    <x v="4"/>
  </r>
  <r>
    <x v="0"/>
    <x v="8"/>
    <m/>
    <x v="4"/>
  </r>
  <r>
    <x v="0"/>
    <x v="0"/>
    <m/>
    <x v="4"/>
  </r>
  <r>
    <x v="1"/>
    <x v="0"/>
    <s v="Sexe"/>
    <x v="4"/>
  </r>
  <r>
    <x v="1"/>
    <x v="1"/>
    <s v="Clt "/>
    <x v="4"/>
  </r>
  <r>
    <x v="1"/>
    <x v="0"/>
    <s v="pts "/>
    <x v="4"/>
  </r>
  <r>
    <x v="1"/>
    <x v="2"/>
    <s v="Clt "/>
    <x v="4"/>
  </r>
  <r>
    <x v="1"/>
    <x v="0"/>
    <s v="pts "/>
    <x v="4"/>
  </r>
  <r>
    <x v="1"/>
    <x v="3"/>
    <s v="Clt "/>
    <x v="4"/>
  </r>
  <r>
    <x v="1"/>
    <x v="0"/>
    <s v="pts "/>
    <x v="4"/>
  </r>
  <r>
    <x v="1"/>
    <x v="4"/>
    <s v="Clt "/>
    <x v="4"/>
  </r>
  <r>
    <x v="1"/>
    <x v="0"/>
    <s v="pts "/>
    <x v="4"/>
  </r>
  <r>
    <x v="1"/>
    <x v="5"/>
    <s v="Clt "/>
    <x v="4"/>
  </r>
  <r>
    <x v="1"/>
    <x v="0"/>
    <s v="pts "/>
    <x v="4"/>
  </r>
  <r>
    <x v="1"/>
    <x v="6"/>
    <s v="Clt "/>
    <x v="4"/>
  </r>
  <r>
    <x v="1"/>
    <x v="0"/>
    <s v="pts "/>
    <x v="4"/>
  </r>
  <r>
    <x v="1"/>
    <x v="7"/>
    <s v="Clt "/>
    <x v="4"/>
  </r>
  <r>
    <x v="1"/>
    <x v="0"/>
    <s v="pts "/>
    <x v="4"/>
  </r>
  <r>
    <x v="1"/>
    <x v="8"/>
    <s v="Clt "/>
    <x v="4"/>
  </r>
  <r>
    <x v="1"/>
    <x v="0"/>
    <s v="pts "/>
    <x v="4"/>
  </r>
  <r>
    <x v="67"/>
    <x v="0"/>
    <s v="H"/>
    <x v="4"/>
  </r>
  <r>
    <x v="67"/>
    <x v="1"/>
    <n v="9"/>
    <x v="4"/>
  </r>
  <r>
    <x v="67"/>
    <x v="0"/>
    <n v="126"/>
    <x v="4"/>
  </r>
  <r>
    <x v="67"/>
    <x v="2"/>
    <n v="4"/>
    <x v="4"/>
  </r>
  <r>
    <x v="67"/>
    <x v="0"/>
    <n v="141"/>
    <x v="4"/>
  </r>
  <r>
    <x v="67"/>
    <x v="3"/>
    <n v="4"/>
    <x v="4"/>
  </r>
  <r>
    <x v="67"/>
    <x v="0"/>
    <n v="141"/>
    <x v="4"/>
  </r>
  <r>
    <x v="67"/>
    <x v="4"/>
    <n v="2"/>
    <x v="4"/>
  </r>
  <r>
    <x v="67"/>
    <x v="0"/>
    <n v="147"/>
    <x v="4"/>
  </r>
  <r>
    <x v="67"/>
    <x v="5"/>
    <n v="1"/>
    <x v="4"/>
  </r>
  <r>
    <x v="67"/>
    <x v="0"/>
    <n v="150"/>
    <x v="4"/>
  </r>
  <r>
    <x v="67"/>
    <x v="6"/>
    <n v="11"/>
    <x v="4"/>
  </r>
  <r>
    <x v="67"/>
    <x v="0"/>
    <n v="120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50"/>
    <x v="0"/>
    <s v="H"/>
    <x v="4"/>
  </r>
  <r>
    <x v="50"/>
    <x v="1"/>
    <n v="2"/>
    <x v="4"/>
  </r>
  <r>
    <x v="50"/>
    <x v="0"/>
    <n v="147"/>
    <x v="4"/>
  </r>
  <r>
    <x v="50"/>
    <x v="2"/>
    <n v="10"/>
    <x v="4"/>
  </r>
  <r>
    <x v="50"/>
    <x v="0"/>
    <n v="123"/>
    <x v="4"/>
  </r>
  <r>
    <x v="50"/>
    <x v="3"/>
    <n v="3"/>
    <x v="4"/>
  </r>
  <r>
    <x v="50"/>
    <x v="0"/>
    <n v="144"/>
    <x v="4"/>
  </r>
  <r>
    <x v="50"/>
    <x v="4"/>
    <n v="5"/>
    <x v="4"/>
  </r>
  <r>
    <x v="50"/>
    <x v="0"/>
    <n v="138"/>
    <x v="4"/>
  </r>
  <r>
    <x v="50"/>
    <x v="5"/>
    <n v="4"/>
    <x v="4"/>
  </r>
  <r>
    <x v="50"/>
    <x v="0"/>
    <n v="141"/>
    <x v="4"/>
  </r>
  <r>
    <x v="50"/>
    <x v="6"/>
    <n v="8"/>
    <x v="4"/>
  </r>
  <r>
    <x v="50"/>
    <x v="0"/>
    <n v="129"/>
    <x v="4"/>
  </r>
  <r>
    <x v="50"/>
    <x v="7"/>
    <m/>
    <x v="4"/>
  </r>
  <r>
    <x v="50"/>
    <x v="0"/>
    <s v="0"/>
    <x v="4"/>
  </r>
  <r>
    <x v="50"/>
    <x v="8"/>
    <m/>
    <x v="4"/>
  </r>
  <r>
    <x v="50"/>
    <x v="0"/>
    <n v="0"/>
    <x v="4"/>
  </r>
  <r>
    <x v="15"/>
    <x v="0"/>
    <s v="H"/>
    <x v="4"/>
  </r>
  <r>
    <x v="15"/>
    <x v="1"/>
    <n v="10"/>
    <x v="4"/>
  </r>
  <r>
    <x v="15"/>
    <x v="0"/>
    <n v="123"/>
    <x v="4"/>
  </r>
  <r>
    <x v="15"/>
    <x v="2"/>
    <n v="6"/>
    <x v="4"/>
  </r>
  <r>
    <x v="15"/>
    <x v="0"/>
    <n v="135"/>
    <x v="4"/>
  </r>
  <r>
    <x v="15"/>
    <x v="3"/>
    <n v="6"/>
    <x v="4"/>
  </r>
  <r>
    <x v="15"/>
    <x v="0"/>
    <n v="135"/>
    <x v="4"/>
  </r>
  <r>
    <x v="15"/>
    <x v="4"/>
    <n v="4"/>
    <x v="4"/>
  </r>
  <r>
    <x v="15"/>
    <x v="0"/>
    <n v="141"/>
    <x v="4"/>
  </r>
  <r>
    <x v="15"/>
    <x v="5"/>
    <n v="2"/>
    <x v="4"/>
  </r>
  <r>
    <x v="15"/>
    <x v="0"/>
    <n v="147"/>
    <x v="4"/>
  </r>
  <r>
    <x v="15"/>
    <x v="6"/>
    <n v="5"/>
    <x v="4"/>
  </r>
  <r>
    <x v="15"/>
    <x v="0"/>
    <n v="138"/>
    <x v="4"/>
  </r>
  <r>
    <x v="15"/>
    <x v="7"/>
    <m/>
    <x v="4"/>
  </r>
  <r>
    <x v="15"/>
    <x v="0"/>
    <s v="0"/>
    <x v="4"/>
  </r>
  <r>
    <x v="15"/>
    <x v="8"/>
    <m/>
    <x v="4"/>
  </r>
  <r>
    <x v="15"/>
    <x v="0"/>
    <n v="0"/>
    <x v="4"/>
  </r>
  <r>
    <x v="23"/>
    <x v="0"/>
    <s v="H"/>
    <x v="4"/>
  </r>
  <r>
    <x v="23"/>
    <x v="1"/>
    <n v="4"/>
    <x v="4"/>
  </r>
  <r>
    <x v="23"/>
    <x v="0"/>
    <n v="141"/>
    <x v="4"/>
  </r>
  <r>
    <x v="23"/>
    <x v="2"/>
    <n v="8"/>
    <x v="4"/>
  </r>
  <r>
    <x v="23"/>
    <x v="0"/>
    <n v="129"/>
    <x v="4"/>
  </r>
  <r>
    <x v="23"/>
    <x v="3"/>
    <n v="5"/>
    <x v="4"/>
  </r>
  <r>
    <x v="23"/>
    <x v="0"/>
    <n v="138"/>
    <x v="4"/>
  </r>
  <r>
    <x v="23"/>
    <x v="4"/>
    <n v="7"/>
    <x v="4"/>
  </r>
  <r>
    <x v="23"/>
    <x v="0"/>
    <n v="132"/>
    <x v="4"/>
  </r>
  <r>
    <x v="23"/>
    <x v="5"/>
    <n v="6"/>
    <x v="4"/>
  </r>
  <r>
    <x v="23"/>
    <x v="0"/>
    <n v="135"/>
    <x v="4"/>
  </r>
  <r>
    <x v="23"/>
    <x v="6"/>
    <n v="16"/>
    <x v="4"/>
  </r>
  <r>
    <x v="23"/>
    <x v="0"/>
    <n v="105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42"/>
    <x v="0"/>
    <s v="H"/>
    <x v="4"/>
  </r>
  <r>
    <x v="42"/>
    <x v="1"/>
    <n v="13"/>
    <x v="4"/>
  </r>
  <r>
    <x v="42"/>
    <x v="0"/>
    <n v="114"/>
    <x v="4"/>
  </r>
  <r>
    <x v="42"/>
    <x v="2"/>
    <n v="14"/>
    <x v="4"/>
  </r>
  <r>
    <x v="42"/>
    <x v="0"/>
    <n v="111"/>
    <x v="4"/>
  </r>
  <r>
    <x v="42"/>
    <x v="3"/>
    <n v="18"/>
    <x v="4"/>
  </r>
  <r>
    <x v="42"/>
    <x v="0"/>
    <n v="99"/>
    <x v="4"/>
  </r>
  <r>
    <x v="42"/>
    <x v="4"/>
    <n v="3"/>
    <x v="4"/>
  </r>
  <r>
    <x v="42"/>
    <x v="0"/>
    <n v="144"/>
    <x v="4"/>
  </r>
  <r>
    <x v="42"/>
    <x v="5"/>
    <n v="3"/>
    <x v="4"/>
  </r>
  <r>
    <x v="42"/>
    <x v="0"/>
    <n v="144"/>
    <x v="4"/>
  </r>
  <r>
    <x v="42"/>
    <x v="6"/>
    <n v="7"/>
    <x v="4"/>
  </r>
  <r>
    <x v="42"/>
    <x v="0"/>
    <n v="132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3"/>
    <x v="0"/>
    <s v="H"/>
    <x v="4"/>
  </r>
  <r>
    <x v="3"/>
    <x v="1"/>
    <n v="3"/>
    <x v="4"/>
  </r>
  <r>
    <x v="3"/>
    <x v="0"/>
    <n v="144"/>
    <x v="4"/>
  </r>
  <r>
    <x v="3"/>
    <x v="2"/>
    <n v="3"/>
    <x v="4"/>
  </r>
  <r>
    <x v="3"/>
    <x v="0"/>
    <n v="144"/>
    <x v="4"/>
  </r>
  <r>
    <x v="3"/>
    <x v="3"/>
    <n v="2"/>
    <x v="4"/>
  </r>
  <r>
    <x v="3"/>
    <x v="0"/>
    <n v="147"/>
    <x v="4"/>
  </r>
  <r>
    <x v="3"/>
    <x v="4"/>
    <n v="1"/>
    <x v="4"/>
  </r>
  <r>
    <x v="3"/>
    <x v="0"/>
    <n v="150"/>
    <x v="4"/>
  </r>
  <r>
    <x v="3"/>
    <x v="5"/>
    <m/>
    <x v="4"/>
  </r>
  <r>
    <x v="3"/>
    <x v="0"/>
    <s v="0"/>
    <x v="4"/>
  </r>
  <r>
    <x v="3"/>
    <x v="6"/>
    <n v="2"/>
    <x v="4"/>
  </r>
  <r>
    <x v="3"/>
    <x v="0"/>
    <n v="147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51"/>
    <x v="0"/>
    <s v="F"/>
    <x v="4"/>
  </r>
  <r>
    <x v="51"/>
    <x v="1"/>
    <n v="12"/>
    <x v="4"/>
  </r>
  <r>
    <x v="51"/>
    <x v="0"/>
    <n v="117"/>
    <x v="4"/>
  </r>
  <r>
    <x v="51"/>
    <x v="2"/>
    <n v="7"/>
    <x v="4"/>
  </r>
  <r>
    <x v="51"/>
    <x v="0"/>
    <n v="132"/>
    <x v="4"/>
  </r>
  <r>
    <x v="51"/>
    <x v="3"/>
    <n v="11"/>
    <x v="4"/>
  </r>
  <r>
    <x v="51"/>
    <x v="0"/>
    <n v="120"/>
    <x v="4"/>
  </r>
  <r>
    <x v="51"/>
    <x v="4"/>
    <n v="8"/>
    <x v="4"/>
  </r>
  <r>
    <x v="51"/>
    <x v="0"/>
    <n v="129"/>
    <x v="4"/>
  </r>
  <r>
    <x v="51"/>
    <x v="5"/>
    <n v="10"/>
    <x v="4"/>
  </r>
  <r>
    <x v="51"/>
    <x v="0"/>
    <n v="123"/>
    <x v="4"/>
  </r>
  <r>
    <x v="51"/>
    <x v="6"/>
    <n v="14"/>
    <x v="4"/>
  </r>
  <r>
    <x v="51"/>
    <x v="0"/>
    <n v="111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51"/>
    <x v="0"/>
    <s v="H"/>
    <x v="4"/>
  </r>
  <r>
    <x v="51"/>
    <x v="1"/>
    <n v="14"/>
    <x v="4"/>
  </r>
  <r>
    <x v="51"/>
    <x v="0"/>
    <n v="111"/>
    <x v="4"/>
  </r>
  <r>
    <x v="51"/>
    <x v="2"/>
    <n v="9"/>
    <x v="4"/>
  </r>
  <r>
    <x v="51"/>
    <x v="0"/>
    <n v="126"/>
    <x v="4"/>
  </r>
  <r>
    <x v="51"/>
    <x v="3"/>
    <n v="7"/>
    <x v="4"/>
  </r>
  <r>
    <x v="51"/>
    <x v="0"/>
    <n v="132"/>
    <x v="4"/>
  </r>
  <r>
    <x v="51"/>
    <x v="4"/>
    <n v="10"/>
    <x v="4"/>
  </r>
  <r>
    <x v="51"/>
    <x v="0"/>
    <n v="123"/>
    <x v="4"/>
  </r>
  <r>
    <x v="51"/>
    <x v="5"/>
    <n v="12"/>
    <x v="4"/>
  </r>
  <r>
    <x v="51"/>
    <x v="0"/>
    <n v="117"/>
    <x v="4"/>
  </r>
  <r>
    <x v="51"/>
    <x v="6"/>
    <n v="23"/>
    <x v="4"/>
  </r>
  <r>
    <x v="51"/>
    <x v="0"/>
    <n v="84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47"/>
    <x v="0"/>
    <s v="H"/>
    <x v="4"/>
  </r>
  <r>
    <x v="47"/>
    <x v="1"/>
    <n v="19"/>
    <x v="4"/>
  </r>
  <r>
    <x v="47"/>
    <x v="0"/>
    <n v="96"/>
    <x v="4"/>
  </r>
  <r>
    <x v="47"/>
    <x v="2"/>
    <n v="15"/>
    <x v="4"/>
  </r>
  <r>
    <x v="47"/>
    <x v="0"/>
    <n v="108"/>
    <x v="4"/>
  </r>
  <r>
    <x v="47"/>
    <x v="3"/>
    <n v="8"/>
    <x v="4"/>
  </r>
  <r>
    <x v="47"/>
    <x v="0"/>
    <n v="129"/>
    <x v="4"/>
  </r>
  <r>
    <x v="47"/>
    <x v="4"/>
    <m/>
    <x v="4"/>
  </r>
  <r>
    <x v="47"/>
    <x v="0"/>
    <s v="0"/>
    <x v="4"/>
  </r>
  <r>
    <x v="47"/>
    <x v="5"/>
    <n v="5"/>
    <x v="4"/>
  </r>
  <r>
    <x v="47"/>
    <x v="0"/>
    <n v="138"/>
    <x v="4"/>
  </r>
  <r>
    <x v="47"/>
    <x v="6"/>
    <n v="19"/>
    <x v="4"/>
  </r>
  <r>
    <x v="47"/>
    <x v="0"/>
    <n v="96"/>
    <x v="4"/>
  </r>
  <r>
    <x v="47"/>
    <x v="7"/>
    <m/>
    <x v="4"/>
  </r>
  <r>
    <x v="47"/>
    <x v="0"/>
    <s v="0"/>
    <x v="4"/>
  </r>
  <r>
    <x v="47"/>
    <x v="8"/>
    <m/>
    <x v="4"/>
  </r>
  <r>
    <x v="47"/>
    <x v="0"/>
    <n v="0"/>
    <x v="4"/>
  </r>
  <r>
    <x v="38"/>
    <x v="0"/>
    <s v="H"/>
    <x v="4"/>
  </r>
  <r>
    <x v="38"/>
    <x v="1"/>
    <n v="15"/>
    <x v="4"/>
  </r>
  <r>
    <x v="38"/>
    <x v="0"/>
    <n v="108"/>
    <x v="4"/>
  </r>
  <r>
    <x v="38"/>
    <x v="2"/>
    <m/>
    <x v="4"/>
  </r>
  <r>
    <x v="38"/>
    <x v="0"/>
    <s v="0"/>
    <x v="4"/>
  </r>
  <r>
    <x v="38"/>
    <x v="3"/>
    <n v="13"/>
    <x v="4"/>
  </r>
  <r>
    <x v="38"/>
    <x v="0"/>
    <n v="114"/>
    <x v="4"/>
  </r>
  <r>
    <x v="38"/>
    <x v="4"/>
    <n v="11"/>
    <x v="4"/>
  </r>
  <r>
    <x v="38"/>
    <x v="0"/>
    <n v="120"/>
    <x v="4"/>
  </r>
  <r>
    <x v="38"/>
    <x v="5"/>
    <n v="11"/>
    <x v="4"/>
  </r>
  <r>
    <x v="38"/>
    <x v="0"/>
    <n v="120"/>
    <x v="4"/>
  </r>
  <r>
    <x v="38"/>
    <x v="6"/>
    <n v="18"/>
    <x v="4"/>
  </r>
  <r>
    <x v="38"/>
    <x v="0"/>
    <n v="99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22"/>
    <x v="0"/>
    <s v="F"/>
    <x v="4"/>
  </r>
  <r>
    <x v="22"/>
    <x v="1"/>
    <n v="34"/>
    <x v="4"/>
  </r>
  <r>
    <x v="22"/>
    <x v="0"/>
    <n v="51"/>
    <x v="4"/>
  </r>
  <r>
    <x v="22"/>
    <x v="2"/>
    <n v="21"/>
    <x v="4"/>
  </r>
  <r>
    <x v="22"/>
    <x v="0"/>
    <n v="90"/>
    <x v="4"/>
  </r>
  <r>
    <x v="22"/>
    <x v="3"/>
    <n v="25"/>
    <x v="4"/>
  </r>
  <r>
    <x v="22"/>
    <x v="0"/>
    <n v="78"/>
    <x v="4"/>
  </r>
  <r>
    <x v="22"/>
    <x v="4"/>
    <n v="14"/>
    <x v="4"/>
  </r>
  <r>
    <x v="22"/>
    <x v="0"/>
    <n v="111"/>
    <x v="4"/>
  </r>
  <r>
    <x v="22"/>
    <x v="5"/>
    <n v="15"/>
    <x v="4"/>
  </r>
  <r>
    <x v="22"/>
    <x v="0"/>
    <n v="108"/>
    <x v="4"/>
  </r>
  <r>
    <x v="22"/>
    <x v="6"/>
    <n v="31"/>
    <x v="4"/>
  </r>
  <r>
    <x v="22"/>
    <x v="0"/>
    <n v="60"/>
    <x v="4"/>
  </r>
  <r>
    <x v="22"/>
    <x v="7"/>
    <m/>
    <x v="4"/>
  </r>
  <r>
    <x v="22"/>
    <x v="0"/>
    <s v="0"/>
    <x v="4"/>
  </r>
  <r>
    <x v="22"/>
    <x v="8"/>
    <m/>
    <x v="4"/>
  </r>
  <r>
    <x v="22"/>
    <x v="0"/>
    <n v="0"/>
    <x v="4"/>
  </r>
  <r>
    <x v="67"/>
    <x v="0"/>
    <s v="H"/>
    <x v="4"/>
  </r>
  <r>
    <x v="67"/>
    <x v="1"/>
    <n v="8"/>
    <x v="4"/>
  </r>
  <r>
    <x v="67"/>
    <x v="0"/>
    <n v="129"/>
    <x v="4"/>
  </r>
  <r>
    <x v="67"/>
    <x v="2"/>
    <n v="13"/>
    <x v="4"/>
  </r>
  <r>
    <x v="67"/>
    <x v="0"/>
    <n v="114"/>
    <x v="4"/>
  </r>
  <r>
    <x v="67"/>
    <x v="3"/>
    <n v="10"/>
    <x v="4"/>
  </r>
  <r>
    <x v="67"/>
    <x v="0"/>
    <n v="123"/>
    <x v="4"/>
  </r>
  <r>
    <x v="67"/>
    <x v="4"/>
    <n v="13"/>
    <x v="4"/>
  </r>
  <r>
    <x v="67"/>
    <x v="0"/>
    <n v="114"/>
    <x v="4"/>
  </r>
  <r>
    <x v="67"/>
    <x v="5"/>
    <m/>
    <x v="4"/>
  </r>
  <r>
    <x v="67"/>
    <x v="0"/>
    <s v="0"/>
    <x v="4"/>
  </r>
  <r>
    <x v="67"/>
    <x v="6"/>
    <m/>
    <x v="4"/>
  </r>
  <r>
    <x v="67"/>
    <x v="0"/>
    <s v="0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25"/>
    <x v="0"/>
    <s v="H"/>
    <x v="4"/>
  </r>
  <r>
    <x v="25"/>
    <x v="1"/>
    <n v="11"/>
    <x v="4"/>
  </r>
  <r>
    <x v="25"/>
    <x v="0"/>
    <n v="120"/>
    <x v="4"/>
  </r>
  <r>
    <x v="25"/>
    <x v="2"/>
    <n v="16"/>
    <x v="4"/>
  </r>
  <r>
    <x v="25"/>
    <x v="0"/>
    <n v="105"/>
    <x v="4"/>
  </r>
  <r>
    <x v="25"/>
    <x v="3"/>
    <n v="15"/>
    <x v="4"/>
  </r>
  <r>
    <x v="25"/>
    <x v="0"/>
    <n v="108"/>
    <x v="4"/>
  </r>
  <r>
    <x v="25"/>
    <x v="4"/>
    <n v="9"/>
    <x v="4"/>
  </r>
  <r>
    <x v="25"/>
    <x v="0"/>
    <n v="126"/>
    <x v="4"/>
  </r>
  <r>
    <x v="25"/>
    <x v="5"/>
    <m/>
    <x v="4"/>
  </r>
  <r>
    <x v="25"/>
    <x v="0"/>
    <s v="0"/>
    <x v="4"/>
  </r>
  <r>
    <x v="25"/>
    <x v="6"/>
    <m/>
    <x v="4"/>
  </r>
  <r>
    <x v="25"/>
    <x v="0"/>
    <s v="0"/>
    <x v="4"/>
  </r>
  <r>
    <x v="25"/>
    <x v="7"/>
    <m/>
    <x v="4"/>
  </r>
  <r>
    <x v="25"/>
    <x v="0"/>
    <s v="0"/>
    <x v="4"/>
  </r>
  <r>
    <x v="25"/>
    <x v="8"/>
    <m/>
    <x v="4"/>
  </r>
  <r>
    <x v="25"/>
    <x v="0"/>
    <n v="0"/>
    <x v="4"/>
  </r>
  <r>
    <x v="20"/>
    <x v="0"/>
    <s v="F"/>
    <x v="4"/>
  </r>
  <r>
    <x v="20"/>
    <x v="1"/>
    <n v="17"/>
    <x v="4"/>
  </r>
  <r>
    <x v="20"/>
    <x v="0"/>
    <n v="102"/>
    <x v="4"/>
  </r>
  <r>
    <x v="20"/>
    <x v="2"/>
    <n v="11"/>
    <x v="4"/>
  </r>
  <r>
    <x v="20"/>
    <x v="0"/>
    <n v="120"/>
    <x v="4"/>
  </r>
  <r>
    <x v="20"/>
    <x v="3"/>
    <m/>
    <x v="4"/>
  </r>
  <r>
    <x v="20"/>
    <x v="0"/>
    <s v="0"/>
    <x v="4"/>
  </r>
  <r>
    <x v="20"/>
    <x v="4"/>
    <m/>
    <x v="4"/>
  </r>
  <r>
    <x v="20"/>
    <x v="0"/>
    <s v="0"/>
    <x v="4"/>
  </r>
  <r>
    <x v="20"/>
    <x v="5"/>
    <n v="8"/>
    <x v="4"/>
  </r>
  <r>
    <x v="20"/>
    <x v="0"/>
    <n v="129"/>
    <x v="4"/>
  </r>
  <r>
    <x v="20"/>
    <x v="6"/>
    <n v="17"/>
    <x v="4"/>
  </r>
  <r>
    <x v="20"/>
    <x v="0"/>
    <n v="102"/>
    <x v="4"/>
  </r>
  <r>
    <x v="20"/>
    <x v="7"/>
    <m/>
    <x v="4"/>
  </r>
  <r>
    <x v="20"/>
    <x v="0"/>
    <s v="0"/>
    <x v="4"/>
  </r>
  <r>
    <x v="20"/>
    <x v="8"/>
    <m/>
    <x v="4"/>
  </r>
  <r>
    <x v="20"/>
    <x v="0"/>
    <n v="0"/>
    <x v="4"/>
  </r>
  <r>
    <x v="48"/>
    <x v="0"/>
    <s v="H"/>
    <x v="4"/>
  </r>
  <r>
    <x v="48"/>
    <x v="1"/>
    <n v="1"/>
    <x v="4"/>
  </r>
  <r>
    <x v="48"/>
    <x v="0"/>
    <n v="150"/>
    <x v="4"/>
  </r>
  <r>
    <x v="48"/>
    <x v="2"/>
    <n v="2"/>
    <x v="4"/>
  </r>
  <r>
    <x v="48"/>
    <x v="0"/>
    <n v="147"/>
    <x v="4"/>
  </r>
  <r>
    <x v="48"/>
    <x v="3"/>
    <m/>
    <x v="4"/>
  </r>
  <r>
    <x v="48"/>
    <x v="0"/>
    <s v="0"/>
    <x v="4"/>
  </r>
  <r>
    <x v="48"/>
    <x v="4"/>
    <m/>
    <x v="4"/>
  </r>
  <r>
    <x v="48"/>
    <x v="0"/>
    <s v="0"/>
    <x v="4"/>
  </r>
  <r>
    <x v="48"/>
    <x v="5"/>
    <m/>
    <x v="4"/>
  </r>
  <r>
    <x v="48"/>
    <x v="0"/>
    <s v="0"/>
    <x v="4"/>
  </r>
  <r>
    <x v="48"/>
    <x v="6"/>
    <n v="3"/>
    <x v="4"/>
  </r>
  <r>
    <x v="48"/>
    <x v="0"/>
    <n v="144"/>
    <x v="4"/>
  </r>
  <r>
    <x v="48"/>
    <x v="7"/>
    <m/>
    <x v="4"/>
  </r>
  <r>
    <x v="48"/>
    <x v="0"/>
    <s v="0"/>
    <x v="4"/>
  </r>
  <r>
    <x v="48"/>
    <x v="8"/>
    <m/>
    <x v="4"/>
  </r>
  <r>
    <x v="48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n v="28"/>
    <x v="4"/>
  </r>
  <r>
    <x v="23"/>
    <x v="0"/>
    <n v="69"/>
    <x v="4"/>
  </r>
  <r>
    <x v="23"/>
    <x v="3"/>
    <n v="27"/>
    <x v="4"/>
  </r>
  <r>
    <x v="23"/>
    <x v="0"/>
    <n v="72"/>
    <x v="4"/>
  </r>
  <r>
    <x v="23"/>
    <x v="4"/>
    <n v="16"/>
    <x v="4"/>
  </r>
  <r>
    <x v="23"/>
    <x v="0"/>
    <n v="105"/>
    <x v="4"/>
  </r>
  <r>
    <x v="23"/>
    <x v="5"/>
    <n v="14"/>
    <x v="4"/>
  </r>
  <r>
    <x v="23"/>
    <x v="0"/>
    <n v="111"/>
    <x v="4"/>
  </r>
  <r>
    <x v="23"/>
    <x v="6"/>
    <n v="24"/>
    <x v="4"/>
  </r>
  <r>
    <x v="23"/>
    <x v="0"/>
    <n v="81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4"/>
    <x v="0"/>
    <s v="H"/>
    <x v="4"/>
  </r>
  <r>
    <x v="4"/>
    <x v="1"/>
    <n v="24"/>
    <x v="4"/>
  </r>
  <r>
    <x v="4"/>
    <x v="0"/>
    <n v="81"/>
    <x v="4"/>
  </r>
  <r>
    <x v="4"/>
    <x v="2"/>
    <n v="17"/>
    <x v="4"/>
  </r>
  <r>
    <x v="4"/>
    <x v="0"/>
    <n v="102"/>
    <x v="4"/>
  </r>
  <r>
    <x v="4"/>
    <x v="3"/>
    <m/>
    <x v="4"/>
  </r>
  <r>
    <x v="4"/>
    <x v="0"/>
    <s v="0"/>
    <x v="4"/>
  </r>
  <r>
    <x v="4"/>
    <x v="4"/>
    <n v="12"/>
    <x v="4"/>
  </r>
  <r>
    <x v="4"/>
    <x v="0"/>
    <n v="117"/>
    <x v="4"/>
  </r>
  <r>
    <x v="4"/>
    <x v="5"/>
    <n v="13"/>
    <x v="4"/>
  </r>
  <r>
    <x v="4"/>
    <x v="0"/>
    <n v="114"/>
    <x v="4"/>
  </r>
  <r>
    <x v="4"/>
    <x v="6"/>
    <m/>
    <x v="4"/>
  </r>
  <r>
    <x v="4"/>
    <x v="0"/>
    <s v="0"/>
    <x v="4"/>
  </r>
  <r>
    <x v="4"/>
    <x v="7"/>
    <m/>
    <x v="4"/>
  </r>
  <r>
    <x v="4"/>
    <x v="0"/>
    <s v="0"/>
    <x v="4"/>
  </r>
  <r>
    <x v="4"/>
    <x v="8"/>
    <m/>
    <x v="4"/>
  </r>
  <r>
    <x v="4"/>
    <x v="0"/>
    <n v="0"/>
    <x v="4"/>
  </r>
  <r>
    <x v="3"/>
    <x v="0"/>
    <s v="F"/>
    <x v="4"/>
  </r>
  <r>
    <x v="3"/>
    <x v="1"/>
    <n v="29"/>
    <x v="4"/>
  </r>
  <r>
    <x v="3"/>
    <x v="0"/>
    <n v="66"/>
    <x v="4"/>
  </r>
  <r>
    <x v="3"/>
    <x v="2"/>
    <n v="19"/>
    <x v="4"/>
  </r>
  <r>
    <x v="3"/>
    <x v="0"/>
    <n v="96"/>
    <x v="4"/>
  </r>
  <r>
    <x v="3"/>
    <x v="3"/>
    <n v="26"/>
    <x v="4"/>
  </r>
  <r>
    <x v="3"/>
    <x v="0"/>
    <n v="75"/>
    <x v="4"/>
  </r>
  <r>
    <x v="3"/>
    <x v="4"/>
    <n v="17"/>
    <x v="4"/>
  </r>
  <r>
    <x v="3"/>
    <x v="0"/>
    <n v="102"/>
    <x v="4"/>
  </r>
  <r>
    <x v="3"/>
    <x v="5"/>
    <m/>
    <x v="4"/>
  </r>
  <r>
    <x v="3"/>
    <x v="0"/>
    <s v="0"/>
    <x v="4"/>
  </r>
  <r>
    <x v="3"/>
    <x v="6"/>
    <n v="27"/>
    <x v="4"/>
  </r>
  <r>
    <x v="3"/>
    <x v="0"/>
    <n v="72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20"/>
    <x v="0"/>
    <s v="H"/>
    <x v="4"/>
  </r>
  <r>
    <x v="20"/>
    <x v="1"/>
    <n v="5"/>
    <x v="4"/>
  </r>
  <r>
    <x v="20"/>
    <x v="0"/>
    <n v="138"/>
    <x v="4"/>
  </r>
  <r>
    <x v="20"/>
    <x v="2"/>
    <m/>
    <x v="4"/>
  </r>
  <r>
    <x v="20"/>
    <x v="0"/>
    <s v="0"/>
    <x v="4"/>
  </r>
  <r>
    <x v="20"/>
    <x v="3"/>
    <m/>
    <x v="4"/>
  </r>
  <r>
    <x v="20"/>
    <x v="0"/>
    <s v="0"/>
    <x v="4"/>
  </r>
  <r>
    <x v="20"/>
    <x v="4"/>
    <m/>
    <x v="4"/>
  </r>
  <r>
    <x v="20"/>
    <x v="0"/>
    <s v="0"/>
    <x v="4"/>
  </r>
  <r>
    <x v="20"/>
    <x v="5"/>
    <n v="7"/>
    <x v="4"/>
  </r>
  <r>
    <x v="20"/>
    <x v="0"/>
    <n v="132"/>
    <x v="4"/>
  </r>
  <r>
    <x v="20"/>
    <x v="6"/>
    <n v="13"/>
    <x v="4"/>
  </r>
  <r>
    <x v="20"/>
    <x v="0"/>
    <n v="114"/>
    <x v="4"/>
  </r>
  <r>
    <x v="20"/>
    <x v="7"/>
    <m/>
    <x v="4"/>
  </r>
  <r>
    <x v="20"/>
    <x v="0"/>
    <s v="0"/>
    <x v="4"/>
  </r>
  <r>
    <x v="20"/>
    <x v="8"/>
    <m/>
    <x v="4"/>
  </r>
  <r>
    <x v="20"/>
    <x v="0"/>
    <n v="0"/>
    <x v="4"/>
  </r>
  <r>
    <x v="27"/>
    <x v="0"/>
    <s v="H"/>
    <x v="4"/>
  </r>
  <r>
    <x v="27"/>
    <x v="1"/>
    <m/>
    <x v="4"/>
  </r>
  <r>
    <x v="27"/>
    <x v="0"/>
    <s v="0"/>
    <x v="4"/>
  </r>
  <r>
    <x v="27"/>
    <x v="2"/>
    <n v="5"/>
    <x v="4"/>
  </r>
  <r>
    <x v="27"/>
    <x v="0"/>
    <n v="138"/>
    <x v="4"/>
  </r>
  <r>
    <x v="27"/>
    <x v="3"/>
    <n v="12"/>
    <x v="4"/>
  </r>
  <r>
    <x v="27"/>
    <x v="0"/>
    <n v="117"/>
    <x v="4"/>
  </r>
  <r>
    <x v="27"/>
    <x v="4"/>
    <m/>
    <x v="4"/>
  </r>
  <r>
    <x v="27"/>
    <x v="0"/>
    <s v="0"/>
    <x v="4"/>
  </r>
  <r>
    <x v="27"/>
    <x v="5"/>
    <m/>
    <x v="4"/>
  </r>
  <r>
    <x v="27"/>
    <x v="0"/>
    <s v="0"/>
    <x v="4"/>
  </r>
  <r>
    <x v="27"/>
    <x v="6"/>
    <n v="9"/>
    <x v="4"/>
  </r>
  <r>
    <x v="27"/>
    <x v="0"/>
    <n v="126"/>
    <x v="4"/>
  </r>
  <r>
    <x v="27"/>
    <x v="7"/>
    <m/>
    <x v="4"/>
  </r>
  <r>
    <x v="27"/>
    <x v="0"/>
    <s v="0"/>
    <x v="4"/>
  </r>
  <r>
    <x v="27"/>
    <x v="8"/>
    <m/>
    <x v="4"/>
  </r>
  <r>
    <x v="27"/>
    <x v="0"/>
    <n v="0"/>
    <x v="4"/>
  </r>
  <r>
    <x v="55"/>
    <x v="0"/>
    <s v="H"/>
    <x v="4"/>
  </r>
  <r>
    <x v="55"/>
    <x v="1"/>
    <n v="7"/>
    <x v="4"/>
  </r>
  <r>
    <x v="55"/>
    <x v="0"/>
    <n v="132"/>
    <x v="4"/>
  </r>
  <r>
    <x v="55"/>
    <x v="2"/>
    <m/>
    <x v="4"/>
  </r>
  <r>
    <x v="55"/>
    <x v="0"/>
    <s v="0"/>
    <x v="4"/>
  </r>
  <r>
    <x v="55"/>
    <x v="3"/>
    <m/>
    <x v="4"/>
  </r>
  <r>
    <x v="55"/>
    <x v="0"/>
    <s v="0"/>
    <x v="4"/>
  </r>
  <r>
    <x v="55"/>
    <x v="4"/>
    <m/>
    <x v="4"/>
  </r>
  <r>
    <x v="55"/>
    <x v="0"/>
    <s v="0"/>
    <x v="4"/>
  </r>
  <r>
    <x v="55"/>
    <x v="5"/>
    <n v="9"/>
    <x v="4"/>
  </r>
  <r>
    <x v="55"/>
    <x v="0"/>
    <n v="126"/>
    <x v="4"/>
  </r>
  <r>
    <x v="55"/>
    <x v="6"/>
    <n v="10"/>
    <x v="4"/>
  </r>
  <r>
    <x v="55"/>
    <x v="0"/>
    <n v="123"/>
    <x v="4"/>
  </r>
  <r>
    <x v="55"/>
    <x v="7"/>
    <m/>
    <x v="4"/>
  </r>
  <r>
    <x v="55"/>
    <x v="0"/>
    <s v="0"/>
    <x v="4"/>
  </r>
  <r>
    <x v="55"/>
    <x v="8"/>
    <m/>
    <x v="4"/>
  </r>
  <r>
    <x v="55"/>
    <x v="0"/>
    <n v="0"/>
    <x v="4"/>
  </r>
  <r>
    <x v="67"/>
    <x v="0"/>
    <s v="F"/>
    <x v="4"/>
  </r>
  <r>
    <x v="67"/>
    <x v="1"/>
    <n v="32"/>
    <x v="4"/>
  </r>
  <r>
    <x v="67"/>
    <x v="0"/>
    <n v="57"/>
    <x v="4"/>
  </r>
  <r>
    <x v="67"/>
    <x v="2"/>
    <n v="24"/>
    <x v="4"/>
  </r>
  <r>
    <x v="67"/>
    <x v="0"/>
    <n v="81"/>
    <x v="4"/>
  </r>
  <r>
    <x v="67"/>
    <x v="3"/>
    <n v="32"/>
    <x v="4"/>
  </r>
  <r>
    <x v="67"/>
    <x v="0"/>
    <n v="57"/>
    <x v="4"/>
  </r>
  <r>
    <x v="67"/>
    <x v="4"/>
    <n v="15"/>
    <x v="4"/>
  </r>
  <r>
    <x v="67"/>
    <x v="0"/>
    <n v="108"/>
    <x v="4"/>
  </r>
  <r>
    <x v="67"/>
    <x v="5"/>
    <m/>
    <x v="4"/>
  </r>
  <r>
    <x v="67"/>
    <x v="0"/>
    <s v="0"/>
    <x v="4"/>
  </r>
  <r>
    <x v="67"/>
    <x v="6"/>
    <n v="29"/>
    <x v="4"/>
  </r>
  <r>
    <x v="67"/>
    <x v="0"/>
    <n v="66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68"/>
    <x v="0"/>
    <s v="F"/>
    <x v="4"/>
  </r>
  <r>
    <x v="68"/>
    <x v="1"/>
    <n v="48"/>
    <x v="4"/>
  </r>
  <r>
    <x v="68"/>
    <x v="0"/>
    <n v="9"/>
    <x v="4"/>
  </r>
  <r>
    <x v="68"/>
    <x v="2"/>
    <n v="32"/>
    <x v="4"/>
  </r>
  <r>
    <x v="68"/>
    <x v="0"/>
    <n v="57"/>
    <x v="4"/>
  </r>
  <r>
    <x v="68"/>
    <x v="3"/>
    <n v="37"/>
    <x v="4"/>
  </r>
  <r>
    <x v="68"/>
    <x v="0"/>
    <n v="42"/>
    <x v="4"/>
  </r>
  <r>
    <x v="68"/>
    <x v="4"/>
    <n v="22"/>
    <x v="4"/>
  </r>
  <r>
    <x v="68"/>
    <x v="0"/>
    <n v="87"/>
    <x v="4"/>
  </r>
  <r>
    <x v="68"/>
    <x v="5"/>
    <n v="18"/>
    <x v="4"/>
  </r>
  <r>
    <x v="68"/>
    <x v="0"/>
    <n v="99"/>
    <x v="4"/>
  </r>
  <r>
    <x v="68"/>
    <x v="6"/>
    <n v="40"/>
    <x v="4"/>
  </r>
  <r>
    <x v="68"/>
    <x v="0"/>
    <n v="33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67"/>
    <x v="0"/>
    <s v="H"/>
    <x v="4"/>
  </r>
  <r>
    <x v="67"/>
    <x v="1"/>
    <m/>
    <x v="4"/>
  </r>
  <r>
    <x v="67"/>
    <x v="0"/>
    <s v="0"/>
    <x v="4"/>
  </r>
  <r>
    <x v="67"/>
    <x v="2"/>
    <m/>
    <x v="4"/>
  </r>
  <r>
    <x v="67"/>
    <x v="0"/>
    <s v="0"/>
    <x v="4"/>
  </r>
  <r>
    <x v="67"/>
    <x v="3"/>
    <n v="19"/>
    <x v="4"/>
  </r>
  <r>
    <x v="67"/>
    <x v="0"/>
    <n v="96"/>
    <x v="4"/>
  </r>
  <r>
    <x v="67"/>
    <x v="4"/>
    <n v="6"/>
    <x v="4"/>
  </r>
  <r>
    <x v="67"/>
    <x v="0"/>
    <n v="135"/>
    <x v="4"/>
  </r>
  <r>
    <x v="67"/>
    <x v="5"/>
    <m/>
    <x v="4"/>
  </r>
  <r>
    <x v="67"/>
    <x v="0"/>
    <s v="0"/>
    <x v="4"/>
  </r>
  <r>
    <x v="67"/>
    <x v="6"/>
    <n v="21"/>
    <x v="4"/>
  </r>
  <r>
    <x v="67"/>
    <x v="0"/>
    <n v="90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67"/>
    <x v="0"/>
    <s v="H"/>
    <x v="4"/>
  </r>
  <r>
    <x v="67"/>
    <x v="1"/>
    <n v="20"/>
    <x v="4"/>
  </r>
  <r>
    <x v="67"/>
    <x v="0"/>
    <n v="93"/>
    <x v="4"/>
  </r>
  <r>
    <x v="67"/>
    <x v="2"/>
    <m/>
    <x v="4"/>
  </r>
  <r>
    <x v="67"/>
    <x v="0"/>
    <s v="0"/>
    <x v="4"/>
  </r>
  <r>
    <x v="67"/>
    <x v="3"/>
    <n v="17"/>
    <x v="4"/>
  </r>
  <r>
    <x v="67"/>
    <x v="0"/>
    <n v="102"/>
    <x v="4"/>
  </r>
  <r>
    <x v="67"/>
    <x v="4"/>
    <m/>
    <x v="4"/>
  </r>
  <r>
    <x v="67"/>
    <x v="0"/>
    <s v="0"/>
    <x v="4"/>
  </r>
  <r>
    <x v="67"/>
    <x v="5"/>
    <m/>
    <x v="4"/>
  </r>
  <r>
    <x v="67"/>
    <x v="0"/>
    <s v="0"/>
    <x v="4"/>
  </r>
  <r>
    <x v="67"/>
    <x v="6"/>
    <n v="12"/>
    <x v="4"/>
  </r>
  <r>
    <x v="67"/>
    <x v="0"/>
    <n v="117"/>
    <x v="4"/>
  </r>
  <r>
    <x v="67"/>
    <x v="7"/>
    <m/>
    <x v="4"/>
  </r>
  <r>
    <x v="67"/>
    <x v="0"/>
    <s v="0"/>
    <x v="4"/>
  </r>
  <r>
    <x v="67"/>
    <x v="8"/>
    <m/>
    <x v="4"/>
  </r>
  <r>
    <x v="67"/>
    <x v="0"/>
    <n v="0"/>
    <x v="4"/>
  </r>
  <r>
    <x v="42"/>
    <x v="0"/>
    <s v="H"/>
    <x v="4"/>
  </r>
  <r>
    <x v="42"/>
    <x v="1"/>
    <n v="30"/>
    <x v="4"/>
  </r>
  <r>
    <x v="42"/>
    <x v="0"/>
    <n v="63"/>
    <x v="4"/>
  </r>
  <r>
    <x v="42"/>
    <x v="2"/>
    <n v="34"/>
    <x v="4"/>
  </r>
  <r>
    <x v="42"/>
    <x v="0"/>
    <n v="51"/>
    <x v="4"/>
  </r>
  <r>
    <x v="42"/>
    <x v="3"/>
    <m/>
    <x v="4"/>
  </r>
  <r>
    <x v="42"/>
    <x v="0"/>
    <s v="0"/>
    <x v="4"/>
  </r>
  <r>
    <x v="42"/>
    <x v="4"/>
    <n v="24"/>
    <x v="4"/>
  </r>
  <r>
    <x v="42"/>
    <x v="0"/>
    <n v="81"/>
    <x v="4"/>
  </r>
  <r>
    <x v="42"/>
    <x v="5"/>
    <n v="20"/>
    <x v="4"/>
  </r>
  <r>
    <x v="42"/>
    <x v="0"/>
    <n v="93"/>
    <x v="4"/>
  </r>
  <r>
    <x v="42"/>
    <x v="6"/>
    <n v="43"/>
    <x v="4"/>
  </r>
  <r>
    <x v="42"/>
    <x v="0"/>
    <n v="24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19"/>
    <x v="0"/>
    <s v="F"/>
    <x v="4"/>
  </r>
  <r>
    <x v="19"/>
    <x v="1"/>
    <n v="31"/>
    <x v="4"/>
  </r>
  <r>
    <x v="19"/>
    <x v="0"/>
    <n v="60"/>
    <x v="4"/>
  </r>
  <r>
    <x v="19"/>
    <x v="2"/>
    <n v="27"/>
    <x v="4"/>
  </r>
  <r>
    <x v="19"/>
    <x v="0"/>
    <n v="72"/>
    <x v="4"/>
  </r>
  <r>
    <x v="19"/>
    <x v="3"/>
    <m/>
    <x v="4"/>
  </r>
  <r>
    <x v="19"/>
    <x v="0"/>
    <s v="0"/>
    <x v="4"/>
  </r>
  <r>
    <x v="19"/>
    <x v="4"/>
    <n v="23"/>
    <x v="4"/>
  </r>
  <r>
    <x v="19"/>
    <x v="0"/>
    <n v="84"/>
    <x v="4"/>
  </r>
  <r>
    <x v="19"/>
    <x v="5"/>
    <n v="19"/>
    <x v="4"/>
  </r>
  <r>
    <x v="19"/>
    <x v="0"/>
    <n v="96"/>
    <x v="4"/>
  </r>
  <r>
    <x v="19"/>
    <x v="6"/>
    <m/>
    <x v="4"/>
  </r>
  <r>
    <x v="19"/>
    <x v="0"/>
    <s v="0"/>
    <x v="4"/>
  </r>
  <r>
    <x v="19"/>
    <x v="7"/>
    <m/>
    <x v="4"/>
  </r>
  <r>
    <x v="19"/>
    <x v="0"/>
    <s v="0"/>
    <x v="4"/>
  </r>
  <r>
    <x v="19"/>
    <x v="8"/>
    <m/>
    <x v="4"/>
  </r>
  <r>
    <x v="19"/>
    <x v="0"/>
    <n v="0"/>
    <x v="4"/>
  </r>
  <r>
    <x v="74"/>
    <x v="0"/>
    <s v="H"/>
    <x v="4"/>
  </r>
  <r>
    <x v="74"/>
    <x v="1"/>
    <n v="6"/>
    <x v="4"/>
  </r>
  <r>
    <x v="74"/>
    <x v="0"/>
    <n v="135"/>
    <x v="4"/>
  </r>
  <r>
    <x v="74"/>
    <x v="2"/>
    <n v="12"/>
    <x v="4"/>
  </r>
  <r>
    <x v="74"/>
    <x v="0"/>
    <n v="117"/>
    <x v="4"/>
  </r>
  <r>
    <x v="74"/>
    <x v="3"/>
    <n v="34"/>
    <x v="4"/>
  </r>
  <r>
    <x v="74"/>
    <x v="0"/>
    <n v="51"/>
    <x v="4"/>
  </r>
  <r>
    <x v="74"/>
    <x v="4"/>
    <m/>
    <x v="4"/>
  </r>
  <r>
    <x v="74"/>
    <x v="0"/>
    <s v="0"/>
    <x v="4"/>
  </r>
  <r>
    <x v="74"/>
    <x v="5"/>
    <m/>
    <x v="4"/>
  </r>
  <r>
    <x v="74"/>
    <x v="0"/>
    <s v="0"/>
    <x v="4"/>
  </r>
  <r>
    <x v="74"/>
    <x v="6"/>
    <m/>
    <x v="4"/>
  </r>
  <r>
    <x v="74"/>
    <x v="0"/>
    <s v="0"/>
    <x v="4"/>
  </r>
  <r>
    <x v="74"/>
    <x v="7"/>
    <m/>
    <x v="4"/>
  </r>
  <r>
    <x v="74"/>
    <x v="0"/>
    <s v="0"/>
    <x v="4"/>
  </r>
  <r>
    <x v="74"/>
    <x v="8"/>
    <m/>
    <x v="4"/>
  </r>
  <r>
    <x v="74"/>
    <x v="0"/>
    <n v="0"/>
    <x v="4"/>
  </r>
  <r>
    <x v="15"/>
    <x v="0"/>
    <s v="H"/>
    <x v="4"/>
  </r>
  <r>
    <x v="15"/>
    <x v="1"/>
    <m/>
    <x v="4"/>
  </r>
  <r>
    <x v="15"/>
    <x v="0"/>
    <s v="0"/>
    <x v="4"/>
  </r>
  <r>
    <x v="15"/>
    <x v="2"/>
    <n v="1"/>
    <x v="4"/>
  </r>
  <r>
    <x v="15"/>
    <x v="0"/>
    <n v="150"/>
    <x v="4"/>
  </r>
  <r>
    <x v="15"/>
    <x v="3"/>
    <n v="1"/>
    <x v="4"/>
  </r>
  <r>
    <x v="15"/>
    <x v="0"/>
    <n v="150"/>
    <x v="4"/>
  </r>
  <r>
    <x v="15"/>
    <x v="4"/>
    <s v="ABD"/>
    <x v="4"/>
  </r>
  <r>
    <x v="15"/>
    <x v="0"/>
    <n v="1"/>
    <x v="4"/>
  </r>
  <r>
    <x v="15"/>
    <x v="5"/>
    <m/>
    <x v="4"/>
  </r>
  <r>
    <x v="15"/>
    <x v="0"/>
    <s v="0"/>
    <x v="4"/>
  </r>
  <r>
    <x v="15"/>
    <x v="6"/>
    <m/>
    <x v="4"/>
  </r>
  <r>
    <x v="15"/>
    <x v="0"/>
    <s v="0"/>
    <x v="4"/>
  </r>
  <r>
    <x v="15"/>
    <x v="7"/>
    <m/>
    <x v="4"/>
  </r>
  <r>
    <x v="15"/>
    <x v="0"/>
    <s v="0"/>
    <x v="4"/>
  </r>
  <r>
    <x v="15"/>
    <x v="8"/>
    <m/>
    <x v="4"/>
  </r>
  <r>
    <x v="15"/>
    <x v="0"/>
    <n v="0"/>
    <x v="4"/>
  </r>
  <r>
    <x v="42"/>
    <x v="0"/>
    <s v="H"/>
    <x v="4"/>
  </r>
  <r>
    <x v="42"/>
    <x v="1"/>
    <n v="27"/>
    <x v="4"/>
  </r>
  <r>
    <x v="42"/>
    <x v="0"/>
    <n v="72"/>
    <x v="4"/>
  </r>
  <r>
    <x v="42"/>
    <x v="2"/>
    <n v="31"/>
    <x v="4"/>
  </r>
  <r>
    <x v="42"/>
    <x v="0"/>
    <n v="60"/>
    <x v="4"/>
  </r>
  <r>
    <x v="42"/>
    <x v="3"/>
    <n v="38"/>
    <x v="4"/>
  </r>
  <r>
    <x v="42"/>
    <x v="0"/>
    <n v="39"/>
    <x v="4"/>
  </r>
  <r>
    <x v="42"/>
    <x v="4"/>
    <n v="19"/>
    <x v="4"/>
  </r>
  <r>
    <x v="42"/>
    <x v="0"/>
    <n v="96"/>
    <x v="4"/>
  </r>
  <r>
    <x v="42"/>
    <x v="5"/>
    <m/>
    <x v="4"/>
  </r>
  <r>
    <x v="42"/>
    <x v="0"/>
    <s v="0"/>
    <x v="4"/>
  </r>
  <r>
    <x v="42"/>
    <x v="6"/>
    <n v="41"/>
    <x v="4"/>
  </r>
  <r>
    <x v="42"/>
    <x v="0"/>
    <n v="30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23"/>
    <x v="0"/>
    <s v="H"/>
    <x v="4"/>
  </r>
  <r>
    <x v="23"/>
    <x v="1"/>
    <n v="38"/>
    <x v="4"/>
  </r>
  <r>
    <x v="23"/>
    <x v="0"/>
    <n v="39"/>
    <x v="4"/>
  </r>
  <r>
    <x v="23"/>
    <x v="2"/>
    <n v="25"/>
    <x v="4"/>
  </r>
  <r>
    <x v="23"/>
    <x v="0"/>
    <n v="78"/>
    <x v="4"/>
  </r>
  <r>
    <x v="23"/>
    <x v="3"/>
    <m/>
    <x v="4"/>
  </r>
  <r>
    <x v="23"/>
    <x v="0"/>
    <s v="0"/>
    <x v="4"/>
  </r>
  <r>
    <x v="23"/>
    <x v="4"/>
    <n v="26"/>
    <x v="4"/>
  </r>
  <r>
    <x v="23"/>
    <x v="0"/>
    <n v="75"/>
    <x v="4"/>
  </r>
  <r>
    <x v="23"/>
    <x v="5"/>
    <n v="17"/>
    <x v="4"/>
  </r>
  <r>
    <x v="23"/>
    <x v="0"/>
    <n v="102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60"/>
    <x v="0"/>
    <s v="H"/>
    <x v="4"/>
  </r>
  <r>
    <x v="60"/>
    <x v="1"/>
    <n v="28"/>
    <x v="4"/>
  </r>
  <r>
    <x v="60"/>
    <x v="0"/>
    <n v="69"/>
    <x v="4"/>
  </r>
  <r>
    <x v="60"/>
    <x v="2"/>
    <m/>
    <x v="4"/>
  </r>
  <r>
    <x v="60"/>
    <x v="0"/>
    <s v="0"/>
    <x v="4"/>
  </r>
  <r>
    <x v="60"/>
    <x v="3"/>
    <n v="30"/>
    <x v="4"/>
  </r>
  <r>
    <x v="60"/>
    <x v="0"/>
    <n v="63"/>
    <x v="4"/>
  </r>
  <r>
    <x v="60"/>
    <x v="4"/>
    <n v="21"/>
    <x v="4"/>
  </r>
  <r>
    <x v="60"/>
    <x v="0"/>
    <n v="90"/>
    <x v="4"/>
  </r>
  <r>
    <x v="60"/>
    <x v="5"/>
    <m/>
    <x v="4"/>
  </r>
  <r>
    <x v="60"/>
    <x v="0"/>
    <s v="0"/>
    <x v="4"/>
  </r>
  <r>
    <x v="60"/>
    <x v="6"/>
    <n v="32"/>
    <x v="4"/>
  </r>
  <r>
    <x v="60"/>
    <x v="0"/>
    <n v="57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51"/>
    <x v="0"/>
    <s v="H"/>
    <x v="4"/>
  </r>
  <r>
    <x v="51"/>
    <x v="1"/>
    <m/>
    <x v="4"/>
  </r>
  <r>
    <x v="51"/>
    <x v="0"/>
    <s v="0"/>
    <x v="4"/>
  </r>
  <r>
    <x v="51"/>
    <x v="2"/>
    <m/>
    <x v="4"/>
  </r>
  <r>
    <x v="51"/>
    <x v="0"/>
    <s v="0"/>
    <x v="4"/>
  </r>
  <r>
    <x v="51"/>
    <x v="3"/>
    <n v="9"/>
    <x v="4"/>
  </r>
  <r>
    <x v="51"/>
    <x v="0"/>
    <n v="126"/>
    <x v="4"/>
  </r>
  <r>
    <x v="51"/>
    <x v="4"/>
    <m/>
    <x v="4"/>
  </r>
  <r>
    <x v="51"/>
    <x v="0"/>
    <s v="0"/>
    <x v="4"/>
  </r>
  <r>
    <x v="51"/>
    <x v="5"/>
    <m/>
    <x v="4"/>
  </r>
  <r>
    <x v="51"/>
    <x v="0"/>
    <s v="0"/>
    <x v="4"/>
  </r>
  <r>
    <x v="51"/>
    <x v="6"/>
    <n v="4"/>
    <x v="4"/>
  </r>
  <r>
    <x v="51"/>
    <x v="0"/>
    <n v="141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38"/>
    <x v="0"/>
    <s v="F"/>
    <x v="4"/>
  </r>
  <r>
    <x v="38"/>
    <x v="1"/>
    <n v="16"/>
    <x v="4"/>
  </r>
  <r>
    <x v="38"/>
    <x v="0"/>
    <n v="105"/>
    <x v="4"/>
  </r>
  <r>
    <x v="38"/>
    <x v="2"/>
    <m/>
    <x v="4"/>
  </r>
  <r>
    <x v="38"/>
    <x v="0"/>
    <s v="0"/>
    <x v="4"/>
  </r>
  <r>
    <x v="38"/>
    <x v="3"/>
    <n v="23"/>
    <x v="4"/>
  </r>
  <r>
    <x v="38"/>
    <x v="0"/>
    <n v="84"/>
    <x v="4"/>
  </r>
  <r>
    <x v="38"/>
    <x v="4"/>
    <m/>
    <x v="4"/>
  </r>
  <r>
    <x v="38"/>
    <x v="0"/>
    <s v="0"/>
    <x v="4"/>
  </r>
  <r>
    <x v="38"/>
    <x v="5"/>
    <m/>
    <x v="4"/>
  </r>
  <r>
    <x v="38"/>
    <x v="0"/>
    <s v="0"/>
    <x v="4"/>
  </r>
  <r>
    <x v="38"/>
    <x v="6"/>
    <n v="25"/>
    <x v="4"/>
  </r>
  <r>
    <x v="38"/>
    <x v="0"/>
    <n v="78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5"/>
    <x v="0"/>
    <s v="H"/>
    <x v="4"/>
  </r>
  <r>
    <x v="5"/>
    <x v="1"/>
    <n v="51"/>
    <x v="4"/>
  </r>
  <r>
    <x v="5"/>
    <x v="0"/>
    <n v="1"/>
    <x v="4"/>
  </r>
  <r>
    <x v="5"/>
    <x v="2"/>
    <n v="33"/>
    <x v="4"/>
  </r>
  <r>
    <x v="5"/>
    <x v="0"/>
    <n v="54"/>
    <x v="4"/>
  </r>
  <r>
    <x v="5"/>
    <x v="3"/>
    <n v="39"/>
    <x v="4"/>
  </r>
  <r>
    <x v="5"/>
    <x v="0"/>
    <n v="36"/>
    <x v="4"/>
  </r>
  <r>
    <x v="5"/>
    <x v="4"/>
    <n v="28"/>
    <x v="4"/>
  </r>
  <r>
    <x v="5"/>
    <x v="0"/>
    <n v="69"/>
    <x v="4"/>
  </r>
  <r>
    <x v="5"/>
    <x v="5"/>
    <n v="25"/>
    <x v="4"/>
  </r>
  <r>
    <x v="5"/>
    <x v="0"/>
    <n v="78"/>
    <x v="4"/>
  </r>
  <r>
    <x v="5"/>
    <x v="6"/>
    <n v="46"/>
    <x v="4"/>
  </r>
  <r>
    <x v="5"/>
    <x v="0"/>
    <n v="15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70"/>
    <x v="0"/>
    <s v="H"/>
    <x v="4"/>
  </r>
  <r>
    <x v="70"/>
    <x v="1"/>
    <n v="39"/>
    <x v="4"/>
  </r>
  <r>
    <x v="70"/>
    <x v="0"/>
    <n v="36"/>
    <x v="4"/>
  </r>
  <r>
    <x v="70"/>
    <x v="2"/>
    <n v="29"/>
    <x v="4"/>
  </r>
  <r>
    <x v="70"/>
    <x v="0"/>
    <n v="66"/>
    <x v="4"/>
  </r>
  <r>
    <x v="70"/>
    <x v="3"/>
    <n v="33"/>
    <x v="4"/>
  </r>
  <r>
    <x v="70"/>
    <x v="0"/>
    <n v="54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33"/>
    <x v="4"/>
  </r>
  <r>
    <x v="70"/>
    <x v="0"/>
    <n v="54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15"/>
    <x v="0"/>
    <s v="H"/>
    <x v="4"/>
  </r>
  <r>
    <x v="15"/>
    <x v="1"/>
    <m/>
    <x v="4"/>
  </r>
  <r>
    <x v="15"/>
    <x v="0"/>
    <s v="0"/>
    <x v="4"/>
  </r>
  <r>
    <x v="15"/>
    <x v="2"/>
    <n v="41"/>
    <x v="4"/>
  </r>
  <r>
    <x v="15"/>
    <x v="0"/>
    <n v="30"/>
    <x v="4"/>
  </r>
  <r>
    <x v="15"/>
    <x v="3"/>
    <n v="44"/>
    <x v="4"/>
  </r>
  <r>
    <x v="15"/>
    <x v="0"/>
    <n v="21"/>
    <x v="4"/>
  </r>
  <r>
    <x v="15"/>
    <x v="4"/>
    <n v="34"/>
    <x v="4"/>
  </r>
  <r>
    <x v="15"/>
    <x v="0"/>
    <n v="51"/>
    <x v="4"/>
  </r>
  <r>
    <x v="15"/>
    <x v="5"/>
    <n v="24"/>
    <x v="4"/>
  </r>
  <r>
    <x v="15"/>
    <x v="0"/>
    <n v="81"/>
    <x v="4"/>
  </r>
  <r>
    <x v="15"/>
    <x v="6"/>
    <n v="44"/>
    <x v="4"/>
  </r>
  <r>
    <x v="15"/>
    <x v="0"/>
    <n v="21"/>
    <x v="4"/>
  </r>
  <r>
    <x v="15"/>
    <x v="7"/>
    <m/>
    <x v="4"/>
  </r>
  <r>
    <x v="15"/>
    <x v="0"/>
    <s v="0"/>
    <x v="4"/>
  </r>
  <r>
    <x v="15"/>
    <x v="8"/>
    <m/>
    <x v="4"/>
  </r>
  <r>
    <x v="15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26"/>
    <x v="4"/>
  </r>
  <r>
    <x v="0"/>
    <x v="0"/>
    <n v="75"/>
    <x v="4"/>
  </r>
  <r>
    <x v="0"/>
    <x v="3"/>
    <m/>
    <x v="4"/>
  </r>
  <r>
    <x v="0"/>
    <x v="0"/>
    <s v="0"/>
    <x v="4"/>
  </r>
  <r>
    <x v="0"/>
    <x v="4"/>
    <n v="18"/>
    <x v="4"/>
  </r>
  <r>
    <x v="0"/>
    <x v="0"/>
    <n v="99"/>
    <x v="4"/>
  </r>
  <r>
    <x v="0"/>
    <x v="5"/>
    <m/>
    <x v="4"/>
  </r>
  <r>
    <x v="0"/>
    <x v="0"/>
    <s v="0"/>
    <x v="4"/>
  </r>
  <r>
    <x v="0"/>
    <x v="6"/>
    <n v="45"/>
    <x v="4"/>
  </r>
  <r>
    <x v="0"/>
    <x v="0"/>
    <n v="18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2"/>
    <x v="0"/>
    <s v="H"/>
    <x v="4"/>
  </r>
  <r>
    <x v="2"/>
    <x v="1"/>
    <n v="49"/>
    <x v="4"/>
  </r>
  <r>
    <x v="2"/>
    <x v="0"/>
    <n v="6"/>
    <x v="4"/>
  </r>
  <r>
    <x v="2"/>
    <x v="2"/>
    <m/>
    <x v="4"/>
  </r>
  <r>
    <x v="2"/>
    <x v="0"/>
    <s v="0"/>
    <x v="4"/>
  </r>
  <r>
    <x v="2"/>
    <x v="3"/>
    <n v="42"/>
    <x v="4"/>
  </r>
  <r>
    <x v="2"/>
    <x v="0"/>
    <n v="27"/>
    <x v="4"/>
  </r>
  <r>
    <x v="2"/>
    <x v="4"/>
    <n v="32"/>
    <x v="4"/>
  </r>
  <r>
    <x v="2"/>
    <x v="0"/>
    <n v="57"/>
    <x v="4"/>
  </r>
  <r>
    <x v="2"/>
    <x v="5"/>
    <n v="21"/>
    <x v="4"/>
  </r>
  <r>
    <x v="2"/>
    <x v="0"/>
    <n v="90"/>
    <x v="4"/>
  </r>
  <r>
    <x v="2"/>
    <x v="6"/>
    <n v="48"/>
    <x v="4"/>
  </r>
  <r>
    <x v="2"/>
    <x v="0"/>
    <n v="9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29"/>
    <x v="0"/>
    <s v="H"/>
    <x v="4"/>
  </r>
  <r>
    <x v="29"/>
    <x v="1"/>
    <m/>
    <x v="4"/>
  </r>
  <r>
    <x v="29"/>
    <x v="0"/>
    <s v="0"/>
    <x v="4"/>
  </r>
  <r>
    <x v="29"/>
    <x v="2"/>
    <m/>
    <x v="4"/>
  </r>
  <r>
    <x v="29"/>
    <x v="0"/>
    <s v="0"/>
    <x v="4"/>
  </r>
  <r>
    <x v="29"/>
    <x v="3"/>
    <n v="24"/>
    <x v="4"/>
  </r>
  <r>
    <x v="29"/>
    <x v="0"/>
    <n v="81"/>
    <x v="4"/>
  </r>
  <r>
    <x v="29"/>
    <x v="4"/>
    <m/>
    <x v="4"/>
  </r>
  <r>
    <x v="29"/>
    <x v="0"/>
    <s v="0"/>
    <x v="4"/>
  </r>
  <r>
    <x v="29"/>
    <x v="5"/>
    <m/>
    <x v="4"/>
  </r>
  <r>
    <x v="29"/>
    <x v="0"/>
    <s v="0"/>
    <x v="4"/>
  </r>
  <r>
    <x v="29"/>
    <x v="6"/>
    <n v="22"/>
    <x v="4"/>
  </r>
  <r>
    <x v="29"/>
    <x v="0"/>
    <n v="87"/>
    <x v="4"/>
  </r>
  <r>
    <x v="29"/>
    <x v="7"/>
    <m/>
    <x v="4"/>
  </r>
  <r>
    <x v="29"/>
    <x v="0"/>
    <s v="0"/>
    <x v="4"/>
  </r>
  <r>
    <x v="29"/>
    <x v="8"/>
    <m/>
    <x v="4"/>
  </r>
  <r>
    <x v="29"/>
    <x v="0"/>
    <n v="0"/>
    <x v="4"/>
  </r>
  <r>
    <x v="2"/>
    <x v="0"/>
    <s v="H"/>
    <x v="4"/>
  </r>
  <r>
    <x v="2"/>
    <x v="1"/>
    <n v="26"/>
    <x v="4"/>
  </r>
  <r>
    <x v="2"/>
    <x v="0"/>
    <n v="75"/>
    <x v="4"/>
  </r>
  <r>
    <x v="2"/>
    <x v="2"/>
    <m/>
    <x v="4"/>
  </r>
  <r>
    <x v="2"/>
    <x v="0"/>
    <s v="0"/>
    <x v="4"/>
  </r>
  <r>
    <x v="2"/>
    <x v="3"/>
    <m/>
    <x v="4"/>
  </r>
  <r>
    <x v="2"/>
    <x v="0"/>
    <s v="0"/>
    <x v="4"/>
  </r>
  <r>
    <x v="2"/>
    <x v="4"/>
    <n v="20"/>
    <x v="4"/>
  </r>
  <r>
    <x v="2"/>
    <x v="0"/>
    <n v="93"/>
    <x v="4"/>
  </r>
  <r>
    <x v="2"/>
    <x v="5"/>
    <m/>
    <x v="4"/>
  </r>
  <r>
    <x v="2"/>
    <x v="0"/>
    <s v="0"/>
    <x v="4"/>
  </r>
  <r>
    <x v="2"/>
    <x v="6"/>
    <m/>
    <x v="4"/>
  </r>
  <r>
    <x v="2"/>
    <x v="0"/>
    <s v="0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5"/>
    <x v="0"/>
    <s v="H"/>
    <x v="4"/>
  </r>
  <r>
    <x v="5"/>
    <x v="1"/>
    <n v="44"/>
    <x v="4"/>
  </r>
  <r>
    <x v="5"/>
    <x v="0"/>
    <n v="21"/>
    <x v="4"/>
  </r>
  <r>
    <x v="5"/>
    <x v="2"/>
    <m/>
    <x v="4"/>
  </r>
  <r>
    <x v="5"/>
    <x v="0"/>
    <s v="0"/>
    <x v="4"/>
  </r>
  <r>
    <x v="5"/>
    <x v="3"/>
    <n v="47"/>
    <x v="4"/>
  </r>
  <r>
    <x v="5"/>
    <x v="0"/>
    <n v="12"/>
    <x v="4"/>
  </r>
  <r>
    <x v="5"/>
    <x v="4"/>
    <n v="33"/>
    <x v="4"/>
  </r>
  <r>
    <x v="5"/>
    <x v="0"/>
    <n v="54"/>
    <x v="4"/>
  </r>
  <r>
    <x v="5"/>
    <x v="5"/>
    <n v="26"/>
    <x v="4"/>
  </r>
  <r>
    <x v="5"/>
    <x v="0"/>
    <n v="75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68"/>
    <x v="0"/>
    <s v="F"/>
    <x v="4"/>
  </r>
  <r>
    <x v="68"/>
    <x v="1"/>
    <n v="42"/>
    <x v="4"/>
  </r>
  <r>
    <x v="68"/>
    <x v="0"/>
    <n v="27"/>
    <x v="4"/>
  </r>
  <r>
    <x v="68"/>
    <x v="2"/>
    <m/>
    <x v="4"/>
  </r>
  <r>
    <x v="68"/>
    <x v="0"/>
    <s v="0"/>
    <x v="4"/>
  </r>
  <r>
    <x v="68"/>
    <x v="3"/>
    <n v="41"/>
    <x v="4"/>
  </r>
  <r>
    <x v="68"/>
    <x v="0"/>
    <n v="30"/>
    <x v="4"/>
  </r>
  <r>
    <x v="68"/>
    <x v="4"/>
    <n v="27"/>
    <x v="4"/>
  </r>
  <r>
    <x v="68"/>
    <x v="0"/>
    <n v="72"/>
    <x v="4"/>
  </r>
  <r>
    <x v="68"/>
    <x v="5"/>
    <m/>
    <x v="4"/>
  </r>
  <r>
    <x v="68"/>
    <x v="0"/>
    <s v="0"/>
    <x v="4"/>
  </r>
  <r>
    <x v="68"/>
    <x v="6"/>
    <n v="42"/>
    <x v="4"/>
  </r>
  <r>
    <x v="68"/>
    <x v="0"/>
    <n v="27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10"/>
    <x v="0"/>
    <s v="H"/>
    <x v="4"/>
  </r>
  <r>
    <x v="10"/>
    <x v="1"/>
    <m/>
    <x v="4"/>
  </r>
  <r>
    <x v="10"/>
    <x v="0"/>
    <s v="0"/>
    <x v="4"/>
  </r>
  <r>
    <x v="10"/>
    <x v="2"/>
    <n v="23"/>
    <x v="4"/>
  </r>
  <r>
    <x v="10"/>
    <x v="0"/>
    <n v="84"/>
    <x v="4"/>
  </r>
  <r>
    <x v="10"/>
    <x v="3"/>
    <m/>
    <x v="4"/>
  </r>
  <r>
    <x v="10"/>
    <x v="0"/>
    <s v="0"/>
    <x v="4"/>
  </r>
  <r>
    <x v="10"/>
    <x v="4"/>
    <m/>
    <x v="4"/>
  </r>
  <r>
    <x v="10"/>
    <x v="0"/>
    <s v="0"/>
    <x v="4"/>
  </r>
  <r>
    <x v="10"/>
    <x v="5"/>
    <m/>
    <x v="4"/>
  </r>
  <r>
    <x v="10"/>
    <x v="0"/>
    <s v="0"/>
    <x v="4"/>
  </r>
  <r>
    <x v="10"/>
    <x v="6"/>
    <n v="28"/>
    <x v="4"/>
  </r>
  <r>
    <x v="10"/>
    <x v="0"/>
    <n v="69"/>
    <x v="4"/>
  </r>
  <r>
    <x v="10"/>
    <x v="7"/>
    <m/>
    <x v="4"/>
  </r>
  <r>
    <x v="10"/>
    <x v="0"/>
    <s v="0"/>
    <x v="4"/>
  </r>
  <r>
    <x v="10"/>
    <x v="8"/>
    <m/>
    <x v="4"/>
  </r>
  <r>
    <x v="10"/>
    <x v="0"/>
    <n v="0"/>
    <x v="4"/>
  </r>
  <r>
    <x v="60"/>
    <x v="0"/>
    <s v="H"/>
    <x v="4"/>
  </r>
  <r>
    <x v="60"/>
    <x v="1"/>
    <n v="33"/>
    <x v="4"/>
  </r>
  <r>
    <x v="60"/>
    <x v="0"/>
    <n v="54"/>
    <x v="4"/>
  </r>
  <r>
    <x v="60"/>
    <x v="2"/>
    <m/>
    <x v="4"/>
  </r>
  <r>
    <x v="60"/>
    <x v="0"/>
    <s v="0"/>
    <x v="4"/>
  </r>
  <r>
    <x v="60"/>
    <x v="3"/>
    <m/>
    <x v="4"/>
  </r>
  <r>
    <x v="60"/>
    <x v="0"/>
    <s v="0"/>
    <x v="4"/>
  </r>
  <r>
    <x v="60"/>
    <x v="4"/>
    <m/>
    <x v="4"/>
  </r>
  <r>
    <x v="60"/>
    <x v="0"/>
    <s v="0"/>
    <x v="4"/>
  </r>
  <r>
    <x v="60"/>
    <x v="5"/>
    <n v="22"/>
    <x v="4"/>
  </r>
  <r>
    <x v="60"/>
    <x v="0"/>
    <n v="87"/>
    <x v="4"/>
  </r>
  <r>
    <x v="60"/>
    <x v="6"/>
    <n v="47"/>
    <x v="4"/>
  </r>
  <r>
    <x v="60"/>
    <x v="0"/>
    <n v="12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49"/>
    <x v="0"/>
    <s v="H"/>
    <x v="4"/>
  </r>
  <r>
    <x v="49"/>
    <x v="1"/>
    <m/>
    <x v="4"/>
  </r>
  <r>
    <x v="49"/>
    <x v="0"/>
    <s v="0"/>
    <x v="4"/>
  </r>
  <r>
    <x v="49"/>
    <x v="2"/>
    <n v="22"/>
    <x v="4"/>
  </r>
  <r>
    <x v="49"/>
    <x v="0"/>
    <n v="87"/>
    <x v="4"/>
  </r>
  <r>
    <x v="49"/>
    <x v="3"/>
    <n v="29"/>
    <x v="4"/>
  </r>
  <r>
    <x v="49"/>
    <x v="0"/>
    <n v="66"/>
    <x v="4"/>
  </r>
  <r>
    <x v="49"/>
    <x v="4"/>
    <m/>
    <x v="4"/>
  </r>
  <r>
    <x v="49"/>
    <x v="0"/>
    <s v="0"/>
    <x v="4"/>
  </r>
  <r>
    <x v="49"/>
    <x v="5"/>
    <m/>
    <x v="4"/>
  </r>
  <r>
    <x v="49"/>
    <x v="0"/>
    <s v="0"/>
    <x v="4"/>
  </r>
  <r>
    <x v="49"/>
    <x v="6"/>
    <m/>
    <x v="4"/>
  </r>
  <r>
    <x v="49"/>
    <x v="0"/>
    <s v="0"/>
    <x v="4"/>
  </r>
  <r>
    <x v="49"/>
    <x v="7"/>
    <m/>
    <x v="4"/>
  </r>
  <r>
    <x v="49"/>
    <x v="0"/>
    <s v="0"/>
    <x v="4"/>
  </r>
  <r>
    <x v="49"/>
    <x v="8"/>
    <m/>
    <x v="4"/>
  </r>
  <r>
    <x v="49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1"/>
    <x v="4"/>
  </r>
  <r>
    <x v="70"/>
    <x v="0"/>
    <n v="150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38"/>
    <x v="0"/>
    <s v="H"/>
    <x v="4"/>
  </r>
  <r>
    <x v="38"/>
    <x v="1"/>
    <n v="18"/>
    <x v="4"/>
  </r>
  <r>
    <x v="38"/>
    <x v="0"/>
    <n v="99"/>
    <x v="4"/>
  </r>
  <r>
    <x v="38"/>
    <x v="2"/>
    <m/>
    <x v="4"/>
  </r>
  <r>
    <x v="38"/>
    <x v="0"/>
    <s v="0"/>
    <x v="4"/>
  </r>
  <r>
    <x v="38"/>
    <x v="3"/>
    <m/>
    <x v="4"/>
  </r>
  <r>
    <x v="38"/>
    <x v="0"/>
    <s v="0"/>
    <x v="4"/>
  </r>
  <r>
    <x v="38"/>
    <x v="4"/>
    <m/>
    <x v="4"/>
  </r>
  <r>
    <x v="38"/>
    <x v="0"/>
    <s v="0"/>
    <x v="4"/>
  </r>
  <r>
    <x v="38"/>
    <x v="5"/>
    <m/>
    <x v="4"/>
  </r>
  <r>
    <x v="38"/>
    <x v="0"/>
    <s v="0"/>
    <x v="4"/>
  </r>
  <r>
    <x v="38"/>
    <x v="6"/>
    <n v="36"/>
    <x v="4"/>
  </r>
  <r>
    <x v="38"/>
    <x v="0"/>
    <n v="45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3"/>
    <x v="0"/>
    <s v="F"/>
    <x v="4"/>
  </r>
  <r>
    <x v="3"/>
    <x v="1"/>
    <m/>
    <x v="4"/>
  </r>
  <r>
    <x v="3"/>
    <x v="0"/>
    <s v="0"/>
    <x v="4"/>
  </r>
  <r>
    <x v="3"/>
    <x v="2"/>
    <n v="30"/>
    <x v="4"/>
  </r>
  <r>
    <x v="3"/>
    <x v="0"/>
    <n v="63"/>
    <x v="4"/>
  </r>
  <r>
    <x v="3"/>
    <x v="3"/>
    <n v="36"/>
    <x v="4"/>
  </r>
  <r>
    <x v="3"/>
    <x v="0"/>
    <n v="45"/>
    <x v="4"/>
  </r>
  <r>
    <x v="3"/>
    <x v="4"/>
    <m/>
    <x v="4"/>
  </r>
  <r>
    <x v="3"/>
    <x v="0"/>
    <s v="0"/>
    <x v="4"/>
  </r>
  <r>
    <x v="3"/>
    <x v="5"/>
    <m/>
    <x v="4"/>
  </r>
  <r>
    <x v="3"/>
    <x v="0"/>
    <s v="0"/>
    <x v="4"/>
  </r>
  <r>
    <x v="3"/>
    <x v="6"/>
    <n v="39"/>
    <x v="4"/>
  </r>
  <r>
    <x v="3"/>
    <x v="0"/>
    <n v="36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25"/>
    <x v="0"/>
    <s v="H"/>
    <x v="4"/>
  </r>
  <r>
    <x v="25"/>
    <x v="1"/>
    <n v="40"/>
    <x v="4"/>
  </r>
  <r>
    <x v="25"/>
    <x v="0"/>
    <n v="33"/>
    <x v="4"/>
  </r>
  <r>
    <x v="25"/>
    <x v="2"/>
    <n v="35"/>
    <x v="4"/>
  </r>
  <r>
    <x v="25"/>
    <x v="0"/>
    <n v="48"/>
    <x v="4"/>
  </r>
  <r>
    <x v="25"/>
    <x v="3"/>
    <m/>
    <x v="4"/>
  </r>
  <r>
    <x v="25"/>
    <x v="0"/>
    <s v="0"/>
    <x v="4"/>
  </r>
  <r>
    <x v="25"/>
    <x v="4"/>
    <n v="30"/>
    <x v="4"/>
  </r>
  <r>
    <x v="25"/>
    <x v="0"/>
    <n v="63"/>
    <x v="4"/>
  </r>
  <r>
    <x v="25"/>
    <x v="5"/>
    <m/>
    <x v="4"/>
  </r>
  <r>
    <x v="25"/>
    <x v="0"/>
    <s v="0"/>
    <x v="4"/>
  </r>
  <r>
    <x v="25"/>
    <x v="6"/>
    <m/>
    <x v="4"/>
  </r>
  <r>
    <x v="25"/>
    <x v="0"/>
    <s v="0"/>
    <x v="4"/>
  </r>
  <r>
    <x v="25"/>
    <x v="7"/>
    <m/>
    <x v="4"/>
  </r>
  <r>
    <x v="25"/>
    <x v="0"/>
    <s v="0"/>
    <x v="4"/>
  </r>
  <r>
    <x v="25"/>
    <x v="8"/>
    <m/>
    <x v="4"/>
  </r>
  <r>
    <x v="25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6"/>
    <x v="4"/>
  </r>
  <r>
    <x v="70"/>
    <x v="0"/>
    <n v="135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75"/>
    <x v="0"/>
    <s v="H"/>
    <x v="4"/>
  </r>
  <r>
    <x v="75"/>
    <x v="1"/>
    <n v="41"/>
    <x v="4"/>
  </r>
  <r>
    <x v="75"/>
    <x v="0"/>
    <n v="30"/>
    <x v="4"/>
  </r>
  <r>
    <x v="75"/>
    <x v="2"/>
    <n v="39"/>
    <x v="4"/>
  </r>
  <r>
    <x v="75"/>
    <x v="0"/>
    <n v="36"/>
    <x v="4"/>
  </r>
  <r>
    <x v="75"/>
    <x v="3"/>
    <n v="46"/>
    <x v="4"/>
  </r>
  <r>
    <x v="75"/>
    <x v="0"/>
    <n v="15"/>
    <x v="4"/>
  </r>
  <r>
    <x v="75"/>
    <x v="4"/>
    <n v="36"/>
    <x v="4"/>
  </r>
  <r>
    <x v="75"/>
    <x v="0"/>
    <n v="45"/>
    <x v="4"/>
  </r>
  <r>
    <x v="75"/>
    <x v="5"/>
    <m/>
    <x v="4"/>
  </r>
  <r>
    <x v="75"/>
    <x v="0"/>
    <s v="0"/>
    <x v="4"/>
  </r>
  <r>
    <x v="75"/>
    <x v="6"/>
    <m/>
    <x v="4"/>
  </r>
  <r>
    <x v="75"/>
    <x v="0"/>
    <s v="0"/>
    <x v="4"/>
  </r>
  <r>
    <x v="75"/>
    <x v="7"/>
    <m/>
    <x v="4"/>
  </r>
  <r>
    <x v="75"/>
    <x v="0"/>
    <s v="0"/>
    <x v="4"/>
  </r>
  <r>
    <x v="75"/>
    <x v="8"/>
    <m/>
    <x v="4"/>
  </r>
  <r>
    <x v="75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n v="14"/>
    <x v="4"/>
  </r>
  <r>
    <x v="70"/>
    <x v="0"/>
    <n v="111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m/>
    <x v="4"/>
  </r>
  <r>
    <x v="70"/>
    <x v="0"/>
    <s v="0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15"/>
    <x v="4"/>
  </r>
  <r>
    <x v="70"/>
    <x v="0"/>
    <n v="108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m/>
    <x v="4"/>
  </r>
  <r>
    <x v="23"/>
    <x v="0"/>
    <s v="0"/>
    <x v="4"/>
  </r>
  <r>
    <x v="23"/>
    <x v="3"/>
    <m/>
    <x v="4"/>
  </r>
  <r>
    <x v="23"/>
    <x v="0"/>
    <s v="0"/>
    <x v="4"/>
  </r>
  <r>
    <x v="23"/>
    <x v="4"/>
    <m/>
    <x v="4"/>
  </r>
  <r>
    <x v="23"/>
    <x v="0"/>
    <s v="0"/>
    <x v="4"/>
  </r>
  <r>
    <x v="23"/>
    <x v="5"/>
    <n v="16"/>
    <x v="4"/>
  </r>
  <r>
    <x v="23"/>
    <x v="0"/>
    <n v="105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73"/>
    <x v="0"/>
    <s v="H"/>
    <x v="4"/>
  </r>
  <r>
    <x v="73"/>
    <x v="1"/>
    <m/>
    <x v="4"/>
  </r>
  <r>
    <x v="73"/>
    <x v="0"/>
    <s v="0"/>
    <x v="4"/>
  </r>
  <r>
    <x v="73"/>
    <x v="2"/>
    <m/>
    <x v="4"/>
  </r>
  <r>
    <x v="73"/>
    <x v="0"/>
    <s v="0"/>
    <x v="4"/>
  </r>
  <r>
    <x v="73"/>
    <x v="3"/>
    <n v="16"/>
    <x v="4"/>
  </r>
  <r>
    <x v="73"/>
    <x v="0"/>
    <n v="105"/>
    <x v="4"/>
  </r>
  <r>
    <x v="73"/>
    <x v="4"/>
    <m/>
    <x v="4"/>
  </r>
  <r>
    <x v="73"/>
    <x v="0"/>
    <s v="0"/>
    <x v="4"/>
  </r>
  <r>
    <x v="73"/>
    <x v="5"/>
    <m/>
    <x v="4"/>
  </r>
  <r>
    <x v="73"/>
    <x v="0"/>
    <s v="0"/>
    <x v="4"/>
  </r>
  <r>
    <x v="73"/>
    <x v="6"/>
    <m/>
    <x v="4"/>
  </r>
  <r>
    <x v="73"/>
    <x v="0"/>
    <s v="0"/>
    <x v="4"/>
  </r>
  <r>
    <x v="73"/>
    <x v="7"/>
    <m/>
    <x v="4"/>
  </r>
  <r>
    <x v="73"/>
    <x v="0"/>
    <s v="0"/>
    <x v="4"/>
  </r>
  <r>
    <x v="73"/>
    <x v="8"/>
    <m/>
    <x v="4"/>
  </r>
  <r>
    <x v="73"/>
    <x v="0"/>
    <n v="0"/>
    <x v="4"/>
  </r>
  <r>
    <x v="68"/>
    <x v="0"/>
    <s v="H"/>
    <x v="4"/>
  </r>
  <r>
    <x v="68"/>
    <x v="1"/>
    <m/>
    <x v="4"/>
  </r>
  <r>
    <x v="68"/>
    <x v="0"/>
    <s v="0"/>
    <x v="4"/>
  </r>
  <r>
    <x v="68"/>
    <x v="2"/>
    <m/>
    <x v="4"/>
  </r>
  <r>
    <x v="68"/>
    <x v="0"/>
    <s v="0"/>
    <x v="4"/>
  </r>
  <r>
    <x v="68"/>
    <x v="3"/>
    <n v="31"/>
    <x v="4"/>
  </r>
  <r>
    <x v="68"/>
    <x v="0"/>
    <n v="60"/>
    <x v="4"/>
  </r>
  <r>
    <x v="68"/>
    <x v="4"/>
    <m/>
    <x v="4"/>
  </r>
  <r>
    <x v="68"/>
    <x v="0"/>
    <s v="0"/>
    <x v="4"/>
  </r>
  <r>
    <x v="68"/>
    <x v="5"/>
    <m/>
    <x v="4"/>
  </r>
  <r>
    <x v="68"/>
    <x v="0"/>
    <s v="0"/>
    <x v="4"/>
  </r>
  <r>
    <x v="68"/>
    <x v="6"/>
    <n v="37"/>
    <x v="4"/>
  </r>
  <r>
    <x v="68"/>
    <x v="0"/>
    <n v="42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76"/>
    <x v="0"/>
    <s v="H"/>
    <x v="4"/>
  </r>
  <r>
    <x v="76"/>
    <x v="1"/>
    <m/>
    <x v="4"/>
  </r>
  <r>
    <x v="76"/>
    <x v="0"/>
    <s v="0"/>
    <x v="4"/>
  </r>
  <r>
    <x v="76"/>
    <x v="2"/>
    <n v="18"/>
    <x v="4"/>
  </r>
  <r>
    <x v="76"/>
    <x v="0"/>
    <n v="99"/>
    <x v="4"/>
  </r>
  <r>
    <x v="76"/>
    <x v="3"/>
    <m/>
    <x v="4"/>
  </r>
  <r>
    <x v="76"/>
    <x v="0"/>
    <s v="0"/>
    <x v="4"/>
  </r>
  <r>
    <x v="76"/>
    <x v="4"/>
    <m/>
    <x v="4"/>
  </r>
  <r>
    <x v="76"/>
    <x v="0"/>
    <s v="0"/>
    <x v="4"/>
  </r>
  <r>
    <x v="76"/>
    <x v="5"/>
    <m/>
    <x v="4"/>
  </r>
  <r>
    <x v="76"/>
    <x v="0"/>
    <s v="0"/>
    <x v="4"/>
  </r>
  <r>
    <x v="76"/>
    <x v="6"/>
    <m/>
    <x v="4"/>
  </r>
  <r>
    <x v="76"/>
    <x v="0"/>
    <s v="0"/>
    <x v="4"/>
  </r>
  <r>
    <x v="76"/>
    <x v="7"/>
    <m/>
    <x v="4"/>
  </r>
  <r>
    <x v="76"/>
    <x v="0"/>
    <s v="0"/>
    <x v="4"/>
  </r>
  <r>
    <x v="76"/>
    <x v="8"/>
    <m/>
    <x v="4"/>
  </r>
  <r>
    <x v="76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20"/>
    <x v="4"/>
  </r>
  <r>
    <x v="70"/>
    <x v="0"/>
    <n v="93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51"/>
    <x v="0"/>
    <s v="H"/>
    <x v="4"/>
  </r>
  <r>
    <x v="51"/>
    <x v="1"/>
    <m/>
    <x v="4"/>
  </r>
  <r>
    <x v="51"/>
    <x v="0"/>
    <s v="0"/>
    <x v="4"/>
  </r>
  <r>
    <x v="51"/>
    <x v="2"/>
    <m/>
    <x v="4"/>
  </r>
  <r>
    <x v="51"/>
    <x v="0"/>
    <s v="0"/>
    <x v="4"/>
  </r>
  <r>
    <x v="51"/>
    <x v="3"/>
    <n v="22"/>
    <x v="4"/>
  </r>
  <r>
    <x v="51"/>
    <x v="0"/>
    <n v="87"/>
    <x v="4"/>
  </r>
  <r>
    <x v="51"/>
    <x v="4"/>
    <m/>
    <x v="4"/>
  </r>
  <r>
    <x v="51"/>
    <x v="0"/>
    <s v="0"/>
    <x v="4"/>
  </r>
  <r>
    <x v="51"/>
    <x v="5"/>
    <m/>
    <x v="4"/>
  </r>
  <r>
    <x v="51"/>
    <x v="0"/>
    <s v="0"/>
    <x v="4"/>
  </r>
  <r>
    <x v="51"/>
    <x v="6"/>
    <n v="49"/>
    <x v="4"/>
  </r>
  <r>
    <x v="51"/>
    <x v="0"/>
    <n v="6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51"/>
    <x v="0"/>
    <s v="H"/>
    <x v="4"/>
  </r>
  <r>
    <x v="51"/>
    <x v="1"/>
    <m/>
    <x v="4"/>
  </r>
  <r>
    <x v="51"/>
    <x v="0"/>
    <s v="0"/>
    <x v="4"/>
  </r>
  <r>
    <x v="51"/>
    <x v="2"/>
    <m/>
    <x v="4"/>
  </r>
  <r>
    <x v="51"/>
    <x v="0"/>
    <s v="0"/>
    <x v="4"/>
  </r>
  <r>
    <x v="51"/>
    <x v="3"/>
    <n v="20"/>
    <x v="4"/>
  </r>
  <r>
    <x v="51"/>
    <x v="0"/>
    <n v="93"/>
    <x v="4"/>
  </r>
  <r>
    <x v="51"/>
    <x v="4"/>
    <m/>
    <x v="4"/>
  </r>
  <r>
    <x v="51"/>
    <x v="0"/>
    <s v="0"/>
    <x v="4"/>
  </r>
  <r>
    <x v="51"/>
    <x v="5"/>
    <m/>
    <x v="4"/>
  </r>
  <r>
    <x v="51"/>
    <x v="0"/>
    <s v="0"/>
    <x v="4"/>
  </r>
  <r>
    <x v="51"/>
    <x v="6"/>
    <m/>
    <x v="4"/>
  </r>
  <r>
    <x v="51"/>
    <x v="0"/>
    <s v="0"/>
    <x v="4"/>
  </r>
  <r>
    <x v="51"/>
    <x v="7"/>
    <m/>
    <x v="4"/>
  </r>
  <r>
    <x v="51"/>
    <x v="0"/>
    <s v="0"/>
    <x v="4"/>
  </r>
  <r>
    <x v="51"/>
    <x v="8"/>
    <m/>
    <x v="4"/>
  </r>
  <r>
    <x v="51"/>
    <x v="0"/>
    <n v="0"/>
    <x v="4"/>
  </r>
  <r>
    <x v="27"/>
    <x v="0"/>
    <s v="H"/>
    <x v="4"/>
  </r>
  <r>
    <x v="27"/>
    <x v="1"/>
    <m/>
    <x v="4"/>
  </r>
  <r>
    <x v="27"/>
    <x v="0"/>
    <s v="0"/>
    <x v="4"/>
  </r>
  <r>
    <x v="27"/>
    <x v="2"/>
    <n v="20"/>
    <x v="4"/>
  </r>
  <r>
    <x v="27"/>
    <x v="0"/>
    <n v="93"/>
    <x v="4"/>
  </r>
  <r>
    <x v="27"/>
    <x v="3"/>
    <m/>
    <x v="4"/>
  </r>
  <r>
    <x v="27"/>
    <x v="0"/>
    <s v="0"/>
    <x v="4"/>
  </r>
  <r>
    <x v="27"/>
    <x v="4"/>
    <m/>
    <x v="4"/>
  </r>
  <r>
    <x v="27"/>
    <x v="0"/>
    <s v="0"/>
    <x v="4"/>
  </r>
  <r>
    <x v="27"/>
    <x v="5"/>
    <m/>
    <x v="4"/>
  </r>
  <r>
    <x v="27"/>
    <x v="0"/>
    <s v="0"/>
    <x v="4"/>
  </r>
  <r>
    <x v="27"/>
    <x v="6"/>
    <m/>
    <x v="4"/>
  </r>
  <r>
    <x v="27"/>
    <x v="0"/>
    <s v="0"/>
    <x v="4"/>
  </r>
  <r>
    <x v="27"/>
    <x v="7"/>
    <m/>
    <x v="4"/>
  </r>
  <r>
    <x v="27"/>
    <x v="0"/>
    <s v="0"/>
    <x v="4"/>
  </r>
  <r>
    <x v="27"/>
    <x v="8"/>
    <m/>
    <x v="4"/>
  </r>
  <r>
    <x v="27"/>
    <x v="0"/>
    <n v="0"/>
    <x v="4"/>
  </r>
  <r>
    <x v="68"/>
    <x v="0"/>
    <s v="H"/>
    <x v="4"/>
  </r>
  <r>
    <x v="68"/>
    <x v="1"/>
    <m/>
    <x v="4"/>
  </r>
  <r>
    <x v="68"/>
    <x v="0"/>
    <s v="0"/>
    <x v="4"/>
  </r>
  <r>
    <x v="68"/>
    <x v="2"/>
    <m/>
    <x v="4"/>
  </r>
  <r>
    <x v="68"/>
    <x v="0"/>
    <s v="0"/>
    <x v="4"/>
  </r>
  <r>
    <x v="68"/>
    <x v="3"/>
    <n v="21"/>
    <x v="4"/>
  </r>
  <r>
    <x v="68"/>
    <x v="0"/>
    <n v="90"/>
    <x v="4"/>
  </r>
  <r>
    <x v="68"/>
    <x v="4"/>
    <m/>
    <x v="4"/>
  </r>
  <r>
    <x v="68"/>
    <x v="0"/>
    <s v="0"/>
    <x v="4"/>
  </r>
  <r>
    <x v="68"/>
    <x v="5"/>
    <m/>
    <x v="4"/>
  </r>
  <r>
    <x v="68"/>
    <x v="0"/>
    <s v="0"/>
    <x v="4"/>
  </r>
  <r>
    <x v="68"/>
    <x v="6"/>
    <m/>
    <x v="4"/>
  </r>
  <r>
    <x v="68"/>
    <x v="0"/>
    <s v="0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45"/>
    <x v="0"/>
    <s v="F"/>
    <x v="4"/>
  </r>
  <r>
    <x v="45"/>
    <x v="1"/>
    <n v="21"/>
    <x v="4"/>
  </r>
  <r>
    <x v="45"/>
    <x v="0"/>
    <n v="90"/>
    <x v="4"/>
  </r>
  <r>
    <x v="45"/>
    <x v="2"/>
    <m/>
    <x v="4"/>
  </r>
  <r>
    <x v="45"/>
    <x v="0"/>
    <s v="0"/>
    <x v="4"/>
  </r>
  <r>
    <x v="45"/>
    <x v="3"/>
    <m/>
    <x v="4"/>
  </r>
  <r>
    <x v="45"/>
    <x v="0"/>
    <s v="0"/>
    <x v="4"/>
  </r>
  <r>
    <x v="45"/>
    <x v="4"/>
    <m/>
    <x v="4"/>
  </r>
  <r>
    <x v="45"/>
    <x v="0"/>
    <s v="0"/>
    <x v="4"/>
  </r>
  <r>
    <x v="45"/>
    <x v="5"/>
    <m/>
    <x v="4"/>
  </r>
  <r>
    <x v="45"/>
    <x v="0"/>
    <s v="0"/>
    <x v="4"/>
  </r>
  <r>
    <x v="45"/>
    <x v="6"/>
    <m/>
    <x v="4"/>
  </r>
  <r>
    <x v="45"/>
    <x v="0"/>
    <s v="0"/>
    <x v="4"/>
  </r>
  <r>
    <x v="45"/>
    <x v="7"/>
    <m/>
    <x v="4"/>
  </r>
  <r>
    <x v="45"/>
    <x v="0"/>
    <s v="0"/>
    <x v="4"/>
  </r>
  <r>
    <x v="45"/>
    <x v="8"/>
    <m/>
    <x v="4"/>
  </r>
  <r>
    <x v="45"/>
    <x v="0"/>
    <n v="0"/>
    <x v="4"/>
  </r>
  <r>
    <x v="38"/>
    <x v="0"/>
    <s v="H"/>
    <x v="4"/>
  </r>
  <r>
    <x v="38"/>
    <x v="1"/>
    <n v="22"/>
    <x v="4"/>
  </r>
  <r>
    <x v="38"/>
    <x v="0"/>
    <n v="87"/>
    <x v="4"/>
  </r>
  <r>
    <x v="38"/>
    <x v="2"/>
    <m/>
    <x v="4"/>
  </r>
  <r>
    <x v="38"/>
    <x v="0"/>
    <s v="0"/>
    <x v="4"/>
  </r>
  <r>
    <x v="38"/>
    <x v="3"/>
    <m/>
    <x v="4"/>
  </r>
  <r>
    <x v="38"/>
    <x v="0"/>
    <s v="0"/>
    <x v="4"/>
  </r>
  <r>
    <x v="38"/>
    <x v="4"/>
    <m/>
    <x v="4"/>
  </r>
  <r>
    <x v="38"/>
    <x v="0"/>
    <s v="0"/>
    <x v="4"/>
  </r>
  <r>
    <x v="38"/>
    <x v="5"/>
    <m/>
    <x v="4"/>
  </r>
  <r>
    <x v="38"/>
    <x v="0"/>
    <s v="0"/>
    <x v="4"/>
  </r>
  <r>
    <x v="38"/>
    <x v="6"/>
    <m/>
    <x v="4"/>
  </r>
  <r>
    <x v="38"/>
    <x v="0"/>
    <s v="0"/>
    <x v="4"/>
  </r>
  <r>
    <x v="38"/>
    <x v="7"/>
    <m/>
    <x v="4"/>
  </r>
  <r>
    <x v="38"/>
    <x v="0"/>
    <s v="0"/>
    <x v="4"/>
  </r>
  <r>
    <x v="38"/>
    <x v="8"/>
    <m/>
    <x v="4"/>
  </r>
  <r>
    <x v="38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m/>
    <x v="4"/>
  </r>
  <r>
    <x v="23"/>
    <x v="0"/>
    <s v="0"/>
    <x v="4"/>
  </r>
  <r>
    <x v="23"/>
    <x v="3"/>
    <m/>
    <x v="4"/>
  </r>
  <r>
    <x v="23"/>
    <x v="0"/>
    <s v="0"/>
    <x v="4"/>
  </r>
  <r>
    <x v="23"/>
    <x v="4"/>
    <m/>
    <x v="4"/>
  </r>
  <r>
    <x v="23"/>
    <x v="0"/>
    <s v="0"/>
    <x v="4"/>
  </r>
  <r>
    <x v="23"/>
    <x v="5"/>
    <n v="23"/>
    <x v="4"/>
  </r>
  <r>
    <x v="23"/>
    <x v="0"/>
    <n v="84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42"/>
    <x v="0"/>
    <s v="H"/>
    <x v="4"/>
  </r>
  <r>
    <x v="42"/>
    <x v="1"/>
    <m/>
    <x v="4"/>
  </r>
  <r>
    <x v="42"/>
    <x v="0"/>
    <s v="0"/>
    <x v="4"/>
  </r>
  <r>
    <x v="42"/>
    <x v="2"/>
    <m/>
    <x v="4"/>
  </r>
  <r>
    <x v="42"/>
    <x v="0"/>
    <s v="0"/>
    <x v="4"/>
  </r>
  <r>
    <x v="42"/>
    <x v="3"/>
    <n v="45"/>
    <x v="4"/>
  </r>
  <r>
    <x v="42"/>
    <x v="0"/>
    <n v="18"/>
    <x v="4"/>
  </r>
  <r>
    <x v="42"/>
    <x v="4"/>
    <n v="29"/>
    <x v="4"/>
  </r>
  <r>
    <x v="42"/>
    <x v="0"/>
    <n v="66"/>
    <x v="4"/>
  </r>
  <r>
    <x v="42"/>
    <x v="5"/>
    <m/>
    <x v="4"/>
  </r>
  <r>
    <x v="42"/>
    <x v="0"/>
    <s v="0"/>
    <x v="4"/>
  </r>
  <r>
    <x v="42"/>
    <x v="6"/>
    <m/>
    <x v="4"/>
  </r>
  <r>
    <x v="42"/>
    <x v="0"/>
    <s v="0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4"/>
    <x v="0"/>
    <s v="H"/>
    <x v="4"/>
  </r>
  <r>
    <x v="4"/>
    <x v="1"/>
    <n v="23"/>
    <x v="4"/>
  </r>
  <r>
    <x v="4"/>
    <x v="0"/>
    <n v="84"/>
    <x v="4"/>
  </r>
  <r>
    <x v="4"/>
    <x v="2"/>
    <m/>
    <x v="4"/>
  </r>
  <r>
    <x v="4"/>
    <x v="0"/>
    <s v="0"/>
    <x v="4"/>
  </r>
  <r>
    <x v="4"/>
    <x v="3"/>
    <m/>
    <x v="4"/>
  </r>
  <r>
    <x v="4"/>
    <x v="0"/>
    <s v="0"/>
    <x v="4"/>
  </r>
  <r>
    <x v="4"/>
    <x v="4"/>
    <m/>
    <x v="4"/>
  </r>
  <r>
    <x v="4"/>
    <x v="0"/>
    <s v="0"/>
    <x v="4"/>
  </r>
  <r>
    <x v="4"/>
    <x v="5"/>
    <m/>
    <x v="4"/>
  </r>
  <r>
    <x v="4"/>
    <x v="0"/>
    <s v="0"/>
    <x v="4"/>
  </r>
  <r>
    <x v="4"/>
    <x v="6"/>
    <m/>
    <x v="4"/>
  </r>
  <r>
    <x v="4"/>
    <x v="0"/>
    <s v="0"/>
    <x v="4"/>
  </r>
  <r>
    <x v="4"/>
    <x v="7"/>
    <m/>
    <x v="4"/>
  </r>
  <r>
    <x v="4"/>
    <x v="0"/>
    <s v="0"/>
    <x v="4"/>
  </r>
  <r>
    <x v="4"/>
    <x v="8"/>
    <m/>
    <x v="4"/>
  </r>
  <r>
    <x v="4"/>
    <x v="0"/>
    <n v="0"/>
    <x v="4"/>
  </r>
  <r>
    <x v="28"/>
    <x v="0"/>
    <s v="H"/>
    <x v="4"/>
  </r>
  <r>
    <x v="28"/>
    <x v="1"/>
    <m/>
    <x v="4"/>
  </r>
  <r>
    <x v="28"/>
    <x v="0"/>
    <s v="0"/>
    <x v="4"/>
  </r>
  <r>
    <x v="28"/>
    <x v="2"/>
    <m/>
    <x v="4"/>
  </r>
  <r>
    <x v="28"/>
    <x v="0"/>
    <s v="0"/>
    <x v="4"/>
  </r>
  <r>
    <x v="28"/>
    <x v="3"/>
    <m/>
    <x v="4"/>
  </r>
  <r>
    <x v="28"/>
    <x v="0"/>
    <s v="0"/>
    <x v="4"/>
  </r>
  <r>
    <x v="28"/>
    <x v="4"/>
    <n v="25"/>
    <x v="4"/>
  </r>
  <r>
    <x v="28"/>
    <x v="0"/>
    <n v="78"/>
    <x v="4"/>
  </r>
  <r>
    <x v="28"/>
    <x v="5"/>
    <m/>
    <x v="4"/>
  </r>
  <r>
    <x v="28"/>
    <x v="0"/>
    <s v="0"/>
    <x v="4"/>
  </r>
  <r>
    <x v="28"/>
    <x v="6"/>
    <m/>
    <x v="4"/>
  </r>
  <r>
    <x v="28"/>
    <x v="0"/>
    <s v="0"/>
    <x v="4"/>
  </r>
  <r>
    <x v="28"/>
    <x v="7"/>
    <m/>
    <x v="4"/>
  </r>
  <r>
    <x v="28"/>
    <x v="0"/>
    <s v="0"/>
    <x v="4"/>
  </r>
  <r>
    <x v="28"/>
    <x v="8"/>
    <m/>
    <x v="4"/>
  </r>
  <r>
    <x v="28"/>
    <x v="0"/>
    <n v="0"/>
    <x v="4"/>
  </r>
  <r>
    <x v="64"/>
    <x v="0"/>
    <s v="H"/>
    <x v="4"/>
  </r>
  <r>
    <x v="64"/>
    <x v="1"/>
    <n v="25"/>
    <x v="4"/>
  </r>
  <r>
    <x v="64"/>
    <x v="0"/>
    <n v="78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47"/>
    <x v="0"/>
    <s v="H"/>
    <x v="4"/>
  </r>
  <r>
    <x v="47"/>
    <x v="1"/>
    <m/>
    <x v="4"/>
  </r>
  <r>
    <x v="47"/>
    <x v="0"/>
    <s v="0"/>
    <x v="4"/>
  </r>
  <r>
    <x v="47"/>
    <x v="2"/>
    <m/>
    <x v="4"/>
  </r>
  <r>
    <x v="47"/>
    <x v="0"/>
    <s v="0"/>
    <x v="4"/>
  </r>
  <r>
    <x v="47"/>
    <x v="3"/>
    <m/>
    <x v="4"/>
  </r>
  <r>
    <x v="47"/>
    <x v="0"/>
    <s v="0"/>
    <x v="4"/>
  </r>
  <r>
    <x v="47"/>
    <x v="4"/>
    <m/>
    <x v="4"/>
  </r>
  <r>
    <x v="47"/>
    <x v="0"/>
    <s v="0"/>
    <x v="4"/>
  </r>
  <r>
    <x v="47"/>
    <x v="5"/>
    <m/>
    <x v="4"/>
  </r>
  <r>
    <x v="47"/>
    <x v="0"/>
    <s v="0"/>
    <x v="4"/>
  </r>
  <r>
    <x v="47"/>
    <x v="6"/>
    <n v="26"/>
    <x v="4"/>
  </r>
  <r>
    <x v="47"/>
    <x v="0"/>
    <n v="75"/>
    <x v="4"/>
  </r>
  <r>
    <x v="47"/>
    <x v="7"/>
    <m/>
    <x v="4"/>
  </r>
  <r>
    <x v="47"/>
    <x v="0"/>
    <s v="0"/>
    <x v="4"/>
  </r>
  <r>
    <x v="47"/>
    <x v="8"/>
    <m/>
    <x v="4"/>
  </r>
  <r>
    <x v="47"/>
    <x v="0"/>
    <n v="0"/>
    <x v="4"/>
  </r>
  <r>
    <x v="75"/>
    <x v="0"/>
    <s v="F"/>
    <x v="4"/>
  </r>
  <r>
    <x v="75"/>
    <x v="1"/>
    <n v="45"/>
    <x v="4"/>
  </r>
  <r>
    <x v="75"/>
    <x v="0"/>
    <n v="18"/>
    <x v="4"/>
  </r>
  <r>
    <x v="75"/>
    <x v="2"/>
    <n v="40"/>
    <x v="4"/>
  </r>
  <r>
    <x v="75"/>
    <x v="0"/>
    <n v="33"/>
    <x v="4"/>
  </r>
  <r>
    <x v="75"/>
    <x v="3"/>
    <n v="43"/>
    <x v="4"/>
  </r>
  <r>
    <x v="75"/>
    <x v="0"/>
    <n v="24"/>
    <x v="4"/>
  </r>
  <r>
    <x v="75"/>
    <x v="4"/>
    <m/>
    <x v="4"/>
  </r>
  <r>
    <x v="75"/>
    <x v="0"/>
    <s v="0"/>
    <x v="4"/>
  </r>
  <r>
    <x v="75"/>
    <x v="5"/>
    <m/>
    <x v="4"/>
  </r>
  <r>
    <x v="75"/>
    <x v="0"/>
    <s v="0"/>
    <x v="4"/>
  </r>
  <r>
    <x v="75"/>
    <x v="6"/>
    <m/>
    <x v="4"/>
  </r>
  <r>
    <x v="75"/>
    <x v="0"/>
    <s v="0"/>
    <x v="4"/>
  </r>
  <r>
    <x v="75"/>
    <x v="7"/>
    <m/>
    <x v="4"/>
  </r>
  <r>
    <x v="75"/>
    <x v="0"/>
    <s v="0"/>
    <x v="4"/>
  </r>
  <r>
    <x v="75"/>
    <x v="8"/>
    <m/>
    <x v="4"/>
  </r>
  <r>
    <x v="75"/>
    <x v="0"/>
    <n v="0"/>
    <x v="4"/>
  </r>
  <r>
    <x v="77"/>
    <x v="0"/>
    <s v="H"/>
    <x v="4"/>
  </r>
  <r>
    <x v="77"/>
    <x v="1"/>
    <m/>
    <x v="4"/>
  </r>
  <r>
    <x v="77"/>
    <x v="0"/>
    <s v="0"/>
    <x v="4"/>
  </r>
  <r>
    <x v="77"/>
    <x v="2"/>
    <m/>
    <x v="4"/>
  </r>
  <r>
    <x v="77"/>
    <x v="0"/>
    <s v="0"/>
    <x v="4"/>
  </r>
  <r>
    <x v="77"/>
    <x v="3"/>
    <n v="28"/>
    <x v="4"/>
  </r>
  <r>
    <x v="77"/>
    <x v="0"/>
    <n v="69"/>
    <x v="4"/>
  </r>
  <r>
    <x v="77"/>
    <x v="4"/>
    <m/>
    <x v="4"/>
  </r>
  <r>
    <x v="77"/>
    <x v="0"/>
    <s v="0"/>
    <x v="4"/>
  </r>
  <r>
    <x v="77"/>
    <x v="5"/>
    <m/>
    <x v="4"/>
  </r>
  <r>
    <x v="77"/>
    <x v="0"/>
    <s v="0"/>
    <x v="4"/>
  </r>
  <r>
    <x v="77"/>
    <x v="6"/>
    <m/>
    <x v="4"/>
  </r>
  <r>
    <x v="77"/>
    <x v="0"/>
    <s v="0"/>
    <x v="4"/>
  </r>
  <r>
    <x v="77"/>
    <x v="7"/>
    <m/>
    <x v="4"/>
  </r>
  <r>
    <x v="77"/>
    <x v="0"/>
    <s v="0"/>
    <x v="4"/>
  </r>
  <r>
    <x v="77"/>
    <x v="8"/>
    <m/>
    <x v="4"/>
  </r>
  <r>
    <x v="77"/>
    <x v="0"/>
    <n v="0"/>
    <x v="4"/>
  </r>
  <r>
    <x v="78"/>
    <x v="0"/>
    <s v="F"/>
    <x v="4"/>
  </r>
  <r>
    <x v="78"/>
    <x v="1"/>
    <m/>
    <x v="4"/>
  </r>
  <r>
    <x v="78"/>
    <x v="0"/>
    <s v="0"/>
    <x v="4"/>
  </r>
  <r>
    <x v="78"/>
    <x v="2"/>
    <m/>
    <x v="4"/>
  </r>
  <r>
    <x v="78"/>
    <x v="0"/>
    <s v="0"/>
    <x v="4"/>
  </r>
  <r>
    <x v="78"/>
    <x v="3"/>
    <m/>
    <x v="4"/>
  </r>
  <r>
    <x v="78"/>
    <x v="0"/>
    <s v="0"/>
    <x v="4"/>
  </r>
  <r>
    <x v="78"/>
    <x v="4"/>
    <m/>
    <x v="4"/>
  </r>
  <r>
    <x v="78"/>
    <x v="0"/>
    <s v="0"/>
    <x v="4"/>
  </r>
  <r>
    <x v="78"/>
    <x v="5"/>
    <m/>
    <x v="4"/>
  </r>
  <r>
    <x v="78"/>
    <x v="0"/>
    <s v="0"/>
    <x v="4"/>
  </r>
  <r>
    <x v="78"/>
    <x v="6"/>
    <n v="30"/>
    <x v="4"/>
  </r>
  <r>
    <x v="78"/>
    <x v="0"/>
    <n v="63"/>
    <x v="4"/>
  </r>
  <r>
    <x v="78"/>
    <x v="7"/>
    <m/>
    <x v="4"/>
  </r>
  <r>
    <x v="78"/>
    <x v="0"/>
    <s v="0"/>
    <x v="4"/>
  </r>
  <r>
    <x v="78"/>
    <x v="8"/>
    <m/>
    <x v="4"/>
  </r>
  <r>
    <x v="78"/>
    <x v="0"/>
    <n v="0"/>
    <x v="4"/>
  </r>
  <r>
    <x v="2"/>
    <x v="0"/>
    <s v="H"/>
    <x v="4"/>
  </r>
  <r>
    <x v="2"/>
    <x v="1"/>
    <m/>
    <x v="4"/>
  </r>
  <r>
    <x v="2"/>
    <x v="0"/>
    <s v="0"/>
    <x v="4"/>
  </r>
  <r>
    <x v="2"/>
    <x v="2"/>
    <m/>
    <x v="4"/>
  </r>
  <r>
    <x v="2"/>
    <x v="0"/>
    <s v="0"/>
    <x v="4"/>
  </r>
  <r>
    <x v="2"/>
    <x v="3"/>
    <m/>
    <x v="4"/>
  </r>
  <r>
    <x v="2"/>
    <x v="0"/>
    <s v="0"/>
    <x v="4"/>
  </r>
  <r>
    <x v="2"/>
    <x v="4"/>
    <n v="31"/>
    <x v="4"/>
  </r>
  <r>
    <x v="2"/>
    <x v="0"/>
    <n v="60"/>
    <x v="4"/>
  </r>
  <r>
    <x v="2"/>
    <x v="5"/>
    <m/>
    <x v="4"/>
  </r>
  <r>
    <x v="2"/>
    <x v="0"/>
    <s v="0"/>
    <x v="4"/>
  </r>
  <r>
    <x v="2"/>
    <x v="6"/>
    <m/>
    <x v="4"/>
  </r>
  <r>
    <x v="2"/>
    <x v="0"/>
    <s v="0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34"/>
    <x v="4"/>
  </r>
  <r>
    <x v="70"/>
    <x v="0"/>
    <n v="51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2"/>
    <x v="0"/>
    <s v="H"/>
    <x v="4"/>
  </r>
  <r>
    <x v="2"/>
    <x v="1"/>
    <n v="50"/>
    <x v="4"/>
  </r>
  <r>
    <x v="2"/>
    <x v="0"/>
    <n v="3"/>
    <x v="4"/>
  </r>
  <r>
    <x v="2"/>
    <x v="2"/>
    <m/>
    <x v="4"/>
  </r>
  <r>
    <x v="2"/>
    <x v="0"/>
    <s v="0"/>
    <x v="4"/>
  </r>
  <r>
    <x v="2"/>
    <x v="3"/>
    <m/>
    <x v="4"/>
  </r>
  <r>
    <x v="2"/>
    <x v="0"/>
    <s v="0"/>
    <x v="4"/>
  </r>
  <r>
    <x v="2"/>
    <x v="4"/>
    <n v="35"/>
    <x v="4"/>
  </r>
  <r>
    <x v="2"/>
    <x v="0"/>
    <n v="48"/>
    <x v="4"/>
  </r>
  <r>
    <x v="2"/>
    <x v="5"/>
    <m/>
    <x v="4"/>
  </r>
  <r>
    <x v="2"/>
    <x v="0"/>
    <s v="0"/>
    <x v="4"/>
  </r>
  <r>
    <x v="2"/>
    <x v="6"/>
    <m/>
    <x v="4"/>
  </r>
  <r>
    <x v="2"/>
    <x v="0"/>
    <s v="0"/>
    <x v="4"/>
  </r>
  <r>
    <x v="2"/>
    <x v="7"/>
    <m/>
    <x v="4"/>
  </r>
  <r>
    <x v="2"/>
    <x v="0"/>
    <s v="0"/>
    <x v="4"/>
  </r>
  <r>
    <x v="2"/>
    <x v="8"/>
    <m/>
    <x v="4"/>
  </r>
  <r>
    <x v="2"/>
    <x v="0"/>
    <n v="0"/>
    <x v="4"/>
  </r>
  <r>
    <x v="55"/>
    <x v="0"/>
    <s v="H"/>
    <x v="4"/>
  </r>
  <r>
    <x v="55"/>
    <x v="1"/>
    <m/>
    <x v="4"/>
  </r>
  <r>
    <x v="55"/>
    <x v="0"/>
    <s v="0"/>
    <x v="4"/>
  </r>
  <r>
    <x v="55"/>
    <x v="2"/>
    <m/>
    <x v="4"/>
  </r>
  <r>
    <x v="55"/>
    <x v="0"/>
    <s v="0"/>
    <x v="4"/>
  </r>
  <r>
    <x v="55"/>
    <x v="3"/>
    <m/>
    <x v="4"/>
  </r>
  <r>
    <x v="55"/>
    <x v="0"/>
    <s v="0"/>
    <x v="4"/>
  </r>
  <r>
    <x v="55"/>
    <x v="4"/>
    <m/>
    <x v="4"/>
  </r>
  <r>
    <x v="55"/>
    <x v="0"/>
    <s v="0"/>
    <x v="4"/>
  </r>
  <r>
    <x v="55"/>
    <x v="5"/>
    <m/>
    <x v="4"/>
  </r>
  <r>
    <x v="55"/>
    <x v="0"/>
    <s v="0"/>
    <x v="4"/>
  </r>
  <r>
    <x v="55"/>
    <x v="6"/>
    <n v="35"/>
    <x v="4"/>
  </r>
  <r>
    <x v="55"/>
    <x v="0"/>
    <n v="48"/>
    <x v="4"/>
  </r>
  <r>
    <x v="55"/>
    <x v="7"/>
    <m/>
    <x v="4"/>
  </r>
  <r>
    <x v="55"/>
    <x v="0"/>
    <s v="0"/>
    <x v="4"/>
  </r>
  <r>
    <x v="55"/>
    <x v="8"/>
    <m/>
    <x v="4"/>
  </r>
  <r>
    <x v="55"/>
    <x v="0"/>
    <n v="0"/>
    <x v="4"/>
  </r>
  <r>
    <x v="60"/>
    <x v="0"/>
    <s v="H"/>
    <x v="4"/>
  </r>
  <r>
    <x v="60"/>
    <x v="1"/>
    <m/>
    <x v="4"/>
  </r>
  <r>
    <x v="60"/>
    <x v="0"/>
    <s v="0"/>
    <x v="4"/>
  </r>
  <r>
    <x v="60"/>
    <x v="2"/>
    <m/>
    <x v="4"/>
  </r>
  <r>
    <x v="60"/>
    <x v="0"/>
    <s v="0"/>
    <x v="4"/>
  </r>
  <r>
    <x v="60"/>
    <x v="3"/>
    <n v="35"/>
    <x v="4"/>
  </r>
  <r>
    <x v="60"/>
    <x v="0"/>
    <n v="48"/>
    <x v="4"/>
  </r>
  <r>
    <x v="60"/>
    <x v="4"/>
    <m/>
    <x v="4"/>
  </r>
  <r>
    <x v="60"/>
    <x v="0"/>
    <s v="0"/>
    <x v="4"/>
  </r>
  <r>
    <x v="60"/>
    <x v="5"/>
    <m/>
    <x v="4"/>
  </r>
  <r>
    <x v="60"/>
    <x v="0"/>
    <s v="0"/>
    <x v="4"/>
  </r>
  <r>
    <x v="60"/>
    <x v="6"/>
    <m/>
    <x v="4"/>
  </r>
  <r>
    <x v="60"/>
    <x v="0"/>
    <s v="0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64"/>
    <x v="0"/>
    <s v="H"/>
    <x v="4"/>
  </r>
  <r>
    <x v="64"/>
    <x v="1"/>
    <n v="35"/>
    <x v="4"/>
  </r>
  <r>
    <x v="64"/>
    <x v="0"/>
    <n v="48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36"/>
    <x v="4"/>
  </r>
  <r>
    <x v="0"/>
    <x v="0"/>
    <n v="45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64"/>
    <x v="0"/>
    <s v="H"/>
    <x v="4"/>
  </r>
  <r>
    <x v="64"/>
    <x v="1"/>
    <n v="36"/>
    <x v="4"/>
  </r>
  <r>
    <x v="64"/>
    <x v="0"/>
    <n v="45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63"/>
    <x v="0"/>
    <s v="H"/>
    <x v="4"/>
  </r>
  <r>
    <x v="63"/>
    <x v="1"/>
    <n v="52"/>
    <x v="4"/>
  </r>
  <r>
    <x v="63"/>
    <x v="0"/>
    <n v="1"/>
    <x v="4"/>
  </r>
  <r>
    <x v="63"/>
    <x v="2"/>
    <m/>
    <x v="4"/>
  </r>
  <r>
    <x v="63"/>
    <x v="0"/>
    <s v="0"/>
    <x v="4"/>
  </r>
  <r>
    <x v="63"/>
    <x v="3"/>
    <m/>
    <x v="4"/>
  </r>
  <r>
    <x v="63"/>
    <x v="0"/>
    <s v="0"/>
    <x v="4"/>
  </r>
  <r>
    <x v="63"/>
    <x v="4"/>
    <n v="37"/>
    <x v="4"/>
  </r>
  <r>
    <x v="63"/>
    <x v="0"/>
    <n v="42"/>
    <x v="4"/>
  </r>
  <r>
    <x v="63"/>
    <x v="5"/>
    <m/>
    <x v="4"/>
  </r>
  <r>
    <x v="63"/>
    <x v="0"/>
    <s v="0"/>
    <x v="4"/>
  </r>
  <r>
    <x v="63"/>
    <x v="6"/>
    <m/>
    <x v="4"/>
  </r>
  <r>
    <x v="63"/>
    <x v="0"/>
    <s v="0"/>
    <x v="4"/>
  </r>
  <r>
    <x v="63"/>
    <x v="7"/>
    <m/>
    <x v="4"/>
  </r>
  <r>
    <x v="63"/>
    <x v="0"/>
    <s v="0"/>
    <x v="4"/>
  </r>
  <r>
    <x v="63"/>
    <x v="8"/>
    <m/>
    <x v="4"/>
  </r>
  <r>
    <x v="63"/>
    <x v="0"/>
    <n v="0"/>
    <x v="4"/>
  </r>
  <r>
    <x v="49"/>
    <x v="0"/>
    <s v="H"/>
    <x v="4"/>
  </r>
  <r>
    <x v="49"/>
    <x v="1"/>
    <m/>
    <x v="4"/>
  </r>
  <r>
    <x v="49"/>
    <x v="0"/>
    <s v="0"/>
    <x v="4"/>
  </r>
  <r>
    <x v="49"/>
    <x v="2"/>
    <n v="37"/>
    <x v="4"/>
  </r>
  <r>
    <x v="49"/>
    <x v="0"/>
    <n v="42"/>
    <x v="4"/>
  </r>
  <r>
    <x v="49"/>
    <x v="3"/>
    <m/>
    <x v="4"/>
  </r>
  <r>
    <x v="49"/>
    <x v="0"/>
    <s v="0"/>
    <x v="4"/>
  </r>
  <r>
    <x v="49"/>
    <x v="4"/>
    <m/>
    <x v="4"/>
  </r>
  <r>
    <x v="49"/>
    <x v="0"/>
    <s v="0"/>
    <x v="4"/>
  </r>
  <r>
    <x v="49"/>
    <x v="5"/>
    <m/>
    <x v="4"/>
  </r>
  <r>
    <x v="49"/>
    <x v="0"/>
    <s v="0"/>
    <x v="4"/>
  </r>
  <r>
    <x v="49"/>
    <x v="6"/>
    <m/>
    <x v="4"/>
  </r>
  <r>
    <x v="49"/>
    <x v="0"/>
    <s v="0"/>
    <x v="4"/>
  </r>
  <r>
    <x v="49"/>
    <x v="7"/>
    <m/>
    <x v="4"/>
  </r>
  <r>
    <x v="49"/>
    <x v="0"/>
    <s v="0"/>
    <x v="4"/>
  </r>
  <r>
    <x v="49"/>
    <x v="8"/>
    <m/>
    <x v="4"/>
  </r>
  <r>
    <x v="49"/>
    <x v="0"/>
    <n v="0"/>
    <x v="4"/>
  </r>
  <r>
    <x v="64"/>
    <x v="0"/>
    <s v="H"/>
    <x v="4"/>
  </r>
  <r>
    <x v="64"/>
    <x v="1"/>
    <n v="37"/>
    <x v="4"/>
  </r>
  <r>
    <x v="64"/>
    <x v="0"/>
    <n v="42"/>
    <x v="4"/>
  </r>
  <r>
    <x v="64"/>
    <x v="2"/>
    <m/>
    <x v="4"/>
  </r>
  <r>
    <x v="64"/>
    <x v="0"/>
    <s v="0"/>
    <x v="4"/>
  </r>
  <r>
    <x v="64"/>
    <x v="3"/>
    <m/>
    <x v="4"/>
  </r>
  <r>
    <x v="64"/>
    <x v="0"/>
    <s v="0"/>
    <x v="4"/>
  </r>
  <r>
    <x v="64"/>
    <x v="4"/>
    <m/>
    <x v="4"/>
  </r>
  <r>
    <x v="64"/>
    <x v="0"/>
    <s v="0"/>
    <x v="4"/>
  </r>
  <r>
    <x v="64"/>
    <x v="5"/>
    <m/>
    <x v="4"/>
  </r>
  <r>
    <x v="64"/>
    <x v="0"/>
    <s v="0"/>
    <x v="4"/>
  </r>
  <r>
    <x v="64"/>
    <x v="6"/>
    <m/>
    <x v="4"/>
  </r>
  <r>
    <x v="64"/>
    <x v="0"/>
    <s v="0"/>
    <x v="4"/>
  </r>
  <r>
    <x v="64"/>
    <x v="7"/>
    <m/>
    <x v="4"/>
  </r>
  <r>
    <x v="64"/>
    <x v="0"/>
    <s v="0"/>
    <x v="4"/>
  </r>
  <r>
    <x v="64"/>
    <x v="8"/>
    <m/>
    <x v="4"/>
  </r>
  <r>
    <x v="64"/>
    <x v="0"/>
    <n v="0"/>
    <x v="4"/>
  </r>
  <r>
    <x v="70"/>
    <x v="0"/>
    <s v="H"/>
    <x v="4"/>
  </r>
  <r>
    <x v="70"/>
    <x v="1"/>
    <m/>
    <x v="4"/>
  </r>
  <r>
    <x v="70"/>
    <x v="0"/>
    <s v="0"/>
    <x v="4"/>
  </r>
  <r>
    <x v="70"/>
    <x v="2"/>
    <m/>
    <x v="4"/>
  </r>
  <r>
    <x v="70"/>
    <x v="0"/>
    <s v="0"/>
    <x v="4"/>
  </r>
  <r>
    <x v="70"/>
    <x v="3"/>
    <m/>
    <x v="4"/>
  </r>
  <r>
    <x v="70"/>
    <x v="0"/>
    <s v="0"/>
    <x v="4"/>
  </r>
  <r>
    <x v="70"/>
    <x v="4"/>
    <m/>
    <x v="4"/>
  </r>
  <r>
    <x v="70"/>
    <x v="0"/>
    <s v="0"/>
    <x v="4"/>
  </r>
  <r>
    <x v="70"/>
    <x v="5"/>
    <m/>
    <x v="4"/>
  </r>
  <r>
    <x v="70"/>
    <x v="0"/>
    <s v="0"/>
    <x v="4"/>
  </r>
  <r>
    <x v="70"/>
    <x v="6"/>
    <n v="38"/>
    <x v="4"/>
  </r>
  <r>
    <x v="70"/>
    <x v="0"/>
    <n v="39"/>
    <x v="4"/>
  </r>
  <r>
    <x v="70"/>
    <x v="7"/>
    <m/>
    <x v="4"/>
  </r>
  <r>
    <x v="70"/>
    <x v="0"/>
    <s v="0"/>
    <x v="4"/>
  </r>
  <r>
    <x v="70"/>
    <x v="8"/>
    <m/>
    <x v="4"/>
  </r>
  <r>
    <x v="70"/>
    <x v="0"/>
    <n v="0"/>
    <x v="4"/>
  </r>
  <r>
    <x v="50"/>
    <x v="0"/>
    <s v="F"/>
    <x v="4"/>
  </r>
  <r>
    <x v="50"/>
    <x v="1"/>
    <m/>
    <x v="4"/>
  </r>
  <r>
    <x v="50"/>
    <x v="0"/>
    <s v="0"/>
    <x v="4"/>
  </r>
  <r>
    <x v="50"/>
    <x v="2"/>
    <m/>
    <x v="4"/>
  </r>
  <r>
    <x v="50"/>
    <x v="0"/>
    <s v="0"/>
    <x v="4"/>
  </r>
  <r>
    <x v="50"/>
    <x v="3"/>
    <m/>
    <x v="4"/>
  </r>
  <r>
    <x v="50"/>
    <x v="0"/>
    <s v="0"/>
    <x v="4"/>
  </r>
  <r>
    <x v="50"/>
    <x v="4"/>
    <n v="38"/>
    <x v="4"/>
  </r>
  <r>
    <x v="50"/>
    <x v="0"/>
    <n v="39"/>
    <x v="4"/>
  </r>
  <r>
    <x v="50"/>
    <x v="5"/>
    <m/>
    <x v="4"/>
  </r>
  <r>
    <x v="50"/>
    <x v="0"/>
    <s v="0"/>
    <x v="4"/>
  </r>
  <r>
    <x v="50"/>
    <x v="6"/>
    <m/>
    <x v="4"/>
  </r>
  <r>
    <x v="50"/>
    <x v="0"/>
    <s v="0"/>
    <x v="4"/>
  </r>
  <r>
    <x v="50"/>
    <x v="7"/>
    <m/>
    <x v="4"/>
  </r>
  <r>
    <x v="50"/>
    <x v="0"/>
    <s v="0"/>
    <x v="4"/>
  </r>
  <r>
    <x v="50"/>
    <x v="8"/>
    <m/>
    <x v="4"/>
  </r>
  <r>
    <x v="50"/>
    <x v="0"/>
    <n v="0"/>
    <x v="4"/>
  </r>
  <r>
    <x v="66"/>
    <x v="0"/>
    <s v="H"/>
    <x v="4"/>
  </r>
  <r>
    <x v="66"/>
    <x v="1"/>
    <m/>
    <x v="4"/>
  </r>
  <r>
    <x v="66"/>
    <x v="0"/>
    <s v="0"/>
    <x v="4"/>
  </r>
  <r>
    <x v="66"/>
    <x v="2"/>
    <n v="38"/>
    <x v="4"/>
  </r>
  <r>
    <x v="66"/>
    <x v="0"/>
    <n v="39"/>
    <x v="4"/>
  </r>
  <r>
    <x v="66"/>
    <x v="3"/>
    <m/>
    <x v="4"/>
  </r>
  <r>
    <x v="66"/>
    <x v="0"/>
    <s v="0"/>
    <x v="4"/>
  </r>
  <r>
    <x v="66"/>
    <x v="4"/>
    <m/>
    <x v="4"/>
  </r>
  <r>
    <x v="66"/>
    <x v="0"/>
    <s v="0"/>
    <x v="4"/>
  </r>
  <r>
    <x v="66"/>
    <x v="5"/>
    <m/>
    <x v="4"/>
  </r>
  <r>
    <x v="66"/>
    <x v="0"/>
    <s v="0"/>
    <x v="4"/>
  </r>
  <r>
    <x v="66"/>
    <x v="6"/>
    <m/>
    <x v="4"/>
  </r>
  <r>
    <x v="66"/>
    <x v="0"/>
    <s v="0"/>
    <x v="4"/>
  </r>
  <r>
    <x v="66"/>
    <x v="7"/>
    <m/>
    <x v="4"/>
  </r>
  <r>
    <x v="66"/>
    <x v="0"/>
    <s v="0"/>
    <x v="4"/>
  </r>
  <r>
    <x v="66"/>
    <x v="8"/>
    <m/>
    <x v="4"/>
  </r>
  <r>
    <x v="66"/>
    <x v="0"/>
    <n v="0"/>
    <x v="4"/>
  </r>
  <r>
    <x v="68"/>
    <x v="0"/>
    <s v="H"/>
    <x v="4"/>
  </r>
  <r>
    <x v="68"/>
    <x v="1"/>
    <m/>
    <x v="4"/>
  </r>
  <r>
    <x v="68"/>
    <x v="0"/>
    <s v="0"/>
    <x v="4"/>
  </r>
  <r>
    <x v="68"/>
    <x v="2"/>
    <m/>
    <x v="4"/>
  </r>
  <r>
    <x v="68"/>
    <x v="0"/>
    <s v="0"/>
    <x v="4"/>
  </r>
  <r>
    <x v="68"/>
    <x v="3"/>
    <n v="40"/>
    <x v="4"/>
  </r>
  <r>
    <x v="68"/>
    <x v="0"/>
    <n v="33"/>
    <x v="4"/>
  </r>
  <r>
    <x v="68"/>
    <x v="4"/>
    <m/>
    <x v="4"/>
  </r>
  <r>
    <x v="68"/>
    <x v="0"/>
    <s v="0"/>
    <x v="4"/>
  </r>
  <r>
    <x v="68"/>
    <x v="5"/>
    <m/>
    <x v="4"/>
  </r>
  <r>
    <x v="68"/>
    <x v="0"/>
    <s v="0"/>
    <x v="4"/>
  </r>
  <r>
    <x v="68"/>
    <x v="6"/>
    <m/>
    <x v="4"/>
  </r>
  <r>
    <x v="68"/>
    <x v="0"/>
    <s v="0"/>
    <x v="4"/>
  </r>
  <r>
    <x v="68"/>
    <x v="7"/>
    <m/>
    <x v="4"/>
  </r>
  <r>
    <x v="68"/>
    <x v="0"/>
    <s v="0"/>
    <x v="4"/>
  </r>
  <r>
    <x v="68"/>
    <x v="8"/>
    <m/>
    <x v="4"/>
  </r>
  <r>
    <x v="68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42"/>
    <x v="4"/>
  </r>
  <r>
    <x v="0"/>
    <x v="0"/>
    <n v="27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49"/>
    <x v="0"/>
    <s v="H"/>
    <x v="4"/>
  </r>
  <r>
    <x v="49"/>
    <x v="1"/>
    <m/>
    <x v="4"/>
  </r>
  <r>
    <x v="49"/>
    <x v="0"/>
    <s v="0"/>
    <x v="4"/>
  </r>
  <r>
    <x v="49"/>
    <x v="2"/>
    <n v="43"/>
    <x v="4"/>
  </r>
  <r>
    <x v="49"/>
    <x v="0"/>
    <n v="24"/>
    <x v="4"/>
  </r>
  <r>
    <x v="49"/>
    <x v="3"/>
    <m/>
    <x v="4"/>
  </r>
  <r>
    <x v="49"/>
    <x v="0"/>
    <s v="0"/>
    <x v="4"/>
  </r>
  <r>
    <x v="49"/>
    <x v="4"/>
    <m/>
    <x v="4"/>
  </r>
  <r>
    <x v="49"/>
    <x v="0"/>
    <s v="0"/>
    <x v="4"/>
  </r>
  <r>
    <x v="49"/>
    <x v="5"/>
    <m/>
    <x v="4"/>
  </r>
  <r>
    <x v="49"/>
    <x v="0"/>
    <s v="0"/>
    <x v="4"/>
  </r>
  <r>
    <x v="49"/>
    <x v="6"/>
    <n v="52"/>
    <x v="4"/>
  </r>
  <r>
    <x v="49"/>
    <x v="0"/>
    <n v="1"/>
    <x v="4"/>
  </r>
  <r>
    <x v="49"/>
    <x v="7"/>
    <m/>
    <x v="4"/>
  </r>
  <r>
    <x v="49"/>
    <x v="0"/>
    <s v="0"/>
    <x v="4"/>
  </r>
  <r>
    <x v="49"/>
    <x v="8"/>
    <m/>
    <x v="4"/>
  </r>
  <r>
    <x v="49"/>
    <x v="0"/>
    <n v="0"/>
    <x v="4"/>
  </r>
  <r>
    <x v="5"/>
    <x v="0"/>
    <s v="H"/>
    <x v="4"/>
  </r>
  <r>
    <x v="5"/>
    <x v="1"/>
    <n v="43"/>
    <x v="4"/>
  </r>
  <r>
    <x v="5"/>
    <x v="0"/>
    <n v="24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0"/>
    <x v="0"/>
    <s v="H"/>
    <x v="4"/>
  </r>
  <r>
    <x v="0"/>
    <x v="1"/>
    <m/>
    <x v="4"/>
  </r>
  <r>
    <x v="0"/>
    <x v="0"/>
    <s v="0"/>
    <x v="4"/>
  </r>
  <r>
    <x v="0"/>
    <x v="2"/>
    <n v="44"/>
    <x v="4"/>
  </r>
  <r>
    <x v="0"/>
    <x v="0"/>
    <n v="21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5"/>
    <x v="0"/>
    <s v="H"/>
    <x v="4"/>
  </r>
  <r>
    <x v="5"/>
    <x v="1"/>
    <n v="46"/>
    <x v="4"/>
  </r>
  <r>
    <x v="5"/>
    <x v="0"/>
    <n v="15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5"/>
    <x v="0"/>
    <s v="H"/>
    <x v="4"/>
  </r>
  <r>
    <x v="5"/>
    <x v="1"/>
    <n v="47"/>
    <x v="4"/>
  </r>
  <r>
    <x v="5"/>
    <x v="0"/>
    <n v="12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3"/>
    <x v="0"/>
    <s v="H"/>
    <x v="4"/>
  </r>
  <r>
    <x v="3"/>
    <x v="1"/>
    <m/>
    <x v="4"/>
  </r>
  <r>
    <x v="3"/>
    <x v="0"/>
    <s v="0"/>
    <x v="4"/>
  </r>
  <r>
    <x v="3"/>
    <x v="2"/>
    <m/>
    <x v="4"/>
  </r>
  <r>
    <x v="3"/>
    <x v="0"/>
    <s v="0"/>
    <x v="4"/>
  </r>
  <r>
    <x v="3"/>
    <x v="3"/>
    <m/>
    <x v="4"/>
  </r>
  <r>
    <x v="3"/>
    <x v="0"/>
    <s v="0"/>
    <x v="4"/>
  </r>
  <r>
    <x v="3"/>
    <x v="4"/>
    <m/>
    <x v="4"/>
  </r>
  <r>
    <x v="3"/>
    <x v="0"/>
    <s v="0"/>
    <x v="4"/>
  </r>
  <r>
    <x v="3"/>
    <x v="5"/>
    <m/>
    <x v="4"/>
  </r>
  <r>
    <x v="3"/>
    <x v="0"/>
    <s v="0"/>
    <x v="4"/>
  </r>
  <r>
    <x v="3"/>
    <x v="6"/>
    <n v="50"/>
    <x v="4"/>
  </r>
  <r>
    <x v="3"/>
    <x v="0"/>
    <n v="3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3"/>
    <x v="0"/>
    <s v="F"/>
    <x v="4"/>
  </r>
  <r>
    <x v="3"/>
    <x v="1"/>
    <m/>
    <x v="4"/>
  </r>
  <r>
    <x v="3"/>
    <x v="0"/>
    <s v="0"/>
    <x v="4"/>
  </r>
  <r>
    <x v="3"/>
    <x v="2"/>
    <m/>
    <x v="4"/>
  </r>
  <r>
    <x v="3"/>
    <x v="0"/>
    <s v="0"/>
    <x v="4"/>
  </r>
  <r>
    <x v="3"/>
    <x v="3"/>
    <m/>
    <x v="4"/>
  </r>
  <r>
    <x v="3"/>
    <x v="0"/>
    <s v="0"/>
    <x v="4"/>
  </r>
  <r>
    <x v="3"/>
    <x v="4"/>
    <m/>
    <x v="4"/>
  </r>
  <r>
    <x v="3"/>
    <x v="0"/>
    <s v="0"/>
    <x v="4"/>
  </r>
  <r>
    <x v="3"/>
    <x v="5"/>
    <m/>
    <x v="4"/>
  </r>
  <r>
    <x v="3"/>
    <x v="0"/>
    <s v="0"/>
    <x v="4"/>
  </r>
  <r>
    <x v="3"/>
    <x v="6"/>
    <n v="51"/>
    <x v="4"/>
  </r>
  <r>
    <x v="3"/>
    <x v="0"/>
    <n v="1"/>
    <x v="4"/>
  </r>
  <r>
    <x v="3"/>
    <x v="7"/>
    <m/>
    <x v="4"/>
  </r>
  <r>
    <x v="3"/>
    <x v="0"/>
    <s v="0"/>
    <x v="4"/>
  </r>
  <r>
    <x v="3"/>
    <x v="8"/>
    <m/>
    <x v="4"/>
  </r>
  <r>
    <x v="3"/>
    <x v="0"/>
    <n v="0"/>
    <x v="4"/>
  </r>
  <r>
    <x v="23"/>
    <x v="0"/>
    <s v="H"/>
    <x v="4"/>
  </r>
  <r>
    <x v="23"/>
    <x v="1"/>
    <m/>
    <x v="4"/>
  </r>
  <r>
    <x v="23"/>
    <x v="0"/>
    <s v="0"/>
    <x v="4"/>
  </r>
  <r>
    <x v="23"/>
    <x v="2"/>
    <m/>
    <x v="4"/>
  </r>
  <r>
    <x v="23"/>
    <x v="0"/>
    <s v="0"/>
    <x v="4"/>
  </r>
  <r>
    <x v="23"/>
    <x v="3"/>
    <m/>
    <x v="4"/>
  </r>
  <r>
    <x v="23"/>
    <x v="0"/>
    <s v="0"/>
    <x v="4"/>
  </r>
  <r>
    <x v="23"/>
    <x v="4"/>
    <m/>
    <x v="4"/>
  </r>
  <r>
    <x v="23"/>
    <x v="0"/>
    <s v="0"/>
    <x v="4"/>
  </r>
  <r>
    <x v="23"/>
    <x v="5"/>
    <s v="ABD"/>
    <x v="4"/>
  </r>
  <r>
    <x v="23"/>
    <x v="0"/>
    <n v="1"/>
    <x v="4"/>
  </r>
  <r>
    <x v="23"/>
    <x v="6"/>
    <m/>
    <x v="4"/>
  </r>
  <r>
    <x v="23"/>
    <x v="0"/>
    <s v="0"/>
    <x v="4"/>
  </r>
  <r>
    <x v="23"/>
    <x v="7"/>
    <m/>
    <x v="4"/>
  </r>
  <r>
    <x v="23"/>
    <x v="0"/>
    <s v="0"/>
    <x v="4"/>
  </r>
  <r>
    <x v="23"/>
    <x v="8"/>
    <m/>
    <x v="4"/>
  </r>
  <r>
    <x v="23"/>
    <x v="0"/>
    <n v="0"/>
    <x v="4"/>
  </r>
  <r>
    <x v="5"/>
    <x v="0"/>
    <s v="H"/>
    <x v="4"/>
  </r>
  <r>
    <x v="5"/>
    <x v="1"/>
    <n v="53"/>
    <x v="4"/>
  </r>
  <r>
    <x v="5"/>
    <x v="0"/>
    <n v="1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5"/>
    <x v="0"/>
    <s v="H"/>
    <x v="4"/>
  </r>
  <r>
    <x v="5"/>
    <x v="1"/>
    <n v="54"/>
    <x v="4"/>
  </r>
  <r>
    <x v="5"/>
    <x v="0"/>
    <n v="1"/>
    <x v="4"/>
  </r>
  <r>
    <x v="5"/>
    <x v="2"/>
    <m/>
    <x v="4"/>
  </r>
  <r>
    <x v="5"/>
    <x v="0"/>
    <s v="0"/>
    <x v="4"/>
  </r>
  <r>
    <x v="5"/>
    <x v="3"/>
    <m/>
    <x v="4"/>
  </r>
  <r>
    <x v="5"/>
    <x v="0"/>
    <s v="0"/>
    <x v="4"/>
  </r>
  <r>
    <x v="5"/>
    <x v="4"/>
    <m/>
    <x v="4"/>
  </r>
  <r>
    <x v="5"/>
    <x v="0"/>
    <s v="0"/>
    <x v="4"/>
  </r>
  <r>
    <x v="5"/>
    <x v="5"/>
    <m/>
    <x v="4"/>
  </r>
  <r>
    <x v="5"/>
    <x v="0"/>
    <s v="0"/>
    <x v="4"/>
  </r>
  <r>
    <x v="5"/>
    <x v="6"/>
    <m/>
    <x v="4"/>
  </r>
  <r>
    <x v="5"/>
    <x v="0"/>
    <s v="0"/>
    <x v="4"/>
  </r>
  <r>
    <x v="5"/>
    <x v="7"/>
    <m/>
    <x v="4"/>
  </r>
  <r>
    <x v="5"/>
    <x v="0"/>
    <s v="0"/>
    <x v="4"/>
  </r>
  <r>
    <x v="5"/>
    <x v="8"/>
    <m/>
    <x v="4"/>
  </r>
  <r>
    <x v="5"/>
    <x v="0"/>
    <n v="0"/>
    <x v="4"/>
  </r>
  <r>
    <x v="42"/>
    <x v="0"/>
    <s v="H"/>
    <x v="4"/>
  </r>
  <r>
    <x v="42"/>
    <x v="1"/>
    <n v="55"/>
    <x v="4"/>
  </r>
  <r>
    <x v="42"/>
    <x v="0"/>
    <n v="1"/>
    <x v="4"/>
  </r>
  <r>
    <x v="42"/>
    <x v="2"/>
    <m/>
    <x v="4"/>
  </r>
  <r>
    <x v="42"/>
    <x v="0"/>
    <s v="0"/>
    <x v="4"/>
  </r>
  <r>
    <x v="42"/>
    <x v="3"/>
    <m/>
    <x v="4"/>
  </r>
  <r>
    <x v="42"/>
    <x v="0"/>
    <s v="0"/>
    <x v="4"/>
  </r>
  <r>
    <x v="42"/>
    <x v="4"/>
    <m/>
    <x v="4"/>
  </r>
  <r>
    <x v="42"/>
    <x v="0"/>
    <s v="0"/>
    <x v="4"/>
  </r>
  <r>
    <x v="42"/>
    <x v="5"/>
    <m/>
    <x v="4"/>
  </r>
  <r>
    <x v="42"/>
    <x v="0"/>
    <s v="0"/>
    <x v="4"/>
  </r>
  <r>
    <x v="42"/>
    <x v="6"/>
    <m/>
    <x v="4"/>
  </r>
  <r>
    <x v="42"/>
    <x v="0"/>
    <s v="0"/>
    <x v="4"/>
  </r>
  <r>
    <x v="42"/>
    <x v="7"/>
    <m/>
    <x v="4"/>
  </r>
  <r>
    <x v="42"/>
    <x v="0"/>
    <s v="0"/>
    <x v="4"/>
  </r>
  <r>
    <x v="42"/>
    <x v="8"/>
    <m/>
    <x v="4"/>
  </r>
  <r>
    <x v="42"/>
    <x v="0"/>
    <n v="0"/>
    <x v="4"/>
  </r>
  <r>
    <x v="50"/>
    <x v="0"/>
    <s v="H"/>
    <x v="4"/>
  </r>
  <r>
    <x v="50"/>
    <x v="1"/>
    <n v="56"/>
    <x v="4"/>
  </r>
  <r>
    <x v="50"/>
    <x v="0"/>
    <n v="1"/>
    <x v="4"/>
  </r>
  <r>
    <x v="50"/>
    <x v="2"/>
    <m/>
    <x v="4"/>
  </r>
  <r>
    <x v="50"/>
    <x v="0"/>
    <s v="0"/>
    <x v="4"/>
  </r>
  <r>
    <x v="50"/>
    <x v="3"/>
    <m/>
    <x v="4"/>
  </r>
  <r>
    <x v="50"/>
    <x v="0"/>
    <s v="0"/>
    <x v="4"/>
  </r>
  <r>
    <x v="50"/>
    <x v="4"/>
    <m/>
    <x v="4"/>
  </r>
  <r>
    <x v="50"/>
    <x v="0"/>
    <s v="0"/>
    <x v="4"/>
  </r>
  <r>
    <x v="50"/>
    <x v="5"/>
    <m/>
    <x v="4"/>
  </r>
  <r>
    <x v="50"/>
    <x v="0"/>
    <s v="0"/>
    <x v="4"/>
  </r>
  <r>
    <x v="50"/>
    <x v="6"/>
    <m/>
    <x v="4"/>
  </r>
  <r>
    <x v="50"/>
    <x v="0"/>
    <s v="0"/>
    <x v="4"/>
  </r>
  <r>
    <x v="50"/>
    <x v="7"/>
    <m/>
    <x v="4"/>
  </r>
  <r>
    <x v="50"/>
    <x v="0"/>
    <s v="0"/>
    <x v="4"/>
  </r>
  <r>
    <x v="50"/>
    <x v="8"/>
    <m/>
    <x v="4"/>
  </r>
  <r>
    <x v="50"/>
    <x v="0"/>
    <n v="0"/>
    <x v="4"/>
  </r>
  <r>
    <x v="75"/>
    <x v="0"/>
    <s v="F"/>
    <x v="4"/>
  </r>
  <r>
    <x v="75"/>
    <x v="1"/>
    <n v="57"/>
    <x v="4"/>
  </r>
  <r>
    <x v="75"/>
    <x v="0"/>
    <n v="1"/>
    <x v="4"/>
  </r>
  <r>
    <x v="75"/>
    <x v="2"/>
    <m/>
    <x v="4"/>
  </r>
  <r>
    <x v="75"/>
    <x v="0"/>
    <s v="0"/>
    <x v="4"/>
  </r>
  <r>
    <x v="75"/>
    <x v="3"/>
    <m/>
    <x v="4"/>
  </r>
  <r>
    <x v="75"/>
    <x v="0"/>
    <s v="0"/>
    <x v="4"/>
  </r>
  <r>
    <x v="75"/>
    <x v="4"/>
    <m/>
    <x v="4"/>
  </r>
  <r>
    <x v="75"/>
    <x v="0"/>
    <s v="0"/>
    <x v="4"/>
  </r>
  <r>
    <x v="75"/>
    <x v="5"/>
    <m/>
    <x v="4"/>
  </r>
  <r>
    <x v="75"/>
    <x v="0"/>
    <s v="0"/>
    <x v="4"/>
  </r>
  <r>
    <x v="75"/>
    <x v="6"/>
    <m/>
    <x v="4"/>
  </r>
  <r>
    <x v="75"/>
    <x v="0"/>
    <s v="0"/>
    <x v="4"/>
  </r>
  <r>
    <x v="75"/>
    <x v="7"/>
    <m/>
    <x v="4"/>
  </r>
  <r>
    <x v="75"/>
    <x v="0"/>
    <s v="0"/>
    <x v="4"/>
  </r>
  <r>
    <x v="75"/>
    <x v="8"/>
    <m/>
    <x v="4"/>
  </r>
  <r>
    <x v="75"/>
    <x v="0"/>
    <n v="0"/>
    <x v="4"/>
  </r>
  <r>
    <x v="60"/>
    <x v="0"/>
    <s v="H"/>
    <x v="4"/>
  </r>
  <r>
    <x v="60"/>
    <x v="1"/>
    <m/>
    <x v="4"/>
  </r>
  <r>
    <x v="60"/>
    <x v="0"/>
    <s v="0"/>
    <x v="4"/>
  </r>
  <r>
    <x v="60"/>
    <x v="2"/>
    <m/>
    <x v="4"/>
  </r>
  <r>
    <x v="60"/>
    <x v="0"/>
    <s v="0"/>
    <x v="4"/>
  </r>
  <r>
    <x v="60"/>
    <x v="3"/>
    <m/>
    <x v="4"/>
  </r>
  <r>
    <x v="60"/>
    <x v="0"/>
    <s v="0"/>
    <x v="4"/>
  </r>
  <r>
    <x v="60"/>
    <x v="4"/>
    <m/>
    <x v="4"/>
  </r>
  <r>
    <x v="60"/>
    <x v="0"/>
    <s v="0"/>
    <x v="4"/>
  </r>
  <r>
    <x v="60"/>
    <x v="5"/>
    <m/>
    <x v="4"/>
  </r>
  <r>
    <x v="60"/>
    <x v="0"/>
    <s v="0"/>
    <x v="4"/>
  </r>
  <r>
    <x v="60"/>
    <x v="6"/>
    <m/>
    <x v="4"/>
  </r>
  <r>
    <x v="60"/>
    <x v="0"/>
    <s v="0"/>
    <x v="4"/>
  </r>
  <r>
    <x v="60"/>
    <x v="7"/>
    <m/>
    <x v="4"/>
  </r>
  <r>
    <x v="60"/>
    <x v="0"/>
    <s v="0"/>
    <x v="4"/>
  </r>
  <r>
    <x v="60"/>
    <x v="8"/>
    <m/>
    <x v="4"/>
  </r>
  <r>
    <x v="6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4"/>
  </r>
  <r>
    <x v="0"/>
    <x v="1"/>
    <m/>
    <x v="4"/>
  </r>
  <r>
    <x v="0"/>
    <x v="0"/>
    <s v="0"/>
    <x v="4"/>
  </r>
  <r>
    <x v="0"/>
    <x v="2"/>
    <m/>
    <x v="4"/>
  </r>
  <r>
    <x v="0"/>
    <x v="0"/>
    <s v="0"/>
    <x v="4"/>
  </r>
  <r>
    <x v="0"/>
    <x v="3"/>
    <m/>
    <x v="4"/>
  </r>
  <r>
    <x v="0"/>
    <x v="0"/>
    <s v="0"/>
    <x v="4"/>
  </r>
  <r>
    <x v="0"/>
    <x v="4"/>
    <m/>
    <x v="4"/>
  </r>
  <r>
    <x v="0"/>
    <x v="0"/>
    <s v="0"/>
    <x v="4"/>
  </r>
  <r>
    <x v="0"/>
    <x v="5"/>
    <m/>
    <x v="4"/>
  </r>
  <r>
    <x v="0"/>
    <x v="0"/>
    <s v="0"/>
    <x v="4"/>
  </r>
  <r>
    <x v="0"/>
    <x v="6"/>
    <m/>
    <x v="4"/>
  </r>
  <r>
    <x v="0"/>
    <x v="0"/>
    <s v="0"/>
    <x v="4"/>
  </r>
  <r>
    <x v="0"/>
    <x v="7"/>
    <m/>
    <x v="4"/>
  </r>
  <r>
    <x v="0"/>
    <x v="0"/>
    <s v="0"/>
    <x v="4"/>
  </r>
  <r>
    <x v="0"/>
    <x v="8"/>
    <m/>
    <x v="4"/>
  </r>
  <r>
    <x v="0"/>
    <x v="0"/>
    <n v="0"/>
    <x v="4"/>
  </r>
  <r>
    <x v="0"/>
    <x v="0"/>
    <m/>
    <x v="5"/>
  </r>
  <r>
    <x v="0"/>
    <x v="1"/>
    <m/>
    <x v="5"/>
  </r>
  <r>
    <x v="0"/>
    <x v="0"/>
    <m/>
    <x v="5"/>
  </r>
  <r>
    <x v="0"/>
    <x v="2"/>
    <m/>
    <x v="5"/>
  </r>
  <r>
    <x v="0"/>
    <x v="0"/>
    <m/>
    <x v="5"/>
  </r>
  <r>
    <x v="0"/>
    <x v="3"/>
    <m/>
    <x v="5"/>
  </r>
  <r>
    <x v="0"/>
    <x v="0"/>
    <m/>
    <x v="5"/>
  </r>
  <r>
    <x v="0"/>
    <x v="4"/>
    <m/>
    <x v="5"/>
  </r>
  <r>
    <x v="0"/>
    <x v="0"/>
    <m/>
    <x v="5"/>
  </r>
  <r>
    <x v="0"/>
    <x v="5"/>
    <m/>
    <x v="5"/>
  </r>
  <r>
    <x v="0"/>
    <x v="0"/>
    <m/>
    <x v="5"/>
  </r>
  <r>
    <x v="0"/>
    <x v="6"/>
    <m/>
    <x v="5"/>
  </r>
  <r>
    <x v="0"/>
    <x v="0"/>
    <m/>
    <x v="5"/>
  </r>
  <r>
    <x v="0"/>
    <x v="7"/>
    <m/>
    <x v="5"/>
  </r>
  <r>
    <x v="0"/>
    <x v="0"/>
    <m/>
    <x v="5"/>
  </r>
  <r>
    <x v="0"/>
    <x v="8"/>
    <m/>
    <x v="5"/>
  </r>
  <r>
    <x v="0"/>
    <x v="0"/>
    <m/>
    <x v="5"/>
  </r>
  <r>
    <x v="1"/>
    <x v="0"/>
    <s v="Sexe"/>
    <x v="5"/>
  </r>
  <r>
    <x v="1"/>
    <x v="1"/>
    <s v="Clt "/>
    <x v="5"/>
  </r>
  <r>
    <x v="1"/>
    <x v="0"/>
    <s v="pts "/>
    <x v="5"/>
  </r>
  <r>
    <x v="1"/>
    <x v="2"/>
    <s v="Clt "/>
    <x v="5"/>
  </r>
  <r>
    <x v="1"/>
    <x v="0"/>
    <s v="pts "/>
    <x v="5"/>
  </r>
  <r>
    <x v="1"/>
    <x v="3"/>
    <s v="Clt "/>
    <x v="5"/>
  </r>
  <r>
    <x v="1"/>
    <x v="0"/>
    <s v="pts "/>
    <x v="5"/>
  </r>
  <r>
    <x v="1"/>
    <x v="4"/>
    <s v="Clt "/>
    <x v="5"/>
  </r>
  <r>
    <x v="1"/>
    <x v="0"/>
    <s v="pts "/>
    <x v="5"/>
  </r>
  <r>
    <x v="1"/>
    <x v="5"/>
    <s v="Clt "/>
    <x v="5"/>
  </r>
  <r>
    <x v="1"/>
    <x v="0"/>
    <s v="pts "/>
    <x v="5"/>
  </r>
  <r>
    <x v="1"/>
    <x v="6"/>
    <s v="Clt "/>
    <x v="5"/>
  </r>
  <r>
    <x v="1"/>
    <x v="0"/>
    <s v="pts "/>
    <x v="5"/>
  </r>
  <r>
    <x v="1"/>
    <x v="7"/>
    <s v="Clt "/>
    <x v="5"/>
  </r>
  <r>
    <x v="1"/>
    <x v="0"/>
    <s v="pts "/>
    <x v="5"/>
  </r>
  <r>
    <x v="1"/>
    <x v="8"/>
    <s v="Clt "/>
    <x v="5"/>
  </r>
  <r>
    <x v="1"/>
    <x v="0"/>
    <s v="pts "/>
    <x v="5"/>
  </r>
  <r>
    <x v="2"/>
    <x v="0"/>
    <s v="H"/>
    <x v="5"/>
  </r>
  <r>
    <x v="2"/>
    <x v="1"/>
    <n v="6"/>
    <x v="5"/>
  </r>
  <r>
    <x v="2"/>
    <x v="0"/>
    <n v="135"/>
    <x v="5"/>
  </r>
  <r>
    <x v="2"/>
    <x v="2"/>
    <n v="1"/>
    <x v="5"/>
  </r>
  <r>
    <x v="2"/>
    <x v="0"/>
    <n v="150"/>
    <x v="5"/>
  </r>
  <r>
    <x v="2"/>
    <x v="3"/>
    <n v="2"/>
    <x v="5"/>
  </r>
  <r>
    <x v="2"/>
    <x v="0"/>
    <n v="147"/>
    <x v="5"/>
  </r>
  <r>
    <x v="2"/>
    <x v="4"/>
    <n v="1"/>
    <x v="5"/>
  </r>
  <r>
    <x v="2"/>
    <x v="0"/>
    <n v="150"/>
    <x v="5"/>
  </r>
  <r>
    <x v="2"/>
    <x v="5"/>
    <n v="1"/>
    <x v="5"/>
  </r>
  <r>
    <x v="2"/>
    <x v="0"/>
    <n v="150"/>
    <x v="5"/>
  </r>
  <r>
    <x v="2"/>
    <x v="6"/>
    <n v="1"/>
    <x v="5"/>
  </r>
  <r>
    <x v="2"/>
    <x v="0"/>
    <n v="15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10"/>
    <x v="0"/>
    <s v="H"/>
    <x v="5"/>
  </r>
  <r>
    <x v="10"/>
    <x v="1"/>
    <n v="2"/>
    <x v="5"/>
  </r>
  <r>
    <x v="10"/>
    <x v="0"/>
    <n v="147"/>
    <x v="5"/>
  </r>
  <r>
    <x v="10"/>
    <x v="2"/>
    <n v="3"/>
    <x v="5"/>
  </r>
  <r>
    <x v="10"/>
    <x v="0"/>
    <n v="144"/>
    <x v="5"/>
  </r>
  <r>
    <x v="10"/>
    <x v="3"/>
    <n v="1"/>
    <x v="5"/>
  </r>
  <r>
    <x v="10"/>
    <x v="0"/>
    <n v="150"/>
    <x v="5"/>
  </r>
  <r>
    <x v="10"/>
    <x v="4"/>
    <n v="2"/>
    <x v="5"/>
  </r>
  <r>
    <x v="10"/>
    <x v="0"/>
    <n v="147"/>
    <x v="5"/>
  </r>
  <r>
    <x v="10"/>
    <x v="5"/>
    <n v="4"/>
    <x v="5"/>
  </r>
  <r>
    <x v="10"/>
    <x v="0"/>
    <n v="141"/>
    <x v="5"/>
  </r>
  <r>
    <x v="10"/>
    <x v="6"/>
    <n v="3"/>
    <x v="5"/>
  </r>
  <r>
    <x v="10"/>
    <x v="0"/>
    <n v="144"/>
    <x v="5"/>
  </r>
  <r>
    <x v="10"/>
    <x v="7"/>
    <m/>
    <x v="5"/>
  </r>
  <r>
    <x v="10"/>
    <x v="0"/>
    <s v="0"/>
    <x v="5"/>
  </r>
  <r>
    <x v="10"/>
    <x v="8"/>
    <m/>
    <x v="5"/>
  </r>
  <r>
    <x v="10"/>
    <x v="0"/>
    <n v="0"/>
    <x v="5"/>
  </r>
  <r>
    <x v="59"/>
    <x v="0"/>
    <s v="H"/>
    <x v="5"/>
  </r>
  <r>
    <x v="59"/>
    <x v="1"/>
    <n v="7"/>
    <x v="5"/>
  </r>
  <r>
    <x v="59"/>
    <x v="0"/>
    <n v="132"/>
    <x v="5"/>
  </r>
  <r>
    <x v="59"/>
    <x v="2"/>
    <n v="11"/>
    <x v="5"/>
  </r>
  <r>
    <x v="59"/>
    <x v="0"/>
    <n v="120"/>
    <x v="5"/>
  </r>
  <r>
    <x v="59"/>
    <x v="3"/>
    <n v="3"/>
    <x v="5"/>
  </r>
  <r>
    <x v="59"/>
    <x v="0"/>
    <n v="144"/>
    <x v="5"/>
  </r>
  <r>
    <x v="59"/>
    <x v="4"/>
    <n v="8"/>
    <x v="5"/>
  </r>
  <r>
    <x v="59"/>
    <x v="0"/>
    <n v="129"/>
    <x v="5"/>
  </r>
  <r>
    <x v="59"/>
    <x v="5"/>
    <n v="8"/>
    <x v="5"/>
  </r>
  <r>
    <x v="59"/>
    <x v="0"/>
    <n v="129"/>
    <x v="5"/>
  </r>
  <r>
    <x v="59"/>
    <x v="6"/>
    <n v="10"/>
    <x v="5"/>
  </r>
  <r>
    <x v="59"/>
    <x v="0"/>
    <n v="123"/>
    <x v="5"/>
  </r>
  <r>
    <x v="59"/>
    <x v="7"/>
    <m/>
    <x v="5"/>
  </r>
  <r>
    <x v="59"/>
    <x v="0"/>
    <s v="0"/>
    <x v="5"/>
  </r>
  <r>
    <x v="59"/>
    <x v="8"/>
    <m/>
    <x v="5"/>
  </r>
  <r>
    <x v="59"/>
    <x v="0"/>
    <n v="0"/>
    <x v="5"/>
  </r>
  <r>
    <x v="60"/>
    <x v="0"/>
    <s v="H"/>
    <x v="5"/>
  </r>
  <r>
    <x v="60"/>
    <x v="1"/>
    <n v="14"/>
    <x v="5"/>
  </r>
  <r>
    <x v="60"/>
    <x v="0"/>
    <n v="111"/>
    <x v="5"/>
  </r>
  <r>
    <x v="60"/>
    <x v="2"/>
    <n v="16"/>
    <x v="5"/>
  </r>
  <r>
    <x v="60"/>
    <x v="0"/>
    <n v="105"/>
    <x v="5"/>
  </r>
  <r>
    <x v="60"/>
    <x v="3"/>
    <n v="6"/>
    <x v="5"/>
  </r>
  <r>
    <x v="60"/>
    <x v="0"/>
    <n v="135"/>
    <x v="5"/>
  </r>
  <r>
    <x v="60"/>
    <x v="4"/>
    <n v="7"/>
    <x v="5"/>
  </r>
  <r>
    <x v="60"/>
    <x v="0"/>
    <n v="132"/>
    <x v="5"/>
  </r>
  <r>
    <x v="60"/>
    <x v="5"/>
    <n v="6"/>
    <x v="5"/>
  </r>
  <r>
    <x v="60"/>
    <x v="0"/>
    <n v="135"/>
    <x v="5"/>
  </r>
  <r>
    <x v="60"/>
    <x v="6"/>
    <n v="8"/>
    <x v="5"/>
  </r>
  <r>
    <x v="60"/>
    <x v="0"/>
    <n v="129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60"/>
    <x v="0"/>
    <s v="H"/>
    <x v="5"/>
  </r>
  <r>
    <x v="60"/>
    <x v="1"/>
    <n v="12"/>
    <x v="5"/>
  </r>
  <r>
    <x v="60"/>
    <x v="0"/>
    <n v="117"/>
    <x v="5"/>
  </r>
  <r>
    <x v="60"/>
    <x v="2"/>
    <n v="9"/>
    <x v="5"/>
  </r>
  <r>
    <x v="60"/>
    <x v="0"/>
    <n v="126"/>
    <x v="5"/>
  </r>
  <r>
    <x v="60"/>
    <x v="3"/>
    <n v="11"/>
    <x v="5"/>
  </r>
  <r>
    <x v="60"/>
    <x v="0"/>
    <n v="120"/>
    <x v="5"/>
  </r>
  <r>
    <x v="60"/>
    <x v="4"/>
    <n v="6"/>
    <x v="5"/>
  </r>
  <r>
    <x v="60"/>
    <x v="0"/>
    <n v="135"/>
    <x v="5"/>
  </r>
  <r>
    <x v="60"/>
    <x v="5"/>
    <n v="9"/>
    <x v="5"/>
  </r>
  <r>
    <x v="60"/>
    <x v="0"/>
    <n v="126"/>
    <x v="5"/>
  </r>
  <r>
    <x v="60"/>
    <x v="6"/>
    <n v="18"/>
    <x v="5"/>
  </r>
  <r>
    <x v="60"/>
    <x v="0"/>
    <n v="99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19"/>
    <x v="0"/>
    <s v="H"/>
    <x v="5"/>
  </r>
  <r>
    <x v="19"/>
    <x v="1"/>
    <n v="9"/>
    <x v="5"/>
  </r>
  <r>
    <x v="19"/>
    <x v="0"/>
    <n v="126"/>
    <x v="5"/>
  </r>
  <r>
    <x v="19"/>
    <x v="2"/>
    <n v="15"/>
    <x v="5"/>
  </r>
  <r>
    <x v="19"/>
    <x v="0"/>
    <n v="108"/>
    <x v="5"/>
  </r>
  <r>
    <x v="19"/>
    <x v="3"/>
    <n v="9"/>
    <x v="5"/>
  </r>
  <r>
    <x v="19"/>
    <x v="0"/>
    <n v="126"/>
    <x v="5"/>
  </r>
  <r>
    <x v="19"/>
    <x v="4"/>
    <n v="9"/>
    <x v="5"/>
  </r>
  <r>
    <x v="19"/>
    <x v="0"/>
    <n v="126"/>
    <x v="5"/>
  </r>
  <r>
    <x v="19"/>
    <x v="5"/>
    <n v="13"/>
    <x v="5"/>
  </r>
  <r>
    <x v="19"/>
    <x v="0"/>
    <n v="114"/>
    <x v="5"/>
  </r>
  <r>
    <x v="19"/>
    <x v="6"/>
    <n v="12"/>
    <x v="5"/>
  </r>
  <r>
    <x v="19"/>
    <x v="0"/>
    <n v="117"/>
    <x v="5"/>
  </r>
  <r>
    <x v="19"/>
    <x v="7"/>
    <m/>
    <x v="5"/>
  </r>
  <r>
    <x v="19"/>
    <x v="0"/>
    <s v="0"/>
    <x v="5"/>
  </r>
  <r>
    <x v="19"/>
    <x v="8"/>
    <m/>
    <x v="5"/>
  </r>
  <r>
    <x v="19"/>
    <x v="0"/>
    <n v="0"/>
    <x v="5"/>
  </r>
  <r>
    <x v="68"/>
    <x v="0"/>
    <s v="H"/>
    <x v="5"/>
  </r>
  <r>
    <x v="68"/>
    <x v="1"/>
    <n v="45"/>
    <x v="5"/>
  </r>
  <r>
    <x v="68"/>
    <x v="0"/>
    <n v="18"/>
    <x v="5"/>
  </r>
  <r>
    <x v="68"/>
    <x v="2"/>
    <n v="7"/>
    <x v="5"/>
  </r>
  <r>
    <x v="68"/>
    <x v="0"/>
    <n v="132"/>
    <x v="5"/>
  </r>
  <r>
    <x v="68"/>
    <x v="3"/>
    <n v="10"/>
    <x v="5"/>
  </r>
  <r>
    <x v="68"/>
    <x v="0"/>
    <n v="123"/>
    <x v="5"/>
  </r>
  <r>
    <x v="68"/>
    <x v="4"/>
    <n v="5"/>
    <x v="5"/>
  </r>
  <r>
    <x v="68"/>
    <x v="0"/>
    <n v="138"/>
    <x v="5"/>
  </r>
  <r>
    <x v="68"/>
    <x v="5"/>
    <n v="5"/>
    <x v="5"/>
  </r>
  <r>
    <x v="68"/>
    <x v="0"/>
    <n v="138"/>
    <x v="5"/>
  </r>
  <r>
    <x v="68"/>
    <x v="6"/>
    <n v="4"/>
    <x v="5"/>
  </r>
  <r>
    <x v="68"/>
    <x v="0"/>
    <n v="141"/>
    <x v="5"/>
  </r>
  <r>
    <x v="68"/>
    <x v="7"/>
    <m/>
    <x v="5"/>
  </r>
  <r>
    <x v="68"/>
    <x v="0"/>
    <s v="0"/>
    <x v="5"/>
  </r>
  <r>
    <x v="68"/>
    <x v="8"/>
    <m/>
    <x v="5"/>
  </r>
  <r>
    <x v="68"/>
    <x v="0"/>
    <n v="0"/>
    <x v="5"/>
  </r>
  <r>
    <x v="38"/>
    <x v="0"/>
    <s v="H"/>
    <x v="5"/>
  </r>
  <r>
    <x v="38"/>
    <x v="1"/>
    <n v="5"/>
    <x v="5"/>
  </r>
  <r>
    <x v="38"/>
    <x v="0"/>
    <n v="138"/>
    <x v="5"/>
  </r>
  <r>
    <x v="38"/>
    <x v="2"/>
    <n v="2"/>
    <x v="5"/>
  </r>
  <r>
    <x v="38"/>
    <x v="0"/>
    <n v="147"/>
    <x v="5"/>
  </r>
  <r>
    <x v="38"/>
    <x v="3"/>
    <n v="7"/>
    <x v="5"/>
  </r>
  <r>
    <x v="38"/>
    <x v="0"/>
    <n v="132"/>
    <x v="5"/>
  </r>
  <r>
    <x v="38"/>
    <x v="4"/>
    <m/>
    <x v="5"/>
  </r>
  <r>
    <x v="38"/>
    <x v="0"/>
    <s v="0"/>
    <x v="5"/>
  </r>
  <r>
    <x v="38"/>
    <x v="5"/>
    <n v="3"/>
    <x v="5"/>
  </r>
  <r>
    <x v="38"/>
    <x v="0"/>
    <n v="144"/>
    <x v="5"/>
  </r>
  <r>
    <x v="38"/>
    <x v="6"/>
    <n v="2"/>
    <x v="5"/>
  </r>
  <r>
    <x v="38"/>
    <x v="0"/>
    <n v="147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47"/>
    <x v="0"/>
    <s v="H"/>
    <x v="5"/>
  </r>
  <r>
    <x v="47"/>
    <x v="1"/>
    <n v="10"/>
    <x v="5"/>
  </r>
  <r>
    <x v="47"/>
    <x v="0"/>
    <n v="123"/>
    <x v="5"/>
  </r>
  <r>
    <x v="47"/>
    <x v="2"/>
    <n v="5"/>
    <x v="5"/>
  </r>
  <r>
    <x v="47"/>
    <x v="0"/>
    <n v="138"/>
    <x v="5"/>
  </r>
  <r>
    <x v="47"/>
    <x v="3"/>
    <n v="4"/>
    <x v="5"/>
  </r>
  <r>
    <x v="47"/>
    <x v="0"/>
    <n v="141"/>
    <x v="5"/>
  </r>
  <r>
    <x v="47"/>
    <x v="4"/>
    <n v="3"/>
    <x v="5"/>
  </r>
  <r>
    <x v="47"/>
    <x v="0"/>
    <n v="144"/>
    <x v="5"/>
  </r>
  <r>
    <x v="47"/>
    <x v="5"/>
    <m/>
    <x v="5"/>
  </r>
  <r>
    <x v="47"/>
    <x v="0"/>
    <s v="0"/>
    <x v="5"/>
  </r>
  <r>
    <x v="47"/>
    <x v="6"/>
    <n v="6"/>
    <x v="5"/>
  </r>
  <r>
    <x v="47"/>
    <x v="0"/>
    <n v="135"/>
    <x v="5"/>
  </r>
  <r>
    <x v="47"/>
    <x v="7"/>
    <m/>
    <x v="5"/>
  </r>
  <r>
    <x v="47"/>
    <x v="0"/>
    <s v="0"/>
    <x v="5"/>
  </r>
  <r>
    <x v="47"/>
    <x v="8"/>
    <m/>
    <x v="5"/>
  </r>
  <r>
    <x v="47"/>
    <x v="0"/>
    <n v="0"/>
    <x v="5"/>
  </r>
  <r>
    <x v="15"/>
    <x v="0"/>
    <s v="H"/>
    <x v="5"/>
  </r>
  <r>
    <x v="15"/>
    <x v="1"/>
    <n v="15"/>
    <x v="5"/>
  </r>
  <r>
    <x v="15"/>
    <x v="0"/>
    <n v="108"/>
    <x v="5"/>
  </r>
  <r>
    <x v="15"/>
    <x v="2"/>
    <n v="10"/>
    <x v="5"/>
  </r>
  <r>
    <x v="15"/>
    <x v="0"/>
    <n v="123"/>
    <x v="5"/>
  </r>
  <r>
    <x v="15"/>
    <x v="3"/>
    <n v="15"/>
    <x v="5"/>
  </r>
  <r>
    <x v="15"/>
    <x v="0"/>
    <n v="108"/>
    <x v="5"/>
  </r>
  <r>
    <x v="15"/>
    <x v="4"/>
    <n v="18"/>
    <x v="5"/>
  </r>
  <r>
    <x v="15"/>
    <x v="0"/>
    <n v="99"/>
    <x v="5"/>
  </r>
  <r>
    <x v="15"/>
    <x v="5"/>
    <n v="15"/>
    <x v="5"/>
  </r>
  <r>
    <x v="15"/>
    <x v="0"/>
    <n v="108"/>
    <x v="5"/>
  </r>
  <r>
    <x v="15"/>
    <x v="6"/>
    <n v="29"/>
    <x v="5"/>
  </r>
  <r>
    <x v="15"/>
    <x v="0"/>
    <n v="66"/>
    <x v="5"/>
  </r>
  <r>
    <x v="15"/>
    <x v="7"/>
    <m/>
    <x v="5"/>
  </r>
  <r>
    <x v="15"/>
    <x v="0"/>
    <s v="0"/>
    <x v="5"/>
  </r>
  <r>
    <x v="15"/>
    <x v="8"/>
    <m/>
    <x v="5"/>
  </r>
  <r>
    <x v="15"/>
    <x v="0"/>
    <n v="0"/>
    <x v="5"/>
  </r>
  <r>
    <x v="5"/>
    <x v="0"/>
    <s v="H"/>
    <x v="5"/>
  </r>
  <r>
    <x v="5"/>
    <x v="1"/>
    <n v="17"/>
    <x v="5"/>
  </r>
  <r>
    <x v="5"/>
    <x v="0"/>
    <n v="102"/>
    <x v="5"/>
  </r>
  <r>
    <x v="5"/>
    <x v="2"/>
    <n v="27"/>
    <x v="5"/>
  </r>
  <r>
    <x v="5"/>
    <x v="0"/>
    <n v="72"/>
    <x v="5"/>
  </r>
  <r>
    <x v="5"/>
    <x v="3"/>
    <n v="19"/>
    <x v="5"/>
  </r>
  <r>
    <x v="5"/>
    <x v="0"/>
    <n v="96"/>
    <x v="5"/>
  </r>
  <r>
    <x v="5"/>
    <x v="4"/>
    <n v="15"/>
    <x v="5"/>
  </r>
  <r>
    <x v="5"/>
    <x v="0"/>
    <n v="108"/>
    <x v="5"/>
  </r>
  <r>
    <x v="5"/>
    <x v="5"/>
    <n v="12"/>
    <x v="5"/>
  </r>
  <r>
    <x v="5"/>
    <x v="0"/>
    <n v="117"/>
    <x v="5"/>
  </r>
  <r>
    <x v="5"/>
    <x v="6"/>
    <n v="14"/>
    <x v="5"/>
  </r>
  <r>
    <x v="5"/>
    <x v="0"/>
    <n v="111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60"/>
    <x v="0"/>
    <s v="F"/>
    <x v="5"/>
  </r>
  <r>
    <x v="60"/>
    <x v="1"/>
    <n v="18"/>
    <x v="5"/>
  </r>
  <r>
    <x v="60"/>
    <x v="0"/>
    <n v="99"/>
    <x v="5"/>
  </r>
  <r>
    <x v="60"/>
    <x v="2"/>
    <n v="19"/>
    <x v="5"/>
  </r>
  <r>
    <x v="60"/>
    <x v="0"/>
    <n v="96"/>
    <x v="5"/>
  </r>
  <r>
    <x v="60"/>
    <x v="3"/>
    <n v="13"/>
    <x v="5"/>
  </r>
  <r>
    <x v="60"/>
    <x v="0"/>
    <n v="114"/>
    <x v="5"/>
  </r>
  <r>
    <x v="60"/>
    <x v="4"/>
    <n v="16"/>
    <x v="5"/>
  </r>
  <r>
    <x v="60"/>
    <x v="0"/>
    <n v="105"/>
    <x v="5"/>
  </r>
  <r>
    <x v="60"/>
    <x v="5"/>
    <n v="19"/>
    <x v="5"/>
  </r>
  <r>
    <x v="60"/>
    <x v="0"/>
    <n v="96"/>
    <x v="5"/>
  </r>
  <r>
    <x v="60"/>
    <x v="6"/>
    <n v="21"/>
    <x v="5"/>
  </r>
  <r>
    <x v="60"/>
    <x v="0"/>
    <n v="9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51"/>
    <x v="0"/>
    <s v="F"/>
    <x v="5"/>
  </r>
  <r>
    <x v="51"/>
    <x v="1"/>
    <n v="13"/>
    <x v="5"/>
  </r>
  <r>
    <x v="51"/>
    <x v="0"/>
    <n v="114"/>
    <x v="5"/>
  </r>
  <r>
    <x v="51"/>
    <x v="2"/>
    <n v="14"/>
    <x v="5"/>
  </r>
  <r>
    <x v="51"/>
    <x v="0"/>
    <n v="111"/>
    <x v="5"/>
  </r>
  <r>
    <x v="51"/>
    <x v="3"/>
    <s v="ABD"/>
    <x v="5"/>
  </r>
  <r>
    <x v="51"/>
    <x v="0"/>
    <n v="1"/>
    <x v="5"/>
  </r>
  <r>
    <x v="51"/>
    <x v="4"/>
    <n v="13"/>
    <x v="5"/>
  </r>
  <r>
    <x v="51"/>
    <x v="0"/>
    <n v="114"/>
    <x v="5"/>
  </r>
  <r>
    <x v="51"/>
    <x v="5"/>
    <n v="17"/>
    <x v="5"/>
  </r>
  <r>
    <x v="51"/>
    <x v="0"/>
    <n v="102"/>
    <x v="5"/>
  </r>
  <r>
    <x v="51"/>
    <x v="6"/>
    <n v="17"/>
    <x v="5"/>
  </r>
  <r>
    <x v="51"/>
    <x v="0"/>
    <n v="102"/>
    <x v="5"/>
  </r>
  <r>
    <x v="51"/>
    <x v="7"/>
    <m/>
    <x v="5"/>
  </r>
  <r>
    <x v="51"/>
    <x v="0"/>
    <s v="0"/>
    <x v="5"/>
  </r>
  <r>
    <x v="51"/>
    <x v="8"/>
    <m/>
    <x v="5"/>
  </r>
  <r>
    <x v="51"/>
    <x v="0"/>
    <n v="0"/>
    <x v="5"/>
  </r>
  <r>
    <x v="23"/>
    <x v="0"/>
    <s v="H"/>
    <x v="5"/>
  </r>
  <r>
    <x v="23"/>
    <x v="1"/>
    <n v="8"/>
    <x v="5"/>
  </r>
  <r>
    <x v="23"/>
    <x v="0"/>
    <n v="129"/>
    <x v="5"/>
  </r>
  <r>
    <x v="23"/>
    <x v="2"/>
    <n v="13"/>
    <x v="5"/>
  </r>
  <r>
    <x v="23"/>
    <x v="0"/>
    <n v="114"/>
    <x v="5"/>
  </r>
  <r>
    <x v="23"/>
    <x v="3"/>
    <m/>
    <x v="5"/>
  </r>
  <r>
    <x v="23"/>
    <x v="0"/>
    <s v="0"/>
    <x v="5"/>
  </r>
  <r>
    <x v="23"/>
    <x v="4"/>
    <n v="10"/>
    <x v="5"/>
  </r>
  <r>
    <x v="23"/>
    <x v="0"/>
    <n v="123"/>
    <x v="5"/>
  </r>
  <r>
    <x v="23"/>
    <x v="5"/>
    <n v="7"/>
    <x v="5"/>
  </r>
  <r>
    <x v="23"/>
    <x v="0"/>
    <n v="132"/>
    <x v="5"/>
  </r>
  <r>
    <x v="23"/>
    <x v="6"/>
    <n v="13"/>
    <x v="5"/>
  </r>
  <r>
    <x v="23"/>
    <x v="0"/>
    <n v="114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"/>
    <x v="0"/>
    <s v="H"/>
    <x v="5"/>
  </r>
  <r>
    <x v="5"/>
    <x v="1"/>
    <n v="22"/>
    <x v="5"/>
  </r>
  <r>
    <x v="5"/>
    <x v="0"/>
    <n v="87"/>
    <x v="5"/>
  </r>
  <r>
    <x v="5"/>
    <x v="2"/>
    <n v="20"/>
    <x v="5"/>
  </r>
  <r>
    <x v="5"/>
    <x v="0"/>
    <n v="93"/>
    <x v="5"/>
  </r>
  <r>
    <x v="5"/>
    <x v="3"/>
    <n v="17"/>
    <x v="5"/>
  </r>
  <r>
    <x v="5"/>
    <x v="0"/>
    <n v="102"/>
    <x v="5"/>
  </r>
  <r>
    <x v="5"/>
    <x v="4"/>
    <n v="17"/>
    <x v="5"/>
  </r>
  <r>
    <x v="5"/>
    <x v="0"/>
    <n v="102"/>
    <x v="5"/>
  </r>
  <r>
    <x v="5"/>
    <x v="5"/>
    <n v="20"/>
    <x v="5"/>
  </r>
  <r>
    <x v="5"/>
    <x v="0"/>
    <n v="93"/>
    <x v="5"/>
  </r>
  <r>
    <x v="5"/>
    <x v="6"/>
    <n v="24"/>
    <x v="5"/>
  </r>
  <r>
    <x v="5"/>
    <x v="0"/>
    <n v="81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28"/>
    <x v="0"/>
    <s v="H"/>
    <x v="5"/>
  </r>
  <r>
    <x v="28"/>
    <x v="1"/>
    <n v="16"/>
    <x v="5"/>
  </r>
  <r>
    <x v="28"/>
    <x v="0"/>
    <n v="105"/>
    <x v="5"/>
  </r>
  <r>
    <x v="28"/>
    <x v="2"/>
    <n v="12"/>
    <x v="5"/>
  </r>
  <r>
    <x v="28"/>
    <x v="0"/>
    <n v="117"/>
    <x v="5"/>
  </r>
  <r>
    <x v="28"/>
    <x v="3"/>
    <n v="14"/>
    <x v="5"/>
  </r>
  <r>
    <x v="28"/>
    <x v="0"/>
    <n v="111"/>
    <x v="5"/>
  </r>
  <r>
    <x v="28"/>
    <x v="4"/>
    <n v="12"/>
    <x v="5"/>
  </r>
  <r>
    <x v="28"/>
    <x v="0"/>
    <n v="117"/>
    <x v="5"/>
  </r>
  <r>
    <x v="28"/>
    <x v="5"/>
    <n v="10"/>
    <x v="5"/>
  </r>
  <r>
    <x v="28"/>
    <x v="0"/>
    <n v="123"/>
    <x v="5"/>
  </r>
  <r>
    <x v="28"/>
    <x v="6"/>
    <m/>
    <x v="5"/>
  </r>
  <r>
    <x v="28"/>
    <x v="0"/>
    <s v="0"/>
    <x v="5"/>
  </r>
  <r>
    <x v="28"/>
    <x v="7"/>
    <m/>
    <x v="5"/>
  </r>
  <r>
    <x v="28"/>
    <x v="0"/>
    <s v="0"/>
    <x v="5"/>
  </r>
  <r>
    <x v="28"/>
    <x v="8"/>
    <m/>
    <x v="5"/>
  </r>
  <r>
    <x v="28"/>
    <x v="0"/>
    <n v="0"/>
    <x v="5"/>
  </r>
  <r>
    <x v="79"/>
    <x v="0"/>
    <s v="H"/>
    <x v="5"/>
  </r>
  <r>
    <x v="79"/>
    <x v="1"/>
    <n v="25"/>
    <x v="5"/>
  </r>
  <r>
    <x v="79"/>
    <x v="0"/>
    <n v="78"/>
    <x v="5"/>
  </r>
  <r>
    <x v="79"/>
    <x v="2"/>
    <n v="26"/>
    <x v="5"/>
  </r>
  <r>
    <x v="79"/>
    <x v="0"/>
    <n v="75"/>
    <x v="5"/>
  </r>
  <r>
    <x v="79"/>
    <x v="3"/>
    <n v="24"/>
    <x v="5"/>
  </r>
  <r>
    <x v="79"/>
    <x v="0"/>
    <n v="81"/>
    <x v="5"/>
  </r>
  <r>
    <x v="79"/>
    <x v="4"/>
    <n v="21"/>
    <x v="5"/>
  </r>
  <r>
    <x v="79"/>
    <x v="0"/>
    <n v="90"/>
    <x v="5"/>
  </r>
  <r>
    <x v="79"/>
    <x v="5"/>
    <n v="22"/>
    <x v="5"/>
  </r>
  <r>
    <x v="79"/>
    <x v="0"/>
    <n v="87"/>
    <x v="5"/>
  </r>
  <r>
    <x v="79"/>
    <x v="6"/>
    <n v="25"/>
    <x v="5"/>
  </r>
  <r>
    <x v="79"/>
    <x v="0"/>
    <n v="78"/>
    <x v="5"/>
  </r>
  <r>
    <x v="79"/>
    <x v="7"/>
    <m/>
    <x v="5"/>
  </r>
  <r>
    <x v="79"/>
    <x v="0"/>
    <s v="0"/>
    <x v="5"/>
  </r>
  <r>
    <x v="79"/>
    <x v="8"/>
    <m/>
    <x v="5"/>
  </r>
  <r>
    <x v="79"/>
    <x v="0"/>
    <n v="0"/>
    <x v="5"/>
  </r>
  <r>
    <x v="28"/>
    <x v="0"/>
    <s v="H"/>
    <x v="5"/>
  </r>
  <r>
    <x v="28"/>
    <x v="1"/>
    <n v="26"/>
    <x v="5"/>
  </r>
  <r>
    <x v="28"/>
    <x v="0"/>
    <n v="75"/>
    <x v="5"/>
  </r>
  <r>
    <x v="28"/>
    <x v="2"/>
    <n v="21"/>
    <x v="5"/>
  </r>
  <r>
    <x v="28"/>
    <x v="0"/>
    <n v="90"/>
    <x v="5"/>
  </r>
  <r>
    <x v="28"/>
    <x v="3"/>
    <n v="18"/>
    <x v="5"/>
  </r>
  <r>
    <x v="28"/>
    <x v="0"/>
    <n v="99"/>
    <x v="5"/>
  </r>
  <r>
    <x v="28"/>
    <x v="4"/>
    <n v="14"/>
    <x v="5"/>
  </r>
  <r>
    <x v="28"/>
    <x v="0"/>
    <n v="111"/>
    <x v="5"/>
  </r>
  <r>
    <x v="28"/>
    <x v="5"/>
    <n v="11"/>
    <x v="5"/>
  </r>
  <r>
    <x v="28"/>
    <x v="0"/>
    <n v="120"/>
    <x v="5"/>
  </r>
  <r>
    <x v="28"/>
    <x v="6"/>
    <m/>
    <x v="5"/>
  </r>
  <r>
    <x v="28"/>
    <x v="0"/>
    <s v="0"/>
    <x v="5"/>
  </r>
  <r>
    <x v="28"/>
    <x v="7"/>
    <m/>
    <x v="5"/>
  </r>
  <r>
    <x v="28"/>
    <x v="0"/>
    <s v="0"/>
    <x v="5"/>
  </r>
  <r>
    <x v="28"/>
    <x v="8"/>
    <m/>
    <x v="5"/>
  </r>
  <r>
    <x v="28"/>
    <x v="0"/>
    <n v="0"/>
    <x v="5"/>
  </r>
  <r>
    <x v="42"/>
    <x v="0"/>
    <s v="H"/>
    <x v="5"/>
  </r>
  <r>
    <x v="42"/>
    <x v="1"/>
    <n v="31"/>
    <x v="5"/>
  </r>
  <r>
    <x v="42"/>
    <x v="0"/>
    <n v="60"/>
    <x v="5"/>
  </r>
  <r>
    <x v="42"/>
    <x v="2"/>
    <n v="28"/>
    <x v="5"/>
  </r>
  <r>
    <x v="42"/>
    <x v="0"/>
    <n v="69"/>
    <x v="5"/>
  </r>
  <r>
    <x v="42"/>
    <x v="3"/>
    <n v="25"/>
    <x v="5"/>
  </r>
  <r>
    <x v="42"/>
    <x v="0"/>
    <n v="78"/>
    <x v="5"/>
  </r>
  <r>
    <x v="42"/>
    <x v="4"/>
    <n v="22"/>
    <x v="5"/>
  </r>
  <r>
    <x v="42"/>
    <x v="0"/>
    <n v="87"/>
    <x v="5"/>
  </r>
  <r>
    <x v="42"/>
    <x v="5"/>
    <n v="23"/>
    <x v="5"/>
  </r>
  <r>
    <x v="42"/>
    <x v="0"/>
    <n v="84"/>
    <x v="5"/>
  </r>
  <r>
    <x v="42"/>
    <x v="6"/>
    <n v="32"/>
    <x v="5"/>
  </r>
  <r>
    <x v="42"/>
    <x v="0"/>
    <n v="57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47"/>
    <x v="0"/>
    <s v="H"/>
    <x v="5"/>
  </r>
  <r>
    <x v="47"/>
    <x v="1"/>
    <n v="11"/>
    <x v="5"/>
  </r>
  <r>
    <x v="47"/>
    <x v="0"/>
    <n v="120"/>
    <x v="5"/>
  </r>
  <r>
    <x v="47"/>
    <x v="2"/>
    <n v="8"/>
    <x v="5"/>
  </r>
  <r>
    <x v="47"/>
    <x v="0"/>
    <n v="129"/>
    <x v="5"/>
  </r>
  <r>
    <x v="47"/>
    <x v="3"/>
    <n v="8"/>
    <x v="5"/>
  </r>
  <r>
    <x v="47"/>
    <x v="0"/>
    <n v="129"/>
    <x v="5"/>
  </r>
  <r>
    <x v="47"/>
    <x v="4"/>
    <n v="11"/>
    <x v="5"/>
  </r>
  <r>
    <x v="47"/>
    <x v="0"/>
    <n v="120"/>
    <x v="5"/>
  </r>
  <r>
    <x v="47"/>
    <x v="5"/>
    <m/>
    <x v="5"/>
  </r>
  <r>
    <x v="47"/>
    <x v="0"/>
    <s v="0"/>
    <x v="5"/>
  </r>
  <r>
    <x v="47"/>
    <x v="6"/>
    <m/>
    <x v="5"/>
  </r>
  <r>
    <x v="47"/>
    <x v="0"/>
    <s v="0"/>
    <x v="5"/>
  </r>
  <r>
    <x v="47"/>
    <x v="7"/>
    <m/>
    <x v="5"/>
  </r>
  <r>
    <x v="47"/>
    <x v="0"/>
    <s v="0"/>
    <x v="5"/>
  </r>
  <r>
    <x v="47"/>
    <x v="8"/>
    <m/>
    <x v="5"/>
  </r>
  <r>
    <x v="47"/>
    <x v="0"/>
    <n v="0"/>
    <x v="5"/>
  </r>
  <r>
    <x v="43"/>
    <x v="0"/>
    <s v="H"/>
    <x v="5"/>
  </r>
  <r>
    <x v="43"/>
    <x v="1"/>
    <m/>
    <x v="5"/>
  </r>
  <r>
    <x v="43"/>
    <x v="0"/>
    <s v="0"/>
    <x v="5"/>
  </r>
  <r>
    <x v="43"/>
    <x v="2"/>
    <n v="17"/>
    <x v="5"/>
  </r>
  <r>
    <x v="43"/>
    <x v="0"/>
    <n v="102"/>
    <x v="5"/>
  </r>
  <r>
    <x v="43"/>
    <x v="3"/>
    <n v="5"/>
    <x v="5"/>
  </r>
  <r>
    <x v="43"/>
    <x v="0"/>
    <n v="138"/>
    <x v="5"/>
  </r>
  <r>
    <x v="43"/>
    <x v="4"/>
    <n v="4"/>
    <x v="5"/>
  </r>
  <r>
    <x v="43"/>
    <x v="0"/>
    <n v="141"/>
    <x v="5"/>
  </r>
  <r>
    <x v="43"/>
    <x v="5"/>
    <m/>
    <x v="5"/>
  </r>
  <r>
    <x v="43"/>
    <x v="0"/>
    <s v="0"/>
    <x v="5"/>
  </r>
  <r>
    <x v="43"/>
    <x v="6"/>
    <n v="22"/>
    <x v="5"/>
  </r>
  <r>
    <x v="43"/>
    <x v="0"/>
    <n v="87"/>
    <x v="5"/>
  </r>
  <r>
    <x v="43"/>
    <x v="7"/>
    <m/>
    <x v="5"/>
  </r>
  <r>
    <x v="43"/>
    <x v="0"/>
    <s v="0"/>
    <x v="5"/>
  </r>
  <r>
    <x v="43"/>
    <x v="8"/>
    <m/>
    <x v="5"/>
  </r>
  <r>
    <x v="43"/>
    <x v="0"/>
    <n v="0"/>
    <x v="5"/>
  </r>
  <r>
    <x v="2"/>
    <x v="0"/>
    <s v="H"/>
    <x v="5"/>
  </r>
  <r>
    <x v="2"/>
    <x v="1"/>
    <n v="38"/>
    <x v="5"/>
  </r>
  <r>
    <x v="2"/>
    <x v="0"/>
    <n v="39"/>
    <x v="5"/>
  </r>
  <r>
    <x v="2"/>
    <x v="2"/>
    <n v="34"/>
    <x v="5"/>
  </r>
  <r>
    <x v="2"/>
    <x v="0"/>
    <n v="51"/>
    <x v="5"/>
  </r>
  <r>
    <x v="2"/>
    <x v="3"/>
    <n v="29"/>
    <x v="5"/>
  </r>
  <r>
    <x v="2"/>
    <x v="0"/>
    <n v="66"/>
    <x v="5"/>
  </r>
  <r>
    <x v="2"/>
    <x v="4"/>
    <n v="26"/>
    <x v="5"/>
  </r>
  <r>
    <x v="2"/>
    <x v="0"/>
    <n v="75"/>
    <x v="5"/>
  </r>
  <r>
    <x v="2"/>
    <x v="5"/>
    <n v="25"/>
    <x v="5"/>
  </r>
  <r>
    <x v="2"/>
    <x v="0"/>
    <n v="78"/>
    <x v="5"/>
  </r>
  <r>
    <x v="2"/>
    <x v="6"/>
    <n v="33"/>
    <x v="5"/>
  </r>
  <r>
    <x v="2"/>
    <x v="0"/>
    <n v="54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47"/>
    <x v="0"/>
    <s v="F"/>
    <x v="5"/>
  </r>
  <r>
    <x v="47"/>
    <x v="1"/>
    <n v="39"/>
    <x v="5"/>
  </r>
  <r>
    <x v="47"/>
    <x v="0"/>
    <n v="36"/>
    <x v="5"/>
  </r>
  <r>
    <x v="47"/>
    <x v="2"/>
    <n v="33"/>
    <x v="5"/>
  </r>
  <r>
    <x v="47"/>
    <x v="0"/>
    <n v="54"/>
    <x v="5"/>
  </r>
  <r>
    <x v="47"/>
    <x v="3"/>
    <n v="30"/>
    <x v="5"/>
  </r>
  <r>
    <x v="47"/>
    <x v="0"/>
    <n v="63"/>
    <x v="5"/>
  </r>
  <r>
    <x v="47"/>
    <x v="4"/>
    <n v="32"/>
    <x v="5"/>
  </r>
  <r>
    <x v="47"/>
    <x v="0"/>
    <n v="57"/>
    <x v="5"/>
  </r>
  <r>
    <x v="47"/>
    <x v="5"/>
    <n v="26"/>
    <x v="5"/>
  </r>
  <r>
    <x v="47"/>
    <x v="0"/>
    <n v="75"/>
    <x v="5"/>
  </r>
  <r>
    <x v="47"/>
    <x v="6"/>
    <n v="38"/>
    <x v="5"/>
  </r>
  <r>
    <x v="47"/>
    <x v="0"/>
    <n v="39"/>
    <x v="5"/>
  </r>
  <r>
    <x v="47"/>
    <x v="7"/>
    <m/>
    <x v="5"/>
  </r>
  <r>
    <x v="47"/>
    <x v="0"/>
    <s v="0"/>
    <x v="5"/>
  </r>
  <r>
    <x v="47"/>
    <x v="8"/>
    <m/>
    <x v="5"/>
  </r>
  <r>
    <x v="47"/>
    <x v="0"/>
    <n v="0"/>
    <x v="5"/>
  </r>
  <r>
    <x v="42"/>
    <x v="0"/>
    <s v="H"/>
    <x v="5"/>
  </r>
  <r>
    <x v="42"/>
    <x v="1"/>
    <n v="33"/>
    <x v="5"/>
  </r>
  <r>
    <x v="42"/>
    <x v="0"/>
    <n v="54"/>
    <x v="5"/>
  </r>
  <r>
    <x v="42"/>
    <x v="2"/>
    <n v="30"/>
    <x v="5"/>
  </r>
  <r>
    <x v="42"/>
    <x v="0"/>
    <n v="63"/>
    <x v="5"/>
  </r>
  <r>
    <x v="42"/>
    <x v="3"/>
    <m/>
    <x v="5"/>
  </r>
  <r>
    <x v="42"/>
    <x v="0"/>
    <s v="0"/>
    <x v="5"/>
  </r>
  <r>
    <x v="42"/>
    <x v="4"/>
    <n v="28"/>
    <x v="5"/>
  </r>
  <r>
    <x v="42"/>
    <x v="0"/>
    <n v="69"/>
    <x v="5"/>
  </r>
  <r>
    <x v="42"/>
    <x v="5"/>
    <n v="21"/>
    <x v="5"/>
  </r>
  <r>
    <x v="42"/>
    <x v="0"/>
    <n v="90"/>
    <x v="5"/>
  </r>
  <r>
    <x v="42"/>
    <x v="6"/>
    <n v="26"/>
    <x v="5"/>
  </r>
  <r>
    <x v="42"/>
    <x v="0"/>
    <n v="75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5"/>
    <x v="0"/>
    <s v="H"/>
    <x v="5"/>
  </r>
  <r>
    <x v="5"/>
    <x v="1"/>
    <n v="36"/>
    <x v="5"/>
  </r>
  <r>
    <x v="5"/>
    <x v="0"/>
    <n v="45"/>
    <x v="5"/>
  </r>
  <r>
    <x v="5"/>
    <x v="2"/>
    <n v="29"/>
    <x v="5"/>
  </r>
  <r>
    <x v="5"/>
    <x v="0"/>
    <n v="66"/>
    <x v="5"/>
  </r>
  <r>
    <x v="5"/>
    <x v="3"/>
    <n v="26"/>
    <x v="5"/>
  </r>
  <r>
    <x v="5"/>
    <x v="0"/>
    <n v="75"/>
    <x v="5"/>
  </r>
  <r>
    <x v="5"/>
    <x v="4"/>
    <n v="25"/>
    <x v="5"/>
  </r>
  <r>
    <x v="5"/>
    <x v="0"/>
    <n v="78"/>
    <x v="5"/>
  </r>
  <r>
    <x v="5"/>
    <x v="5"/>
    <n v="24"/>
    <x v="5"/>
  </r>
  <r>
    <x v="5"/>
    <x v="0"/>
    <n v="81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19"/>
    <x v="0"/>
    <s v="H"/>
    <x v="5"/>
  </r>
  <r>
    <x v="19"/>
    <x v="1"/>
    <n v="4"/>
    <x v="5"/>
  </r>
  <r>
    <x v="19"/>
    <x v="0"/>
    <n v="141"/>
    <x v="5"/>
  </r>
  <r>
    <x v="19"/>
    <x v="2"/>
    <n v="4"/>
    <x v="5"/>
  </r>
  <r>
    <x v="19"/>
    <x v="0"/>
    <n v="141"/>
    <x v="5"/>
  </r>
  <r>
    <x v="19"/>
    <x v="3"/>
    <m/>
    <x v="5"/>
  </r>
  <r>
    <x v="19"/>
    <x v="0"/>
    <s v="0"/>
    <x v="5"/>
  </r>
  <r>
    <x v="19"/>
    <x v="4"/>
    <m/>
    <x v="5"/>
  </r>
  <r>
    <x v="19"/>
    <x v="0"/>
    <s v="0"/>
    <x v="5"/>
  </r>
  <r>
    <x v="19"/>
    <x v="5"/>
    <n v="2"/>
    <x v="5"/>
  </r>
  <r>
    <x v="19"/>
    <x v="0"/>
    <n v="147"/>
    <x v="5"/>
  </r>
  <r>
    <x v="19"/>
    <x v="6"/>
    <m/>
    <x v="5"/>
  </r>
  <r>
    <x v="19"/>
    <x v="0"/>
    <s v="0"/>
    <x v="5"/>
  </r>
  <r>
    <x v="19"/>
    <x v="7"/>
    <m/>
    <x v="5"/>
  </r>
  <r>
    <x v="19"/>
    <x v="0"/>
    <s v="0"/>
    <x v="5"/>
  </r>
  <r>
    <x v="19"/>
    <x v="8"/>
    <m/>
    <x v="5"/>
  </r>
  <r>
    <x v="19"/>
    <x v="0"/>
    <n v="0"/>
    <x v="5"/>
  </r>
  <r>
    <x v="10"/>
    <x v="0"/>
    <s v="F"/>
    <x v="5"/>
  </r>
  <r>
    <x v="10"/>
    <x v="1"/>
    <n v="24"/>
    <x v="5"/>
  </r>
  <r>
    <x v="10"/>
    <x v="0"/>
    <n v="81"/>
    <x v="5"/>
  </r>
  <r>
    <x v="10"/>
    <x v="2"/>
    <n v="18"/>
    <x v="5"/>
  </r>
  <r>
    <x v="10"/>
    <x v="0"/>
    <n v="99"/>
    <x v="5"/>
  </r>
  <r>
    <x v="10"/>
    <x v="3"/>
    <n v="16"/>
    <x v="5"/>
  </r>
  <r>
    <x v="10"/>
    <x v="0"/>
    <n v="105"/>
    <x v="5"/>
  </r>
  <r>
    <x v="10"/>
    <x v="4"/>
    <m/>
    <x v="5"/>
  </r>
  <r>
    <x v="10"/>
    <x v="0"/>
    <s v="0"/>
    <x v="5"/>
  </r>
  <r>
    <x v="10"/>
    <x v="5"/>
    <m/>
    <x v="5"/>
  </r>
  <r>
    <x v="10"/>
    <x v="0"/>
    <s v="0"/>
    <x v="5"/>
  </r>
  <r>
    <x v="10"/>
    <x v="6"/>
    <n v="19"/>
    <x v="5"/>
  </r>
  <r>
    <x v="10"/>
    <x v="0"/>
    <n v="96"/>
    <x v="5"/>
  </r>
  <r>
    <x v="10"/>
    <x v="7"/>
    <m/>
    <x v="5"/>
  </r>
  <r>
    <x v="10"/>
    <x v="0"/>
    <s v="0"/>
    <x v="5"/>
  </r>
  <r>
    <x v="10"/>
    <x v="8"/>
    <m/>
    <x v="5"/>
  </r>
  <r>
    <x v="10"/>
    <x v="0"/>
    <n v="0"/>
    <x v="5"/>
  </r>
  <r>
    <x v="70"/>
    <x v="0"/>
    <s v="H"/>
    <x v="5"/>
  </r>
  <r>
    <x v="70"/>
    <x v="1"/>
    <n v="3"/>
    <x v="5"/>
  </r>
  <r>
    <x v="70"/>
    <x v="0"/>
    <n v="144"/>
    <x v="5"/>
  </r>
  <r>
    <x v="70"/>
    <x v="2"/>
    <n v="6"/>
    <x v="5"/>
  </r>
  <r>
    <x v="70"/>
    <x v="0"/>
    <n v="135"/>
    <x v="5"/>
  </r>
  <r>
    <x v="70"/>
    <x v="3"/>
    <m/>
    <x v="5"/>
  </r>
  <r>
    <x v="70"/>
    <x v="0"/>
    <s v="0"/>
    <x v="5"/>
  </r>
  <r>
    <x v="70"/>
    <x v="4"/>
    <m/>
    <x v="5"/>
  </r>
  <r>
    <x v="70"/>
    <x v="0"/>
    <s v="0"/>
    <x v="5"/>
  </r>
  <r>
    <x v="70"/>
    <x v="5"/>
    <m/>
    <x v="5"/>
  </r>
  <r>
    <x v="70"/>
    <x v="0"/>
    <s v="0"/>
    <x v="5"/>
  </r>
  <r>
    <x v="70"/>
    <x v="6"/>
    <n v="7"/>
    <x v="5"/>
  </r>
  <r>
    <x v="70"/>
    <x v="0"/>
    <n v="132"/>
    <x v="5"/>
  </r>
  <r>
    <x v="70"/>
    <x v="7"/>
    <m/>
    <x v="5"/>
  </r>
  <r>
    <x v="70"/>
    <x v="0"/>
    <s v="0"/>
    <x v="5"/>
  </r>
  <r>
    <x v="70"/>
    <x v="8"/>
    <m/>
    <x v="5"/>
  </r>
  <r>
    <x v="70"/>
    <x v="0"/>
    <n v="0"/>
    <x v="5"/>
  </r>
  <r>
    <x v="19"/>
    <x v="0"/>
    <s v="H"/>
    <x v="5"/>
  </r>
  <r>
    <x v="19"/>
    <x v="1"/>
    <m/>
    <x v="5"/>
  </r>
  <r>
    <x v="19"/>
    <x v="0"/>
    <s v="0"/>
    <x v="5"/>
  </r>
  <r>
    <x v="19"/>
    <x v="2"/>
    <n v="32"/>
    <x v="5"/>
  </r>
  <r>
    <x v="19"/>
    <x v="0"/>
    <n v="57"/>
    <x v="5"/>
  </r>
  <r>
    <x v="19"/>
    <x v="3"/>
    <n v="35"/>
    <x v="5"/>
  </r>
  <r>
    <x v="19"/>
    <x v="0"/>
    <n v="48"/>
    <x v="5"/>
  </r>
  <r>
    <x v="19"/>
    <x v="4"/>
    <n v="23"/>
    <x v="5"/>
  </r>
  <r>
    <x v="19"/>
    <x v="0"/>
    <n v="84"/>
    <x v="5"/>
  </r>
  <r>
    <x v="19"/>
    <x v="5"/>
    <n v="14"/>
    <x v="5"/>
  </r>
  <r>
    <x v="19"/>
    <x v="0"/>
    <n v="111"/>
    <x v="5"/>
  </r>
  <r>
    <x v="19"/>
    <x v="6"/>
    <m/>
    <x v="5"/>
  </r>
  <r>
    <x v="19"/>
    <x v="0"/>
    <s v="0"/>
    <x v="5"/>
  </r>
  <r>
    <x v="19"/>
    <x v="7"/>
    <m/>
    <x v="5"/>
  </r>
  <r>
    <x v="19"/>
    <x v="0"/>
    <s v="0"/>
    <x v="5"/>
  </r>
  <r>
    <x v="19"/>
    <x v="8"/>
    <m/>
    <x v="5"/>
  </r>
  <r>
    <x v="19"/>
    <x v="0"/>
    <n v="0"/>
    <x v="5"/>
  </r>
  <r>
    <x v="13"/>
    <x v="0"/>
    <s v="H"/>
    <x v="5"/>
  </r>
  <r>
    <x v="13"/>
    <x v="1"/>
    <n v="27"/>
    <x v="5"/>
  </r>
  <r>
    <x v="13"/>
    <x v="0"/>
    <n v="72"/>
    <x v="5"/>
  </r>
  <r>
    <x v="13"/>
    <x v="2"/>
    <m/>
    <x v="5"/>
  </r>
  <r>
    <x v="13"/>
    <x v="0"/>
    <s v="0"/>
    <x v="5"/>
  </r>
  <r>
    <x v="13"/>
    <x v="3"/>
    <n v="20"/>
    <x v="5"/>
  </r>
  <r>
    <x v="13"/>
    <x v="0"/>
    <n v="93"/>
    <x v="5"/>
  </r>
  <r>
    <x v="13"/>
    <x v="4"/>
    <n v="20"/>
    <x v="5"/>
  </r>
  <r>
    <x v="13"/>
    <x v="0"/>
    <n v="93"/>
    <x v="5"/>
  </r>
  <r>
    <x v="13"/>
    <x v="5"/>
    <m/>
    <x v="5"/>
  </r>
  <r>
    <x v="13"/>
    <x v="0"/>
    <s v="0"/>
    <x v="5"/>
  </r>
  <r>
    <x v="13"/>
    <x v="6"/>
    <m/>
    <x v="5"/>
  </r>
  <r>
    <x v="13"/>
    <x v="0"/>
    <s v="0"/>
    <x v="5"/>
  </r>
  <r>
    <x v="13"/>
    <x v="7"/>
    <m/>
    <x v="5"/>
  </r>
  <r>
    <x v="13"/>
    <x v="0"/>
    <s v="0"/>
    <x v="5"/>
  </r>
  <r>
    <x v="13"/>
    <x v="8"/>
    <m/>
    <x v="5"/>
  </r>
  <r>
    <x v="13"/>
    <x v="0"/>
    <n v="0"/>
    <x v="5"/>
  </r>
  <r>
    <x v="38"/>
    <x v="0"/>
    <s v="H"/>
    <x v="5"/>
  </r>
  <r>
    <x v="38"/>
    <x v="1"/>
    <n v="1"/>
    <x v="5"/>
  </r>
  <r>
    <x v="38"/>
    <x v="0"/>
    <n v="150"/>
    <x v="5"/>
  </r>
  <r>
    <x v="38"/>
    <x v="2"/>
    <m/>
    <x v="5"/>
  </r>
  <r>
    <x v="38"/>
    <x v="0"/>
    <s v="0"/>
    <x v="5"/>
  </r>
  <r>
    <x v="38"/>
    <x v="3"/>
    <m/>
    <x v="5"/>
  </r>
  <r>
    <x v="38"/>
    <x v="0"/>
    <s v="0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n v="5"/>
    <x v="5"/>
  </r>
  <r>
    <x v="38"/>
    <x v="0"/>
    <n v="138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5"/>
    <x v="0"/>
    <s v="H"/>
    <x v="5"/>
  </r>
  <r>
    <x v="5"/>
    <x v="1"/>
    <n v="19"/>
    <x v="5"/>
  </r>
  <r>
    <x v="5"/>
    <x v="0"/>
    <n v="96"/>
    <x v="5"/>
  </r>
  <r>
    <x v="5"/>
    <x v="2"/>
    <n v="22"/>
    <x v="5"/>
  </r>
  <r>
    <x v="5"/>
    <x v="0"/>
    <n v="87"/>
    <x v="5"/>
  </r>
  <r>
    <x v="5"/>
    <x v="3"/>
    <m/>
    <x v="5"/>
  </r>
  <r>
    <x v="5"/>
    <x v="0"/>
    <s v="0"/>
    <x v="5"/>
  </r>
  <r>
    <x v="5"/>
    <x v="4"/>
    <m/>
    <x v="5"/>
  </r>
  <r>
    <x v="5"/>
    <x v="0"/>
    <s v="0"/>
    <x v="5"/>
  </r>
  <r>
    <x v="5"/>
    <x v="5"/>
    <m/>
    <x v="5"/>
  </r>
  <r>
    <x v="5"/>
    <x v="0"/>
    <s v="0"/>
    <x v="5"/>
  </r>
  <r>
    <x v="5"/>
    <x v="6"/>
    <n v="28"/>
    <x v="5"/>
  </r>
  <r>
    <x v="5"/>
    <x v="0"/>
    <n v="69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67"/>
    <x v="0"/>
    <s v="H"/>
    <x v="5"/>
  </r>
  <r>
    <x v="67"/>
    <x v="1"/>
    <n v="29"/>
    <x v="5"/>
  </r>
  <r>
    <x v="67"/>
    <x v="0"/>
    <n v="66"/>
    <x v="5"/>
  </r>
  <r>
    <x v="67"/>
    <x v="2"/>
    <m/>
    <x v="5"/>
  </r>
  <r>
    <x v="67"/>
    <x v="0"/>
    <s v="0"/>
    <x v="5"/>
  </r>
  <r>
    <x v="67"/>
    <x v="3"/>
    <n v="21"/>
    <x v="5"/>
  </r>
  <r>
    <x v="67"/>
    <x v="0"/>
    <n v="90"/>
    <x v="5"/>
  </r>
  <r>
    <x v="67"/>
    <x v="4"/>
    <m/>
    <x v="5"/>
  </r>
  <r>
    <x v="67"/>
    <x v="0"/>
    <s v="0"/>
    <x v="5"/>
  </r>
  <r>
    <x v="67"/>
    <x v="5"/>
    <m/>
    <x v="5"/>
  </r>
  <r>
    <x v="67"/>
    <x v="0"/>
    <s v="0"/>
    <x v="5"/>
  </r>
  <r>
    <x v="67"/>
    <x v="6"/>
    <n v="27"/>
    <x v="5"/>
  </r>
  <r>
    <x v="67"/>
    <x v="0"/>
    <n v="72"/>
    <x v="5"/>
  </r>
  <r>
    <x v="67"/>
    <x v="7"/>
    <m/>
    <x v="5"/>
  </r>
  <r>
    <x v="67"/>
    <x v="0"/>
    <s v="0"/>
    <x v="5"/>
  </r>
  <r>
    <x v="67"/>
    <x v="8"/>
    <m/>
    <x v="5"/>
  </r>
  <r>
    <x v="67"/>
    <x v="0"/>
    <n v="0"/>
    <x v="5"/>
  </r>
  <r>
    <x v="38"/>
    <x v="0"/>
    <s v="H"/>
    <x v="5"/>
  </r>
  <r>
    <x v="38"/>
    <x v="1"/>
    <n v="44"/>
    <x v="5"/>
  </r>
  <r>
    <x v="38"/>
    <x v="0"/>
    <n v="21"/>
    <x v="5"/>
  </r>
  <r>
    <x v="38"/>
    <x v="2"/>
    <n v="24"/>
    <x v="5"/>
  </r>
  <r>
    <x v="38"/>
    <x v="0"/>
    <n v="81"/>
    <x v="5"/>
  </r>
  <r>
    <x v="38"/>
    <x v="3"/>
    <n v="22"/>
    <x v="5"/>
  </r>
  <r>
    <x v="38"/>
    <x v="0"/>
    <n v="87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m/>
    <x v="5"/>
  </r>
  <r>
    <x v="38"/>
    <x v="0"/>
    <s v="0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38"/>
    <x v="0"/>
    <s v="F"/>
    <x v="5"/>
  </r>
  <r>
    <x v="38"/>
    <x v="1"/>
    <n v="35"/>
    <x v="5"/>
  </r>
  <r>
    <x v="38"/>
    <x v="0"/>
    <n v="48"/>
    <x v="5"/>
  </r>
  <r>
    <x v="38"/>
    <x v="2"/>
    <m/>
    <x v="5"/>
  </r>
  <r>
    <x v="38"/>
    <x v="0"/>
    <s v="0"/>
    <x v="5"/>
  </r>
  <r>
    <x v="38"/>
    <x v="3"/>
    <n v="28"/>
    <x v="5"/>
  </r>
  <r>
    <x v="38"/>
    <x v="0"/>
    <n v="69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n v="31"/>
    <x v="5"/>
  </r>
  <r>
    <x v="38"/>
    <x v="0"/>
    <n v="60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60"/>
    <x v="0"/>
    <s v="H"/>
    <x v="5"/>
  </r>
  <r>
    <x v="60"/>
    <x v="1"/>
    <n v="40"/>
    <x v="5"/>
  </r>
  <r>
    <x v="60"/>
    <x v="0"/>
    <n v="33"/>
    <x v="5"/>
  </r>
  <r>
    <x v="60"/>
    <x v="2"/>
    <m/>
    <x v="5"/>
  </r>
  <r>
    <x v="60"/>
    <x v="0"/>
    <s v="0"/>
    <x v="5"/>
  </r>
  <r>
    <x v="60"/>
    <x v="3"/>
    <n v="31"/>
    <x v="5"/>
  </r>
  <r>
    <x v="60"/>
    <x v="0"/>
    <n v="60"/>
    <x v="5"/>
  </r>
  <r>
    <x v="60"/>
    <x v="4"/>
    <m/>
    <x v="5"/>
  </r>
  <r>
    <x v="60"/>
    <x v="0"/>
    <s v="0"/>
    <x v="5"/>
  </r>
  <r>
    <x v="60"/>
    <x v="5"/>
    <n v="27"/>
    <x v="5"/>
  </r>
  <r>
    <x v="60"/>
    <x v="0"/>
    <n v="72"/>
    <x v="5"/>
  </r>
  <r>
    <x v="60"/>
    <x v="6"/>
    <m/>
    <x v="5"/>
  </r>
  <r>
    <x v="60"/>
    <x v="0"/>
    <s v="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67"/>
    <x v="0"/>
    <s v="H"/>
    <x v="5"/>
  </r>
  <r>
    <x v="67"/>
    <x v="1"/>
    <m/>
    <x v="5"/>
  </r>
  <r>
    <x v="67"/>
    <x v="0"/>
    <s v="0"/>
    <x v="5"/>
  </r>
  <r>
    <x v="67"/>
    <x v="2"/>
    <m/>
    <x v="5"/>
  </r>
  <r>
    <x v="67"/>
    <x v="0"/>
    <s v="0"/>
    <x v="5"/>
  </r>
  <r>
    <x v="67"/>
    <x v="3"/>
    <n v="12"/>
    <x v="5"/>
  </r>
  <r>
    <x v="67"/>
    <x v="0"/>
    <n v="117"/>
    <x v="5"/>
  </r>
  <r>
    <x v="67"/>
    <x v="4"/>
    <m/>
    <x v="5"/>
  </r>
  <r>
    <x v="67"/>
    <x v="0"/>
    <s v="0"/>
    <x v="5"/>
  </r>
  <r>
    <x v="67"/>
    <x v="5"/>
    <m/>
    <x v="5"/>
  </r>
  <r>
    <x v="67"/>
    <x v="0"/>
    <s v="0"/>
    <x v="5"/>
  </r>
  <r>
    <x v="67"/>
    <x v="6"/>
    <n v="16"/>
    <x v="5"/>
  </r>
  <r>
    <x v="67"/>
    <x v="0"/>
    <n v="105"/>
    <x v="5"/>
  </r>
  <r>
    <x v="67"/>
    <x v="7"/>
    <m/>
    <x v="5"/>
  </r>
  <r>
    <x v="67"/>
    <x v="0"/>
    <s v="0"/>
    <x v="5"/>
  </r>
  <r>
    <x v="67"/>
    <x v="8"/>
    <m/>
    <x v="5"/>
  </r>
  <r>
    <x v="67"/>
    <x v="0"/>
    <n v="0"/>
    <x v="5"/>
  </r>
  <r>
    <x v="42"/>
    <x v="0"/>
    <s v="F"/>
    <x v="5"/>
  </r>
  <r>
    <x v="42"/>
    <x v="1"/>
    <m/>
    <x v="5"/>
  </r>
  <r>
    <x v="42"/>
    <x v="0"/>
    <s v="0"/>
    <x v="5"/>
  </r>
  <r>
    <x v="42"/>
    <x v="2"/>
    <n v="36"/>
    <x v="5"/>
  </r>
  <r>
    <x v="42"/>
    <x v="0"/>
    <n v="45"/>
    <x v="5"/>
  </r>
  <r>
    <x v="42"/>
    <x v="3"/>
    <n v="33"/>
    <x v="5"/>
  </r>
  <r>
    <x v="42"/>
    <x v="0"/>
    <n v="54"/>
    <x v="5"/>
  </r>
  <r>
    <x v="42"/>
    <x v="4"/>
    <n v="35"/>
    <x v="5"/>
  </r>
  <r>
    <x v="42"/>
    <x v="0"/>
    <n v="48"/>
    <x v="5"/>
  </r>
  <r>
    <x v="42"/>
    <x v="5"/>
    <m/>
    <x v="5"/>
  </r>
  <r>
    <x v="42"/>
    <x v="0"/>
    <s v="0"/>
    <x v="5"/>
  </r>
  <r>
    <x v="42"/>
    <x v="6"/>
    <m/>
    <x v="5"/>
  </r>
  <r>
    <x v="42"/>
    <x v="0"/>
    <s v="0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2"/>
    <x v="0"/>
    <s v="H"/>
    <x v="5"/>
  </r>
  <r>
    <x v="2"/>
    <x v="1"/>
    <n v="23"/>
    <x v="5"/>
  </r>
  <r>
    <x v="2"/>
    <x v="0"/>
    <n v="84"/>
    <x v="5"/>
  </r>
  <r>
    <x v="2"/>
    <x v="2"/>
    <m/>
    <x v="5"/>
  </r>
  <r>
    <x v="2"/>
    <x v="0"/>
    <s v="0"/>
    <x v="5"/>
  </r>
  <r>
    <x v="2"/>
    <x v="3"/>
    <m/>
    <x v="5"/>
  </r>
  <r>
    <x v="2"/>
    <x v="0"/>
    <s v="0"/>
    <x v="5"/>
  </r>
  <r>
    <x v="2"/>
    <x v="4"/>
    <n v="19"/>
    <x v="5"/>
  </r>
  <r>
    <x v="2"/>
    <x v="0"/>
    <n v="96"/>
    <x v="5"/>
  </r>
  <r>
    <x v="2"/>
    <x v="5"/>
    <m/>
    <x v="5"/>
  </r>
  <r>
    <x v="2"/>
    <x v="0"/>
    <s v="0"/>
    <x v="5"/>
  </r>
  <r>
    <x v="2"/>
    <x v="6"/>
    <m/>
    <x v="5"/>
  </r>
  <r>
    <x v="2"/>
    <x v="0"/>
    <s v="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49"/>
    <x v="0"/>
    <s v="H"/>
    <x v="5"/>
  </r>
  <r>
    <x v="49"/>
    <x v="1"/>
    <n v="20"/>
    <x v="5"/>
  </r>
  <r>
    <x v="49"/>
    <x v="0"/>
    <n v="93"/>
    <x v="5"/>
  </r>
  <r>
    <x v="49"/>
    <x v="2"/>
    <n v="23"/>
    <x v="5"/>
  </r>
  <r>
    <x v="49"/>
    <x v="0"/>
    <n v="84"/>
    <x v="5"/>
  </r>
  <r>
    <x v="49"/>
    <x v="3"/>
    <m/>
    <x v="5"/>
  </r>
  <r>
    <x v="49"/>
    <x v="0"/>
    <s v="0"/>
    <x v="5"/>
  </r>
  <r>
    <x v="49"/>
    <x v="4"/>
    <m/>
    <x v="5"/>
  </r>
  <r>
    <x v="49"/>
    <x v="0"/>
    <s v="0"/>
    <x v="5"/>
  </r>
  <r>
    <x v="49"/>
    <x v="5"/>
    <m/>
    <x v="5"/>
  </r>
  <r>
    <x v="49"/>
    <x v="0"/>
    <s v="0"/>
    <x v="5"/>
  </r>
  <r>
    <x v="49"/>
    <x v="6"/>
    <m/>
    <x v="5"/>
  </r>
  <r>
    <x v="49"/>
    <x v="0"/>
    <s v="0"/>
    <x v="5"/>
  </r>
  <r>
    <x v="49"/>
    <x v="7"/>
    <m/>
    <x v="5"/>
  </r>
  <r>
    <x v="49"/>
    <x v="0"/>
    <s v="0"/>
    <x v="5"/>
  </r>
  <r>
    <x v="49"/>
    <x v="8"/>
    <m/>
    <x v="5"/>
  </r>
  <r>
    <x v="49"/>
    <x v="0"/>
    <n v="0"/>
    <x v="5"/>
  </r>
  <r>
    <x v="60"/>
    <x v="0"/>
    <s v="H"/>
    <x v="5"/>
  </r>
  <r>
    <x v="60"/>
    <x v="1"/>
    <m/>
    <x v="5"/>
  </r>
  <r>
    <x v="60"/>
    <x v="0"/>
    <s v="0"/>
    <x v="5"/>
  </r>
  <r>
    <x v="60"/>
    <x v="2"/>
    <m/>
    <x v="5"/>
  </r>
  <r>
    <x v="60"/>
    <x v="0"/>
    <s v="0"/>
    <x v="5"/>
  </r>
  <r>
    <x v="60"/>
    <x v="3"/>
    <n v="23"/>
    <x v="5"/>
  </r>
  <r>
    <x v="60"/>
    <x v="0"/>
    <n v="84"/>
    <x v="5"/>
  </r>
  <r>
    <x v="60"/>
    <x v="4"/>
    <n v="24"/>
    <x v="5"/>
  </r>
  <r>
    <x v="60"/>
    <x v="0"/>
    <n v="81"/>
    <x v="5"/>
  </r>
  <r>
    <x v="60"/>
    <x v="5"/>
    <m/>
    <x v="5"/>
  </r>
  <r>
    <x v="60"/>
    <x v="0"/>
    <s v="0"/>
    <x v="5"/>
  </r>
  <r>
    <x v="60"/>
    <x v="6"/>
    <m/>
    <x v="5"/>
  </r>
  <r>
    <x v="60"/>
    <x v="0"/>
    <s v="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64"/>
    <x v="0"/>
    <s v="H"/>
    <x v="5"/>
  </r>
  <r>
    <x v="64"/>
    <x v="1"/>
    <n v="28"/>
    <x v="5"/>
  </r>
  <r>
    <x v="64"/>
    <x v="0"/>
    <n v="69"/>
    <x v="5"/>
  </r>
  <r>
    <x v="64"/>
    <x v="2"/>
    <m/>
    <x v="5"/>
  </r>
  <r>
    <x v="64"/>
    <x v="0"/>
    <s v="0"/>
    <x v="5"/>
  </r>
  <r>
    <x v="64"/>
    <x v="3"/>
    <m/>
    <x v="5"/>
  </r>
  <r>
    <x v="64"/>
    <x v="0"/>
    <s v="0"/>
    <x v="5"/>
  </r>
  <r>
    <x v="64"/>
    <x v="4"/>
    <n v="30"/>
    <x v="5"/>
  </r>
  <r>
    <x v="64"/>
    <x v="0"/>
    <n v="63"/>
    <x v="5"/>
  </r>
  <r>
    <x v="64"/>
    <x v="5"/>
    <m/>
    <x v="5"/>
  </r>
  <r>
    <x v="64"/>
    <x v="0"/>
    <s v="0"/>
    <x v="5"/>
  </r>
  <r>
    <x v="64"/>
    <x v="6"/>
    <m/>
    <x v="5"/>
  </r>
  <r>
    <x v="64"/>
    <x v="0"/>
    <s v="0"/>
    <x v="5"/>
  </r>
  <r>
    <x v="64"/>
    <x v="7"/>
    <m/>
    <x v="5"/>
  </r>
  <r>
    <x v="64"/>
    <x v="0"/>
    <s v="0"/>
    <x v="5"/>
  </r>
  <r>
    <x v="64"/>
    <x v="8"/>
    <m/>
    <x v="5"/>
  </r>
  <r>
    <x v="64"/>
    <x v="0"/>
    <n v="0"/>
    <x v="5"/>
  </r>
  <r>
    <x v="38"/>
    <x v="0"/>
    <s v="H"/>
    <x v="5"/>
  </r>
  <r>
    <x v="38"/>
    <x v="1"/>
    <m/>
    <x v="5"/>
  </r>
  <r>
    <x v="38"/>
    <x v="0"/>
    <s v="0"/>
    <x v="5"/>
  </r>
  <r>
    <x v="38"/>
    <x v="2"/>
    <m/>
    <x v="5"/>
  </r>
  <r>
    <x v="38"/>
    <x v="0"/>
    <s v="0"/>
    <x v="5"/>
  </r>
  <r>
    <x v="38"/>
    <x v="3"/>
    <n v="27"/>
    <x v="5"/>
  </r>
  <r>
    <x v="38"/>
    <x v="0"/>
    <n v="72"/>
    <x v="5"/>
  </r>
  <r>
    <x v="38"/>
    <x v="4"/>
    <m/>
    <x v="5"/>
  </r>
  <r>
    <x v="38"/>
    <x v="0"/>
    <s v="0"/>
    <x v="5"/>
  </r>
  <r>
    <x v="38"/>
    <x v="5"/>
    <m/>
    <x v="5"/>
  </r>
  <r>
    <x v="38"/>
    <x v="0"/>
    <s v="0"/>
    <x v="5"/>
  </r>
  <r>
    <x v="38"/>
    <x v="6"/>
    <n v="34"/>
    <x v="5"/>
  </r>
  <r>
    <x v="38"/>
    <x v="0"/>
    <n v="51"/>
    <x v="5"/>
  </r>
  <r>
    <x v="38"/>
    <x v="7"/>
    <m/>
    <x v="5"/>
  </r>
  <r>
    <x v="38"/>
    <x v="0"/>
    <s v="0"/>
    <x v="5"/>
  </r>
  <r>
    <x v="38"/>
    <x v="8"/>
    <m/>
    <x v="5"/>
  </r>
  <r>
    <x v="38"/>
    <x v="0"/>
    <n v="0"/>
    <x v="5"/>
  </r>
  <r>
    <x v="5"/>
    <x v="0"/>
    <s v="H"/>
    <x v="5"/>
  </r>
  <r>
    <x v="5"/>
    <x v="1"/>
    <n v="32"/>
    <x v="5"/>
  </r>
  <r>
    <x v="5"/>
    <x v="0"/>
    <n v="57"/>
    <x v="5"/>
  </r>
  <r>
    <x v="5"/>
    <x v="2"/>
    <m/>
    <x v="5"/>
  </r>
  <r>
    <x v="5"/>
    <x v="0"/>
    <s v="0"/>
    <x v="5"/>
  </r>
  <r>
    <x v="5"/>
    <x v="3"/>
    <m/>
    <x v="5"/>
  </r>
  <r>
    <x v="5"/>
    <x v="0"/>
    <s v="0"/>
    <x v="5"/>
  </r>
  <r>
    <x v="5"/>
    <x v="4"/>
    <n v="29"/>
    <x v="5"/>
  </r>
  <r>
    <x v="5"/>
    <x v="0"/>
    <n v="66"/>
    <x v="5"/>
  </r>
  <r>
    <x v="5"/>
    <x v="5"/>
    <m/>
    <x v="5"/>
  </r>
  <r>
    <x v="5"/>
    <x v="0"/>
    <s v="0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49"/>
    <x v="0"/>
    <s v="H"/>
    <x v="5"/>
  </r>
  <r>
    <x v="49"/>
    <x v="1"/>
    <m/>
    <x v="5"/>
  </r>
  <r>
    <x v="49"/>
    <x v="0"/>
    <s v="0"/>
    <x v="5"/>
  </r>
  <r>
    <x v="49"/>
    <x v="2"/>
    <n v="31"/>
    <x v="5"/>
  </r>
  <r>
    <x v="49"/>
    <x v="0"/>
    <n v="60"/>
    <x v="5"/>
  </r>
  <r>
    <x v="49"/>
    <x v="3"/>
    <m/>
    <x v="5"/>
  </r>
  <r>
    <x v="49"/>
    <x v="0"/>
    <s v="0"/>
    <x v="5"/>
  </r>
  <r>
    <x v="49"/>
    <x v="4"/>
    <m/>
    <x v="5"/>
  </r>
  <r>
    <x v="49"/>
    <x v="0"/>
    <s v="0"/>
    <x v="5"/>
  </r>
  <r>
    <x v="49"/>
    <x v="5"/>
    <m/>
    <x v="5"/>
  </r>
  <r>
    <x v="49"/>
    <x v="0"/>
    <s v="0"/>
    <x v="5"/>
  </r>
  <r>
    <x v="49"/>
    <x v="6"/>
    <n v="35"/>
    <x v="5"/>
  </r>
  <r>
    <x v="49"/>
    <x v="0"/>
    <n v="48"/>
    <x v="5"/>
  </r>
  <r>
    <x v="49"/>
    <x v="7"/>
    <m/>
    <x v="5"/>
  </r>
  <r>
    <x v="49"/>
    <x v="0"/>
    <s v="0"/>
    <x v="5"/>
  </r>
  <r>
    <x v="49"/>
    <x v="8"/>
    <m/>
    <x v="5"/>
  </r>
  <r>
    <x v="49"/>
    <x v="0"/>
    <n v="0"/>
    <x v="5"/>
  </r>
  <r>
    <x v="50"/>
    <x v="0"/>
    <s v="H"/>
    <x v="5"/>
  </r>
  <r>
    <x v="50"/>
    <x v="1"/>
    <n v="37"/>
    <x v="5"/>
  </r>
  <r>
    <x v="50"/>
    <x v="0"/>
    <n v="42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4"/>
    <x v="5"/>
  </r>
  <r>
    <x v="50"/>
    <x v="0"/>
    <n v="51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60"/>
    <x v="0"/>
    <s v="F"/>
    <x v="5"/>
  </r>
  <r>
    <x v="60"/>
    <x v="1"/>
    <n v="41"/>
    <x v="5"/>
  </r>
  <r>
    <x v="60"/>
    <x v="0"/>
    <n v="30"/>
    <x v="5"/>
  </r>
  <r>
    <x v="60"/>
    <x v="2"/>
    <m/>
    <x v="5"/>
  </r>
  <r>
    <x v="60"/>
    <x v="0"/>
    <s v="0"/>
    <x v="5"/>
  </r>
  <r>
    <x v="60"/>
    <x v="3"/>
    <n v="32"/>
    <x v="5"/>
  </r>
  <r>
    <x v="60"/>
    <x v="0"/>
    <n v="57"/>
    <x v="5"/>
  </r>
  <r>
    <x v="60"/>
    <x v="4"/>
    <m/>
    <x v="5"/>
  </r>
  <r>
    <x v="60"/>
    <x v="0"/>
    <s v="0"/>
    <x v="5"/>
  </r>
  <r>
    <x v="60"/>
    <x v="5"/>
    <m/>
    <x v="5"/>
  </r>
  <r>
    <x v="60"/>
    <x v="0"/>
    <s v="0"/>
    <x v="5"/>
  </r>
  <r>
    <x v="60"/>
    <x v="6"/>
    <m/>
    <x v="5"/>
  </r>
  <r>
    <x v="60"/>
    <x v="0"/>
    <s v="0"/>
    <x v="5"/>
  </r>
  <r>
    <x v="60"/>
    <x v="7"/>
    <m/>
    <x v="5"/>
  </r>
  <r>
    <x v="60"/>
    <x v="0"/>
    <s v="0"/>
    <x v="5"/>
  </r>
  <r>
    <x v="60"/>
    <x v="8"/>
    <m/>
    <x v="5"/>
  </r>
  <r>
    <x v="60"/>
    <x v="0"/>
    <n v="0"/>
    <x v="5"/>
  </r>
  <r>
    <x v="70"/>
    <x v="0"/>
    <s v="H"/>
    <x v="5"/>
  </r>
  <r>
    <x v="70"/>
    <x v="1"/>
    <m/>
    <x v="5"/>
  </r>
  <r>
    <x v="70"/>
    <x v="0"/>
    <s v="0"/>
    <x v="5"/>
  </r>
  <r>
    <x v="70"/>
    <x v="2"/>
    <m/>
    <x v="5"/>
  </r>
  <r>
    <x v="70"/>
    <x v="0"/>
    <s v="0"/>
    <x v="5"/>
  </r>
  <r>
    <x v="70"/>
    <x v="3"/>
    <m/>
    <x v="5"/>
  </r>
  <r>
    <x v="70"/>
    <x v="0"/>
    <s v="0"/>
    <x v="5"/>
  </r>
  <r>
    <x v="70"/>
    <x v="4"/>
    <m/>
    <x v="5"/>
  </r>
  <r>
    <x v="70"/>
    <x v="0"/>
    <s v="0"/>
    <x v="5"/>
  </r>
  <r>
    <x v="70"/>
    <x v="5"/>
    <m/>
    <x v="5"/>
  </r>
  <r>
    <x v="70"/>
    <x v="0"/>
    <s v="0"/>
    <x v="5"/>
  </r>
  <r>
    <x v="70"/>
    <x v="6"/>
    <n v="9"/>
    <x v="5"/>
  </r>
  <r>
    <x v="70"/>
    <x v="0"/>
    <n v="126"/>
    <x v="5"/>
  </r>
  <r>
    <x v="70"/>
    <x v="7"/>
    <m/>
    <x v="5"/>
  </r>
  <r>
    <x v="70"/>
    <x v="0"/>
    <s v="0"/>
    <x v="5"/>
  </r>
  <r>
    <x v="70"/>
    <x v="8"/>
    <m/>
    <x v="5"/>
  </r>
  <r>
    <x v="70"/>
    <x v="0"/>
    <n v="0"/>
    <x v="5"/>
  </r>
  <r>
    <x v="27"/>
    <x v="0"/>
    <s v="H"/>
    <x v="5"/>
  </r>
  <r>
    <x v="27"/>
    <x v="1"/>
    <m/>
    <x v="5"/>
  </r>
  <r>
    <x v="27"/>
    <x v="0"/>
    <s v="0"/>
    <x v="5"/>
  </r>
  <r>
    <x v="27"/>
    <x v="2"/>
    <m/>
    <x v="5"/>
  </r>
  <r>
    <x v="27"/>
    <x v="0"/>
    <s v="0"/>
    <x v="5"/>
  </r>
  <r>
    <x v="27"/>
    <x v="3"/>
    <m/>
    <x v="5"/>
  </r>
  <r>
    <x v="27"/>
    <x v="0"/>
    <s v="0"/>
    <x v="5"/>
  </r>
  <r>
    <x v="27"/>
    <x v="4"/>
    <m/>
    <x v="5"/>
  </r>
  <r>
    <x v="27"/>
    <x v="0"/>
    <s v="0"/>
    <x v="5"/>
  </r>
  <r>
    <x v="27"/>
    <x v="5"/>
    <m/>
    <x v="5"/>
  </r>
  <r>
    <x v="27"/>
    <x v="0"/>
    <s v="0"/>
    <x v="5"/>
  </r>
  <r>
    <x v="27"/>
    <x v="6"/>
    <n v="11"/>
    <x v="5"/>
  </r>
  <r>
    <x v="27"/>
    <x v="0"/>
    <n v="120"/>
    <x v="5"/>
  </r>
  <r>
    <x v="27"/>
    <x v="7"/>
    <m/>
    <x v="5"/>
  </r>
  <r>
    <x v="27"/>
    <x v="0"/>
    <s v="0"/>
    <x v="5"/>
  </r>
  <r>
    <x v="27"/>
    <x v="8"/>
    <m/>
    <x v="5"/>
  </r>
  <r>
    <x v="27"/>
    <x v="0"/>
    <n v="0"/>
    <x v="5"/>
  </r>
  <r>
    <x v="51"/>
    <x v="0"/>
    <s v="H"/>
    <x v="5"/>
  </r>
  <r>
    <x v="51"/>
    <x v="1"/>
    <m/>
    <x v="5"/>
  </r>
  <r>
    <x v="51"/>
    <x v="0"/>
    <s v="0"/>
    <x v="5"/>
  </r>
  <r>
    <x v="51"/>
    <x v="2"/>
    <m/>
    <x v="5"/>
  </r>
  <r>
    <x v="51"/>
    <x v="0"/>
    <s v="0"/>
    <x v="5"/>
  </r>
  <r>
    <x v="51"/>
    <x v="3"/>
    <m/>
    <x v="5"/>
  </r>
  <r>
    <x v="51"/>
    <x v="0"/>
    <s v="0"/>
    <x v="5"/>
  </r>
  <r>
    <x v="51"/>
    <x v="4"/>
    <m/>
    <x v="5"/>
  </r>
  <r>
    <x v="51"/>
    <x v="0"/>
    <s v="0"/>
    <x v="5"/>
  </r>
  <r>
    <x v="51"/>
    <x v="5"/>
    <m/>
    <x v="5"/>
  </r>
  <r>
    <x v="51"/>
    <x v="0"/>
    <s v="0"/>
    <x v="5"/>
  </r>
  <r>
    <x v="51"/>
    <x v="6"/>
    <n v="15"/>
    <x v="5"/>
  </r>
  <r>
    <x v="51"/>
    <x v="0"/>
    <n v="108"/>
    <x v="5"/>
  </r>
  <r>
    <x v="51"/>
    <x v="7"/>
    <m/>
    <x v="5"/>
  </r>
  <r>
    <x v="51"/>
    <x v="0"/>
    <s v="0"/>
    <x v="5"/>
  </r>
  <r>
    <x v="51"/>
    <x v="8"/>
    <m/>
    <x v="5"/>
  </r>
  <r>
    <x v="51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16"/>
    <x v="5"/>
  </r>
  <r>
    <x v="23"/>
    <x v="0"/>
    <n v="105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80"/>
    <x v="0"/>
    <s v="H"/>
    <x v="5"/>
  </r>
  <r>
    <x v="80"/>
    <x v="1"/>
    <m/>
    <x v="5"/>
  </r>
  <r>
    <x v="80"/>
    <x v="0"/>
    <s v="0"/>
    <x v="5"/>
  </r>
  <r>
    <x v="80"/>
    <x v="2"/>
    <m/>
    <x v="5"/>
  </r>
  <r>
    <x v="80"/>
    <x v="0"/>
    <s v="0"/>
    <x v="5"/>
  </r>
  <r>
    <x v="80"/>
    <x v="3"/>
    <m/>
    <x v="5"/>
  </r>
  <r>
    <x v="80"/>
    <x v="0"/>
    <s v="0"/>
    <x v="5"/>
  </r>
  <r>
    <x v="80"/>
    <x v="4"/>
    <m/>
    <x v="5"/>
  </r>
  <r>
    <x v="80"/>
    <x v="0"/>
    <s v="0"/>
    <x v="5"/>
  </r>
  <r>
    <x v="80"/>
    <x v="5"/>
    <n v="18"/>
    <x v="5"/>
  </r>
  <r>
    <x v="80"/>
    <x v="0"/>
    <n v="99"/>
    <x v="5"/>
  </r>
  <r>
    <x v="80"/>
    <x v="6"/>
    <m/>
    <x v="5"/>
  </r>
  <r>
    <x v="80"/>
    <x v="0"/>
    <s v="0"/>
    <x v="5"/>
  </r>
  <r>
    <x v="80"/>
    <x v="7"/>
    <m/>
    <x v="5"/>
  </r>
  <r>
    <x v="80"/>
    <x v="0"/>
    <s v="0"/>
    <x v="5"/>
  </r>
  <r>
    <x v="80"/>
    <x v="8"/>
    <m/>
    <x v="5"/>
  </r>
  <r>
    <x v="80"/>
    <x v="0"/>
    <n v="0"/>
    <x v="5"/>
  </r>
  <r>
    <x v="67"/>
    <x v="0"/>
    <s v="F"/>
    <x v="5"/>
  </r>
  <r>
    <x v="67"/>
    <x v="1"/>
    <m/>
    <x v="5"/>
  </r>
  <r>
    <x v="67"/>
    <x v="0"/>
    <s v="0"/>
    <x v="5"/>
  </r>
  <r>
    <x v="67"/>
    <x v="2"/>
    <m/>
    <x v="5"/>
  </r>
  <r>
    <x v="67"/>
    <x v="0"/>
    <s v="0"/>
    <x v="5"/>
  </r>
  <r>
    <x v="67"/>
    <x v="3"/>
    <m/>
    <x v="5"/>
  </r>
  <r>
    <x v="67"/>
    <x v="0"/>
    <s v="0"/>
    <x v="5"/>
  </r>
  <r>
    <x v="67"/>
    <x v="4"/>
    <m/>
    <x v="5"/>
  </r>
  <r>
    <x v="67"/>
    <x v="0"/>
    <s v="0"/>
    <x v="5"/>
  </r>
  <r>
    <x v="67"/>
    <x v="5"/>
    <m/>
    <x v="5"/>
  </r>
  <r>
    <x v="67"/>
    <x v="0"/>
    <s v="0"/>
    <x v="5"/>
  </r>
  <r>
    <x v="67"/>
    <x v="6"/>
    <n v="20"/>
    <x v="5"/>
  </r>
  <r>
    <x v="67"/>
    <x v="0"/>
    <n v="93"/>
    <x v="5"/>
  </r>
  <r>
    <x v="67"/>
    <x v="7"/>
    <m/>
    <x v="5"/>
  </r>
  <r>
    <x v="67"/>
    <x v="0"/>
    <s v="0"/>
    <x v="5"/>
  </r>
  <r>
    <x v="67"/>
    <x v="8"/>
    <m/>
    <x v="5"/>
  </r>
  <r>
    <x v="67"/>
    <x v="0"/>
    <n v="0"/>
    <x v="5"/>
  </r>
  <r>
    <x v="64"/>
    <x v="0"/>
    <s v="H"/>
    <x v="5"/>
  </r>
  <r>
    <x v="64"/>
    <x v="1"/>
    <n v="21"/>
    <x v="5"/>
  </r>
  <r>
    <x v="64"/>
    <x v="0"/>
    <n v="90"/>
    <x v="5"/>
  </r>
  <r>
    <x v="64"/>
    <x v="2"/>
    <m/>
    <x v="5"/>
  </r>
  <r>
    <x v="64"/>
    <x v="0"/>
    <s v="0"/>
    <x v="5"/>
  </r>
  <r>
    <x v="64"/>
    <x v="3"/>
    <m/>
    <x v="5"/>
  </r>
  <r>
    <x v="64"/>
    <x v="0"/>
    <s v="0"/>
    <x v="5"/>
  </r>
  <r>
    <x v="64"/>
    <x v="4"/>
    <m/>
    <x v="5"/>
  </r>
  <r>
    <x v="64"/>
    <x v="0"/>
    <s v="0"/>
    <x v="5"/>
  </r>
  <r>
    <x v="64"/>
    <x v="5"/>
    <m/>
    <x v="5"/>
  </r>
  <r>
    <x v="64"/>
    <x v="0"/>
    <s v="0"/>
    <x v="5"/>
  </r>
  <r>
    <x v="64"/>
    <x v="6"/>
    <m/>
    <x v="5"/>
  </r>
  <r>
    <x v="64"/>
    <x v="0"/>
    <s v="0"/>
    <x v="5"/>
  </r>
  <r>
    <x v="64"/>
    <x v="7"/>
    <m/>
    <x v="5"/>
  </r>
  <r>
    <x v="64"/>
    <x v="0"/>
    <s v="0"/>
    <x v="5"/>
  </r>
  <r>
    <x v="64"/>
    <x v="8"/>
    <m/>
    <x v="5"/>
  </r>
  <r>
    <x v="64"/>
    <x v="0"/>
    <n v="0"/>
    <x v="5"/>
  </r>
  <r>
    <x v="68"/>
    <x v="0"/>
    <s v="F"/>
    <x v="5"/>
  </r>
  <r>
    <x v="68"/>
    <x v="1"/>
    <m/>
    <x v="5"/>
  </r>
  <r>
    <x v="68"/>
    <x v="0"/>
    <s v="0"/>
    <x v="5"/>
  </r>
  <r>
    <x v="68"/>
    <x v="2"/>
    <m/>
    <x v="5"/>
  </r>
  <r>
    <x v="68"/>
    <x v="0"/>
    <s v="0"/>
    <x v="5"/>
  </r>
  <r>
    <x v="68"/>
    <x v="3"/>
    <m/>
    <x v="5"/>
  </r>
  <r>
    <x v="68"/>
    <x v="0"/>
    <s v="0"/>
    <x v="5"/>
  </r>
  <r>
    <x v="68"/>
    <x v="4"/>
    <m/>
    <x v="5"/>
  </r>
  <r>
    <x v="68"/>
    <x v="0"/>
    <s v="0"/>
    <x v="5"/>
  </r>
  <r>
    <x v="68"/>
    <x v="5"/>
    <m/>
    <x v="5"/>
  </r>
  <r>
    <x v="68"/>
    <x v="0"/>
    <s v="0"/>
    <x v="5"/>
  </r>
  <r>
    <x v="68"/>
    <x v="6"/>
    <n v="23"/>
    <x v="5"/>
  </r>
  <r>
    <x v="68"/>
    <x v="0"/>
    <n v="84"/>
    <x v="5"/>
  </r>
  <r>
    <x v="68"/>
    <x v="7"/>
    <m/>
    <x v="5"/>
  </r>
  <r>
    <x v="68"/>
    <x v="0"/>
    <s v="0"/>
    <x v="5"/>
  </r>
  <r>
    <x v="68"/>
    <x v="8"/>
    <m/>
    <x v="5"/>
  </r>
  <r>
    <x v="68"/>
    <x v="0"/>
    <n v="0"/>
    <x v="5"/>
  </r>
  <r>
    <x v="18"/>
    <x v="0"/>
    <s v="H"/>
    <x v="5"/>
  </r>
  <r>
    <x v="18"/>
    <x v="1"/>
    <m/>
    <x v="5"/>
  </r>
  <r>
    <x v="18"/>
    <x v="0"/>
    <s v="0"/>
    <x v="5"/>
  </r>
  <r>
    <x v="18"/>
    <x v="2"/>
    <n v="25"/>
    <x v="5"/>
  </r>
  <r>
    <x v="18"/>
    <x v="0"/>
    <n v="78"/>
    <x v="5"/>
  </r>
  <r>
    <x v="18"/>
    <x v="3"/>
    <m/>
    <x v="5"/>
  </r>
  <r>
    <x v="18"/>
    <x v="0"/>
    <s v="0"/>
    <x v="5"/>
  </r>
  <r>
    <x v="18"/>
    <x v="4"/>
    <m/>
    <x v="5"/>
  </r>
  <r>
    <x v="18"/>
    <x v="0"/>
    <s v="0"/>
    <x v="5"/>
  </r>
  <r>
    <x v="18"/>
    <x v="5"/>
    <m/>
    <x v="5"/>
  </r>
  <r>
    <x v="18"/>
    <x v="0"/>
    <s v="0"/>
    <x v="5"/>
  </r>
  <r>
    <x v="18"/>
    <x v="6"/>
    <m/>
    <x v="5"/>
  </r>
  <r>
    <x v="18"/>
    <x v="0"/>
    <s v="0"/>
    <x v="5"/>
  </r>
  <r>
    <x v="18"/>
    <x v="7"/>
    <m/>
    <x v="5"/>
  </r>
  <r>
    <x v="18"/>
    <x v="0"/>
    <s v="0"/>
    <x v="5"/>
  </r>
  <r>
    <x v="18"/>
    <x v="8"/>
    <m/>
    <x v="5"/>
  </r>
  <r>
    <x v="18"/>
    <x v="0"/>
    <n v="0"/>
    <x v="5"/>
  </r>
  <r>
    <x v="2"/>
    <x v="0"/>
    <s v="H"/>
    <x v="5"/>
  </r>
  <r>
    <x v="2"/>
    <x v="1"/>
    <m/>
    <x v="5"/>
  </r>
  <r>
    <x v="2"/>
    <x v="0"/>
    <s v="0"/>
    <x v="5"/>
  </r>
  <r>
    <x v="2"/>
    <x v="2"/>
    <m/>
    <x v="5"/>
  </r>
  <r>
    <x v="2"/>
    <x v="0"/>
    <s v="0"/>
    <x v="5"/>
  </r>
  <r>
    <x v="2"/>
    <x v="3"/>
    <m/>
    <x v="5"/>
  </r>
  <r>
    <x v="2"/>
    <x v="0"/>
    <s v="0"/>
    <x v="5"/>
  </r>
  <r>
    <x v="2"/>
    <x v="4"/>
    <n v="27"/>
    <x v="5"/>
  </r>
  <r>
    <x v="2"/>
    <x v="0"/>
    <n v="72"/>
    <x v="5"/>
  </r>
  <r>
    <x v="2"/>
    <x v="5"/>
    <m/>
    <x v="5"/>
  </r>
  <r>
    <x v="2"/>
    <x v="0"/>
    <s v="0"/>
    <x v="5"/>
  </r>
  <r>
    <x v="2"/>
    <x v="6"/>
    <m/>
    <x v="5"/>
  </r>
  <r>
    <x v="2"/>
    <x v="0"/>
    <s v="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23"/>
    <x v="0"/>
    <s v="F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28"/>
    <x v="5"/>
  </r>
  <r>
    <x v="23"/>
    <x v="0"/>
    <n v="69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23"/>
    <x v="0"/>
    <s v="F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29"/>
    <x v="5"/>
  </r>
  <r>
    <x v="23"/>
    <x v="0"/>
    <n v="66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78"/>
    <x v="0"/>
    <s v="H"/>
    <x v="5"/>
  </r>
  <r>
    <x v="78"/>
    <x v="1"/>
    <m/>
    <x v="5"/>
  </r>
  <r>
    <x v="78"/>
    <x v="0"/>
    <s v="0"/>
    <x v="5"/>
  </r>
  <r>
    <x v="78"/>
    <x v="2"/>
    <m/>
    <x v="5"/>
  </r>
  <r>
    <x v="78"/>
    <x v="0"/>
    <s v="0"/>
    <x v="5"/>
  </r>
  <r>
    <x v="78"/>
    <x v="3"/>
    <m/>
    <x v="5"/>
  </r>
  <r>
    <x v="78"/>
    <x v="0"/>
    <s v="0"/>
    <x v="5"/>
  </r>
  <r>
    <x v="78"/>
    <x v="4"/>
    <m/>
    <x v="5"/>
  </r>
  <r>
    <x v="78"/>
    <x v="0"/>
    <s v="0"/>
    <x v="5"/>
  </r>
  <r>
    <x v="78"/>
    <x v="5"/>
    <m/>
    <x v="5"/>
  </r>
  <r>
    <x v="78"/>
    <x v="0"/>
    <s v="0"/>
    <x v="5"/>
  </r>
  <r>
    <x v="78"/>
    <x v="6"/>
    <n v="30"/>
    <x v="5"/>
  </r>
  <r>
    <x v="78"/>
    <x v="0"/>
    <n v="63"/>
    <x v="5"/>
  </r>
  <r>
    <x v="78"/>
    <x v="7"/>
    <m/>
    <x v="5"/>
  </r>
  <r>
    <x v="78"/>
    <x v="0"/>
    <s v="0"/>
    <x v="5"/>
  </r>
  <r>
    <x v="78"/>
    <x v="8"/>
    <m/>
    <x v="5"/>
  </r>
  <r>
    <x v="78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0"/>
    <x v="5"/>
  </r>
  <r>
    <x v="23"/>
    <x v="0"/>
    <n v="63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"/>
    <x v="0"/>
    <s v="H"/>
    <x v="5"/>
  </r>
  <r>
    <x v="5"/>
    <x v="1"/>
    <n v="30"/>
    <x v="5"/>
  </r>
  <r>
    <x v="5"/>
    <x v="0"/>
    <n v="63"/>
    <x v="5"/>
  </r>
  <r>
    <x v="5"/>
    <x v="2"/>
    <m/>
    <x v="5"/>
  </r>
  <r>
    <x v="5"/>
    <x v="0"/>
    <s v="0"/>
    <x v="5"/>
  </r>
  <r>
    <x v="5"/>
    <x v="3"/>
    <m/>
    <x v="5"/>
  </r>
  <r>
    <x v="5"/>
    <x v="0"/>
    <s v="0"/>
    <x v="5"/>
  </r>
  <r>
    <x v="5"/>
    <x v="4"/>
    <m/>
    <x v="5"/>
  </r>
  <r>
    <x v="5"/>
    <x v="0"/>
    <s v="0"/>
    <x v="5"/>
  </r>
  <r>
    <x v="5"/>
    <x v="5"/>
    <m/>
    <x v="5"/>
  </r>
  <r>
    <x v="5"/>
    <x v="0"/>
    <s v="0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1"/>
    <x v="5"/>
  </r>
  <r>
    <x v="23"/>
    <x v="0"/>
    <n v="60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0"/>
    <x v="0"/>
    <s v="H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1"/>
    <x v="5"/>
  </r>
  <r>
    <x v="50"/>
    <x v="0"/>
    <n v="60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23"/>
    <x v="0"/>
    <s v="F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2"/>
    <x v="5"/>
  </r>
  <r>
    <x v="23"/>
    <x v="0"/>
    <n v="57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2"/>
    <x v="0"/>
    <s v="H"/>
    <x v="5"/>
  </r>
  <r>
    <x v="2"/>
    <x v="1"/>
    <m/>
    <x v="5"/>
  </r>
  <r>
    <x v="2"/>
    <x v="0"/>
    <s v="0"/>
    <x v="5"/>
  </r>
  <r>
    <x v="2"/>
    <x v="2"/>
    <m/>
    <x v="5"/>
  </r>
  <r>
    <x v="2"/>
    <x v="0"/>
    <s v="0"/>
    <x v="5"/>
  </r>
  <r>
    <x v="2"/>
    <x v="3"/>
    <m/>
    <x v="5"/>
  </r>
  <r>
    <x v="2"/>
    <x v="0"/>
    <s v="0"/>
    <x v="5"/>
  </r>
  <r>
    <x v="2"/>
    <x v="4"/>
    <n v="33"/>
    <x v="5"/>
  </r>
  <r>
    <x v="2"/>
    <x v="0"/>
    <n v="54"/>
    <x v="5"/>
  </r>
  <r>
    <x v="2"/>
    <x v="5"/>
    <m/>
    <x v="5"/>
  </r>
  <r>
    <x v="2"/>
    <x v="0"/>
    <s v="0"/>
    <x v="5"/>
  </r>
  <r>
    <x v="2"/>
    <x v="6"/>
    <m/>
    <x v="5"/>
  </r>
  <r>
    <x v="2"/>
    <x v="0"/>
    <s v="0"/>
    <x v="5"/>
  </r>
  <r>
    <x v="2"/>
    <x v="7"/>
    <m/>
    <x v="5"/>
  </r>
  <r>
    <x v="2"/>
    <x v="0"/>
    <s v="0"/>
    <x v="5"/>
  </r>
  <r>
    <x v="2"/>
    <x v="8"/>
    <m/>
    <x v="5"/>
  </r>
  <r>
    <x v="2"/>
    <x v="0"/>
    <n v="0"/>
    <x v="5"/>
  </r>
  <r>
    <x v="23"/>
    <x v="0"/>
    <s v="H"/>
    <x v="5"/>
  </r>
  <r>
    <x v="23"/>
    <x v="1"/>
    <m/>
    <x v="5"/>
  </r>
  <r>
    <x v="23"/>
    <x v="0"/>
    <s v="0"/>
    <x v="5"/>
  </r>
  <r>
    <x v="23"/>
    <x v="2"/>
    <m/>
    <x v="5"/>
  </r>
  <r>
    <x v="23"/>
    <x v="0"/>
    <s v="0"/>
    <x v="5"/>
  </r>
  <r>
    <x v="23"/>
    <x v="3"/>
    <m/>
    <x v="5"/>
  </r>
  <r>
    <x v="23"/>
    <x v="0"/>
    <s v="0"/>
    <x v="5"/>
  </r>
  <r>
    <x v="23"/>
    <x v="4"/>
    <m/>
    <x v="5"/>
  </r>
  <r>
    <x v="23"/>
    <x v="0"/>
    <s v="0"/>
    <x v="5"/>
  </r>
  <r>
    <x v="23"/>
    <x v="5"/>
    <n v="33"/>
    <x v="5"/>
  </r>
  <r>
    <x v="23"/>
    <x v="0"/>
    <n v="54"/>
    <x v="5"/>
  </r>
  <r>
    <x v="23"/>
    <x v="6"/>
    <m/>
    <x v="5"/>
  </r>
  <r>
    <x v="23"/>
    <x v="0"/>
    <s v="0"/>
    <x v="5"/>
  </r>
  <r>
    <x v="23"/>
    <x v="7"/>
    <m/>
    <x v="5"/>
  </r>
  <r>
    <x v="23"/>
    <x v="0"/>
    <s v="0"/>
    <x v="5"/>
  </r>
  <r>
    <x v="23"/>
    <x v="8"/>
    <m/>
    <x v="5"/>
  </r>
  <r>
    <x v="23"/>
    <x v="0"/>
    <n v="0"/>
    <x v="5"/>
  </r>
  <r>
    <x v="5"/>
    <x v="0"/>
    <s v="H"/>
    <x v="5"/>
  </r>
  <r>
    <x v="5"/>
    <x v="1"/>
    <n v="34"/>
    <x v="5"/>
  </r>
  <r>
    <x v="5"/>
    <x v="0"/>
    <n v="51"/>
    <x v="5"/>
  </r>
  <r>
    <x v="5"/>
    <x v="2"/>
    <m/>
    <x v="5"/>
  </r>
  <r>
    <x v="5"/>
    <x v="0"/>
    <s v="0"/>
    <x v="5"/>
  </r>
  <r>
    <x v="5"/>
    <x v="3"/>
    <m/>
    <x v="5"/>
  </r>
  <r>
    <x v="5"/>
    <x v="0"/>
    <s v="0"/>
    <x v="5"/>
  </r>
  <r>
    <x v="5"/>
    <x v="4"/>
    <m/>
    <x v="5"/>
  </r>
  <r>
    <x v="5"/>
    <x v="0"/>
    <s v="0"/>
    <x v="5"/>
  </r>
  <r>
    <x v="5"/>
    <x v="5"/>
    <m/>
    <x v="5"/>
  </r>
  <r>
    <x v="5"/>
    <x v="0"/>
    <s v="0"/>
    <x v="5"/>
  </r>
  <r>
    <x v="5"/>
    <x v="6"/>
    <m/>
    <x v="5"/>
  </r>
  <r>
    <x v="5"/>
    <x v="0"/>
    <s v="0"/>
    <x v="5"/>
  </r>
  <r>
    <x v="5"/>
    <x v="7"/>
    <m/>
    <x v="5"/>
  </r>
  <r>
    <x v="5"/>
    <x v="0"/>
    <s v="0"/>
    <x v="5"/>
  </r>
  <r>
    <x v="5"/>
    <x v="8"/>
    <m/>
    <x v="5"/>
  </r>
  <r>
    <x v="5"/>
    <x v="0"/>
    <n v="0"/>
    <x v="5"/>
  </r>
  <r>
    <x v="18"/>
    <x v="0"/>
    <s v="H"/>
    <x v="5"/>
  </r>
  <r>
    <x v="18"/>
    <x v="1"/>
    <m/>
    <x v="5"/>
  </r>
  <r>
    <x v="18"/>
    <x v="0"/>
    <s v="0"/>
    <x v="5"/>
  </r>
  <r>
    <x v="18"/>
    <x v="2"/>
    <n v="35"/>
    <x v="5"/>
  </r>
  <r>
    <x v="18"/>
    <x v="0"/>
    <n v="48"/>
    <x v="5"/>
  </r>
  <r>
    <x v="18"/>
    <x v="3"/>
    <m/>
    <x v="5"/>
  </r>
  <r>
    <x v="18"/>
    <x v="0"/>
    <s v="0"/>
    <x v="5"/>
  </r>
  <r>
    <x v="18"/>
    <x v="4"/>
    <m/>
    <x v="5"/>
  </r>
  <r>
    <x v="18"/>
    <x v="0"/>
    <s v="0"/>
    <x v="5"/>
  </r>
  <r>
    <x v="18"/>
    <x v="5"/>
    <m/>
    <x v="5"/>
  </r>
  <r>
    <x v="18"/>
    <x v="0"/>
    <s v="0"/>
    <x v="5"/>
  </r>
  <r>
    <x v="18"/>
    <x v="6"/>
    <m/>
    <x v="5"/>
  </r>
  <r>
    <x v="18"/>
    <x v="0"/>
    <s v="0"/>
    <x v="5"/>
  </r>
  <r>
    <x v="18"/>
    <x v="7"/>
    <m/>
    <x v="5"/>
  </r>
  <r>
    <x v="18"/>
    <x v="0"/>
    <s v="0"/>
    <x v="5"/>
  </r>
  <r>
    <x v="18"/>
    <x v="8"/>
    <m/>
    <x v="5"/>
  </r>
  <r>
    <x v="18"/>
    <x v="0"/>
    <n v="0"/>
    <x v="5"/>
  </r>
  <r>
    <x v="70"/>
    <x v="0"/>
    <s v="H"/>
    <x v="5"/>
  </r>
  <r>
    <x v="70"/>
    <x v="1"/>
    <m/>
    <x v="5"/>
  </r>
  <r>
    <x v="70"/>
    <x v="0"/>
    <s v="0"/>
    <x v="5"/>
  </r>
  <r>
    <x v="70"/>
    <x v="2"/>
    <m/>
    <x v="5"/>
  </r>
  <r>
    <x v="70"/>
    <x v="0"/>
    <s v="0"/>
    <x v="5"/>
  </r>
  <r>
    <x v="70"/>
    <x v="3"/>
    <m/>
    <x v="5"/>
  </r>
  <r>
    <x v="70"/>
    <x v="0"/>
    <s v="0"/>
    <x v="5"/>
  </r>
  <r>
    <x v="70"/>
    <x v="4"/>
    <m/>
    <x v="5"/>
  </r>
  <r>
    <x v="70"/>
    <x v="0"/>
    <s v="0"/>
    <x v="5"/>
  </r>
  <r>
    <x v="70"/>
    <x v="5"/>
    <m/>
    <x v="5"/>
  </r>
  <r>
    <x v="70"/>
    <x v="0"/>
    <s v="0"/>
    <x v="5"/>
  </r>
  <r>
    <x v="70"/>
    <x v="6"/>
    <n v="36"/>
    <x v="5"/>
  </r>
  <r>
    <x v="70"/>
    <x v="0"/>
    <n v="45"/>
    <x v="5"/>
  </r>
  <r>
    <x v="70"/>
    <x v="7"/>
    <m/>
    <x v="5"/>
  </r>
  <r>
    <x v="70"/>
    <x v="0"/>
    <s v="0"/>
    <x v="5"/>
  </r>
  <r>
    <x v="70"/>
    <x v="8"/>
    <m/>
    <x v="5"/>
  </r>
  <r>
    <x v="70"/>
    <x v="0"/>
    <n v="0"/>
    <x v="5"/>
  </r>
  <r>
    <x v="50"/>
    <x v="0"/>
    <s v="F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6"/>
    <x v="5"/>
  </r>
  <r>
    <x v="50"/>
    <x v="0"/>
    <n v="45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8"/>
    <x v="0"/>
    <s v="F"/>
    <x v="5"/>
  </r>
  <r>
    <x v="8"/>
    <x v="1"/>
    <m/>
    <x v="5"/>
  </r>
  <r>
    <x v="8"/>
    <x v="0"/>
    <s v="0"/>
    <x v="5"/>
  </r>
  <r>
    <x v="8"/>
    <x v="2"/>
    <m/>
    <x v="5"/>
  </r>
  <r>
    <x v="8"/>
    <x v="0"/>
    <s v="0"/>
    <x v="5"/>
  </r>
  <r>
    <x v="8"/>
    <x v="3"/>
    <m/>
    <x v="5"/>
  </r>
  <r>
    <x v="8"/>
    <x v="0"/>
    <s v="0"/>
    <x v="5"/>
  </r>
  <r>
    <x v="8"/>
    <x v="4"/>
    <m/>
    <x v="5"/>
  </r>
  <r>
    <x v="8"/>
    <x v="0"/>
    <s v="0"/>
    <x v="5"/>
  </r>
  <r>
    <x v="8"/>
    <x v="5"/>
    <m/>
    <x v="5"/>
  </r>
  <r>
    <x v="8"/>
    <x v="0"/>
    <s v="0"/>
    <x v="5"/>
  </r>
  <r>
    <x v="8"/>
    <x v="6"/>
    <n v="37"/>
    <x v="5"/>
  </r>
  <r>
    <x v="8"/>
    <x v="0"/>
    <n v="42"/>
    <x v="5"/>
  </r>
  <r>
    <x v="8"/>
    <x v="7"/>
    <m/>
    <x v="5"/>
  </r>
  <r>
    <x v="8"/>
    <x v="0"/>
    <s v="0"/>
    <x v="5"/>
  </r>
  <r>
    <x v="8"/>
    <x v="8"/>
    <m/>
    <x v="5"/>
  </r>
  <r>
    <x v="8"/>
    <x v="0"/>
    <n v="0"/>
    <x v="5"/>
  </r>
  <r>
    <x v="50"/>
    <x v="0"/>
    <s v="H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7"/>
    <x v="5"/>
  </r>
  <r>
    <x v="50"/>
    <x v="0"/>
    <n v="42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50"/>
    <x v="0"/>
    <s v="F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38"/>
    <x v="5"/>
  </r>
  <r>
    <x v="50"/>
    <x v="0"/>
    <n v="39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63"/>
    <x v="0"/>
    <s v="H"/>
    <x v="5"/>
  </r>
  <r>
    <x v="63"/>
    <x v="1"/>
    <m/>
    <x v="5"/>
  </r>
  <r>
    <x v="63"/>
    <x v="0"/>
    <s v="0"/>
    <x v="5"/>
  </r>
  <r>
    <x v="63"/>
    <x v="2"/>
    <m/>
    <x v="5"/>
  </r>
  <r>
    <x v="63"/>
    <x v="0"/>
    <s v="0"/>
    <x v="5"/>
  </r>
  <r>
    <x v="63"/>
    <x v="3"/>
    <m/>
    <x v="5"/>
  </r>
  <r>
    <x v="63"/>
    <x v="0"/>
    <s v="0"/>
    <x v="5"/>
  </r>
  <r>
    <x v="63"/>
    <x v="4"/>
    <n v="39"/>
    <x v="5"/>
  </r>
  <r>
    <x v="63"/>
    <x v="0"/>
    <n v="36"/>
    <x v="5"/>
  </r>
  <r>
    <x v="63"/>
    <x v="5"/>
    <m/>
    <x v="5"/>
  </r>
  <r>
    <x v="63"/>
    <x v="0"/>
    <s v="0"/>
    <x v="5"/>
  </r>
  <r>
    <x v="63"/>
    <x v="6"/>
    <m/>
    <x v="5"/>
  </r>
  <r>
    <x v="63"/>
    <x v="0"/>
    <s v="0"/>
    <x v="5"/>
  </r>
  <r>
    <x v="63"/>
    <x v="7"/>
    <m/>
    <x v="5"/>
  </r>
  <r>
    <x v="63"/>
    <x v="0"/>
    <s v="0"/>
    <x v="5"/>
  </r>
  <r>
    <x v="63"/>
    <x v="8"/>
    <m/>
    <x v="5"/>
  </r>
  <r>
    <x v="63"/>
    <x v="0"/>
    <n v="0"/>
    <x v="5"/>
  </r>
  <r>
    <x v="50"/>
    <x v="0"/>
    <s v="H"/>
    <x v="5"/>
  </r>
  <r>
    <x v="50"/>
    <x v="1"/>
    <m/>
    <x v="5"/>
  </r>
  <r>
    <x v="50"/>
    <x v="0"/>
    <s v="0"/>
    <x v="5"/>
  </r>
  <r>
    <x v="50"/>
    <x v="2"/>
    <m/>
    <x v="5"/>
  </r>
  <r>
    <x v="50"/>
    <x v="0"/>
    <s v="0"/>
    <x v="5"/>
  </r>
  <r>
    <x v="50"/>
    <x v="3"/>
    <m/>
    <x v="5"/>
  </r>
  <r>
    <x v="50"/>
    <x v="0"/>
    <s v="0"/>
    <x v="5"/>
  </r>
  <r>
    <x v="50"/>
    <x v="4"/>
    <n v="40"/>
    <x v="5"/>
  </r>
  <r>
    <x v="50"/>
    <x v="0"/>
    <n v="33"/>
    <x v="5"/>
  </r>
  <r>
    <x v="50"/>
    <x v="5"/>
    <m/>
    <x v="5"/>
  </r>
  <r>
    <x v="50"/>
    <x v="0"/>
    <s v="0"/>
    <x v="5"/>
  </r>
  <r>
    <x v="50"/>
    <x v="6"/>
    <m/>
    <x v="5"/>
  </r>
  <r>
    <x v="50"/>
    <x v="0"/>
    <s v="0"/>
    <x v="5"/>
  </r>
  <r>
    <x v="50"/>
    <x v="7"/>
    <m/>
    <x v="5"/>
  </r>
  <r>
    <x v="50"/>
    <x v="0"/>
    <s v="0"/>
    <x v="5"/>
  </r>
  <r>
    <x v="50"/>
    <x v="8"/>
    <m/>
    <x v="5"/>
  </r>
  <r>
    <x v="50"/>
    <x v="0"/>
    <n v="0"/>
    <x v="5"/>
  </r>
  <r>
    <x v="42"/>
    <x v="0"/>
    <s v="H"/>
    <x v="5"/>
  </r>
  <r>
    <x v="42"/>
    <x v="1"/>
    <n v="42"/>
    <x v="5"/>
  </r>
  <r>
    <x v="42"/>
    <x v="0"/>
    <n v="27"/>
    <x v="5"/>
  </r>
  <r>
    <x v="42"/>
    <x v="2"/>
    <m/>
    <x v="5"/>
  </r>
  <r>
    <x v="42"/>
    <x v="0"/>
    <s v="0"/>
    <x v="5"/>
  </r>
  <r>
    <x v="42"/>
    <x v="3"/>
    <m/>
    <x v="5"/>
  </r>
  <r>
    <x v="42"/>
    <x v="0"/>
    <s v="0"/>
    <x v="5"/>
  </r>
  <r>
    <x v="42"/>
    <x v="4"/>
    <m/>
    <x v="5"/>
  </r>
  <r>
    <x v="42"/>
    <x v="0"/>
    <s v="0"/>
    <x v="5"/>
  </r>
  <r>
    <x v="42"/>
    <x v="5"/>
    <m/>
    <x v="5"/>
  </r>
  <r>
    <x v="42"/>
    <x v="0"/>
    <s v="0"/>
    <x v="5"/>
  </r>
  <r>
    <x v="42"/>
    <x v="6"/>
    <m/>
    <x v="5"/>
  </r>
  <r>
    <x v="42"/>
    <x v="0"/>
    <s v="0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42"/>
    <x v="0"/>
    <s v="H"/>
    <x v="5"/>
  </r>
  <r>
    <x v="42"/>
    <x v="1"/>
    <n v="43"/>
    <x v="5"/>
  </r>
  <r>
    <x v="42"/>
    <x v="0"/>
    <n v="24"/>
    <x v="5"/>
  </r>
  <r>
    <x v="42"/>
    <x v="2"/>
    <m/>
    <x v="5"/>
  </r>
  <r>
    <x v="42"/>
    <x v="0"/>
    <s v="0"/>
    <x v="5"/>
  </r>
  <r>
    <x v="42"/>
    <x v="3"/>
    <m/>
    <x v="5"/>
  </r>
  <r>
    <x v="42"/>
    <x v="0"/>
    <s v="0"/>
    <x v="5"/>
  </r>
  <r>
    <x v="42"/>
    <x v="4"/>
    <m/>
    <x v="5"/>
  </r>
  <r>
    <x v="42"/>
    <x v="0"/>
    <s v="0"/>
    <x v="5"/>
  </r>
  <r>
    <x v="42"/>
    <x v="5"/>
    <m/>
    <x v="5"/>
  </r>
  <r>
    <x v="42"/>
    <x v="0"/>
    <s v="0"/>
    <x v="5"/>
  </r>
  <r>
    <x v="42"/>
    <x v="6"/>
    <m/>
    <x v="5"/>
  </r>
  <r>
    <x v="42"/>
    <x v="0"/>
    <s v="0"/>
    <x v="5"/>
  </r>
  <r>
    <x v="42"/>
    <x v="7"/>
    <m/>
    <x v="5"/>
  </r>
  <r>
    <x v="42"/>
    <x v="0"/>
    <s v="0"/>
    <x v="5"/>
  </r>
  <r>
    <x v="42"/>
    <x v="8"/>
    <m/>
    <x v="5"/>
  </r>
  <r>
    <x v="42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n v="36"/>
    <x v="5"/>
  </r>
  <r>
    <x v="0"/>
    <x v="0"/>
    <n v="45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5"/>
  </r>
  <r>
    <x v="0"/>
    <x v="1"/>
    <m/>
    <x v="5"/>
  </r>
  <r>
    <x v="0"/>
    <x v="0"/>
    <s v="0"/>
    <x v="5"/>
  </r>
  <r>
    <x v="0"/>
    <x v="2"/>
    <m/>
    <x v="5"/>
  </r>
  <r>
    <x v="0"/>
    <x v="0"/>
    <s v="0"/>
    <x v="5"/>
  </r>
  <r>
    <x v="0"/>
    <x v="3"/>
    <m/>
    <x v="5"/>
  </r>
  <r>
    <x v="0"/>
    <x v="0"/>
    <s v="0"/>
    <x v="5"/>
  </r>
  <r>
    <x v="0"/>
    <x v="4"/>
    <m/>
    <x v="5"/>
  </r>
  <r>
    <x v="0"/>
    <x v="0"/>
    <s v="0"/>
    <x v="5"/>
  </r>
  <r>
    <x v="0"/>
    <x v="5"/>
    <m/>
    <x v="5"/>
  </r>
  <r>
    <x v="0"/>
    <x v="0"/>
    <s v="0"/>
    <x v="5"/>
  </r>
  <r>
    <x v="0"/>
    <x v="6"/>
    <m/>
    <x v="5"/>
  </r>
  <r>
    <x v="0"/>
    <x v="0"/>
    <s v="0"/>
    <x v="5"/>
  </r>
  <r>
    <x v="0"/>
    <x v="7"/>
    <m/>
    <x v="5"/>
  </r>
  <r>
    <x v="0"/>
    <x v="0"/>
    <s v="0"/>
    <x v="5"/>
  </r>
  <r>
    <x v="0"/>
    <x v="8"/>
    <m/>
    <x v="5"/>
  </r>
  <r>
    <x v="0"/>
    <x v="0"/>
    <n v="0"/>
    <x v="5"/>
  </r>
  <r>
    <x v="0"/>
    <x v="0"/>
    <m/>
    <x v="6"/>
  </r>
  <r>
    <x v="0"/>
    <x v="1"/>
    <m/>
    <x v="6"/>
  </r>
  <r>
    <x v="0"/>
    <x v="0"/>
    <m/>
    <x v="6"/>
  </r>
  <r>
    <x v="0"/>
    <x v="2"/>
    <m/>
    <x v="6"/>
  </r>
  <r>
    <x v="0"/>
    <x v="0"/>
    <m/>
    <x v="6"/>
  </r>
  <r>
    <x v="0"/>
    <x v="3"/>
    <m/>
    <x v="6"/>
  </r>
  <r>
    <x v="0"/>
    <x v="0"/>
    <m/>
    <x v="6"/>
  </r>
  <r>
    <x v="0"/>
    <x v="4"/>
    <m/>
    <x v="6"/>
  </r>
  <r>
    <x v="0"/>
    <x v="0"/>
    <m/>
    <x v="6"/>
  </r>
  <r>
    <x v="0"/>
    <x v="5"/>
    <m/>
    <x v="6"/>
  </r>
  <r>
    <x v="0"/>
    <x v="0"/>
    <m/>
    <x v="6"/>
  </r>
  <r>
    <x v="0"/>
    <x v="6"/>
    <m/>
    <x v="6"/>
  </r>
  <r>
    <x v="0"/>
    <x v="0"/>
    <m/>
    <x v="6"/>
  </r>
  <r>
    <x v="0"/>
    <x v="7"/>
    <m/>
    <x v="6"/>
  </r>
  <r>
    <x v="0"/>
    <x v="0"/>
    <m/>
    <x v="6"/>
  </r>
  <r>
    <x v="0"/>
    <x v="8"/>
    <m/>
    <x v="6"/>
  </r>
  <r>
    <x v="0"/>
    <x v="0"/>
    <m/>
    <x v="6"/>
  </r>
  <r>
    <x v="1"/>
    <x v="0"/>
    <s v="Sexe"/>
    <x v="6"/>
  </r>
  <r>
    <x v="1"/>
    <x v="1"/>
    <s v="Clt "/>
    <x v="6"/>
  </r>
  <r>
    <x v="1"/>
    <x v="0"/>
    <s v="pts "/>
    <x v="6"/>
  </r>
  <r>
    <x v="1"/>
    <x v="2"/>
    <s v="Clt "/>
    <x v="6"/>
  </r>
  <r>
    <x v="1"/>
    <x v="0"/>
    <s v="pts "/>
    <x v="6"/>
  </r>
  <r>
    <x v="1"/>
    <x v="3"/>
    <s v="Clt "/>
    <x v="6"/>
  </r>
  <r>
    <x v="1"/>
    <x v="0"/>
    <s v="pts "/>
    <x v="6"/>
  </r>
  <r>
    <x v="1"/>
    <x v="4"/>
    <s v="Clt "/>
    <x v="6"/>
  </r>
  <r>
    <x v="1"/>
    <x v="0"/>
    <s v="pts "/>
    <x v="6"/>
  </r>
  <r>
    <x v="1"/>
    <x v="5"/>
    <s v="Clt "/>
    <x v="6"/>
  </r>
  <r>
    <x v="1"/>
    <x v="0"/>
    <s v="pts "/>
    <x v="6"/>
  </r>
  <r>
    <x v="1"/>
    <x v="6"/>
    <s v="Clt "/>
    <x v="6"/>
  </r>
  <r>
    <x v="1"/>
    <x v="0"/>
    <s v="pts "/>
    <x v="6"/>
  </r>
  <r>
    <x v="1"/>
    <x v="7"/>
    <s v="Clt "/>
    <x v="6"/>
  </r>
  <r>
    <x v="1"/>
    <x v="0"/>
    <s v="pts "/>
    <x v="6"/>
  </r>
  <r>
    <x v="1"/>
    <x v="8"/>
    <s v="Clt "/>
    <x v="6"/>
  </r>
  <r>
    <x v="1"/>
    <x v="0"/>
    <s v="pts "/>
    <x v="6"/>
  </r>
  <r>
    <x v="19"/>
    <x v="0"/>
    <s v="H"/>
    <x v="6"/>
  </r>
  <r>
    <x v="19"/>
    <x v="1"/>
    <n v="5"/>
    <x v="6"/>
  </r>
  <r>
    <x v="19"/>
    <x v="0"/>
    <n v="138"/>
    <x v="6"/>
  </r>
  <r>
    <x v="19"/>
    <x v="2"/>
    <n v="2"/>
    <x v="6"/>
  </r>
  <r>
    <x v="19"/>
    <x v="0"/>
    <n v="147"/>
    <x v="6"/>
  </r>
  <r>
    <x v="19"/>
    <x v="3"/>
    <n v="3"/>
    <x v="6"/>
  </r>
  <r>
    <x v="19"/>
    <x v="0"/>
    <n v="144"/>
    <x v="6"/>
  </r>
  <r>
    <x v="19"/>
    <x v="4"/>
    <n v="2"/>
    <x v="6"/>
  </r>
  <r>
    <x v="19"/>
    <x v="0"/>
    <n v="147"/>
    <x v="6"/>
  </r>
  <r>
    <x v="19"/>
    <x v="5"/>
    <n v="2"/>
    <x v="6"/>
  </r>
  <r>
    <x v="19"/>
    <x v="0"/>
    <n v="147"/>
    <x v="6"/>
  </r>
  <r>
    <x v="19"/>
    <x v="6"/>
    <n v="4"/>
    <x v="6"/>
  </r>
  <r>
    <x v="19"/>
    <x v="0"/>
    <n v="141"/>
    <x v="6"/>
  </r>
  <r>
    <x v="19"/>
    <x v="7"/>
    <m/>
    <x v="6"/>
  </r>
  <r>
    <x v="19"/>
    <x v="0"/>
    <s v="0"/>
    <x v="6"/>
  </r>
  <r>
    <x v="19"/>
    <x v="8"/>
    <m/>
    <x v="6"/>
  </r>
  <r>
    <x v="19"/>
    <x v="0"/>
    <n v="0"/>
    <x v="6"/>
  </r>
  <r>
    <x v="18"/>
    <x v="0"/>
    <s v="H"/>
    <x v="6"/>
  </r>
  <r>
    <x v="18"/>
    <x v="1"/>
    <n v="7"/>
    <x v="6"/>
  </r>
  <r>
    <x v="18"/>
    <x v="0"/>
    <n v="132"/>
    <x v="6"/>
  </r>
  <r>
    <x v="18"/>
    <x v="2"/>
    <n v="5"/>
    <x v="6"/>
  </r>
  <r>
    <x v="18"/>
    <x v="0"/>
    <n v="138"/>
    <x v="6"/>
  </r>
  <r>
    <x v="18"/>
    <x v="3"/>
    <n v="6"/>
    <x v="6"/>
  </r>
  <r>
    <x v="18"/>
    <x v="0"/>
    <n v="135"/>
    <x v="6"/>
  </r>
  <r>
    <x v="18"/>
    <x v="4"/>
    <m/>
    <x v="6"/>
  </r>
  <r>
    <x v="18"/>
    <x v="0"/>
    <s v="0"/>
    <x v="6"/>
  </r>
  <r>
    <x v="18"/>
    <x v="5"/>
    <n v="3"/>
    <x v="6"/>
  </r>
  <r>
    <x v="18"/>
    <x v="0"/>
    <n v="144"/>
    <x v="6"/>
  </r>
  <r>
    <x v="18"/>
    <x v="6"/>
    <n v="8"/>
    <x v="6"/>
  </r>
  <r>
    <x v="18"/>
    <x v="0"/>
    <n v="129"/>
    <x v="6"/>
  </r>
  <r>
    <x v="18"/>
    <x v="7"/>
    <m/>
    <x v="6"/>
  </r>
  <r>
    <x v="18"/>
    <x v="0"/>
    <s v="0"/>
    <x v="6"/>
  </r>
  <r>
    <x v="18"/>
    <x v="8"/>
    <m/>
    <x v="6"/>
  </r>
  <r>
    <x v="18"/>
    <x v="0"/>
    <n v="0"/>
    <x v="6"/>
  </r>
  <r>
    <x v="20"/>
    <x v="0"/>
    <s v="H"/>
    <x v="6"/>
  </r>
  <r>
    <x v="20"/>
    <x v="1"/>
    <n v="2"/>
    <x v="6"/>
  </r>
  <r>
    <x v="20"/>
    <x v="0"/>
    <n v="147"/>
    <x v="6"/>
  </r>
  <r>
    <x v="20"/>
    <x v="2"/>
    <m/>
    <x v="6"/>
  </r>
  <r>
    <x v="20"/>
    <x v="0"/>
    <s v="0"/>
    <x v="6"/>
  </r>
  <r>
    <x v="20"/>
    <x v="3"/>
    <n v="1"/>
    <x v="6"/>
  </r>
  <r>
    <x v="20"/>
    <x v="0"/>
    <n v="150"/>
    <x v="6"/>
  </r>
  <r>
    <x v="20"/>
    <x v="4"/>
    <m/>
    <x v="6"/>
  </r>
  <r>
    <x v="20"/>
    <x v="0"/>
    <s v="0"/>
    <x v="6"/>
  </r>
  <r>
    <x v="20"/>
    <x v="5"/>
    <n v="1"/>
    <x v="6"/>
  </r>
  <r>
    <x v="20"/>
    <x v="0"/>
    <n v="150"/>
    <x v="6"/>
  </r>
  <r>
    <x v="20"/>
    <x v="6"/>
    <n v="1"/>
    <x v="6"/>
  </r>
  <r>
    <x v="20"/>
    <x v="0"/>
    <n v="150"/>
    <x v="6"/>
  </r>
  <r>
    <x v="20"/>
    <x v="7"/>
    <m/>
    <x v="6"/>
  </r>
  <r>
    <x v="20"/>
    <x v="0"/>
    <s v="0"/>
    <x v="6"/>
  </r>
  <r>
    <x v="20"/>
    <x v="8"/>
    <m/>
    <x v="6"/>
  </r>
  <r>
    <x v="20"/>
    <x v="0"/>
    <n v="0"/>
    <x v="6"/>
  </r>
  <r>
    <x v="81"/>
    <x v="0"/>
    <s v="H"/>
    <x v="6"/>
  </r>
  <r>
    <x v="81"/>
    <x v="1"/>
    <n v="1"/>
    <x v="6"/>
  </r>
  <r>
    <x v="81"/>
    <x v="0"/>
    <n v="150"/>
    <x v="6"/>
  </r>
  <r>
    <x v="81"/>
    <x v="2"/>
    <m/>
    <x v="6"/>
  </r>
  <r>
    <x v="81"/>
    <x v="0"/>
    <s v="0"/>
    <x v="6"/>
  </r>
  <r>
    <x v="81"/>
    <x v="3"/>
    <n v="2"/>
    <x v="6"/>
  </r>
  <r>
    <x v="81"/>
    <x v="0"/>
    <n v="147"/>
    <x v="6"/>
  </r>
  <r>
    <x v="81"/>
    <x v="4"/>
    <n v="1"/>
    <x v="6"/>
  </r>
  <r>
    <x v="81"/>
    <x v="0"/>
    <n v="150"/>
    <x v="6"/>
  </r>
  <r>
    <x v="81"/>
    <x v="5"/>
    <m/>
    <x v="6"/>
  </r>
  <r>
    <x v="81"/>
    <x v="0"/>
    <s v="0"/>
    <x v="6"/>
  </r>
  <r>
    <x v="81"/>
    <x v="6"/>
    <n v="3"/>
    <x v="6"/>
  </r>
  <r>
    <x v="81"/>
    <x v="0"/>
    <n v="144"/>
    <x v="6"/>
  </r>
  <r>
    <x v="81"/>
    <x v="7"/>
    <m/>
    <x v="6"/>
  </r>
  <r>
    <x v="81"/>
    <x v="0"/>
    <s v="0"/>
    <x v="6"/>
  </r>
  <r>
    <x v="81"/>
    <x v="8"/>
    <m/>
    <x v="6"/>
  </r>
  <r>
    <x v="81"/>
    <x v="0"/>
    <n v="0"/>
    <x v="6"/>
  </r>
  <r>
    <x v="64"/>
    <x v="0"/>
    <s v="H"/>
    <x v="6"/>
  </r>
  <r>
    <x v="64"/>
    <x v="1"/>
    <n v="3"/>
    <x v="6"/>
  </r>
  <r>
    <x v="64"/>
    <x v="0"/>
    <n v="144"/>
    <x v="6"/>
  </r>
  <r>
    <x v="64"/>
    <x v="2"/>
    <m/>
    <x v="6"/>
  </r>
  <r>
    <x v="64"/>
    <x v="0"/>
    <s v="0"/>
    <x v="6"/>
  </r>
  <r>
    <x v="64"/>
    <x v="3"/>
    <n v="4"/>
    <x v="6"/>
  </r>
  <r>
    <x v="64"/>
    <x v="0"/>
    <n v="141"/>
    <x v="6"/>
  </r>
  <r>
    <x v="64"/>
    <x v="4"/>
    <n v="3"/>
    <x v="6"/>
  </r>
  <r>
    <x v="64"/>
    <x v="0"/>
    <n v="144"/>
    <x v="6"/>
  </r>
  <r>
    <x v="64"/>
    <x v="5"/>
    <m/>
    <x v="6"/>
  </r>
  <r>
    <x v="64"/>
    <x v="0"/>
    <s v="0"/>
    <x v="6"/>
  </r>
  <r>
    <x v="64"/>
    <x v="6"/>
    <n v="7"/>
    <x v="6"/>
  </r>
  <r>
    <x v="64"/>
    <x v="0"/>
    <n v="132"/>
    <x v="6"/>
  </r>
  <r>
    <x v="64"/>
    <x v="7"/>
    <m/>
    <x v="6"/>
  </r>
  <r>
    <x v="64"/>
    <x v="0"/>
    <s v="0"/>
    <x v="6"/>
  </r>
  <r>
    <x v="64"/>
    <x v="8"/>
    <m/>
    <x v="6"/>
  </r>
  <r>
    <x v="64"/>
    <x v="0"/>
    <n v="0"/>
    <x v="6"/>
  </r>
  <r>
    <x v="10"/>
    <x v="0"/>
    <s v="H"/>
    <x v="6"/>
  </r>
  <r>
    <x v="10"/>
    <x v="1"/>
    <m/>
    <x v="6"/>
  </r>
  <r>
    <x v="10"/>
    <x v="0"/>
    <s v="0"/>
    <x v="6"/>
  </r>
  <r>
    <x v="10"/>
    <x v="2"/>
    <n v="3"/>
    <x v="6"/>
  </r>
  <r>
    <x v="10"/>
    <x v="0"/>
    <n v="144"/>
    <x v="6"/>
  </r>
  <r>
    <x v="10"/>
    <x v="3"/>
    <n v="5"/>
    <x v="6"/>
  </r>
  <r>
    <x v="10"/>
    <x v="0"/>
    <n v="138"/>
    <x v="6"/>
  </r>
  <r>
    <x v="10"/>
    <x v="4"/>
    <m/>
    <x v="6"/>
  </r>
  <r>
    <x v="10"/>
    <x v="0"/>
    <s v="0"/>
    <x v="6"/>
  </r>
  <r>
    <x v="10"/>
    <x v="5"/>
    <m/>
    <x v="6"/>
  </r>
  <r>
    <x v="10"/>
    <x v="0"/>
    <s v="0"/>
    <x v="6"/>
  </r>
  <r>
    <x v="10"/>
    <x v="6"/>
    <n v="6"/>
    <x v="6"/>
  </r>
  <r>
    <x v="10"/>
    <x v="0"/>
    <n v="135"/>
    <x v="6"/>
  </r>
  <r>
    <x v="10"/>
    <x v="7"/>
    <m/>
    <x v="6"/>
  </r>
  <r>
    <x v="10"/>
    <x v="0"/>
    <s v="0"/>
    <x v="6"/>
  </r>
  <r>
    <x v="10"/>
    <x v="8"/>
    <m/>
    <x v="6"/>
  </r>
  <r>
    <x v="10"/>
    <x v="0"/>
    <n v="0"/>
    <x v="6"/>
  </r>
  <r>
    <x v="47"/>
    <x v="0"/>
    <s v="H"/>
    <x v="6"/>
  </r>
  <r>
    <x v="47"/>
    <x v="1"/>
    <m/>
    <x v="6"/>
  </r>
  <r>
    <x v="47"/>
    <x v="0"/>
    <s v="0"/>
    <x v="6"/>
  </r>
  <r>
    <x v="47"/>
    <x v="2"/>
    <n v="1"/>
    <x v="6"/>
  </r>
  <r>
    <x v="47"/>
    <x v="0"/>
    <n v="150"/>
    <x v="6"/>
  </r>
  <r>
    <x v="47"/>
    <x v="3"/>
    <m/>
    <x v="6"/>
  </r>
  <r>
    <x v="47"/>
    <x v="0"/>
    <s v="0"/>
    <x v="6"/>
  </r>
  <r>
    <x v="47"/>
    <x v="4"/>
    <m/>
    <x v="6"/>
  </r>
  <r>
    <x v="47"/>
    <x v="0"/>
    <s v="0"/>
    <x v="6"/>
  </r>
  <r>
    <x v="47"/>
    <x v="5"/>
    <m/>
    <x v="6"/>
  </r>
  <r>
    <x v="47"/>
    <x v="0"/>
    <s v="0"/>
    <x v="6"/>
  </r>
  <r>
    <x v="47"/>
    <x v="6"/>
    <n v="2"/>
    <x v="6"/>
  </r>
  <r>
    <x v="47"/>
    <x v="0"/>
    <n v="147"/>
    <x v="6"/>
  </r>
  <r>
    <x v="47"/>
    <x v="7"/>
    <m/>
    <x v="6"/>
  </r>
  <r>
    <x v="47"/>
    <x v="0"/>
    <s v="0"/>
    <x v="6"/>
  </r>
  <r>
    <x v="47"/>
    <x v="8"/>
    <m/>
    <x v="6"/>
  </r>
  <r>
    <x v="47"/>
    <x v="0"/>
    <n v="0"/>
    <x v="6"/>
  </r>
  <r>
    <x v="38"/>
    <x v="0"/>
    <s v="H"/>
    <x v="6"/>
  </r>
  <r>
    <x v="38"/>
    <x v="1"/>
    <n v="4"/>
    <x v="6"/>
  </r>
  <r>
    <x v="38"/>
    <x v="0"/>
    <n v="141"/>
    <x v="6"/>
  </r>
  <r>
    <x v="38"/>
    <x v="2"/>
    <m/>
    <x v="6"/>
  </r>
  <r>
    <x v="38"/>
    <x v="0"/>
    <s v="0"/>
    <x v="6"/>
  </r>
  <r>
    <x v="38"/>
    <x v="3"/>
    <m/>
    <x v="6"/>
  </r>
  <r>
    <x v="38"/>
    <x v="0"/>
    <s v="0"/>
    <x v="6"/>
  </r>
  <r>
    <x v="38"/>
    <x v="4"/>
    <m/>
    <x v="6"/>
  </r>
  <r>
    <x v="38"/>
    <x v="0"/>
    <s v="0"/>
    <x v="6"/>
  </r>
  <r>
    <x v="38"/>
    <x v="5"/>
    <m/>
    <x v="6"/>
  </r>
  <r>
    <x v="38"/>
    <x v="0"/>
    <s v="0"/>
    <x v="6"/>
  </r>
  <r>
    <x v="38"/>
    <x v="6"/>
    <m/>
    <x v="6"/>
  </r>
  <r>
    <x v="38"/>
    <x v="0"/>
    <s v="0"/>
    <x v="6"/>
  </r>
  <r>
    <x v="38"/>
    <x v="7"/>
    <m/>
    <x v="6"/>
  </r>
  <r>
    <x v="38"/>
    <x v="0"/>
    <s v="0"/>
    <x v="6"/>
  </r>
  <r>
    <x v="38"/>
    <x v="8"/>
    <m/>
    <x v="6"/>
  </r>
  <r>
    <x v="38"/>
    <x v="0"/>
    <n v="0"/>
    <x v="6"/>
  </r>
  <r>
    <x v="19"/>
    <x v="0"/>
    <s v="H"/>
    <x v="6"/>
  </r>
  <r>
    <x v="19"/>
    <x v="1"/>
    <m/>
    <x v="6"/>
  </r>
  <r>
    <x v="19"/>
    <x v="0"/>
    <s v="0"/>
    <x v="6"/>
  </r>
  <r>
    <x v="19"/>
    <x v="2"/>
    <n v="4"/>
    <x v="6"/>
  </r>
  <r>
    <x v="19"/>
    <x v="0"/>
    <n v="141"/>
    <x v="6"/>
  </r>
  <r>
    <x v="19"/>
    <x v="3"/>
    <m/>
    <x v="6"/>
  </r>
  <r>
    <x v="19"/>
    <x v="0"/>
    <s v="0"/>
    <x v="6"/>
  </r>
  <r>
    <x v="19"/>
    <x v="4"/>
    <m/>
    <x v="6"/>
  </r>
  <r>
    <x v="19"/>
    <x v="0"/>
    <s v="0"/>
    <x v="6"/>
  </r>
  <r>
    <x v="19"/>
    <x v="5"/>
    <m/>
    <x v="6"/>
  </r>
  <r>
    <x v="19"/>
    <x v="0"/>
    <s v="0"/>
    <x v="6"/>
  </r>
  <r>
    <x v="19"/>
    <x v="6"/>
    <m/>
    <x v="6"/>
  </r>
  <r>
    <x v="19"/>
    <x v="0"/>
    <s v="0"/>
    <x v="6"/>
  </r>
  <r>
    <x v="19"/>
    <x v="7"/>
    <m/>
    <x v="6"/>
  </r>
  <r>
    <x v="19"/>
    <x v="0"/>
    <s v="0"/>
    <x v="6"/>
  </r>
  <r>
    <x v="19"/>
    <x v="8"/>
    <m/>
    <x v="6"/>
  </r>
  <r>
    <x v="19"/>
    <x v="0"/>
    <n v="0"/>
    <x v="6"/>
  </r>
  <r>
    <x v="70"/>
    <x v="0"/>
    <s v="H"/>
    <x v="6"/>
  </r>
  <r>
    <x v="70"/>
    <x v="1"/>
    <m/>
    <x v="6"/>
  </r>
  <r>
    <x v="70"/>
    <x v="0"/>
    <s v="0"/>
    <x v="6"/>
  </r>
  <r>
    <x v="70"/>
    <x v="2"/>
    <m/>
    <x v="6"/>
  </r>
  <r>
    <x v="70"/>
    <x v="0"/>
    <s v="0"/>
    <x v="6"/>
  </r>
  <r>
    <x v="70"/>
    <x v="3"/>
    <m/>
    <x v="6"/>
  </r>
  <r>
    <x v="70"/>
    <x v="0"/>
    <s v="0"/>
    <x v="6"/>
  </r>
  <r>
    <x v="70"/>
    <x v="4"/>
    <n v="4"/>
    <x v="6"/>
  </r>
  <r>
    <x v="70"/>
    <x v="0"/>
    <n v="141"/>
    <x v="6"/>
  </r>
  <r>
    <x v="70"/>
    <x v="5"/>
    <m/>
    <x v="6"/>
  </r>
  <r>
    <x v="70"/>
    <x v="0"/>
    <s v="0"/>
    <x v="6"/>
  </r>
  <r>
    <x v="70"/>
    <x v="6"/>
    <m/>
    <x v="6"/>
  </r>
  <r>
    <x v="70"/>
    <x v="0"/>
    <s v="0"/>
    <x v="6"/>
  </r>
  <r>
    <x v="70"/>
    <x v="7"/>
    <m/>
    <x v="6"/>
  </r>
  <r>
    <x v="70"/>
    <x v="0"/>
    <s v="0"/>
    <x v="6"/>
  </r>
  <r>
    <x v="70"/>
    <x v="8"/>
    <m/>
    <x v="6"/>
  </r>
  <r>
    <x v="70"/>
    <x v="0"/>
    <n v="0"/>
    <x v="6"/>
  </r>
  <r>
    <x v="10"/>
    <x v="0"/>
    <s v="H"/>
    <x v="6"/>
  </r>
  <r>
    <x v="10"/>
    <x v="1"/>
    <m/>
    <x v="6"/>
  </r>
  <r>
    <x v="10"/>
    <x v="0"/>
    <s v="0"/>
    <x v="6"/>
  </r>
  <r>
    <x v="10"/>
    <x v="2"/>
    <m/>
    <x v="6"/>
  </r>
  <r>
    <x v="10"/>
    <x v="0"/>
    <s v="0"/>
    <x v="6"/>
  </r>
  <r>
    <x v="10"/>
    <x v="3"/>
    <m/>
    <x v="6"/>
  </r>
  <r>
    <x v="10"/>
    <x v="0"/>
    <s v="0"/>
    <x v="6"/>
  </r>
  <r>
    <x v="10"/>
    <x v="4"/>
    <m/>
    <x v="6"/>
  </r>
  <r>
    <x v="10"/>
    <x v="0"/>
    <s v="0"/>
    <x v="6"/>
  </r>
  <r>
    <x v="10"/>
    <x v="5"/>
    <m/>
    <x v="6"/>
  </r>
  <r>
    <x v="10"/>
    <x v="0"/>
    <s v="0"/>
    <x v="6"/>
  </r>
  <r>
    <x v="10"/>
    <x v="6"/>
    <n v="5"/>
    <x v="6"/>
  </r>
  <r>
    <x v="10"/>
    <x v="0"/>
    <n v="138"/>
    <x v="6"/>
  </r>
  <r>
    <x v="10"/>
    <x v="7"/>
    <m/>
    <x v="6"/>
  </r>
  <r>
    <x v="10"/>
    <x v="0"/>
    <s v="0"/>
    <x v="6"/>
  </r>
  <r>
    <x v="10"/>
    <x v="8"/>
    <m/>
    <x v="6"/>
  </r>
  <r>
    <x v="10"/>
    <x v="0"/>
    <n v="0"/>
    <x v="6"/>
  </r>
  <r>
    <x v="64"/>
    <x v="0"/>
    <s v="F"/>
    <x v="6"/>
  </r>
  <r>
    <x v="64"/>
    <x v="1"/>
    <n v="6"/>
    <x v="6"/>
  </r>
  <r>
    <x v="64"/>
    <x v="0"/>
    <n v="135"/>
    <x v="6"/>
  </r>
  <r>
    <x v="64"/>
    <x v="2"/>
    <m/>
    <x v="6"/>
  </r>
  <r>
    <x v="64"/>
    <x v="0"/>
    <s v="0"/>
    <x v="6"/>
  </r>
  <r>
    <x v="64"/>
    <x v="3"/>
    <m/>
    <x v="6"/>
  </r>
  <r>
    <x v="64"/>
    <x v="0"/>
    <s v="0"/>
    <x v="6"/>
  </r>
  <r>
    <x v="64"/>
    <x v="4"/>
    <m/>
    <x v="6"/>
  </r>
  <r>
    <x v="64"/>
    <x v="0"/>
    <s v="0"/>
    <x v="6"/>
  </r>
  <r>
    <x v="64"/>
    <x v="5"/>
    <m/>
    <x v="6"/>
  </r>
  <r>
    <x v="64"/>
    <x v="0"/>
    <s v="0"/>
    <x v="6"/>
  </r>
  <r>
    <x v="64"/>
    <x v="6"/>
    <m/>
    <x v="6"/>
  </r>
  <r>
    <x v="64"/>
    <x v="0"/>
    <s v="0"/>
    <x v="6"/>
  </r>
  <r>
    <x v="64"/>
    <x v="7"/>
    <m/>
    <x v="6"/>
  </r>
  <r>
    <x v="64"/>
    <x v="0"/>
    <s v="0"/>
    <x v="6"/>
  </r>
  <r>
    <x v="64"/>
    <x v="8"/>
    <m/>
    <x v="6"/>
  </r>
  <r>
    <x v="64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s v="F"/>
    <x v="6"/>
  </r>
  <r>
    <x v="0"/>
    <x v="1"/>
    <m/>
    <x v="6"/>
  </r>
  <r>
    <x v="0"/>
    <x v="0"/>
    <s v="0"/>
    <x v="6"/>
  </r>
  <r>
    <x v="0"/>
    <x v="2"/>
    <m/>
    <x v="6"/>
  </r>
  <r>
    <x v="0"/>
    <x v="0"/>
    <s v="0"/>
    <x v="6"/>
  </r>
  <r>
    <x v="0"/>
    <x v="3"/>
    <m/>
    <x v="6"/>
  </r>
  <r>
    <x v="0"/>
    <x v="0"/>
    <s v="0"/>
    <x v="6"/>
  </r>
  <r>
    <x v="0"/>
    <x v="4"/>
    <m/>
    <x v="6"/>
  </r>
  <r>
    <x v="0"/>
    <x v="0"/>
    <s v="0"/>
    <x v="6"/>
  </r>
  <r>
    <x v="0"/>
    <x v="5"/>
    <m/>
    <x v="6"/>
  </r>
  <r>
    <x v="0"/>
    <x v="0"/>
    <s v="0"/>
    <x v="6"/>
  </r>
  <r>
    <x v="0"/>
    <x v="6"/>
    <m/>
    <x v="6"/>
  </r>
  <r>
    <x v="0"/>
    <x v="0"/>
    <s v="0"/>
    <x v="6"/>
  </r>
  <r>
    <x v="0"/>
    <x v="7"/>
    <m/>
    <x v="6"/>
  </r>
  <r>
    <x v="0"/>
    <x v="0"/>
    <s v="0"/>
    <x v="6"/>
  </r>
  <r>
    <x v="0"/>
    <x v="8"/>
    <m/>
    <x v="6"/>
  </r>
  <r>
    <x v="0"/>
    <x v="0"/>
    <n v="0"/>
    <x v="6"/>
  </r>
  <r>
    <x v="0"/>
    <x v="0"/>
    <m/>
    <x v="7"/>
  </r>
  <r>
    <x v="0"/>
    <x v="1"/>
    <m/>
    <x v="7"/>
  </r>
  <r>
    <x v="0"/>
    <x v="0"/>
    <m/>
    <x v="7"/>
  </r>
  <r>
    <x v="0"/>
    <x v="2"/>
    <m/>
    <x v="7"/>
  </r>
  <r>
    <x v="0"/>
    <x v="0"/>
    <m/>
    <x v="7"/>
  </r>
  <r>
    <x v="0"/>
    <x v="3"/>
    <m/>
    <x v="7"/>
  </r>
  <r>
    <x v="0"/>
    <x v="0"/>
    <m/>
    <x v="7"/>
  </r>
  <r>
    <x v="0"/>
    <x v="4"/>
    <m/>
    <x v="7"/>
  </r>
  <r>
    <x v="0"/>
    <x v="0"/>
    <m/>
    <x v="7"/>
  </r>
  <r>
    <x v="0"/>
    <x v="5"/>
    <m/>
    <x v="7"/>
  </r>
  <r>
    <x v="0"/>
    <x v="0"/>
    <m/>
    <x v="7"/>
  </r>
  <r>
    <x v="0"/>
    <x v="6"/>
    <m/>
    <x v="7"/>
  </r>
  <r>
    <x v="0"/>
    <x v="0"/>
    <m/>
    <x v="7"/>
  </r>
  <r>
    <x v="0"/>
    <x v="7"/>
    <m/>
    <x v="7"/>
  </r>
  <r>
    <x v="0"/>
    <x v="0"/>
    <m/>
    <x v="7"/>
  </r>
  <r>
    <x v="0"/>
    <x v="8"/>
    <m/>
    <x v="7"/>
  </r>
  <r>
    <x v="0"/>
    <x v="0"/>
    <m/>
    <x v="7"/>
  </r>
  <r>
    <x v="1"/>
    <x v="0"/>
    <s v="Sexe"/>
    <x v="7"/>
  </r>
  <r>
    <x v="1"/>
    <x v="1"/>
    <s v="Clt "/>
    <x v="7"/>
  </r>
  <r>
    <x v="1"/>
    <x v="0"/>
    <s v="pts "/>
    <x v="7"/>
  </r>
  <r>
    <x v="1"/>
    <x v="2"/>
    <s v="Clt "/>
    <x v="7"/>
  </r>
  <r>
    <x v="1"/>
    <x v="0"/>
    <s v="pts "/>
    <x v="7"/>
  </r>
  <r>
    <x v="1"/>
    <x v="3"/>
    <s v="Clt "/>
    <x v="7"/>
  </r>
  <r>
    <x v="1"/>
    <x v="0"/>
    <s v="pts "/>
    <x v="7"/>
  </r>
  <r>
    <x v="1"/>
    <x v="4"/>
    <s v="Clt "/>
    <x v="7"/>
  </r>
  <r>
    <x v="1"/>
    <x v="0"/>
    <s v="pts "/>
    <x v="7"/>
  </r>
  <r>
    <x v="1"/>
    <x v="5"/>
    <s v="Clt "/>
    <x v="7"/>
  </r>
  <r>
    <x v="1"/>
    <x v="0"/>
    <s v="pts "/>
    <x v="7"/>
  </r>
  <r>
    <x v="1"/>
    <x v="6"/>
    <s v="Clt "/>
    <x v="7"/>
  </r>
  <r>
    <x v="1"/>
    <x v="0"/>
    <s v="pts "/>
    <x v="7"/>
  </r>
  <r>
    <x v="1"/>
    <x v="7"/>
    <s v="Clt "/>
    <x v="7"/>
  </r>
  <r>
    <x v="1"/>
    <x v="0"/>
    <s v="pts "/>
    <x v="7"/>
  </r>
  <r>
    <x v="1"/>
    <x v="8"/>
    <s v="Clt "/>
    <x v="7"/>
  </r>
  <r>
    <x v="1"/>
    <x v="0"/>
    <s v="pts "/>
    <x v="7"/>
  </r>
  <r>
    <x v="49"/>
    <x v="0"/>
    <s v="H"/>
    <x v="7"/>
  </r>
  <r>
    <x v="49"/>
    <x v="1"/>
    <n v="8"/>
    <x v="7"/>
  </r>
  <r>
    <x v="49"/>
    <x v="0"/>
    <n v="129"/>
    <x v="7"/>
  </r>
  <r>
    <x v="49"/>
    <x v="2"/>
    <n v="5"/>
    <x v="7"/>
  </r>
  <r>
    <x v="49"/>
    <x v="0"/>
    <n v="138"/>
    <x v="7"/>
  </r>
  <r>
    <x v="49"/>
    <x v="3"/>
    <n v="2"/>
    <x v="7"/>
  </r>
  <r>
    <x v="49"/>
    <x v="0"/>
    <n v="147"/>
    <x v="7"/>
  </r>
  <r>
    <x v="49"/>
    <x v="4"/>
    <n v="1"/>
    <x v="7"/>
  </r>
  <r>
    <x v="49"/>
    <x v="0"/>
    <n v="150"/>
    <x v="7"/>
  </r>
  <r>
    <x v="49"/>
    <x v="5"/>
    <n v="3"/>
    <x v="7"/>
  </r>
  <r>
    <x v="49"/>
    <x v="0"/>
    <n v="144"/>
    <x v="7"/>
  </r>
  <r>
    <x v="49"/>
    <x v="6"/>
    <n v="3"/>
    <x v="7"/>
  </r>
  <r>
    <x v="49"/>
    <x v="0"/>
    <n v="144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60"/>
    <x v="0"/>
    <s v="H"/>
    <x v="7"/>
  </r>
  <r>
    <x v="60"/>
    <x v="1"/>
    <n v="18"/>
    <x v="7"/>
  </r>
  <r>
    <x v="60"/>
    <x v="0"/>
    <n v="99"/>
    <x v="7"/>
  </r>
  <r>
    <x v="60"/>
    <x v="2"/>
    <n v="11"/>
    <x v="7"/>
  </r>
  <r>
    <x v="60"/>
    <x v="0"/>
    <n v="120"/>
    <x v="7"/>
  </r>
  <r>
    <x v="60"/>
    <x v="3"/>
    <n v="12"/>
    <x v="7"/>
  </r>
  <r>
    <x v="60"/>
    <x v="0"/>
    <n v="117"/>
    <x v="7"/>
  </r>
  <r>
    <x v="60"/>
    <x v="4"/>
    <n v="9"/>
    <x v="7"/>
  </r>
  <r>
    <x v="60"/>
    <x v="0"/>
    <n v="126"/>
    <x v="7"/>
  </r>
  <r>
    <x v="60"/>
    <x v="5"/>
    <n v="10"/>
    <x v="7"/>
  </r>
  <r>
    <x v="60"/>
    <x v="0"/>
    <n v="123"/>
    <x v="7"/>
  </r>
  <r>
    <x v="60"/>
    <x v="6"/>
    <n v="16"/>
    <x v="7"/>
  </r>
  <r>
    <x v="60"/>
    <x v="0"/>
    <n v="105"/>
    <x v="7"/>
  </r>
  <r>
    <x v="60"/>
    <x v="7"/>
    <m/>
    <x v="7"/>
  </r>
  <r>
    <x v="60"/>
    <x v="0"/>
    <s v="0"/>
    <x v="7"/>
  </r>
  <r>
    <x v="60"/>
    <x v="8"/>
    <m/>
    <x v="7"/>
  </r>
  <r>
    <x v="60"/>
    <x v="0"/>
    <n v="0"/>
    <x v="7"/>
  </r>
  <r>
    <x v="49"/>
    <x v="0"/>
    <s v="H"/>
    <x v="7"/>
  </r>
  <r>
    <x v="49"/>
    <x v="1"/>
    <n v="11"/>
    <x v="7"/>
  </r>
  <r>
    <x v="49"/>
    <x v="0"/>
    <n v="120"/>
    <x v="7"/>
  </r>
  <r>
    <x v="49"/>
    <x v="2"/>
    <n v="7"/>
    <x v="7"/>
  </r>
  <r>
    <x v="49"/>
    <x v="0"/>
    <n v="132"/>
    <x v="7"/>
  </r>
  <r>
    <x v="49"/>
    <x v="3"/>
    <n v="3"/>
    <x v="7"/>
  </r>
  <r>
    <x v="49"/>
    <x v="0"/>
    <n v="144"/>
    <x v="7"/>
  </r>
  <r>
    <x v="49"/>
    <x v="4"/>
    <m/>
    <x v="7"/>
  </r>
  <r>
    <x v="49"/>
    <x v="0"/>
    <s v="0"/>
    <x v="7"/>
  </r>
  <r>
    <x v="49"/>
    <x v="5"/>
    <n v="5"/>
    <x v="7"/>
  </r>
  <r>
    <x v="49"/>
    <x v="0"/>
    <n v="138"/>
    <x v="7"/>
  </r>
  <r>
    <x v="49"/>
    <x v="6"/>
    <n v="7"/>
    <x v="7"/>
  </r>
  <r>
    <x v="49"/>
    <x v="0"/>
    <n v="132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22"/>
    <x v="0"/>
    <s v="H"/>
    <x v="7"/>
  </r>
  <r>
    <x v="22"/>
    <x v="1"/>
    <n v="6"/>
    <x v="7"/>
  </r>
  <r>
    <x v="22"/>
    <x v="0"/>
    <n v="135"/>
    <x v="7"/>
  </r>
  <r>
    <x v="22"/>
    <x v="2"/>
    <n v="9"/>
    <x v="7"/>
  </r>
  <r>
    <x v="22"/>
    <x v="0"/>
    <n v="126"/>
    <x v="7"/>
  </r>
  <r>
    <x v="22"/>
    <x v="3"/>
    <n v="5"/>
    <x v="7"/>
  </r>
  <r>
    <x v="22"/>
    <x v="0"/>
    <n v="138"/>
    <x v="7"/>
  </r>
  <r>
    <x v="22"/>
    <x v="4"/>
    <n v="4"/>
    <x v="7"/>
  </r>
  <r>
    <x v="22"/>
    <x v="0"/>
    <n v="141"/>
    <x v="7"/>
  </r>
  <r>
    <x v="22"/>
    <x v="5"/>
    <m/>
    <x v="7"/>
  </r>
  <r>
    <x v="22"/>
    <x v="0"/>
    <s v="0"/>
    <x v="7"/>
  </r>
  <r>
    <x v="22"/>
    <x v="6"/>
    <n v="10"/>
    <x v="7"/>
  </r>
  <r>
    <x v="22"/>
    <x v="0"/>
    <n v="123"/>
    <x v="7"/>
  </r>
  <r>
    <x v="22"/>
    <x v="7"/>
    <m/>
    <x v="7"/>
  </r>
  <r>
    <x v="22"/>
    <x v="0"/>
    <s v="0"/>
    <x v="7"/>
  </r>
  <r>
    <x v="22"/>
    <x v="8"/>
    <m/>
    <x v="7"/>
  </r>
  <r>
    <x v="22"/>
    <x v="0"/>
    <n v="0"/>
    <x v="7"/>
  </r>
  <r>
    <x v="19"/>
    <x v="0"/>
    <s v="H"/>
    <x v="7"/>
  </r>
  <r>
    <x v="19"/>
    <x v="1"/>
    <n v="21"/>
    <x v="7"/>
  </r>
  <r>
    <x v="19"/>
    <x v="0"/>
    <n v="90"/>
    <x v="7"/>
  </r>
  <r>
    <x v="19"/>
    <x v="2"/>
    <n v="12"/>
    <x v="7"/>
  </r>
  <r>
    <x v="19"/>
    <x v="0"/>
    <n v="117"/>
    <x v="7"/>
  </r>
  <r>
    <x v="19"/>
    <x v="3"/>
    <n v="11"/>
    <x v="7"/>
  </r>
  <r>
    <x v="19"/>
    <x v="0"/>
    <n v="120"/>
    <x v="7"/>
  </r>
  <r>
    <x v="19"/>
    <x v="4"/>
    <n v="6"/>
    <x v="7"/>
  </r>
  <r>
    <x v="19"/>
    <x v="0"/>
    <n v="135"/>
    <x v="7"/>
  </r>
  <r>
    <x v="19"/>
    <x v="5"/>
    <n v="4"/>
    <x v="7"/>
  </r>
  <r>
    <x v="19"/>
    <x v="0"/>
    <n v="141"/>
    <x v="7"/>
  </r>
  <r>
    <x v="19"/>
    <x v="6"/>
    <m/>
    <x v="7"/>
  </r>
  <r>
    <x v="19"/>
    <x v="0"/>
    <s v="0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18"/>
    <x v="0"/>
    <s v="H"/>
    <x v="7"/>
  </r>
  <r>
    <x v="18"/>
    <x v="1"/>
    <n v="24"/>
    <x v="7"/>
  </r>
  <r>
    <x v="18"/>
    <x v="0"/>
    <n v="81"/>
    <x v="7"/>
  </r>
  <r>
    <x v="18"/>
    <x v="2"/>
    <n v="15"/>
    <x v="7"/>
  </r>
  <r>
    <x v="18"/>
    <x v="0"/>
    <n v="108"/>
    <x v="7"/>
  </r>
  <r>
    <x v="18"/>
    <x v="3"/>
    <n v="17"/>
    <x v="7"/>
  </r>
  <r>
    <x v="18"/>
    <x v="0"/>
    <n v="102"/>
    <x v="7"/>
  </r>
  <r>
    <x v="18"/>
    <x v="4"/>
    <n v="11"/>
    <x v="7"/>
  </r>
  <r>
    <x v="18"/>
    <x v="0"/>
    <n v="120"/>
    <x v="7"/>
  </r>
  <r>
    <x v="18"/>
    <x v="5"/>
    <n v="9"/>
    <x v="7"/>
  </r>
  <r>
    <x v="18"/>
    <x v="0"/>
    <n v="126"/>
    <x v="7"/>
  </r>
  <r>
    <x v="18"/>
    <x v="6"/>
    <n v="32"/>
    <x v="7"/>
  </r>
  <r>
    <x v="18"/>
    <x v="0"/>
    <n v="57"/>
    <x v="7"/>
  </r>
  <r>
    <x v="18"/>
    <x v="7"/>
    <m/>
    <x v="7"/>
  </r>
  <r>
    <x v="18"/>
    <x v="0"/>
    <s v="0"/>
    <x v="7"/>
  </r>
  <r>
    <x v="18"/>
    <x v="8"/>
    <m/>
    <x v="7"/>
  </r>
  <r>
    <x v="18"/>
    <x v="0"/>
    <n v="0"/>
    <x v="7"/>
  </r>
  <r>
    <x v="38"/>
    <x v="0"/>
    <s v="H"/>
    <x v="7"/>
  </r>
  <r>
    <x v="38"/>
    <x v="1"/>
    <n v="20"/>
    <x v="7"/>
  </r>
  <r>
    <x v="38"/>
    <x v="0"/>
    <n v="93"/>
    <x v="7"/>
  </r>
  <r>
    <x v="38"/>
    <x v="2"/>
    <n v="3"/>
    <x v="7"/>
  </r>
  <r>
    <x v="38"/>
    <x v="0"/>
    <n v="144"/>
    <x v="7"/>
  </r>
  <r>
    <x v="38"/>
    <x v="3"/>
    <n v="16"/>
    <x v="7"/>
  </r>
  <r>
    <x v="38"/>
    <x v="0"/>
    <n v="105"/>
    <x v="7"/>
  </r>
  <r>
    <x v="38"/>
    <x v="4"/>
    <n v="12"/>
    <x v="7"/>
  </r>
  <r>
    <x v="38"/>
    <x v="0"/>
    <n v="117"/>
    <x v="7"/>
  </r>
  <r>
    <x v="38"/>
    <x v="5"/>
    <n v="6"/>
    <x v="7"/>
  </r>
  <r>
    <x v="38"/>
    <x v="0"/>
    <n v="135"/>
    <x v="7"/>
  </r>
  <r>
    <x v="38"/>
    <x v="6"/>
    <m/>
    <x v="7"/>
  </r>
  <r>
    <x v="38"/>
    <x v="0"/>
    <s v="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49"/>
    <x v="0"/>
    <s v="H"/>
    <x v="7"/>
  </r>
  <r>
    <x v="49"/>
    <x v="1"/>
    <n v="22"/>
    <x v="7"/>
  </r>
  <r>
    <x v="49"/>
    <x v="0"/>
    <n v="87"/>
    <x v="7"/>
  </r>
  <r>
    <x v="49"/>
    <x v="2"/>
    <n v="23"/>
    <x v="7"/>
  </r>
  <r>
    <x v="49"/>
    <x v="0"/>
    <n v="84"/>
    <x v="7"/>
  </r>
  <r>
    <x v="49"/>
    <x v="3"/>
    <n v="18"/>
    <x v="7"/>
  </r>
  <r>
    <x v="49"/>
    <x v="0"/>
    <n v="99"/>
    <x v="7"/>
  </r>
  <r>
    <x v="49"/>
    <x v="4"/>
    <n v="13"/>
    <x v="7"/>
  </r>
  <r>
    <x v="49"/>
    <x v="0"/>
    <n v="114"/>
    <x v="7"/>
  </r>
  <r>
    <x v="49"/>
    <x v="5"/>
    <n v="11"/>
    <x v="7"/>
  </r>
  <r>
    <x v="49"/>
    <x v="0"/>
    <n v="120"/>
    <x v="7"/>
  </r>
  <r>
    <x v="49"/>
    <x v="6"/>
    <n v="27"/>
    <x v="7"/>
  </r>
  <r>
    <x v="49"/>
    <x v="0"/>
    <n v="72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19"/>
    <x v="0"/>
    <s v="H"/>
    <x v="7"/>
  </r>
  <r>
    <x v="19"/>
    <x v="1"/>
    <n v="4"/>
    <x v="7"/>
  </r>
  <r>
    <x v="19"/>
    <x v="0"/>
    <n v="141"/>
    <x v="7"/>
  </r>
  <r>
    <x v="19"/>
    <x v="2"/>
    <n v="1"/>
    <x v="7"/>
  </r>
  <r>
    <x v="19"/>
    <x v="0"/>
    <n v="150"/>
    <x v="7"/>
  </r>
  <r>
    <x v="19"/>
    <x v="3"/>
    <m/>
    <x v="7"/>
  </r>
  <r>
    <x v="19"/>
    <x v="0"/>
    <s v="0"/>
    <x v="7"/>
  </r>
  <r>
    <x v="19"/>
    <x v="4"/>
    <n v="5"/>
    <x v="7"/>
  </r>
  <r>
    <x v="19"/>
    <x v="0"/>
    <n v="138"/>
    <x v="7"/>
  </r>
  <r>
    <x v="19"/>
    <x v="5"/>
    <n v="2"/>
    <x v="7"/>
  </r>
  <r>
    <x v="19"/>
    <x v="0"/>
    <n v="147"/>
    <x v="7"/>
  </r>
  <r>
    <x v="19"/>
    <x v="6"/>
    <m/>
    <x v="7"/>
  </r>
  <r>
    <x v="19"/>
    <x v="0"/>
    <s v="0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15"/>
    <x v="0"/>
    <s v="H"/>
    <x v="7"/>
  </r>
  <r>
    <x v="15"/>
    <x v="1"/>
    <n v="15"/>
    <x v="7"/>
  </r>
  <r>
    <x v="15"/>
    <x v="0"/>
    <n v="108"/>
    <x v="7"/>
  </r>
  <r>
    <x v="15"/>
    <x v="2"/>
    <n v="13"/>
    <x v="7"/>
  </r>
  <r>
    <x v="15"/>
    <x v="0"/>
    <n v="114"/>
    <x v="7"/>
  </r>
  <r>
    <x v="15"/>
    <x v="3"/>
    <n v="9"/>
    <x v="7"/>
  </r>
  <r>
    <x v="15"/>
    <x v="0"/>
    <n v="126"/>
    <x v="7"/>
  </r>
  <r>
    <x v="15"/>
    <x v="4"/>
    <m/>
    <x v="7"/>
  </r>
  <r>
    <x v="15"/>
    <x v="0"/>
    <s v="0"/>
    <x v="7"/>
  </r>
  <r>
    <x v="15"/>
    <x v="5"/>
    <n v="15"/>
    <x v="7"/>
  </r>
  <r>
    <x v="15"/>
    <x v="0"/>
    <n v="108"/>
    <x v="7"/>
  </r>
  <r>
    <x v="15"/>
    <x v="6"/>
    <n v="15"/>
    <x v="7"/>
  </r>
  <r>
    <x v="15"/>
    <x v="0"/>
    <n v="108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2"/>
    <x v="0"/>
    <s v="H"/>
    <x v="7"/>
  </r>
  <r>
    <x v="2"/>
    <x v="1"/>
    <n v="29"/>
    <x v="7"/>
  </r>
  <r>
    <x v="2"/>
    <x v="0"/>
    <n v="66"/>
    <x v="7"/>
  </r>
  <r>
    <x v="2"/>
    <x v="2"/>
    <n v="21"/>
    <x v="7"/>
  </r>
  <r>
    <x v="2"/>
    <x v="0"/>
    <n v="90"/>
    <x v="7"/>
  </r>
  <r>
    <x v="2"/>
    <x v="3"/>
    <n v="14"/>
    <x v="7"/>
  </r>
  <r>
    <x v="2"/>
    <x v="0"/>
    <n v="111"/>
    <x v="7"/>
  </r>
  <r>
    <x v="2"/>
    <x v="4"/>
    <n v="14"/>
    <x v="7"/>
  </r>
  <r>
    <x v="2"/>
    <x v="0"/>
    <n v="111"/>
    <x v="7"/>
  </r>
  <r>
    <x v="2"/>
    <x v="5"/>
    <n v="17"/>
    <x v="7"/>
  </r>
  <r>
    <x v="2"/>
    <x v="0"/>
    <n v="102"/>
    <x v="7"/>
  </r>
  <r>
    <x v="2"/>
    <x v="6"/>
    <n v="26"/>
    <x v="7"/>
  </r>
  <r>
    <x v="2"/>
    <x v="0"/>
    <n v="75"/>
    <x v="7"/>
  </r>
  <r>
    <x v="2"/>
    <x v="7"/>
    <m/>
    <x v="7"/>
  </r>
  <r>
    <x v="2"/>
    <x v="0"/>
    <s v="0"/>
    <x v="7"/>
  </r>
  <r>
    <x v="2"/>
    <x v="8"/>
    <m/>
    <x v="7"/>
  </r>
  <r>
    <x v="2"/>
    <x v="0"/>
    <n v="0"/>
    <x v="7"/>
  </r>
  <r>
    <x v="22"/>
    <x v="0"/>
    <s v="F"/>
    <x v="7"/>
  </r>
  <r>
    <x v="22"/>
    <x v="1"/>
    <n v="12"/>
    <x v="7"/>
  </r>
  <r>
    <x v="22"/>
    <x v="0"/>
    <n v="117"/>
    <x v="7"/>
  </r>
  <r>
    <x v="22"/>
    <x v="2"/>
    <m/>
    <x v="7"/>
  </r>
  <r>
    <x v="22"/>
    <x v="0"/>
    <s v="0"/>
    <x v="7"/>
  </r>
  <r>
    <x v="22"/>
    <x v="3"/>
    <n v="4"/>
    <x v="7"/>
  </r>
  <r>
    <x v="22"/>
    <x v="0"/>
    <n v="141"/>
    <x v="7"/>
  </r>
  <r>
    <x v="22"/>
    <x v="4"/>
    <n v="3"/>
    <x v="7"/>
  </r>
  <r>
    <x v="22"/>
    <x v="0"/>
    <n v="144"/>
    <x v="7"/>
  </r>
  <r>
    <x v="22"/>
    <x v="5"/>
    <m/>
    <x v="7"/>
  </r>
  <r>
    <x v="22"/>
    <x v="0"/>
    <s v="0"/>
    <x v="7"/>
  </r>
  <r>
    <x v="22"/>
    <x v="6"/>
    <n v="9"/>
    <x v="7"/>
  </r>
  <r>
    <x v="22"/>
    <x v="0"/>
    <n v="126"/>
    <x v="7"/>
  </r>
  <r>
    <x v="22"/>
    <x v="7"/>
    <m/>
    <x v="7"/>
  </r>
  <r>
    <x v="22"/>
    <x v="0"/>
    <s v="0"/>
    <x v="7"/>
  </r>
  <r>
    <x v="22"/>
    <x v="8"/>
    <m/>
    <x v="7"/>
  </r>
  <r>
    <x v="22"/>
    <x v="0"/>
    <n v="0"/>
    <x v="7"/>
  </r>
  <r>
    <x v="67"/>
    <x v="0"/>
    <s v="F"/>
    <x v="7"/>
  </r>
  <r>
    <x v="67"/>
    <x v="1"/>
    <n v="16"/>
    <x v="7"/>
  </r>
  <r>
    <x v="67"/>
    <x v="0"/>
    <n v="105"/>
    <x v="7"/>
  </r>
  <r>
    <x v="67"/>
    <x v="2"/>
    <m/>
    <x v="7"/>
  </r>
  <r>
    <x v="67"/>
    <x v="0"/>
    <s v="0"/>
    <x v="7"/>
  </r>
  <r>
    <x v="67"/>
    <x v="3"/>
    <n v="7"/>
    <x v="7"/>
  </r>
  <r>
    <x v="67"/>
    <x v="0"/>
    <n v="132"/>
    <x v="7"/>
  </r>
  <r>
    <x v="67"/>
    <x v="4"/>
    <n v="2"/>
    <x v="7"/>
  </r>
  <r>
    <x v="67"/>
    <x v="0"/>
    <n v="147"/>
    <x v="7"/>
  </r>
  <r>
    <x v="67"/>
    <x v="5"/>
    <m/>
    <x v="7"/>
  </r>
  <r>
    <x v="67"/>
    <x v="0"/>
    <s v="0"/>
    <x v="7"/>
  </r>
  <r>
    <x v="67"/>
    <x v="6"/>
    <n v="17"/>
    <x v="7"/>
  </r>
  <r>
    <x v="67"/>
    <x v="0"/>
    <n v="102"/>
    <x v="7"/>
  </r>
  <r>
    <x v="67"/>
    <x v="7"/>
    <m/>
    <x v="7"/>
  </r>
  <r>
    <x v="67"/>
    <x v="0"/>
    <s v="0"/>
    <x v="7"/>
  </r>
  <r>
    <x v="67"/>
    <x v="8"/>
    <m/>
    <x v="7"/>
  </r>
  <r>
    <x v="67"/>
    <x v="0"/>
    <n v="0"/>
    <x v="7"/>
  </r>
  <r>
    <x v="18"/>
    <x v="0"/>
    <s v="H"/>
    <x v="7"/>
  </r>
  <r>
    <x v="18"/>
    <x v="1"/>
    <n v="32"/>
    <x v="7"/>
  </r>
  <r>
    <x v="18"/>
    <x v="0"/>
    <n v="57"/>
    <x v="7"/>
  </r>
  <r>
    <x v="18"/>
    <x v="2"/>
    <n v="25"/>
    <x v="7"/>
  </r>
  <r>
    <x v="18"/>
    <x v="0"/>
    <n v="78"/>
    <x v="7"/>
  </r>
  <r>
    <x v="18"/>
    <x v="3"/>
    <n v="24"/>
    <x v="7"/>
  </r>
  <r>
    <x v="18"/>
    <x v="0"/>
    <n v="81"/>
    <x v="7"/>
  </r>
  <r>
    <x v="18"/>
    <x v="4"/>
    <n v="16"/>
    <x v="7"/>
  </r>
  <r>
    <x v="18"/>
    <x v="0"/>
    <n v="105"/>
    <x v="7"/>
  </r>
  <r>
    <x v="18"/>
    <x v="5"/>
    <n v="21"/>
    <x v="7"/>
  </r>
  <r>
    <x v="18"/>
    <x v="0"/>
    <n v="90"/>
    <x v="7"/>
  </r>
  <r>
    <x v="18"/>
    <x v="6"/>
    <n v="31"/>
    <x v="7"/>
  </r>
  <r>
    <x v="18"/>
    <x v="0"/>
    <n v="60"/>
    <x v="7"/>
  </r>
  <r>
    <x v="18"/>
    <x v="7"/>
    <m/>
    <x v="7"/>
  </r>
  <r>
    <x v="18"/>
    <x v="0"/>
    <s v="0"/>
    <x v="7"/>
  </r>
  <r>
    <x v="18"/>
    <x v="8"/>
    <m/>
    <x v="7"/>
  </r>
  <r>
    <x v="18"/>
    <x v="0"/>
    <n v="0"/>
    <x v="7"/>
  </r>
  <r>
    <x v="4"/>
    <x v="0"/>
    <s v="H"/>
    <x v="7"/>
  </r>
  <r>
    <x v="4"/>
    <x v="1"/>
    <n v="2"/>
    <x v="7"/>
  </r>
  <r>
    <x v="4"/>
    <x v="0"/>
    <n v="147"/>
    <x v="7"/>
  </r>
  <r>
    <x v="4"/>
    <x v="2"/>
    <n v="2"/>
    <x v="7"/>
  </r>
  <r>
    <x v="4"/>
    <x v="0"/>
    <n v="147"/>
    <x v="7"/>
  </r>
  <r>
    <x v="4"/>
    <x v="3"/>
    <m/>
    <x v="7"/>
  </r>
  <r>
    <x v="4"/>
    <x v="0"/>
    <s v="0"/>
    <x v="7"/>
  </r>
  <r>
    <x v="4"/>
    <x v="4"/>
    <m/>
    <x v="7"/>
  </r>
  <r>
    <x v="4"/>
    <x v="0"/>
    <s v="0"/>
    <x v="7"/>
  </r>
  <r>
    <x v="4"/>
    <x v="5"/>
    <n v="1"/>
    <x v="7"/>
  </r>
  <r>
    <x v="4"/>
    <x v="0"/>
    <n v="150"/>
    <x v="7"/>
  </r>
  <r>
    <x v="4"/>
    <x v="6"/>
    <m/>
    <x v="7"/>
  </r>
  <r>
    <x v="4"/>
    <x v="0"/>
    <s v="0"/>
    <x v="7"/>
  </r>
  <r>
    <x v="4"/>
    <x v="7"/>
    <m/>
    <x v="7"/>
  </r>
  <r>
    <x v="4"/>
    <x v="0"/>
    <s v="0"/>
    <x v="7"/>
  </r>
  <r>
    <x v="4"/>
    <x v="8"/>
    <m/>
    <x v="7"/>
  </r>
  <r>
    <x v="4"/>
    <x v="0"/>
    <n v="0"/>
    <x v="7"/>
  </r>
  <r>
    <x v="15"/>
    <x v="0"/>
    <s v="H"/>
    <x v="7"/>
  </r>
  <r>
    <x v="15"/>
    <x v="1"/>
    <n v="28"/>
    <x v="7"/>
  </r>
  <r>
    <x v="15"/>
    <x v="0"/>
    <n v="69"/>
    <x v="7"/>
  </r>
  <r>
    <x v="15"/>
    <x v="2"/>
    <n v="16"/>
    <x v="7"/>
  </r>
  <r>
    <x v="15"/>
    <x v="0"/>
    <n v="105"/>
    <x v="7"/>
  </r>
  <r>
    <x v="15"/>
    <x v="3"/>
    <n v="21"/>
    <x v="7"/>
  </r>
  <r>
    <x v="15"/>
    <x v="0"/>
    <n v="90"/>
    <x v="7"/>
  </r>
  <r>
    <x v="15"/>
    <x v="4"/>
    <m/>
    <x v="7"/>
  </r>
  <r>
    <x v="15"/>
    <x v="0"/>
    <s v="0"/>
    <x v="7"/>
  </r>
  <r>
    <x v="15"/>
    <x v="5"/>
    <n v="13"/>
    <x v="7"/>
  </r>
  <r>
    <x v="15"/>
    <x v="0"/>
    <n v="114"/>
    <x v="7"/>
  </r>
  <r>
    <x v="15"/>
    <x v="6"/>
    <n v="30"/>
    <x v="7"/>
  </r>
  <r>
    <x v="15"/>
    <x v="0"/>
    <n v="63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15"/>
    <x v="0"/>
    <s v="H"/>
    <x v="7"/>
  </r>
  <r>
    <x v="15"/>
    <x v="1"/>
    <n v="26"/>
    <x v="7"/>
  </r>
  <r>
    <x v="15"/>
    <x v="0"/>
    <n v="75"/>
    <x v="7"/>
  </r>
  <r>
    <x v="15"/>
    <x v="2"/>
    <n v="24"/>
    <x v="7"/>
  </r>
  <r>
    <x v="15"/>
    <x v="0"/>
    <n v="81"/>
    <x v="7"/>
  </r>
  <r>
    <x v="15"/>
    <x v="3"/>
    <n v="19"/>
    <x v="7"/>
  </r>
  <r>
    <x v="15"/>
    <x v="0"/>
    <n v="96"/>
    <x v="7"/>
  </r>
  <r>
    <x v="15"/>
    <x v="4"/>
    <m/>
    <x v="7"/>
  </r>
  <r>
    <x v="15"/>
    <x v="0"/>
    <s v="0"/>
    <x v="7"/>
  </r>
  <r>
    <x v="15"/>
    <x v="5"/>
    <n v="16"/>
    <x v="7"/>
  </r>
  <r>
    <x v="15"/>
    <x v="0"/>
    <n v="105"/>
    <x v="7"/>
  </r>
  <r>
    <x v="15"/>
    <x v="6"/>
    <n v="28"/>
    <x v="7"/>
  </r>
  <r>
    <x v="15"/>
    <x v="0"/>
    <n v="69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19"/>
    <x v="0"/>
    <s v="H"/>
    <x v="7"/>
  </r>
  <r>
    <x v="19"/>
    <x v="1"/>
    <n v="9"/>
    <x v="7"/>
  </r>
  <r>
    <x v="19"/>
    <x v="0"/>
    <n v="126"/>
    <x v="7"/>
  </r>
  <r>
    <x v="19"/>
    <x v="2"/>
    <n v="4"/>
    <x v="7"/>
  </r>
  <r>
    <x v="19"/>
    <x v="0"/>
    <n v="141"/>
    <x v="7"/>
  </r>
  <r>
    <x v="19"/>
    <x v="3"/>
    <m/>
    <x v="7"/>
  </r>
  <r>
    <x v="19"/>
    <x v="0"/>
    <s v="0"/>
    <x v="7"/>
  </r>
  <r>
    <x v="19"/>
    <x v="4"/>
    <m/>
    <x v="7"/>
  </r>
  <r>
    <x v="19"/>
    <x v="0"/>
    <s v="0"/>
    <x v="7"/>
  </r>
  <r>
    <x v="19"/>
    <x v="5"/>
    <m/>
    <x v="7"/>
  </r>
  <r>
    <x v="19"/>
    <x v="0"/>
    <s v="0"/>
    <x v="7"/>
  </r>
  <r>
    <x v="19"/>
    <x v="6"/>
    <n v="11"/>
    <x v="7"/>
  </r>
  <r>
    <x v="19"/>
    <x v="0"/>
    <n v="120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15"/>
    <x v="0"/>
    <s v="H"/>
    <x v="7"/>
  </r>
  <r>
    <x v="15"/>
    <x v="1"/>
    <n v="27"/>
    <x v="7"/>
  </r>
  <r>
    <x v="15"/>
    <x v="0"/>
    <n v="72"/>
    <x v="7"/>
  </r>
  <r>
    <x v="15"/>
    <x v="2"/>
    <n v="18"/>
    <x v="7"/>
  </r>
  <r>
    <x v="15"/>
    <x v="0"/>
    <n v="99"/>
    <x v="7"/>
  </r>
  <r>
    <x v="15"/>
    <x v="3"/>
    <n v="20"/>
    <x v="7"/>
  </r>
  <r>
    <x v="15"/>
    <x v="0"/>
    <n v="93"/>
    <x v="7"/>
  </r>
  <r>
    <x v="15"/>
    <x v="4"/>
    <m/>
    <x v="7"/>
  </r>
  <r>
    <x v="15"/>
    <x v="0"/>
    <s v="0"/>
    <x v="7"/>
  </r>
  <r>
    <x v="15"/>
    <x v="5"/>
    <n v="18"/>
    <x v="7"/>
  </r>
  <r>
    <x v="15"/>
    <x v="0"/>
    <n v="99"/>
    <x v="7"/>
  </r>
  <r>
    <x v="15"/>
    <x v="6"/>
    <m/>
    <x v="7"/>
  </r>
  <r>
    <x v="15"/>
    <x v="0"/>
    <s v="0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19"/>
    <x v="0"/>
    <s v="H"/>
    <x v="7"/>
  </r>
  <r>
    <x v="19"/>
    <x v="1"/>
    <m/>
    <x v="7"/>
  </r>
  <r>
    <x v="19"/>
    <x v="0"/>
    <s v="0"/>
    <x v="7"/>
  </r>
  <r>
    <x v="19"/>
    <x v="2"/>
    <m/>
    <x v="7"/>
  </r>
  <r>
    <x v="19"/>
    <x v="0"/>
    <s v="0"/>
    <x v="7"/>
  </r>
  <r>
    <x v="19"/>
    <x v="3"/>
    <m/>
    <x v="7"/>
  </r>
  <r>
    <x v="19"/>
    <x v="0"/>
    <s v="0"/>
    <x v="7"/>
  </r>
  <r>
    <x v="19"/>
    <x v="4"/>
    <n v="8"/>
    <x v="7"/>
  </r>
  <r>
    <x v="19"/>
    <x v="0"/>
    <n v="129"/>
    <x v="7"/>
  </r>
  <r>
    <x v="19"/>
    <x v="5"/>
    <n v="7"/>
    <x v="7"/>
  </r>
  <r>
    <x v="19"/>
    <x v="0"/>
    <n v="132"/>
    <x v="7"/>
  </r>
  <r>
    <x v="19"/>
    <x v="6"/>
    <n v="18"/>
    <x v="7"/>
  </r>
  <r>
    <x v="19"/>
    <x v="0"/>
    <n v="99"/>
    <x v="7"/>
  </r>
  <r>
    <x v="19"/>
    <x v="7"/>
    <m/>
    <x v="7"/>
  </r>
  <r>
    <x v="19"/>
    <x v="0"/>
    <s v="0"/>
    <x v="7"/>
  </r>
  <r>
    <x v="19"/>
    <x v="8"/>
    <m/>
    <x v="7"/>
  </r>
  <r>
    <x v="19"/>
    <x v="0"/>
    <n v="0"/>
    <x v="7"/>
  </r>
  <r>
    <x v="2"/>
    <x v="0"/>
    <s v="H"/>
    <x v="7"/>
  </r>
  <r>
    <x v="2"/>
    <x v="1"/>
    <n v="10"/>
    <x v="7"/>
  </r>
  <r>
    <x v="2"/>
    <x v="0"/>
    <n v="123"/>
    <x v="7"/>
  </r>
  <r>
    <x v="2"/>
    <x v="2"/>
    <m/>
    <x v="7"/>
  </r>
  <r>
    <x v="2"/>
    <x v="0"/>
    <s v="0"/>
    <x v="7"/>
  </r>
  <r>
    <x v="2"/>
    <x v="3"/>
    <m/>
    <x v="7"/>
  </r>
  <r>
    <x v="2"/>
    <x v="0"/>
    <s v="0"/>
    <x v="7"/>
  </r>
  <r>
    <x v="2"/>
    <x v="4"/>
    <m/>
    <x v="7"/>
  </r>
  <r>
    <x v="2"/>
    <x v="0"/>
    <s v="0"/>
    <x v="7"/>
  </r>
  <r>
    <x v="2"/>
    <x v="5"/>
    <n v="12"/>
    <x v="7"/>
  </r>
  <r>
    <x v="2"/>
    <x v="0"/>
    <n v="117"/>
    <x v="7"/>
  </r>
  <r>
    <x v="2"/>
    <x v="6"/>
    <n v="14"/>
    <x v="7"/>
  </r>
  <r>
    <x v="2"/>
    <x v="0"/>
    <n v="111"/>
    <x v="7"/>
  </r>
  <r>
    <x v="2"/>
    <x v="7"/>
    <m/>
    <x v="7"/>
  </r>
  <r>
    <x v="2"/>
    <x v="0"/>
    <s v="0"/>
    <x v="7"/>
  </r>
  <r>
    <x v="2"/>
    <x v="8"/>
    <m/>
    <x v="7"/>
  </r>
  <r>
    <x v="2"/>
    <x v="0"/>
    <n v="0"/>
    <x v="7"/>
  </r>
  <r>
    <x v="43"/>
    <x v="0"/>
    <s v="H"/>
    <x v="7"/>
  </r>
  <r>
    <x v="43"/>
    <x v="1"/>
    <m/>
    <x v="7"/>
  </r>
  <r>
    <x v="43"/>
    <x v="0"/>
    <s v="0"/>
    <x v="7"/>
  </r>
  <r>
    <x v="43"/>
    <x v="2"/>
    <n v="10"/>
    <x v="7"/>
  </r>
  <r>
    <x v="43"/>
    <x v="0"/>
    <n v="123"/>
    <x v="7"/>
  </r>
  <r>
    <x v="43"/>
    <x v="3"/>
    <s v="ABD"/>
    <x v="7"/>
  </r>
  <r>
    <x v="43"/>
    <x v="0"/>
    <n v="1"/>
    <x v="7"/>
  </r>
  <r>
    <x v="43"/>
    <x v="4"/>
    <n v="7"/>
    <x v="7"/>
  </r>
  <r>
    <x v="43"/>
    <x v="0"/>
    <n v="132"/>
    <x v="7"/>
  </r>
  <r>
    <x v="43"/>
    <x v="5"/>
    <m/>
    <x v="7"/>
  </r>
  <r>
    <x v="43"/>
    <x v="0"/>
    <s v="0"/>
    <x v="7"/>
  </r>
  <r>
    <x v="43"/>
    <x v="6"/>
    <n v="20"/>
    <x v="7"/>
  </r>
  <r>
    <x v="43"/>
    <x v="0"/>
    <n v="93"/>
    <x v="7"/>
  </r>
  <r>
    <x v="43"/>
    <x v="7"/>
    <m/>
    <x v="7"/>
  </r>
  <r>
    <x v="43"/>
    <x v="0"/>
    <s v="0"/>
    <x v="7"/>
  </r>
  <r>
    <x v="43"/>
    <x v="8"/>
    <m/>
    <x v="7"/>
  </r>
  <r>
    <x v="43"/>
    <x v="0"/>
    <n v="0"/>
    <x v="7"/>
  </r>
  <r>
    <x v="38"/>
    <x v="0"/>
    <s v="F"/>
    <x v="7"/>
  </r>
  <r>
    <x v="38"/>
    <x v="1"/>
    <n v="1"/>
    <x v="7"/>
  </r>
  <r>
    <x v="38"/>
    <x v="0"/>
    <n v="150"/>
    <x v="7"/>
  </r>
  <r>
    <x v="38"/>
    <x v="2"/>
    <m/>
    <x v="7"/>
  </r>
  <r>
    <x v="38"/>
    <x v="0"/>
    <s v="0"/>
    <x v="7"/>
  </r>
  <r>
    <x v="38"/>
    <x v="3"/>
    <m/>
    <x v="7"/>
  </r>
  <r>
    <x v="38"/>
    <x v="0"/>
    <s v="0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n v="1"/>
    <x v="7"/>
  </r>
  <r>
    <x v="38"/>
    <x v="0"/>
    <n v="15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67"/>
    <x v="0"/>
    <s v="H"/>
    <x v="7"/>
  </r>
  <r>
    <x v="67"/>
    <x v="1"/>
    <m/>
    <x v="7"/>
  </r>
  <r>
    <x v="67"/>
    <x v="0"/>
    <s v="0"/>
    <x v="7"/>
  </r>
  <r>
    <x v="67"/>
    <x v="2"/>
    <n v="20"/>
    <x v="7"/>
  </r>
  <r>
    <x v="67"/>
    <x v="0"/>
    <n v="93"/>
    <x v="7"/>
  </r>
  <r>
    <x v="67"/>
    <x v="3"/>
    <n v="10"/>
    <x v="7"/>
  </r>
  <r>
    <x v="67"/>
    <x v="0"/>
    <n v="123"/>
    <x v="7"/>
  </r>
  <r>
    <x v="67"/>
    <x v="4"/>
    <m/>
    <x v="7"/>
  </r>
  <r>
    <x v="67"/>
    <x v="0"/>
    <s v="0"/>
    <x v="7"/>
  </r>
  <r>
    <x v="67"/>
    <x v="5"/>
    <m/>
    <x v="7"/>
  </r>
  <r>
    <x v="67"/>
    <x v="0"/>
    <s v="0"/>
    <x v="7"/>
  </r>
  <r>
    <x v="67"/>
    <x v="6"/>
    <n v="23"/>
    <x v="7"/>
  </r>
  <r>
    <x v="67"/>
    <x v="0"/>
    <n v="84"/>
    <x v="7"/>
  </r>
  <r>
    <x v="67"/>
    <x v="7"/>
    <m/>
    <x v="7"/>
  </r>
  <r>
    <x v="67"/>
    <x v="0"/>
    <s v="0"/>
    <x v="7"/>
  </r>
  <r>
    <x v="67"/>
    <x v="8"/>
    <m/>
    <x v="7"/>
  </r>
  <r>
    <x v="67"/>
    <x v="0"/>
    <n v="0"/>
    <x v="7"/>
  </r>
  <r>
    <x v="8"/>
    <x v="0"/>
    <s v="H"/>
    <x v="7"/>
  </r>
  <r>
    <x v="8"/>
    <x v="1"/>
    <m/>
    <x v="7"/>
  </r>
  <r>
    <x v="8"/>
    <x v="0"/>
    <s v="0"/>
    <x v="7"/>
  </r>
  <r>
    <x v="8"/>
    <x v="2"/>
    <m/>
    <x v="7"/>
  </r>
  <r>
    <x v="8"/>
    <x v="0"/>
    <s v="0"/>
    <x v="7"/>
  </r>
  <r>
    <x v="8"/>
    <x v="3"/>
    <n v="1"/>
    <x v="7"/>
  </r>
  <r>
    <x v="8"/>
    <x v="0"/>
    <n v="150"/>
    <x v="7"/>
  </r>
  <r>
    <x v="8"/>
    <x v="4"/>
    <m/>
    <x v="7"/>
  </r>
  <r>
    <x v="8"/>
    <x v="0"/>
    <s v="0"/>
    <x v="7"/>
  </r>
  <r>
    <x v="8"/>
    <x v="5"/>
    <m/>
    <x v="7"/>
  </r>
  <r>
    <x v="8"/>
    <x v="0"/>
    <s v="0"/>
    <x v="7"/>
  </r>
  <r>
    <x v="8"/>
    <x v="6"/>
    <n v="2"/>
    <x v="7"/>
  </r>
  <r>
    <x v="8"/>
    <x v="0"/>
    <n v="147"/>
    <x v="7"/>
  </r>
  <r>
    <x v="8"/>
    <x v="7"/>
    <m/>
    <x v="7"/>
  </r>
  <r>
    <x v="8"/>
    <x v="0"/>
    <s v="0"/>
    <x v="7"/>
  </r>
  <r>
    <x v="8"/>
    <x v="8"/>
    <m/>
    <x v="7"/>
  </r>
  <r>
    <x v="8"/>
    <x v="0"/>
    <n v="0"/>
    <x v="7"/>
  </r>
  <r>
    <x v="38"/>
    <x v="0"/>
    <s v="H"/>
    <x v="7"/>
  </r>
  <r>
    <x v="38"/>
    <x v="1"/>
    <n v="19"/>
    <x v="7"/>
  </r>
  <r>
    <x v="38"/>
    <x v="0"/>
    <n v="96"/>
    <x v="7"/>
  </r>
  <r>
    <x v="38"/>
    <x v="2"/>
    <m/>
    <x v="7"/>
  </r>
  <r>
    <x v="38"/>
    <x v="0"/>
    <s v="0"/>
    <x v="7"/>
  </r>
  <r>
    <x v="38"/>
    <x v="3"/>
    <n v="15"/>
    <x v="7"/>
  </r>
  <r>
    <x v="38"/>
    <x v="0"/>
    <n v="108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n v="24"/>
    <x v="7"/>
  </r>
  <r>
    <x v="38"/>
    <x v="0"/>
    <n v="81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5"/>
    <x v="0"/>
    <s v="F"/>
    <x v="7"/>
  </r>
  <r>
    <x v="5"/>
    <x v="1"/>
    <n v="3"/>
    <x v="7"/>
  </r>
  <r>
    <x v="5"/>
    <x v="0"/>
    <n v="144"/>
    <x v="7"/>
  </r>
  <r>
    <x v="5"/>
    <x v="2"/>
    <n v="6"/>
    <x v="7"/>
  </r>
  <r>
    <x v="5"/>
    <x v="0"/>
    <n v="135"/>
    <x v="7"/>
  </r>
  <r>
    <x v="5"/>
    <x v="3"/>
    <m/>
    <x v="7"/>
  </r>
  <r>
    <x v="5"/>
    <x v="0"/>
    <s v="0"/>
    <x v="7"/>
  </r>
  <r>
    <x v="5"/>
    <x v="4"/>
    <m/>
    <x v="7"/>
  </r>
  <r>
    <x v="5"/>
    <x v="0"/>
    <s v="0"/>
    <x v="7"/>
  </r>
  <r>
    <x v="5"/>
    <x v="5"/>
    <m/>
    <x v="7"/>
  </r>
  <r>
    <x v="5"/>
    <x v="0"/>
    <s v="0"/>
    <x v="7"/>
  </r>
  <r>
    <x v="5"/>
    <x v="6"/>
    <m/>
    <x v="7"/>
  </r>
  <r>
    <x v="5"/>
    <x v="0"/>
    <s v="0"/>
    <x v="7"/>
  </r>
  <r>
    <x v="5"/>
    <x v="7"/>
    <m/>
    <x v="7"/>
  </r>
  <r>
    <x v="5"/>
    <x v="0"/>
    <s v="0"/>
    <x v="7"/>
  </r>
  <r>
    <x v="5"/>
    <x v="8"/>
    <m/>
    <x v="7"/>
  </r>
  <r>
    <x v="5"/>
    <x v="0"/>
    <n v="0"/>
    <x v="7"/>
  </r>
  <r>
    <x v="29"/>
    <x v="0"/>
    <s v="H"/>
    <x v="7"/>
  </r>
  <r>
    <x v="29"/>
    <x v="1"/>
    <m/>
    <x v="7"/>
  </r>
  <r>
    <x v="29"/>
    <x v="0"/>
    <s v="0"/>
    <x v="7"/>
  </r>
  <r>
    <x v="29"/>
    <x v="2"/>
    <m/>
    <x v="7"/>
  </r>
  <r>
    <x v="29"/>
    <x v="0"/>
    <s v="0"/>
    <x v="7"/>
  </r>
  <r>
    <x v="29"/>
    <x v="3"/>
    <n v="6"/>
    <x v="7"/>
  </r>
  <r>
    <x v="29"/>
    <x v="0"/>
    <n v="135"/>
    <x v="7"/>
  </r>
  <r>
    <x v="29"/>
    <x v="4"/>
    <m/>
    <x v="7"/>
  </r>
  <r>
    <x v="29"/>
    <x v="0"/>
    <s v="0"/>
    <x v="7"/>
  </r>
  <r>
    <x v="29"/>
    <x v="5"/>
    <m/>
    <x v="7"/>
  </r>
  <r>
    <x v="29"/>
    <x v="0"/>
    <s v="0"/>
    <x v="7"/>
  </r>
  <r>
    <x v="29"/>
    <x v="6"/>
    <n v="5"/>
    <x v="7"/>
  </r>
  <r>
    <x v="29"/>
    <x v="0"/>
    <n v="138"/>
    <x v="7"/>
  </r>
  <r>
    <x v="29"/>
    <x v="7"/>
    <m/>
    <x v="7"/>
  </r>
  <r>
    <x v="29"/>
    <x v="0"/>
    <s v="0"/>
    <x v="7"/>
  </r>
  <r>
    <x v="29"/>
    <x v="8"/>
    <m/>
    <x v="7"/>
  </r>
  <r>
    <x v="29"/>
    <x v="0"/>
    <n v="0"/>
    <x v="7"/>
  </r>
  <r>
    <x v="49"/>
    <x v="0"/>
    <s v="H"/>
    <x v="7"/>
  </r>
  <r>
    <x v="49"/>
    <x v="1"/>
    <m/>
    <x v="7"/>
  </r>
  <r>
    <x v="49"/>
    <x v="0"/>
    <s v="0"/>
    <x v="7"/>
  </r>
  <r>
    <x v="49"/>
    <x v="2"/>
    <n v="8"/>
    <x v="7"/>
  </r>
  <r>
    <x v="49"/>
    <x v="0"/>
    <n v="129"/>
    <x v="7"/>
  </r>
  <r>
    <x v="49"/>
    <x v="3"/>
    <m/>
    <x v="7"/>
  </r>
  <r>
    <x v="49"/>
    <x v="0"/>
    <s v="0"/>
    <x v="7"/>
  </r>
  <r>
    <x v="49"/>
    <x v="4"/>
    <m/>
    <x v="7"/>
  </r>
  <r>
    <x v="49"/>
    <x v="0"/>
    <s v="0"/>
    <x v="7"/>
  </r>
  <r>
    <x v="49"/>
    <x v="5"/>
    <m/>
    <x v="7"/>
  </r>
  <r>
    <x v="49"/>
    <x v="0"/>
    <s v="0"/>
    <x v="7"/>
  </r>
  <r>
    <x v="49"/>
    <x v="6"/>
    <n v="4"/>
    <x v="7"/>
  </r>
  <r>
    <x v="49"/>
    <x v="0"/>
    <n v="141"/>
    <x v="7"/>
  </r>
  <r>
    <x v="49"/>
    <x v="7"/>
    <m/>
    <x v="7"/>
  </r>
  <r>
    <x v="49"/>
    <x v="0"/>
    <s v="0"/>
    <x v="7"/>
  </r>
  <r>
    <x v="49"/>
    <x v="8"/>
    <m/>
    <x v="7"/>
  </r>
  <r>
    <x v="49"/>
    <x v="0"/>
    <n v="0"/>
    <x v="7"/>
  </r>
  <r>
    <x v="15"/>
    <x v="0"/>
    <s v="H"/>
    <x v="7"/>
  </r>
  <r>
    <x v="15"/>
    <x v="1"/>
    <n v="33"/>
    <x v="7"/>
  </r>
  <r>
    <x v="15"/>
    <x v="0"/>
    <n v="54"/>
    <x v="7"/>
  </r>
  <r>
    <x v="15"/>
    <x v="2"/>
    <n v="28"/>
    <x v="7"/>
  </r>
  <r>
    <x v="15"/>
    <x v="0"/>
    <n v="69"/>
    <x v="7"/>
  </r>
  <r>
    <x v="15"/>
    <x v="3"/>
    <n v="25"/>
    <x v="7"/>
  </r>
  <r>
    <x v="15"/>
    <x v="0"/>
    <n v="78"/>
    <x v="7"/>
  </r>
  <r>
    <x v="15"/>
    <x v="4"/>
    <m/>
    <x v="7"/>
  </r>
  <r>
    <x v="15"/>
    <x v="0"/>
    <s v="0"/>
    <x v="7"/>
  </r>
  <r>
    <x v="15"/>
    <x v="5"/>
    <m/>
    <x v="7"/>
  </r>
  <r>
    <x v="15"/>
    <x v="0"/>
    <s v="0"/>
    <x v="7"/>
  </r>
  <r>
    <x v="15"/>
    <x v="6"/>
    <n v="33"/>
    <x v="7"/>
  </r>
  <r>
    <x v="15"/>
    <x v="0"/>
    <n v="54"/>
    <x v="7"/>
  </r>
  <r>
    <x v="15"/>
    <x v="7"/>
    <m/>
    <x v="7"/>
  </r>
  <r>
    <x v="15"/>
    <x v="0"/>
    <s v="0"/>
    <x v="7"/>
  </r>
  <r>
    <x v="15"/>
    <x v="8"/>
    <m/>
    <x v="7"/>
  </r>
  <r>
    <x v="15"/>
    <x v="0"/>
    <n v="0"/>
    <x v="7"/>
  </r>
  <r>
    <x v="59"/>
    <x v="0"/>
    <s v="H"/>
    <x v="7"/>
  </r>
  <r>
    <x v="59"/>
    <x v="1"/>
    <n v="7"/>
    <x v="7"/>
  </r>
  <r>
    <x v="59"/>
    <x v="0"/>
    <n v="132"/>
    <x v="7"/>
  </r>
  <r>
    <x v="59"/>
    <x v="2"/>
    <m/>
    <x v="7"/>
  </r>
  <r>
    <x v="59"/>
    <x v="0"/>
    <s v="0"/>
    <x v="7"/>
  </r>
  <r>
    <x v="59"/>
    <x v="3"/>
    <m/>
    <x v="7"/>
  </r>
  <r>
    <x v="59"/>
    <x v="0"/>
    <s v="0"/>
    <x v="7"/>
  </r>
  <r>
    <x v="59"/>
    <x v="4"/>
    <m/>
    <x v="7"/>
  </r>
  <r>
    <x v="59"/>
    <x v="0"/>
    <s v="0"/>
    <x v="7"/>
  </r>
  <r>
    <x v="59"/>
    <x v="5"/>
    <m/>
    <x v="7"/>
  </r>
  <r>
    <x v="59"/>
    <x v="0"/>
    <s v="0"/>
    <x v="7"/>
  </r>
  <r>
    <x v="59"/>
    <x v="6"/>
    <n v="12"/>
    <x v="7"/>
  </r>
  <r>
    <x v="59"/>
    <x v="0"/>
    <n v="117"/>
    <x v="7"/>
  </r>
  <r>
    <x v="59"/>
    <x v="7"/>
    <m/>
    <x v="7"/>
  </r>
  <r>
    <x v="59"/>
    <x v="0"/>
    <s v="0"/>
    <x v="7"/>
  </r>
  <r>
    <x v="59"/>
    <x v="8"/>
    <m/>
    <x v="7"/>
  </r>
  <r>
    <x v="59"/>
    <x v="0"/>
    <n v="0"/>
    <x v="7"/>
  </r>
  <r>
    <x v="77"/>
    <x v="0"/>
    <s v="H"/>
    <x v="7"/>
  </r>
  <r>
    <x v="77"/>
    <x v="1"/>
    <m/>
    <x v="7"/>
  </r>
  <r>
    <x v="77"/>
    <x v="0"/>
    <s v="0"/>
    <x v="7"/>
  </r>
  <r>
    <x v="77"/>
    <x v="2"/>
    <n v="22"/>
    <x v="7"/>
  </r>
  <r>
    <x v="77"/>
    <x v="0"/>
    <n v="87"/>
    <x v="7"/>
  </r>
  <r>
    <x v="77"/>
    <x v="3"/>
    <n v="22"/>
    <x v="7"/>
  </r>
  <r>
    <x v="77"/>
    <x v="0"/>
    <n v="87"/>
    <x v="7"/>
  </r>
  <r>
    <x v="77"/>
    <x v="4"/>
    <m/>
    <x v="7"/>
  </r>
  <r>
    <x v="77"/>
    <x v="0"/>
    <s v="0"/>
    <x v="7"/>
  </r>
  <r>
    <x v="77"/>
    <x v="5"/>
    <m/>
    <x v="7"/>
  </r>
  <r>
    <x v="77"/>
    <x v="0"/>
    <s v="0"/>
    <x v="7"/>
  </r>
  <r>
    <x v="77"/>
    <x v="6"/>
    <n v="29"/>
    <x v="7"/>
  </r>
  <r>
    <x v="77"/>
    <x v="0"/>
    <n v="66"/>
    <x v="7"/>
  </r>
  <r>
    <x v="77"/>
    <x v="7"/>
    <m/>
    <x v="7"/>
  </r>
  <r>
    <x v="77"/>
    <x v="0"/>
    <s v="0"/>
    <x v="7"/>
  </r>
  <r>
    <x v="77"/>
    <x v="8"/>
    <m/>
    <x v="7"/>
  </r>
  <r>
    <x v="77"/>
    <x v="0"/>
    <n v="0"/>
    <x v="7"/>
  </r>
  <r>
    <x v="47"/>
    <x v="0"/>
    <s v="H"/>
    <x v="7"/>
  </r>
  <r>
    <x v="47"/>
    <x v="1"/>
    <m/>
    <x v="7"/>
  </r>
  <r>
    <x v="47"/>
    <x v="0"/>
    <s v="0"/>
    <x v="7"/>
  </r>
  <r>
    <x v="47"/>
    <x v="2"/>
    <n v="14"/>
    <x v="7"/>
  </r>
  <r>
    <x v="47"/>
    <x v="0"/>
    <n v="111"/>
    <x v="7"/>
  </r>
  <r>
    <x v="47"/>
    <x v="3"/>
    <n v="8"/>
    <x v="7"/>
  </r>
  <r>
    <x v="47"/>
    <x v="0"/>
    <n v="129"/>
    <x v="7"/>
  </r>
  <r>
    <x v="47"/>
    <x v="4"/>
    <m/>
    <x v="7"/>
  </r>
  <r>
    <x v="47"/>
    <x v="0"/>
    <s v="0"/>
    <x v="7"/>
  </r>
  <r>
    <x v="47"/>
    <x v="5"/>
    <m/>
    <x v="7"/>
  </r>
  <r>
    <x v="47"/>
    <x v="0"/>
    <s v="0"/>
    <x v="7"/>
  </r>
  <r>
    <x v="47"/>
    <x v="6"/>
    <m/>
    <x v="7"/>
  </r>
  <r>
    <x v="47"/>
    <x v="0"/>
    <s v="0"/>
    <x v="7"/>
  </r>
  <r>
    <x v="47"/>
    <x v="7"/>
    <m/>
    <x v="7"/>
  </r>
  <r>
    <x v="47"/>
    <x v="0"/>
    <s v="0"/>
    <x v="7"/>
  </r>
  <r>
    <x v="47"/>
    <x v="8"/>
    <m/>
    <x v="7"/>
  </r>
  <r>
    <x v="47"/>
    <x v="0"/>
    <n v="0"/>
    <x v="7"/>
  </r>
  <r>
    <x v="63"/>
    <x v="0"/>
    <s v="H"/>
    <x v="7"/>
  </r>
  <r>
    <x v="63"/>
    <x v="1"/>
    <n v="13"/>
    <x v="7"/>
  </r>
  <r>
    <x v="63"/>
    <x v="0"/>
    <n v="114"/>
    <x v="7"/>
  </r>
  <r>
    <x v="63"/>
    <x v="2"/>
    <m/>
    <x v="7"/>
  </r>
  <r>
    <x v="63"/>
    <x v="0"/>
    <s v="0"/>
    <x v="7"/>
  </r>
  <r>
    <x v="63"/>
    <x v="3"/>
    <m/>
    <x v="7"/>
  </r>
  <r>
    <x v="63"/>
    <x v="0"/>
    <s v="0"/>
    <x v="7"/>
  </r>
  <r>
    <x v="63"/>
    <x v="4"/>
    <n v="10"/>
    <x v="7"/>
  </r>
  <r>
    <x v="63"/>
    <x v="0"/>
    <n v="123"/>
    <x v="7"/>
  </r>
  <r>
    <x v="63"/>
    <x v="5"/>
    <m/>
    <x v="7"/>
  </r>
  <r>
    <x v="63"/>
    <x v="0"/>
    <s v="0"/>
    <x v="7"/>
  </r>
  <r>
    <x v="63"/>
    <x v="6"/>
    <m/>
    <x v="7"/>
  </r>
  <r>
    <x v="63"/>
    <x v="0"/>
    <s v="0"/>
    <x v="7"/>
  </r>
  <r>
    <x v="63"/>
    <x v="7"/>
    <m/>
    <x v="7"/>
  </r>
  <r>
    <x v="63"/>
    <x v="0"/>
    <s v="0"/>
    <x v="7"/>
  </r>
  <r>
    <x v="63"/>
    <x v="8"/>
    <m/>
    <x v="7"/>
  </r>
  <r>
    <x v="63"/>
    <x v="0"/>
    <n v="0"/>
    <x v="7"/>
  </r>
  <r>
    <x v="68"/>
    <x v="0"/>
    <s v="F"/>
    <x v="7"/>
  </r>
  <r>
    <x v="68"/>
    <x v="1"/>
    <n v="17"/>
    <x v="7"/>
  </r>
  <r>
    <x v="68"/>
    <x v="0"/>
    <n v="102"/>
    <x v="7"/>
  </r>
  <r>
    <x v="68"/>
    <x v="2"/>
    <m/>
    <x v="7"/>
  </r>
  <r>
    <x v="68"/>
    <x v="0"/>
    <s v="0"/>
    <x v="7"/>
  </r>
  <r>
    <x v="68"/>
    <x v="3"/>
    <m/>
    <x v="7"/>
  </r>
  <r>
    <x v="68"/>
    <x v="0"/>
    <s v="0"/>
    <x v="7"/>
  </r>
  <r>
    <x v="68"/>
    <x v="4"/>
    <m/>
    <x v="7"/>
  </r>
  <r>
    <x v="68"/>
    <x v="0"/>
    <s v="0"/>
    <x v="7"/>
  </r>
  <r>
    <x v="68"/>
    <x v="5"/>
    <m/>
    <x v="7"/>
  </r>
  <r>
    <x v="68"/>
    <x v="0"/>
    <s v="0"/>
    <x v="7"/>
  </r>
  <r>
    <x v="68"/>
    <x v="6"/>
    <n v="8"/>
    <x v="7"/>
  </r>
  <r>
    <x v="68"/>
    <x v="0"/>
    <n v="129"/>
    <x v="7"/>
  </r>
  <r>
    <x v="68"/>
    <x v="7"/>
    <m/>
    <x v="7"/>
  </r>
  <r>
    <x v="68"/>
    <x v="0"/>
    <s v="0"/>
    <x v="7"/>
  </r>
  <r>
    <x v="68"/>
    <x v="8"/>
    <m/>
    <x v="7"/>
  </r>
  <r>
    <x v="68"/>
    <x v="0"/>
    <n v="0"/>
    <x v="7"/>
  </r>
  <r>
    <x v="29"/>
    <x v="0"/>
    <s v="H"/>
    <x v="7"/>
  </r>
  <r>
    <x v="29"/>
    <x v="1"/>
    <m/>
    <x v="7"/>
  </r>
  <r>
    <x v="29"/>
    <x v="0"/>
    <s v="0"/>
    <x v="7"/>
  </r>
  <r>
    <x v="29"/>
    <x v="2"/>
    <m/>
    <x v="7"/>
  </r>
  <r>
    <x v="29"/>
    <x v="0"/>
    <s v="0"/>
    <x v="7"/>
  </r>
  <r>
    <x v="29"/>
    <x v="3"/>
    <n v="13"/>
    <x v="7"/>
  </r>
  <r>
    <x v="29"/>
    <x v="0"/>
    <n v="114"/>
    <x v="7"/>
  </r>
  <r>
    <x v="29"/>
    <x v="4"/>
    <m/>
    <x v="7"/>
  </r>
  <r>
    <x v="29"/>
    <x v="0"/>
    <s v="0"/>
    <x v="7"/>
  </r>
  <r>
    <x v="29"/>
    <x v="5"/>
    <m/>
    <x v="7"/>
  </r>
  <r>
    <x v="29"/>
    <x v="0"/>
    <s v="0"/>
    <x v="7"/>
  </r>
  <r>
    <x v="29"/>
    <x v="6"/>
    <n v="13"/>
    <x v="7"/>
  </r>
  <r>
    <x v="29"/>
    <x v="0"/>
    <n v="114"/>
    <x v="7"/>
  </r>
  <r>
    <x v="29"/>
    <x v="7"/>
    <m/>
    <x v="7"/>
  </r>
  <r>
    <x v="29"/>
    <x v="0"/>
    <s v="0"/>
    <x v="7"/>
  </r>
  <r>
    <x v="29"/>
    <x v="8"/>
    <m/>
    <x v="7"/>
  </r>
  <r>
    <x v="29"/>
    <x v="0"/>
    <n v="0"/>
    <x v="7"/>
  </r>
  <r>
    <x v="20"/>
    <x v="0"/>
    <s v="H"/>
    <x v="7"/>
  </r>
  <r>
    <x v="20"/>
    <x v="1"/>
    <n v="37"/>
    <x v="7"/>
  </r>
  <r>
    <x v="20"/>
    <x v="0"/>
    <n v="42"/>
    <x v="7"/>
  </r>
  <r>
    <x v="20"/>
    <x v="2"/>
    <m/>
    <x v="7"/>
  </r>
  <r>
    <x v="20"/>
    <x v="0"/>
    <s v="0"/>
    <x v="7"/>
  </r>
  <r>
    <x v="20"/>
    <x v="3"/>
    <n v="26"/>
    <x v="7"/>
  </r>
  <r>
    <x v="20"/>
    <x v="0"/>
    <n v="75"/>
    <x v="7"/>
  </r>
  <r>
    <x v="20"/>
    <x v="4"/>
    <n v="17"/>
    <x v="7"/>
  </r>
  <r>
    <x v="20"/>
    <x v="0"/>
    <n v="102"/>
    <x v="7"/>
  </r>
  <r>
    <x v="20"/>
    <x v="5"/>
    <m/>
    <x v="7"/>
  </r>
  <r>
    <x v="20"/>
    <x v="0"/>
    <s v="0"/>
    <x v="7"/>
  </r>
  <r>
    <x v="20"/>
    <x v="6"/>
    <m/>
    <x v="7"/>
  </r>
  <r>
    <x v="20"/>
    <x v="0"/>
    <s v="0"/>
    <x v="7"/>
  </r>
  <r>
    <x v="20"/>
    <x v="7"/>
    <m/>
    <x v="7"/>
  </r>
  <r>
    <x v="20"/>
    <x v="0"/>
    <s v="0"/>
    <x v="7"/>
  </r>
  <r>
    <x v="20"/>
    <x v="8"/>
    <m/>
    <x v="7"/>
  </r>
  <r>
    <x v="20"/>
    <x v="0"/>
    <n v="0"/>
    <x v="7"/>
  </r>
  <r>
    <x v="4"/>
    <x v="0"/>
    <s v="H"/>
    <x v="7"/>
  </r>
  <r>
    <x v="4"/>
    <x v="1"/>
    <m/>
    <x v="7"/>
  </r>
  <r>
    <x v="4"/>
    <x v="0"/>
    <s v="0"/>
    <x v="7"/>
  </r>
  <r>
    <x v="4"/>
    <x v="2"/>
    <n v="19"/>
    <x v="7"/>
  </r>
  <r>
    <x v="4"/>
    <x v="0"/>
    <n v="96"/>
    <x v="7"/>
  </r>
  <r>
    <x v="4"/>
    <x v="3"/>
    <m/>
    <x v="7"/>
  </r>
  <r>
    <x v="4"/>
    <x v="0"/>
    <s v="0"/>
    <x v="7"/>
  </r>
  <r>
    <x v="4"/>
    <x v="4"/>
    <m/>
    <x v="7"/>
  </r>
  <r>
    <x v="4"/>
    <x v="0"/>
    <s v="0"/>
    <x v="7"/>
  </r>
  <r>
    <x v="4"/>
    <x v="5"/>
    <n v="14"/>
    <x v="7"/>
  </r>
  <r>
    <x v="4"/>
    <x v="0"/>
    <n v="111"/>
    <x v="7"/>
  </r>
  <r>
    <x v="4"/>
    <x v="6"/>
    <m/>
    <x v="7"/>
  </r>
  <r>
    <x v="4"/>
    <x v="0"/>
    <s v="0"/>
    <x v="7"/>
  </r>
  <r>
    <x v="4"/>
    <x v="7"/>
    <m/>
    <x v="7"/>
  </r>
  <r>
    <x v="4"/>
    <x v="0"/>
    <s v="0"/>
    <x v="7"/>
  </r>
  <r>
    <x v="4"/>
    <x v="8"/>
    <m/>
    <x v="7"/>
  </r>
  <r>
    <x v="4"/>
    <x v="0"/>
    <n v="0"/>
    <x v="7"/>
  </r>
  <r>
    <x v="10"/>
    <x v="0"/>
    <s v="H"/>
    <x v="7"/>
  </r>
  <r>
    <x v="10"/>
    <x v="1"/>
    <m/>
    <x v="7"/>
  </r>
  <r>
    <x v="10"/>
    <x v="0"/>
    <s v="0"/>
    <x v="7"/>
  </r>
  <r>
    <x v="10"/>
    <x v="2"/>
    <n v="17"/>
    <x v="7"/>
  </r>
  <r>
    <x v="10"/>
    <x v="0"/>
    <n v="102"/>
    <x v="7"/>
  </r>
  <r>
    <x v="10"/>
    <x v="3"/>
    <m/>
    <x v="7"/>
  </r>
  <r>
    <x v="10"/>
    <x v="0"/>
    <s v="0"/>
    <x v="7"/>
  </r>
  <r>
    <x v="10"/>
    <x v="4"/>
    <m/>
    <x v="7"/>
  </r>
  <r>
    <x v="10"/>
    <x v="0"/>
    <s v="0"/>
    <x v="7"/>
  </r>
  <r>
    <x v="10"/>
    <x v="5"/>
    <m/>
    <x v="7"/>
  </r>
  <r>
    <x v="10"/>
    <x v="0"/>
    <s v="0"/>
    <x v="7"/>
  </r>
  <r>
    <x v="10"/>
    <x v="6"/>
    <n v="22"/>
    <x v="7"/>
  </r>
  <r>
    <x v="10"/>
    <x v="0"/>
    <n v="87"/>
    <x v="7"/>
  </r>
  <r>
    <x v="10"/>
    <x v="7"/>
    <m/>
    <x v="7"/>
  </r>
  <r>
    <x v="10"/>
    <x v="0"/>
    <s v="0"/>
    <x v="7"/>
  </r>
  <r>
    <x v="10"/>
    <x v="8"/>
    <m/>
    <x v="7"/>
  </r>
  <r>
    <x v="10"/>
    <x v="0"/>
    <n v="0"/>
    <x v="7"/>
  </r>
  <r>
    <x v="38"/>
    <x v="0"/>
    <s v="H"/>
    <x v="7"/>
  </r>
  <r>
    <x v="38"/>
    <x v="1"/>
    <n v="25"/>
    <x v="7"/>
  </r>
  <r>
    <x v="38"/>
    <x v="0"/>
    <n v="78"/>
    <x v="7"/>
  </r>
  <r>
    <x v="38"/>
    <x v="2"/>
    <n v="26"/>
    <x v="7"/>
  </r>
  <r>
    <x v="38"/>
    <x v="0"/>
    <n v="75"/>
    <x v="7"/>
  </r>
  <r>
    <x v="38"/>
    <x v="3"/>
    <m/>
    <x v="7"/>
  </r>
  <r>
    <x v="38"/>
    <x v="0"/>
    <s v="0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m/>
    <x v="7"/>
  </r>
  <r>
    <x v="38"/>
    <x v="0"/>
    <s v="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13"/>
    <x v="0"/>
    <s v="H"/>
    <x v="7"/>
  </r>
  <r>
    <x v="13"/>
    <x v="1"/>
    <n v="5"/>
    <x v="7"/>
  </r>
  <r>
    <x v="13"/>
    <x v="0"/>
    <n v="138"/>
    <x v="7"/>
  </r>
  <r>
    <x v="13"/>
    <x v="2"/>
    <m/>
    <x v="7"/>
  </r>
  <r>
    <x v="13"/>
    <x v="0"/>
    <s v="0"/>
    <x v="7"/>
  </r>
  <r>
    <x v="13"/>
    <x v="3"/>
    <m/>
    <x v="7"/>
  </r>
  <r>
    <x v="13"/>
    <x v="0"/>
    <s v="0"/>
    <x v="7"/>
  </r>
  <r>
    <x v="13"/>
    <x v="4"/>
    <m/>
    <x v="7"/>
  </r>
  <r>
    <x v="13"/>
    <x v="0"/>
    <s v="0"/>
    <x v="7"/>
  </r>
  <r>
    <x v="13"/>
    <x v="5"/>
    <m/>
    <x v="7"/>
  </r>
  <r>
    <x v="13"/>
    <x v="0"/>
    <s v="0"/>
    <x v="7"/>
  </r>
  <r>
    <x v="13"/>
    <x v="6"/>
    <m/>
    <x v="7"/>
  </r>
  <r>
    <x v="13"/>
    <x v="0"/>
    <s v="0"/>
    <x v="7"/>
  </r>
  <r>
    <x v="13"/>
    <x v="7"/>
    <m/>
    <x v="7"/>
  </r>
  <r>
    <x v="13"/>
    <x v="0"/>
    <s v="0"/>
    <x v="7"/>
  </r>
  <r>
    <x v="13"/>
    <x v="8"/>
    <m/>
    <x v="7"/>
  </r>
  <r>
    <x v="13"/>
    <x v="0"/>
    <n v="0"/>
    <x v="7"/>
  </r>
  <r>
    <x v="68"/>
    <x v="0"/>
    <s v="H"/>
    <x v="7"/>
  </r>
  <r>
    <x v="68"/>
    <x v="1"/>
    <m/>
    <x v="7"/>
  </r>
  <r>
    <x v="68"/>
    <x v="0"/>
    <s v="0"/>
    <x v="7"/>
  </r>
  <r>
    <x v="68"/>
    <x v="2"/>
    <m/>
    <x v="7"/>
  </r>
  <r>
    <x v="68"/>
    <x v="0"/>
    <s v="0"/>
    <x v="7"/>
  </r>
  <r>
    <x v="68"/>
    <x v="3"/>
    <m/>
    <x v="7"/>
  </r>
  <r>
    <x v="68"/>
    <x v="0"/>
    <s v="0"/>
    <x v="7"/>
  </r>
  <r>
    <x v="68"/>
    <x v="4"/>
    <m/>
    <x v="7"/>
  </r>
  <r>
    <x v="68"/>
    <x v="0"/>
    <s v="0"/>
    <x v="7"/>
  </r>
  <r>
    <x v="68"/>
    <x v="5"/>
    <m/>
    <x v="7"/>
  </r>
  <r>
    <x v="68"/>
    <x v="0"/>
    <s v="0"/>
    <x v="7"/>
  </r>
  <r>
    <x v="68"/>
    <x v="6"/>
    <n v="6"/>
    <x v="7"/>
  </r>
  <r>
    <x v="68"/>
    <x v="0"/>
    <n v="135"/>
    <x v="7"/>
  </r>
  <r>
    <x v="68"/>
    <x v="7"/>
    <m/>
    <x v="7"/>
  </r>
  <r>
    <x v="68"/>
    <x v="0"/>
    <s v="0"/>
    <x v="7"/>
  </r>
  <r>
    <x v="68"/>
    <x v="8"/>
    <m/>
    <x v="7"/>
  </r>
  <r>
    <x v="68"/>
    <x v="0"/>
    <n v="0"/>
    <x v="7"/>
  </r>
  <r>
    <x v="55"/>
    <x v="0"/>
    <s v="H"/>
    <x v="7"/>
  </r>
  <r>
    <x v="55"/>
    <x v="1"/>
    <m/>
    <x v="7"/>
  </r>
  <r>
    <x v="55"/>
    <x v="0"/>
    <s v="0"/>
    <x v="7"/>
  </r>
  <r>
    <x v="55"/>
    <x v="2"/>
    <m/>
    <x v="7"/>
  </r>
  <r>
    <x v="55"/>
    <x v="0"/>
    <s v="0"/>
    <x v="7"/>
  </r>
  <r>
    <x v="55"/>
    <x v="3"/>
    <m/>
    <x v="7"/>
  </r>
  <r>
    <x v="55"/>
    <x v="0"/>
    <s v="0"/>
    <x v="7"/>
  </r>
  <r>
    <x v="55"/>
    <x v="4"/>
    <m/>
    <x v="7"/>
  </r>
  <r>
    <x v="55"/>
    <x v="0"/>
    <s v="0"/>
    <x v="7"/>
  </r>
  <r>
    <x v="55"/>
    <x v="5"/>
    <n v="8"/>
    <x v="7"/>
  </r>
  <r>
    <x v="55"/>
    <x v="0"/>
    <n v="129"/>
    <x v="7"/>
  </r>
  <r>
    <x v="55"/>
    <x v="6"/>
    <m/>
    <x v="7"/>
  </r>
  <r>
    <x v="55"/>
    <x v="0"/>
    <s v="0"/>
    <x v="7"/>
  </r>
  <r>
    <x v="55"/>
    <x v="7"/>
    <m/>
    <x v="7"/>
  </r>
  <r>
    <x v="55"/>
    <x v="0"/>
    <s v="0"/>
    <x v="7"/>
  </r>
  <r>
    <x v="55"/>
    <x v="8"/>
    <m/>
    <x v="7"/>
  </r>
  <r>
    <x v="55"/>
    <x v="0"/>
    <n v="0"/>
    <x v="7"/>
  </r>
  <r>
    <x v="2"/>
    <x v="0"/>
    <s v="H"/>
    <x v="7"/>
  </r>
  <r>
    <x v="2"/>
    <x v="1"/>
    <n v="36"/>
    <x v="7"/>
  </r>
  <r>
    <x v="2"/>
    <x v="0"/>
    <n v="45"/>
    <x v="7"/>
  </r>
  <r>
    <x v="2"/>
    <x v="2"/>
    <n v="27"/>
    <x v="7"/>
  </r>
  <r>
    <x v="2"/>
    <x v="0"/>
    <n v="72"/>
    <x v="7"/>
  </r>
  <r>
    <x v="2"/>
    <x v="3"/>
    <m/>
    <x v="7"/>
  </r>
  <r>
    <x v="2"/>
    <x v="0"/>
    <s v="0"/>
    <x v="7"/>
  </r>
  <r>
    <x v="2"/>
    <x v="4"/>
    <m/>
    <x v="7"/>
  </r>
  <r>
    <x v="2"/>
    <x v="0"/>
    <s v="0"/>
    <x v="7"/>
  </r>
  <r>
    <x v="2"/>
    <x v="5"/>
    <m/>
    <x v="7"/>
  </r>
  <r>
    <x v="2"/>
    <x v="0"/>
    <s v="0"/>
    <x v="7"/>
  </r>
  <r>
    <x v="2"/>
    <x v="6"/>
    <m/>
    <x v="7"/>
  </r>
  <r>
    <x v="2"/>
    <x v="0"/>
    <s v="0"/>
    <x v="7"/>
  </r>
  <r>
    <x v="2"/>
    <x v="7"/>
    <m/>
    <x v="7"/>
  </r>
  <r>
    <x v="2"/>
    <x v="0"/>
    <s v="0"/>
    <x v="7"/>
  </r>
  <r>
    <x v="2"/>
    <x v="8"/>
    <m/>
    <x v="7"/>
  </r>
  <r>
    <x v="2"/>
    <x v="0"/>
    <n v="0"/>
    <x v="7"/>
  </r>
  <r>
    <x v="38"/>
    <x v="0"/>
    <s v="H"/>
    <x v="7"/>
  </r>
  <r>
    <x v="38"/>
    <x v="1"/>
    <n v="14"/>
    <x v="7"/>
  </r>
  <r>
    <x v="38"/>
    <x v="0"/>
    <n v="111"/>
    <x v="7"/>
  </r>
  <r>
    <x v="38"/>
    <x v="2"/>
    <m/>
    <x v="7"/>
  </r>
  <r>
    <x v="38"/>
    <x v="0"/>
    <s v="0"/>
    <x v="7"/>
  </r>
  <r>
    <x v="38"/>
    <x v="3"/>
    <m/>
    <x v="7"/>
  </r>
  <r>
    <x v="38"/>
    <x v="0"/>
    <s v="0"/>
    <x v="7"/>
  </r>
  <r>
    <x v="38"/>
    <x v="4"/>
    <m/>
    <x v="7"/>
  </r>
  <r>
    <x v="38"/>
    <x v="0"/>
    <s v="0"/>
    <x v="7"/>
  </r>
  <r>
    <x v="38"/>
    <x v="5"/>
    <m/>
    <x v="7"/>
  </r>
  <r>
    <x v="38"/>
    <x v="0"/>
    <s v="0"/>
    <x v="7"/>
  </r>
  <r>
    <x v="38"/>
    <x v="6"/>
    <m/>
    <x v="7"/>
  </r>
  <r>
    <x v="38"/>
    <x v="0"/>
    <s v="0"/>
    <x v="7"/>
  </r>
  <r>
    <x v="38"/>
    <x v="7"/>
    <m/>
    <x v="7"/>
  </r>
  <r>
    <x v="38"/>
    <x v="0"/>
    <s v="0"/>
    <x v="7"/>
  </r>
  <r>
    <x v="38"/>
    <x v="8"/>
    <m/>
    <x v="7"/>
  </r>
  <r>
    <x v="38"/>
    <x v="0"/>
    <n v="0"/>
    <x v="7"/>
  </r>
  <r>
    <x v="22"/>
    <x v="0"/>
    <s v="H"/>
    <x v="7"/>
  </r>
  <r>
    <x v="22"/>
    <x v="1"/>
    <m/>
    <x v="7"/>
  </r>
  <r>
    <x v="22"/>
    <x v="0"/>
    <s v="0"/>
    <x v="7"/>
  </r>
  <r>
    <x v="22"/>
    <x v="2"/>
    <m/>
    <x v="7"/>
  </r>
  <r>
    <x v="22"/>
    <x v="0"/>
    <s v="0"/>
    <x v="7"/>
  </r>
  <r>
    <x v="22"/>
    <x v="3"/>
    <m/>
    <x v="7"/>
  </r>
  <r>
    <x v="22"/>
    <x v="0"/>
    <s v="0"/>
    <x v="7"/>
  </r>
  <r>
    <x v="22"/>
    <x v="4"/>
    <n v="15"/>
    <x v="7"/>
  </r>
  <r>
    <x v="22"/>
    <x v="0"/>
    <n v="108"/>
    <x v="7"/>
  </r>
  <r>
    <x v="22"/>
    <x v="5"/>
    <m/>
    <x v="7"/>
  </r>
  <r>
    <x v="22"/>
    <x v="0"/>
    <s v="0"/>
    <x v="7"/>
  </r>
  <r>
    <x v="22"/>
    <x v="6"/>
    <m/>
    <x v="7"/>
  </r>
  <r>
    <x v="22"/>
    <x v="0"/>
    <s v="0"/>
    <x v="7"/>
  </r>
  <r>
    <x v="22"/>
    <x v="7"/>
    <m/>
    <x v="7"/>
  </r>
  <r>
    <x v="22"/>
    <x v="0"/>
    <s v="0"/>
    <x v="7"/>
  </r>
  <r>
    <x v="22"/>
    <x v="8"/>
    <m/>
    <x v="7"/>
  </r>
  <r>
    <x v="22"/>
    <x v="0"/>
    <n v="0"/>
    <x v="7"/>
  </r>
  <r>
    <x v="47"/>
    <x v="0"/>
    <s v="H"/>
    <x v="7"/>
  </r>
  <r>
    <x v="47"/>
    <x v="1"/>
    <m/>
    <x v="7"/>
  </r>
  <r>
    <x v="47"/>
    <x v="0"/>
    <s v="0"/>
    <x v="7"/>
  </r>
  <r>
    <x v="47"/>
    <x v="2"/>
    <m/>
    <x v="7"/>
  </r>
  <r>
    <x v="47"/>
    <x v="0"/>
    <s v="0"/>
    <x v="7"/>
  </r>
  <r>
    <x v="47"/>
    <x v="3"/>
    <m/>
    <x v="7"/>
  </r>
  <r>
    <x v="47"/>
    <x v="0"/>
    <s v="0"/>
    <x v="7"/>
  </r>
  <r>
    <x v="47"/>
    <x v="4"/>
    <m/>
    <x v="7"/>
  </r>
  <r>
    <x v="47"/>
    <x v="0"/>
    <s v="0"/>
    <x v="7"/>
  </r>
  <r>
    <x v="47"/>
    <x v="5"/>
    <m/>
    <x v="7"/>
  </r>
  <r>
    <x v="47"/>
    <x v="0"/>
    <s v="0"/>
    <x v="7"/>
  </r>
  <r>
    <x v="47"/>
    <x v="6"/>
    <n v="19"/>
    <x v="7"/>
  </r>
  <r>
    <x v="47"/>
    <x v="0"/>
    <n v="96"/>
    <x v="7"/>
  </r>
  <r>
    <x v="47"/>
    <x v="7"/>
    <m/>
    <x v="7"/>
  </r>
  <r>
    <x v="47"/>
    <x v="0"/>
    <s v="0"/>
    <x v="7"/>
  </r>
  <r>
    <x v="47"/>
    <x v="8"/>
    <m/>
    <x v="7"/>
  </r>
  <r>
    <x v="47"/>
    <x v="0"/>
    <n v="0"/>
    <x v="7"/>
  </r>
  <r>
    <x v="23"/>
    <x v="0"/>
    <s v="H"/>
    <x v="7"/>
  </r>
  <r>
    <x v="23"/>
    <x v="1"/>
    <m/>
    <x v="7"/>
  </r>
  <r>
    <x v="23"/>
    <x v="0"/>
    <s v="0"/>
    <x v="7"/>
  </r>
  <r>
    <x v="23"/>
    <x v="2"/>
    <m/>
    <x v="7"/>
  </r>
  <r>
    <x v="23"/>
    <x v="0"/>
    <s v="0"/>
    <x v="7"/>
  </r>
  <r>
    <x v="23"/>
    <x v="3"/>
    <m/>
    <x v="7"/>
  </r>
  <r>
    <x v="23"/>
    <x v="0"/>
    <s v="0"/>
    <x v="7"/>
  </r>
  <r>
    <x v="23"/>
    <x v="4"/>
    <m/>
    <x v="7"/>
  </r>
  <r>
    <x v="23"/>
    <x v="0"/>
    <s v="0"/>
    <x v="7"/>
  </r>
  <r>
    <x v="23"/>
    <x v="5"/>
    <n v="19"/>
    <x v="7"/>
  </r>
  <r>
    <x v="23"/>
    <x v="0"/>
    <n v="96"/>
    <x v="7"/>
  </r>
  <r>
    <x v="23"/>
    <x v="6"/>
    <m/>
    <x v="7"/>
  </r>
  <r>
    <x v="23"/>
    <x v="0"/>
    <s v="0"/>
    <x v="7"/>
  </r>
  <r>
    <x v="23"/>
    <x v="7"/>
    <m/>
    <x v="7"/>
  </r>
  <r>
    <x v="23"/>
    <x v="0"/>
    <s v="0"/>
    <x v="7"/>
  </r>
  <r>
    <x v="23"/>
    <x v="8"/>
    <m/>
    <x v="7"/>
  </r>
  <r>
    <x v="23"/>
    <x v="0"/>
    <n v="0"/>
    <x v="7"/>
  </r>
  <r>
    <x v="82"/>
    <x v="0"/>
    <s v="H"/>
    <x v="7"/>
  </r>
  <r>
    <x v="82"/>
    <x v="1"/>
    <m/>
    <x v="7"/>
  </r>
  <r>
    <x v="82"/>
    <x v="0"/>
    <s v="0"/>
    <x v="7"/>
  </r>
  <r>
    <x v="82"/>
    <x v="2"/>
    <m/>
    <x v="7"/>
  </r>
  <r>
    <x v="82"/>
    <x v="0"/>
    <s v="0"/>
    <x v="7"/>
  </r>
  <r>
    <x v="82"/>
    <x v="3"/>
    <m/>
    <x v="7"/>
  </r>
  <r>
    <x v="82"/>
    <x v="0"/>
    <s v="0"/>
    <x v="7"/>
  </r>
  <r>
    <x v="82"/>
    <x v="4"/>
    <m/>
    <x v="7"/>
  </r>
  <r>
    <x v="82"/>
    <x v="0"/>
    <s v="0"/>
    <x v="7"/>
  </r>
  <r>
    <x v="82"/>
    <x v="5"/>
    <n v="20"/>
    <x v="7"/>
  </r>
  <r>
    <x v="82"/>
    <x v="0"/>
    <n v="93"/>
    <x v="7"/>
  </r>
  <r>
    <x v="82"/>
    <x v="6"/>
    <m/>
    <x v="7"/>
  </r>
  <r>
    <x v="82"/>
    <x v="0"/>
    <s v="0"/>
    <x v="7"/>
  </r>
  <r>
    <x v="82"/>
    <x v="7"/>
    <m/>
    <x v="7"/>
  </r>
  <r>
    <x v="82"/>
    <x v="0"/>
    <s v="0"/>
    <x v="7"/>
  </r>
  <r>
    <x v="82"/>
    <x v="8"/>
    <m/>
    <x v="7"/>
  </r>
  <r>
    <x v="82"/>
    <x v="0"/>
    <n v="0"/>
    <x v="7"/>
  </r>
  <r>
    <x v="47"/>
    <x v="0"/>
    <s v="H"/>
    <x v="7"/>
  </r>
  <r>
    <x v="47"/>
    <x v="1"/>
    <m/>
    <x v="7"/>
  </r>
  <r>
    <x v="47"/>
    <x v="0"/>
    <s v="0"/>
    <x v="7"/>
  </r>
  <r>
    <x v="47"/>
    <x v="2"/>
    <m/>
    <x v="7"/>
  </r>
  <r>
    <x v="47"/>
    <x v="0"/>
    <s v="0"/>
    <x v="7"/>
  </r>
  <r>
    <x v="47"/>
    <x v="3"/>
    <m/>
    <x v="7"/>
  </r>
  <r>
    <x v="47"/>
    <x v="0"/>
    <s v="0"/>
    <x v="7"/>
  </r>
  <r>
    <x v="47"/>
    <x v="4"/>
    <m/>
    <x v="7"/>
  </r>
  <r>
    <x v="47"/>
    <x v="0"/>
    <s v="0"/>
    <x v="7"/>
  </r>
  <r>
    <x v="47"/>
    <x v="5"/>
    <m/>
    <x v="7"/>
  </r>
  <r>
    <x v="47"/>
    <x v="0"/>
    <s v="0"/>
    <x v="7"/>
  </r>
  <r>
    <x v="47"/>
    <x v="6"/>
    <n v="21"/>
    <x v="7"/>
  </r>
  <r>
    <x v="47"/>
    <x v="0"/>
    <n v="90"/>
    <x v="7"/>
  </r>
  <r>
    <x v="47"/>
    <x v="7"/>
    <m/>
    <x v="7"/>
  </r>
  <r>
    <x v="47"/>
    <x v="0"/>
    <s v="0"/>
    <x v="7"/>
  </r>
  <r>
    <x v="47"/>
    <x v="8"/>
    <m/>
    <x v="7"/>
  </r>
  <r>
    <x v="47"/>
    <x v="0"/>
    <n v="0"/>
    <x v="7"/>
  </r>
  <r>
    <x v="55"/>
    <x v="0"/>
    <s v="H"/>
    <x v="7"/>
  </r>
  <r>
    <x v="55"/>
    <x v="1"/>
    <n v="23"/>
    <x v="7"/>
  </r>
  <r>
    <x v="55"/>
    <x v="0"/>
    <n v="84"/>
    <x v="7"/>
  </r>
  <r>
    <x v="55"/>
    <x v="2"/>
    <m/>
    <x v="7"/>
  </r>
  <r>
    <x v="55"/>
    <x v="0"/>
    <s v="0"/>
    <x v="7"/>
  </r>
  <r>
    <x v="55"/>
    <x v="3"/>
    <m/>
    <x v="7"/>
  </r>
  <r>
    <x v="55"/>
    <x v="0"/>
    <s v="0"/>
    <x v="7"/>
  </r>
  <r>
    <x v="55"/>
    <x v="4"/>
    <m/>
    <x v="7"/>
  </r>
  <r>
    <x v="55"/>
    <x v="0"/>
    <s v="0"/>
    <x v="7"/>
  </r>
  <r>
    <x v="55"/>
    <x v="5"/>
    <s v="ABD"/>
    <x v="7"/>
  </r>
  <r>
    <x v="55"/>
    <x v="0"/>
    <n v="1"/>
    <x v="7"/>
  </r>
  <r>
    <x v="55"/>
    <x v="6"/>
    <m/>
    <x v="7"/>
  </r>
  <r>
    <x v="55"/>
    <x v="0"/>
    <s v="0"/>
    <x v="7"/>
  </r>
  <r>
    <x v="55"/>
    <x v="7"/>
    <m/>
    <x v="7"/>
  </r>
  <r>
    <x v="55"/>
    <x v="0"/>
    <s v="0"/>
    <x v="7"/>
  </r>
  <r>
    <x v="55"/>
    <x v="8"/>
    <m/>
    <x v="7"/>
  </r>
  <r>
    <x v="55"/>
    <x v="0"/>
    <n v="0"/>
    <x v="7"/>
  </r>
  <r>
    <x v="8"/>
    <x v="0"/>
    <s v="H"/>
    <x v="7"/>
  </r>
  <r>
    <x v="8"/>
    <x v="1"/>
    <m/>
    <x v="7"/>
  </r>
  <r>
    <x v="8"/>
    <x v="0"/>
    <s v="0"/>
    <x v="7"/>
  </r>
  <r>
    <x v="8"/>
    <x v="2"/>
    <m/>
    <x v="7"/>
  </r>
  <r>
    <x v="8"/>
    <x v="0"/>
    <s v="0"/>
    <x v="7"/>
  </r>
  <r>
    <x v="8"/>
    <x v="3"/>
    <n v="23"/>
    <x v="7"/>
  </r>
  <r>
    <x v="8"/>
    <x v="0"/>
    <n v="84"/>
    <x v="7"/>
  </r>
  <r>
    <x v="8"/>
    <x v="4"/>
    <m/>
    <x v="7"/>
  </r>
  <r>
    <x v="8"/>
    <x v="0"/>
    <s v="0"/>
    <x v="7"/>
  </r>
  <r>
    <x v="8"/>
    <x v="5"/>
    <m/>
    <x v="7"/>
  </r>
  <r>
    <x v="8"/>
    <x v="0"/>
    <s v="0"/>
    <x v="7"/>
  </r>
  <r>
    <x v="8"/>
    <x v="6"/>
    <m/>
    <x v="7"/>
  </r>
  <r>
    <x v="8"/>
    <x v="0"/>
    <s v="0"/>
    <x v="7"/>
  </r>
  <r>
    <x v="8"/>
    <x v="7"/>
    <m/>
    <x v="7"/>
  </r>
  <r>
    <x v="8"/>
    <x v="0"/>
    <s v="0"/>
    <x v="7"/>
  </r>
  <r>
    <x v="8"/>
    <x v="8"/>
    <m/>
    <x v="7"/>
  </r>
  <r>
    <x v="8"/>
    <x v="0"/>
    <n v="0"/>
    <x v="7"/>
  </r>
  <r>
    <x v="25"/>
    <x v="0"/>
    <s v="H"/>
    <x v="7"/>
  </r>
  <r>
    <x v="25"/>
    <x v="1"/>
    <m/>
    <x v="7"/>
  </r>
  <r>
    <x v="25"/>
    <x v="0"/>
    <s v="0"/>
    <x v="7"/>
  </r>
  <r>
    <x v="25"/>
    <x v="2"/>
    <m/>
    <x v="7"/>
  </r>
  <r>
    <x v="25"/>
    <x v="0"/>
    <s v="0"/>
    <x v="7"/>
  </r>
  <r>
    <x v="25"/>
    <x v="3"/>
    <m/>
    <x v="7"/>
  </r>
  <r>
    <x v="25"/>
    <x v="0"/>
    <s v="0"/>
    <x v="7"/>
  </r>
  <r>
    <x v="25"/>
    <x v="4"/>
    <m/>
    <x v="7"/>
  </r>
  <r>
    <x v="25"/>
    <x v="0"/>
    <s v="0"/>
    <x v="7"/>
  </r>
  <r>
    <x v="25"/>
    <x v="5"/>
    <m/>
    <x v="7"/>
  </r>
  <r>
    <x v="25"/>
    <x v="0"/>
    <s v="0"/>
    <x v="7"/>
  </r>
  <r>
    <x v="25"/>
    <x v="6"/>
    <n v="25"/>
    <x v="7"/>
  </r>
  <r>
    <x v="25"/>
    <x v="0"/>
    <n v="78"/>
    <x v="7"/>
  </r>
  <r>
    <x v="25"/>
    <x v="7"/>
    <m/>
    <x v="7"/>
  </r>
  <r>
    <x v="25"/>
    <x v="0"/>
    <s v="0"/>
    <x v="7"/>
  </r>
  <r>
    <x v="25"/>
    <x v="8"/>
    <m/>
    <x v="7"/>
  </r>
  <r>
    <x v="25"/>
    <x v="0"/>
    <n v="0"/>
    <x v="7"/>
  </r>
  <r>
    <x v="21"/>
    <x v="0"/>
    <s v="H"/>
    <x v="7"/>
  </r>
  <r>
    <x v="21"/>
    <x v="1"/>
    <m/>
    <x v="7"/>
  </r>
  <r>
    <x v="21"/>
    <x v="0"/>
    <s v="0"/>
    <x v="7"/>
  </r>
  <r>
    <x v="21"/>
    <x v="2"/>
    <n v="29"/>
    <x v="7"/>
  </r>
  <r>
    <x v="21"/>
    <x v="0"/>
    <n v="66"/>
    <x v="7"/>
  </r>
  <r>
    <x v="21"/>
    <x v="3"/>
    <m/>
    <x v="7"/>
  </r>
  <r>
    <x v="21"/>
    <x v="0"/>
    <s v="0"/>
    <x v="7"/>
  </r>
  <r>
    <x v="21"/>
    <x v="4"/>
    <m/>
    <x v="7"/>
  </r>
  <r>
    <x v="21"/>
    <x v="0"/>
    <s v="0"/>
    <x v="7"/>
  </r>
  <r>
    <x v="21"/>
    <x v="5"/>
    <m/>
    <x v="7"/>
  </r>
  <r>
    <x v="21"/>
    <x v="0"/>
    <s v="0"/>
    <x v="7"/>
  </r>
  <r>
    <x v="21"/>
    <x v="6"/>
    <m/>
    <x v="7"/>
  </r>
  <r>
    <x v="21"/>
    <x v="0"/>
    <s v="0"/>
    <x v="7"/>
  </r>
  <r>
    <x v="21"/>
    <x v="7"/>
    <m/>
    <x v="7"/>
  </r>
  <r>
    <x v="21"/>
    <x v="0"/>
    <s v="0"/>
    <x v="7"/>
  </r>
  <r>
    <x v="21"/>
    <x v="8"/>
    <m/>
    <x v="7"/>
  </r>
  <r>
    <x v="21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n v="30"/>
    <x v="7"/>
  </r>
  <r>
    <x v="0"/>
    <x v="0"/>
    <n v="63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5"/>
    <x v="0"/>
    <s v="H"/>
    <x v="7"/>
  </r>
  <r>
    <x v="5"/>
    <x v="1"/>
    <n v="30"/>
    <x v="7"/>
  </r>
  <r>
    <x v="5"/>
    <x v="0"/>
    <n v="63"/>
    <x v="7"/>
  </r>
  <r>
    <x v="5"/>
    <x v="2"/>
    <m/>
    <x v="7"/>
  </r>
  <r>
    <x v="5"/>
    <x v="0"/>
    <s v="0"/>
    <x v="7"/>
  </r>
  <r>
    <x v="5"/>
    <x v="3"/>
    <m/>
    <x v="7"/>
  </r>
  <r>
    <x v="5"/>
    <x v="0"/>
    <s v="0"/>
    <x v="7"/>
  </r>
  <r>
    <x v="5"/>
    <x v="4"/>
    <m/>
    <x v="7"/>
  </r>
  <r>
    <x v="5"/>
    <x v="0"/>
    <s v="0"/>
    <x v="7"/>
  </r>
  <r>
    <x v="5"/>
    <x v="5"/>
    <m/>
    <x v="7"/>
  </r>
  <r>
    <x v="5"/>
    <x v="0"/>
    <s v="0"/>
    <x v="7"/>
  </r>
  <r>
    <x v="5"/>
    <x v="6"/>
    <m/>
    <x v="7"/>
  </r>
  <r>
    <x v="5"/>
    <x v="0"/>
    <s v="0"/>
    <x v="7"/>
  </r>
  <r>
    <x v="5"/>
    <x v="7"/>
    <m/>
    <x v="7"/>
  </r>
  <r>
    <x v="5"/>
    <x v="0"/>
    <s v="0"/>
    <x v="7"/>
  </r>
  <r>
    <x v="5"/>
    <x v="8"/>
    <m/>
    <x v="7"/>
  </r>
  <r>
    <x v="5"/>
    <x v="0"/>
    <n v="0"/>
    <x v="7"/>
  </r>
  <r>
    <x v="83"/>
    <x v="0"/>
    <s v="H"/>
    <x v="7"/>
  </r>
  <r>
    <x v="83"/>
    <x v="1"/>
    <n v="31"/>
    <x v="7"/>
  </r>
  <r>
    <x v="83"/>
    <x v="0"/>
    <n v="60"/>
    <x v="7"/>
  </r>
  <r>
    <x v="83"/>
    <x v="2"/>
    <m/>
    <x v="7"/>
  </r>
  <r>
    <x v="83"/>
    <x v="0"/>
    <s v="0"/>
    <x v="7"/>
  </r>
  <r>
    <x v="83"/>
    <x v="3"/>
    <m/>
    <x v="7"/>
  </r>
  <r>
    <x v="83"/>
    <x v="0"/>
    <s v="0"/>
    <x v="7"/>
  </r>
  <r>
    <x v="83"/>
    <x v="4"/>
    <m/>
    <x v="7"/>
  </r>
  <r>
    <x v="83"/>
    <x v="0"/>
    <s v="0"/>
    <x v="7"/>
  </r>
  <r>
    <x v="83"/>
    <x v="5"/>
    <m/>
    <x v="7"/>
  </r>
  <r>
    <x v="83"/>
    <x v="0"/>
    <s v="0"/>
    <x v="7"/>
  </r>
  <r>
    <x v="83"/>
    <x v="6"/>
    <m/>
    <x v="7"/>
  </r>
  <r>
    <x v="83"/>
    <x v="0"/>
    <s v="0"/>
    <x v="7"/>
  </r>
  <r>
    <x v="83"/>
    <x v="7"/>
    <m/>
    <x v="7"/>
  </r>
  <r>
    <x v="83"/>
    <x v="0"/>
    <s v="0"/>
    <x v="7"/>
  </r>
  <r>
    <x v="83"/>
    <x v="8"/>
    <m/>
    <x v="7"/>
  </r>
  <r>
    <x v="83"/>
    <x v="0"/>
    <n v="0"/>
    <x v="7"/>
  </r>
  <r>
    <x v="64"/>
    <x v="0"/>
    <s v="H"/>
    <x v="7"/>
  </r>
  <r>
    <x v="64"/>
    <x v="1"/>
    <n v="34"/>
    <x v="7"/>
  </r>
  <r>
    <x v="64"/>
    <x v="0"/>
    <n v="51"/>
    <x v="7"/>
  </r>
  <r>
    <x v="64"/>
    <x v="2"/>
    <m/>
    <x v="7"/>
  </r>
  <r>
    <x v="64"/>
    <x v="0"/>
    <s v="0"/>
    <x v="7"/>
  </r>
  <r>
    <x v="64"/>
    <x v="3"/>
    <m/>
    <x v="7"/>
  </r>
  <r>
    <x v="64"/>
    <x v="0"/>
    <s v="0"/>
    <x v="7"/>
  </r>
  <r>
    <x v="64"/>
    <x v="4"/>
    <m/>
    <x v="7"/>
  </r>
  <r>
    <x v="64"/>
    <x v="0"/>
    <s v="0"/>
    <x v="7"/>
  </r>
  <r>
    <x v="64"/>
    <x v="5"/>
    <m/>
    <x v="7"/>
  </r>
  <r>
    <x v="64"/>
    <x v="0"/>
    <s v="0"/>
    <x v="7"/>
  </r>
  <r>
    <x v="64"/>
    <x v="6"/>
    <m/>
    <x v="7"/>
  </r>
  <r>
    <x v="64"/>
    <x v="0"/>
    <s v="0"/>
    <x v="7"/>
  </r>
  <r>
    <x v="64"/>
    <x v="7"/>
    <m/>
    <x v="7"/>
  </r>
  <r>
    <x v="64"/>
    <x v="0"/>
    <s v="0"/>
    <x v="7"/>
  </r>
  <r>
    <x v="64"/>
    <x v="8"/>
    <m/>
    <x v="7"/>
  </r>
  <r>
    <x v="64"/>
    <x v="0"/>
    <n v="0"/>
    <x v="7"/>
  </r>
  <r>
    <x v="5"/>
    <x v="0"/>
    <s v="H"/>
    <x v="7"/>
  </r>
  <r>
    <x v="5"/>
    <x v="1"/>
    <n v="35"/>
    <x v="7"/>
  </r>
  <r>
    <x v="5"/>
    <x v="0"/>
    <n v="48"/>
    <x v="7"/>
  </r>
  <r>
    <x v="5"/>
    <x v="2"/>
    <m/>
    <x v="7"/>
  </r>
  <r>
    <x v="5"/>
    <x v="0"/>
    <s v="0"/>
    <x v="7"/>
  </r>
  <r>
    <x v="5"/>
    <x v="3"/>
    <m/>
    <x v="7"/>
  </r>
  <r>
    <x v="5"/>
    <x v="0"/>
    <s v="0"/>
    <x v="7"/>
  </r>
  <r>
    <x v="5"/>
    <x v="4"/>
    <m/>
    <x v="7"/>
  </r>
  <r>
    <x v="5"/>
    <x v="0"/>
    <s v="0"/>
    <x v="7"/>
  </r>
  <r>
    <x v="5"/>
    <x v="5"/>
    <m/>
    <x v="7"/>
  </r>
  <r>
    <x v="5"/>
    <x v="0"/>
    <s v="0"/>
    <x v="7"/>
  </r>
  <r>
    <x v="5"/>
    <x v="6"/>
    <m/>
    <x v="7"/>
  </r>
  <r>
    <x v="5"/>
    <x v="0"/>
    <s v="0"/>
    <x v="7"/>
  </r>
  <r>
    <x v="5"/>
    <x v="7"/>
    <m/>
    <x v="7"/>
  </r>
  <r>
    <x v="5"/>
    <x v="0"/>
    <s v="0"/>
    <x v="7"/>
  </r>
  <r>
    <x v="5"/>
    <x v="8"/>
    <m/>
    <x v="7"/>
  </r>
  <r>
    <x v="5"/>
    <x v="0"/>
    <n v="0"/>
    <x v="7"/>
  </r>
  <r>
    <x v="14"/>
    <x v="0"/>
    <s v="H"/>
    <x v="7"/>
  </r>
  <r>
    <x v="14"/>
    <x v="1"/>
    <m/>
    <x v="7"/>
  </r>
  <r>
    <x v="14"/>
    <x v="0"/>
    <s v="0"/>
    <x v="7"/>
  </r>
  <r>
    <x v="14"/>
    <x v="2"/>
    <m/>
    <x v="7"/>
  </r>
  <r>
    <x v="14"/>
    <x v="0"/>
    <s v="0"/>
    <x v="7"/>
  </r>
  <r>
    <x v="14"/>
    <x v="3"/>
    <m/>
    <x v="7"/>
  </r>
  <r>
    <x v="14"/>
    <x v="0"/>
    <s v="0"/>
    <x v="7"/>
  </r>
  <r>
    <x v="14"/>
    <x v="4"/>
    <m/>
    <x v="7"/>
  </r>
  <r>
    <x v="14"/>
    <x v="0"/>
    <s v="0"/>
    <x v="7"/>
  </r>
  <r>
    <x v="14"/>
    <x v="5"/>
    <s v="ABD"/>
    <x v="7"/>
  </r>
  <r>
    <x v="14"/>
    <x v="0"/>
    <n v="1"/>
    <x v="7"/>
  </r>
  <r>
    <x v="14"/>
    <x v="6"/>
    <m/>
    <x v="7"/>
  </r>
  <r>
    <x v="14"/>
    <x v="0"/>
    <s v="0"/>
    <x v="7"/>
  </r>
  <r>
    <x v="14"/>
    <x v="7"/>
    <m/>
    <x v="7"/>
  </r>
  <r>
    <x v="14"/>
    <x v="0"/>
    <s v="0"/>
    <x v="7"/>
  </r>
  <r>
    <x v="14"/>
    <x v="8"/>
    <m/>
    <x v="7"/>
  </r>
  <r>
    <x v="14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s v="H"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7"/>
  </r>
  <r>
    <x v="0"/>
    <x v="1"/>
    <m/>
    <x v="7"/>
  </r>
  <r>
    <x v="0"/>
    <x v="0"/>
    <s v="0"/>
    <x v="7"/>
  </r>
  <r>
    <x v="0"/>
    <x v="2"/>
    <m/>
    <x v="7"/>
  </r>
  <r>
    <x v="0"/>
    <x v="0"/>
    <s v="0"/>
    <x v="7"/>
  </r>
  <r>
    <x v="0"/>
    <x v="3"/>
    <m/>
    <x v="7"/>
  </r>
  <r>
    <x v="0"/>
    <x v="0"/>
    <s v="0"/>
    <x v="7"/>
  </r>
  <r>
    <x v="0"/>
    <x v="4"/>
    <m/>
    <x v="7"/>
  </r>
  <r>
    <x v="0"/>
    <x v="0"/>
    <s v="0"/>
    <x v="7"/>
  </r>
  <r>
    <x v="0"/>
    <x v="5"/>
    <m/>
    <x v="7"/>
  </r>
  <r>
    <x v="0"/>
    <x v="0"/>
    <s v="0"/>
    <x v="7"/>
  </r>
  <r>
    <x v="0"/>
    <x v="6"/>
    <m/>
    <x v="7"/>
  </r>
  <r>
    <x v="0"/>
    <x v="0"/>
    <s v="0"/>
    <x v="7"/>
  </r>
  <r>
    <x v="0"/>
    <x v="7"/>
    <m/>
    <x v="7"/>
  </r>
  <r>
    <x v="0"/>
    <x v="0"/>
    <s v="0"/>
    <x v="7"/>
  </r>
  <r>
    <x v="0"/>
    <x v="8"/>
    <m/>
    <x v="7"/>
  </r>
  <r>
    <x v="0"/>
    <x v="0"/>
    <n v="0"/>
    <x v="7"/>
  </r>
  <r>
    <x v="0"/>
    <x v="0"/>
    <m/>
    <x v="8"/>
  </r>
  <r>
    <x v="0"/>
    <x v="1"/>
    <m/>
    <x v="8"/>
  </r>
  <r>
    <x v="0"/>
    <x v="0"/>
    <m/>
    <x v="8"/>
  </r>
  <r>
    <x v="0"/>
    <x v="2"/>
    <m/>
    <x v="8"/>
  </r>
  <r>
    <x v="0"/>
    <x v="0"/>
    <m/>
    <x v="8"/>
  </r>
  <r>
    <x v="0"/>
    <x v="3"/>
    <m/>
    <x v="8"/>
  </r>
  <r>
    <x v="0"/>
    <x v="0"/>
    <m/>
    <x v="8"/>
  </r>
  <r>
    <x v="0"/>
    <x v="4"/>
    <m/>
    <x v="8"/>
  </r>
  <r>
    <x v="0"/>
    <x v="0"/>
    <m/>
    <x v="8"/>
  </r>
  <r>
    <x v="0"/>
    <x v="5"/>
    <m/>
    <x v="8"/>
  </r>
  <r>
    <x v="0"/>
    <x v="0"/>
    <m/>
    <x v="8"/>
  </r>
  <r>
    <x v="0"/>
    <x v="6"/>
    <m/>
    <x v="8"/>
  </r>
  <r>
    <x v="0"/>
    <x v="0"/>
    <m/>
    <x v="8"/>
  </r>
  <r>
    <x v="0"/>
    <x v="7"/>
    <m/>
    <x v="8"/>
  </r>
  <r>
    <x v="0"/>
    <x v="0"/>
    <m/>
    <x v="8"/>
  </r>
  <r>
    <x v="0"/>
    <x v="8"/>
    <m/>
    <x v="8"/>
  </r>
  <r>
    <x v="0"/>
    <x v="0"/>
    <m/>
    <x v="8"/>
  </r>
  <r>
    <x v="1"/>
    <x v="0"/>
    <s v="Sexe"/>
    <x v="8"/>
  </r>
  <r>
    <x v="1"/>
    <x v="1"/>
    <s v="Clt "/>
    <x v="8"/>
  </r>
  <r>
    <x v="1"/>
    <x v="0"/>
    <s v="pts "/>
    <x v="8"/>
  </r>
  <r>
    <x v="1"/>
    <x v="2"/>
    <s v="Clt "/>
    <x v="8"/>
  </r>
  <r>
    <x v="1"/>
    <x v="0"/>
    <s v="pts "/>
    <x v="8"/>
  </r>
  <r>
    <x v="1"/>
    <x v="3"/>
    <s v="Clt "/>
    <x v="8"/>
  </r>
  <r>
    <x v="1"/>
    <x v="0"/>
    <s v="pts "/>
    <x v="8"/>
  </r>
  <r>
    <x v="1"/>
    <x v="4"/>
    <s v="Clt "/>
    <x v="8"/>
  </r>
  <r>
    <x v="1"/>
    <x v="0"/>
    <s v="pts "/>
    <x v="8"/>
  </r>
  <r>
    <x v="1"/>
    <x v="5"/>
    <s v="Clt "/>
    <x v="8"/>
  </r>
  <r>
    <x v="1"/>
    <x v="0"/>
    <s v="pts "/>
    <x v="8"/>
  </r>
  <r>
    <x v="1"/>
    <x v="6"/>
    <s v="Clt "/>
    <x v="8"/>
  </r>
  <r>
    <x v="1"/>
    <x v="0"/>
    <s v="pts "/>
    <x v="8"/>
  </r>
  <r>
    <x v="1"/>
    <x v="7"/>
    <s v="Clt "/>
    <x v="8"/>
  </r>
  <r>
    <x v="1"/>
    <x v="0"/>
    <s v="pts "/>
    <x v="8"/>
  </r>
  <r>
    <x v="1"/>
    <x v="8"/>
    <s v="Clt "/>
    <x v="8"/>
  </r>
  <r>
    <x v="1"/>
    <x v="0"/>
    <s v="pts "/>
    <x v="8"/>
  </r>
  <r>
    <x v="19"/>
    <x v="0"/>
    <s v="H"/>
    <x v="8"/>
  </r>
  <r>
    <x v="19"/>
    <x v="1"/>
    <n v="1"/>
    <x v="8"/>
  </r>
  <r>
    <x v="19"/>
    <x v="0"/>
    <n v="150"/>
    <x v="8"/>
  </r>
  <r>
    <x v="19"/>
    <x v="2"/>
    <n v="2"/>
    <x v="8"/>
  </r>
  <r>
    <x v="19"/>
    <x v="0"/>
    <n v="147"/>
    <x v="8"/>
  </r>
  <r>
    <x v="19"/>
    <x v="3"/>
    <n v="1"/>
    <x v="8"/>
  </r>
  <r>
    <x v="19"/>
    <x v="0"/>
    <n v="150"/>
    <x v="8"/>
  </r>
  <r>
    <x v="19"/>
    <x v="4"/>
    <m/>
    <x v="8"/>
  </r>
  <r>
    <x v="19"/>
    <x v="0"/>
    <s v="0"/>
    <x v="8"/>
  </r>
  <r>
    <x v="19"/>
    <x v="5"/>
    <m/>
    <x v="8"/>
  </r>
  <r>
    <x v="19"/>
    <x v="0"/>
    <s v="0"/>
    <x v="8"/>
  </r>
  <r>
    <x v="19"/>
    <x v="6"/>
    <n v="3"/>
    <x v="8"/>
  </r>
  <r>
    <x v="19"/>
    <x v="0"/>
    <n v="144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2"/>
    <x v="0"/>
    <s v="H"/>
    <x v="8"/>
  </r>
  <r>
    <x v="2"/>
    <x v="1"/>
    <n v="4"/>
    <x v="8"/>
  </r>
  <r>
    <x v="2"/>
    <x v="0"/>
    <n v="141"/>
    <x v="8"/>
  </r>
  <r>
    <x v="2"/>
    <x v="2"/>
    <n v="4"/>
    <x v="8"/>
  </r>
  <r>
    <x v="2"/>
    <x v="0"/>
    <n v="141"/>
    <x v="8"/>
  </r>
  <r>
    <x v="2"/>
    <x v="3"/>
    <s v="ABD"/>
    <x v="8"/>
  </r>
  <r>
    <x v="2"/>
    <x v="0"/>
    <n v="1"/>
    <x v="8"/>
  </r>
  <r>
    <x v="2"/>
    <x v="4"/>
    <n v="3"/>
    <x v="8"/>
  </r>
  <r>
    <x v="2"/>
    <x v="0"/>
    <n v="144"/>
    <x v="8"/>
  </r>
  <r>
    <x v="2"/>
    <x v="5"/>
    <n v="2"/>
    <x v="8"/>
  </r>
  <r>
    <x v="2"/>
    <x v="0"/>
    <n v="147"/>
    <x v="8"/>
  </r>
  <r>
    <x v="2"/>
    <x v="6"/>
    <m/>
    <x v="8"/>
  </r>
  <r>
    <x v="2"/>
    <x v="0"/>
    <s v="0"/>
    <x v="8"/>
  </r>
  <r>
    <x v="2"/>
    <x v="7"/>
    <m/>
    <x v="8"/>
  </r>
  <r>
    <x v="2"/>
    <x v="0"/>
    <s v="0"/>
    <x v="8"/>
  </r>
  <r>
    <x v="2"/>
    <x v="8"/>
    <m/>
    <x v="8"/>
  </r>
  <r>
    <x v="2"/>
    <x v="0"/>
    <n v="0"/>
    <x v="8"/>
  </r>
  <r>
    <x v="47"/>
    <x v="0"/>
    <s v="H"/>
    <x v="8"/>
  </r>
  <r>
    <x v="47"/>
    <x v="1"/>
    <n v="3"/>
    <x v="8"/>
  </r>
  <r>
    <x v="47"/>
    <x v="0"/>
    <n v="144"/>
    <x v="8"/>
  </r>
  <r>
    <x v="47"/>
    <x v="2"/>
    <m/>
    <x v="8"/>
  </r>
  <r>
    <x v="47"/>
    <x v="0"/>
    <s v="0"/>
    <x v="8"/>
  </r>
  <r>
    <x v="47"/>
    <x v="3"/>
    <n v="3"/>
    <x v="8"/>
  </r>
  <r>
    <x v="47"/>
    <x v="0"/>
    <n v="144"/>
    <x v="8"/>
  </r>
  <r>
    <x v="47"/>
    <x v="4"/>
    <m/>
    <x v="8"/>
  </r>
  <r>
    <x v="47"/>
    <x v="0"/>
    <s v="0"/>
    <x v="8"/>
  </r>
  <r>
    <x v="47"/>
    <x v="5"/>
    <m/>
    <x v="8"/>
  </r>
  <r>
    <x v="47"/>
    <x v="0"/>
    <s v="0"/>
    <x v="8"/>
  </r>
  <r>
    <x v="47"/>
    <x v="6"/>
    <n v="6"/>
    <x v="8"/>
  </r>
  <r>
    <x v="47"/>
    <x v="0"/>
    <n v="135"/>
    <x v="8"/>
  </r>
  <r>
    <x v="47"/>
    <x v="7"/>
    <m/>
    <x v="8"/>
  </r>
  <r>
    <x v="47"/>
    <x v="0"/>
    <s v="0"/>
    <x v="8"/>
  </r>
  <r>
    <x v="47"/>
    <x v="8"/>
    <m/>
    <x v="8"/>
  </r>
  <r>
    <x v="47"/>
    <x v="0"/>
    <n v="0"/>
    <x v="8"/>
  </r>
  <r>
    <x v="19"/>
    <x v="0"/>
    <s v="H"/>
    <x v="8"/>
  </r>
  <r>
    <x v="19"/>
    <x v="1"/>
    <n v="2"/>
    <x v="8"/>
  </r>
  <r>
    <x v="19"/>
    <x v="0"/>
    <n v="147"/>
    <x v="8"/>
  </r>
  <r>
    <x v="19"/>
    <x v="2"/>
    <m/>
    <x v="8"/>
  </r>
  <r>
    <x v="19"/>
    <x v="0"/>
    <s v="0"/>
    <x v="8"/>
  </r>
  <r>
    <x v="19"/>
    <x v="3"/>
    <m/>
    <x v="8"/>
  </r>
  <r>
    <x v="19"/>
    <x v="0"/>
    <s v="0"/>
    <x v="8"/>
  </r>
  <r>
    <x v="19"/>
    <x v="4"/>
    <n v="2"/>
    <x v="8"/>
  </r>
  <r>
    <x v="19"/>
    <x v="0"/>
    <n v="147"/>
    <x v="8"/>
  </r>
  <r>
    <x v="19"/>
    <x v="5"/>
    <m/>
    <x v="8"/>
  </r>
  <r>
    <x v="19"/>
    <x v="0"/>
    <s v="0"/>
    <x v="8"/>
  </r>
  <r>
    <x v="19"/>
    <x v="6"/>
    <m/>
    <x v="8"/>
  </r>
  <r>
    <x v="19"/>
    <x v="0"/>
    <s v="0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10"/>
    <x v="0"/>
    <s v="H"/>
    <x v="8"/>
  </r>
  <r>
    <x v="10"/>
    <x v="1"/>
    <m/>
    <x v="8"/>
  </r>
  <r>
    <x v="10"/>
    <x v="0"/>
    <s v="0"/>
    <x v="8"/>
  </r>
  <r>
    <x v="10"/>
    <x v="2"/>
    <n v="1"/>
    <x v="8"/>
  </r>
  <r>
    <x v="10"/>
    <x v="0"/>
    <n v="150"/>
    <x v="8"/>
  </r>
  <r>
    <x v="10"/>
    <x v="3"/>
    <s v="ABD"/>
    <x v="8"/>
  </r>
  <r>
    <x v="10"/>
    <x v="0"/>
    <n v="1"/>
    <x v="8"/>
  </r>
  <r>
    <x v="10"/>
    <x v="4"/>
    <m/>
    <x v="8"/>
  </r>
  <r>
    <x v="10"/>
    <x v="0"/>
    <s v="0"/>
    <x v="8"/>
  </r>
  <r>
    <x v="10"/>
    <x v="5"/>
    <m/>
    <x v="8"/>
  </r>
  <r>
    <x v="10"/>
    <x v="0"/>
    <s v="0"/>
    <x v="8"/>
  </r>
  <r>
    <x v="10"/>
    <x v="6"/>
    <n v="4"/>
    <x v="8"/>
  </r>
  <r>
    <x v="10"/>
    <x v="0"/>
    <n v="141"/>
    <x v="8"/>
  </r>
  <r>
    <x v="10"/>
    <x v="7"/>
    <m/>
    <x v="8"/>
  </r>
  <r>
    <x v="10"/>
    <x v="0"/>
    <s v="0"/>
    <x v="8"/>
  </r>
  <r>
    <x v="10"/>
    <x v="8"/>
    <m/>
    <x v="8"/>
  </r>
  <r>
    <x v="10"/>
    <x v="0"/>
    <n v="0"/>
    <x v="8"/>
  </r>
  <r>
    <x v="38"/>
    <x v="0"/>
    <s v="H"/>
    <x v="8"/>
  </r>
  <r>
    <x v="38"/>
    <x v="1"/>
    <m/>
    <x v="8"/>
  </r>
  <r>
    <x v="38"/>
    <x v="0"/>
    <s v="0"/>
    <x v="8"/>
  </r>
  <r>
    <x v="38"/>
    <x v="2"/>
    <m/>
    <x v="8"/>
  </r>
  <r>
    <x v="38"/>
    <x v="0"/>
    <s v="0"/>
    <x v="8"/>
  </r>
  <r>
    <x v="38"/>
    <x v="3"/>
    <n v="4"/>
    <x v="8"/>
  </r>
  <r>
    <x v="38"/>
    <x v="0"/>
    <n v="141"/>
    <x v="8"/>
  </r>
  <r>
    <x v="38"/>
    <x v="4"/>
    <n v="1"/>
    <x v="8"/>
  </r>
  <r>
    <x v="38"/>
    <x v="0"/>
    <n v="150"/>
    <x v="8"/>
  </r>
  <r>
    <x v="38"/>
    <x v="5"/>
    <m/>
    <x v="8"/>
  </r>
  <r>
    <x v="38"/>
    <x v="0"/>
    <s v="0"/>
    <x v="8"/>
  </r>
  <r>
    <x v="38"/>
    <x v="6"/>
    <m/>
    <x v="8"/>
  </r>
  <r>
    <x v="38"/>
    <x v="0"/>
    <s v="0"/>
    <x v="8"/>
  </r>
  <r>
    <x v="38"/>
    <x v="7"/>
    <m/>
    <x v="8"/>
  </r>
  <r>
    <x v="38"/>
    <x v="0"/>
    <s v="0"/>
    <x v="8"/>
  </r>
  <r>
    <x v="38"/>
    <x v="8"/>
    <m/>
    <x v="8"/>
  </r>
  <r>
    <x v="38"/>
    <x v="0"/>
    <n v="0"/>
    <x v="8"/>
  </r>
  <r>
    <x v="29"/>
    <x v="0"/>
    <s v="H"/>
    <x v="8"/>
  </r>
  <r>
    <x v="29"/>
    <x v="1"/>
    <m/>
    <x v="8"/>
  </r>
  <r>
    <x v="29"/>
    <x v="0"/>
    <s v="0"/>
    <x v="8"/>
  </r>
  <r>
    <x v="29"/>
    <x v="2"/>
    <m/>
    <x v="8"/>
  </r>
  <r>
    <x v="29"/>
    <x v="0"/>
    <s v="0"/>
    <x v="8"/>
  </r>
  <r>
    <x v="29"/>
    <x v="3"/>
    <n v="2"/>
    <x v="8"/>
  </r>
  <r>
    <x v="29"/>
    <x v="0"/>
    <n v="147"/>
    <x v="8"/>
  </r>
  <r>
    <x v="29"/>
    <x v="4"/>
    <m/>
    <x v="8"/>
  </r>
  <r>
    <x v="29"/>
    <x v="0"/>
    <s v="0"/>
    <x v="8"/>
  </r>
  <r>
    <x v="29"/>
    <x v="5"/>
    <m/>
    <x v="8"/>
  </r>
  <r>
    <x v="29"/>
    <x v="0"/>
    <s v="0"/>
    <x v="8"/>
  </r>
  <r>
    <x v="29"/>
    <x v="6"/>
    <n v="5"/>
    <x v="8"/>
  </r>
  <r>
    <x v="29"/>
    <x v="0"/>
    <n v="138"/>
    <x v="8"/>
  </r>
  <r>
    <x v="29"/>
    <x v="7"/>
    <m/>
    <x v="8"/>
  </r>
  <r>
    <x v="29"/>
    <x v="0"/>
    <s v="0"/>
    <x v="8"/>
  </r>
  <r>
    <x v="29"/>
    <x v="8"/>
    <m/>
    <x v="8"/>
  </r>
  <r>
    <x v="29"/>
    <x v="0"/>
    <n v="0"/>
    <x v="8"/>
  </r>
  <r>
    <x v="19"/>
    <x v="0"/>
    <s v="H"/>
    <x v="8"/>
  </r>
  <r>
    <x v="19"/>
    <x v="1"/>
    <m/>
    <x v="8"/>
  </r>
  <r>
    <x v="19"/>
    <x v="0"/>
    <s v="0"/>
    <x v="8"/>
  </r>
  <r>
    <x v="19"/>
    <x v="2"/>
    <m/>
    <x v="8"/>
  </r>
  <r>
    <x v="19"/>
    <x v="0"/>
    <s v="0"/>
    <x v="8"/>
  </r>
  <r>
    <x v="19"/>
    <x v="3"/>
    <m/>
    <x v="8"/>
  </r>
  <r>
    <x v="19"/>
    <x v="0"/>
    <s v="0"/>
    <x v="8"/>
  </r>
  <r>
    <x v="19"/>
    <x v="4"/>
    <m/>
    <x v="8"/>
  </r>
  <r>
    <x v="19"/>
    <x v="0"/>
    <s v="0"/>
    <x v="8"/>
  </r>
  <r>
    <x v="19"/>
    <x v="5"/>
    <n v="1"/>
    <x v="8"/>
  </r>
  <r>
    <x v="19"/>
    <x v="0"/>
    <n v="150"/>
    <x v="8"/>
  </r>
  <r>
    <x v="19"/>
    <x v="6"/>
    <m/>
    <x v="8"/>
  </r>
  <r>
    <x v="19"/>
    <x v="0"/>
    <s v="0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84"/>
    <x v="0"/>
    <s v="H"/>
    <x v="8"/>
  </r>
  <r>
    <x v="84"/>
    <x v="1"/>
    <m/>
    <x v="8"/>
  </r>
  <r>
    <x v="84"/>
    <x v="0"/>
    <s v="0"/>
    <x v="8"/>
  </r>
  <r>
    <x v="84"/>
    <x v="2"/>
    <m/>
    <x v="8"/>
  </r>
  <r>
    <x v="84"/>
    <x v="0"/>
    <s v="0"/>
    <x v="8"/>
  </r>
  <r>
    <x v="84"/>
    <x v="3"/>
    <m/>
    <x v="8"/>
  </r>
  <r>
    <x v="84"/>
    <x v="0"/>
    <s v="0"/>
    <x v="8"/>
  </r>
  <r>
    <x v="84"/>
    <x v="4"/>
    <m/>
    <x v="8"/>
  </r>
  <r>
    <x v="84"/>
    <x v="0"/>
    <s v="0"/>
    <x v="8"/>
  </r>
  <r>
    <x v="84"/>
    <x v="5"/>
    <m/>
    <x v="8"/>
  </r>
  <r>
    <x v="84"/>
    <x v="0"/>
    <s v="0"/>
    <x v="8"/>
  </r>
  <r>
    <x v="84"/>
    <x v="6"/>
    <n v="1"/>
    <x v="8"/>
  </r>
  <r>
    <x v="84"/>
    <x v="0"/>
    <n v="150"/>
    <x v="8"/>
  </r>
  <r>
    <x v="84"/>
    <x v="7"/>
    <m/>
    <x v="8"/>
  </r>
  <r>
    <x v="84"/>
    <x v="0"/>
    <s v="0"/>
    <x v="8"/>
  </r>
  <r>
    <x v="84"/>
    <x v="8"/>
    <m/>
    <x v="8"/>
  </r>
  <r>
    <x v="84"/>
    <x v="0"/>
    <n v="0"/>
    <x v="8"/>
  </r>
  <r>
    <x v="19"/>
    <x v="0"/>
    <s v="H"/>
    <x v="8"/>
  </r>
  <r>
    <x v="19"/>
    <x v="1"/>
    <m/>
    <x v="8"/>
  </r>
  <r>
    <x v="19"/>
    <x v="0"/>
    <s v="0"/>
    <x v="8"/>
  </r>
  <r>
    <x v="19"/>
    <x v="2"/>
    <m/>
    <x v="8"/>
  </r>
  <r>
    <x v="19"/>
    <x v="0"/>
    <s v="0"/>
    <x v="8"/>
  </r>
  <r>
    <x v="19"/>
    <x v="3"/>
    <m/>
    <x v="8"/>
  </r>
  <r>
    <x v="19"/>
    <x v="0"/>
    <s v="0"/>
    <x v="8"/>
  </r>
  <r>
    <x v="19"/>
    <x v="4"/>
    <m/>
    <x v="8"/>
  </r>
  <r>
    <x v="19"/>
    <x v="0"/>
    <s v="0"/>
    <x v="8"/>
  </r>
  <r>
    <x v="19"/>
    <x v="5"/>
    <m/>
    <x v="8"/>
  </r>
  <r>
    <x v="19"/>
    <x v="0"/>
    <s v="0"/>
    <x v="8"/>
  </r>
  <r>
    <x v="19"/>
    <x v="6"/>
    <n v="2"/>
    <x v="8"/>
  </r>
  <r>
    <x v="19"/>
    <x v="0"/>
    <n v="147"/>
    <x v="8"/>
  </r>
  <r>
    <x v="19"/>
    <x v="7"/>
    <m/>
    <x v="8"/>
  </r>
  <r>
    <x v="19"/>
    <x v="0"/>
    <s v="0"/>
    <x v="8"/>
  </r>
  <r>
    <x v="19"/>
    <x v="8"/>
    <m/>
    <x v="8"/>
  </r>
  <r>
    <x v="19"/>
    <x v="0"/>
    <n v="0"/>
    <x v="8"/>
  </r>
  <r>
    <x v="2"/>
    <x v="0"/>
    <s v="H"/>
    <x v="8"/>
  </r>
  <r>
    <x v="2"/>
    <x v="1"/>
    <m/>
    <x v="8"/>
  </r>
  <r>
    <x v="2"/>
    <x v="0"/>
    <s v="0"/>
    <x v="8"/>
  </r>
  <r>
    <x v="2"/>
    <x v="2"/>
    <n v="3"/>
    <x v="8"/>
  </r>
  <r>
    <x v="2"/>
    <x v="0"/>
    <n v="144"/>
    <x v="8"/>
  </r>
  <r>
    <x v="2"/>
    <x v="3"/>
    <m/>
    <x v="8"/>
  </r>
  <r>
    <x v="2"/>
    <x v="0"/>
    <s v="0"/>
    <x v="8"/>
  </r>
  <r>
    <x v="2"/>
    <x v="4"/>
    <m/>
    <x v="8"/>
  </r>
  <r>
    <x v="2"/>
    <x v="0"/>
    <s v="0"/>
    <x v="8"/>
  </r>
  <r>
    <x v="2"/>
    <x v="5"/>
    <m/>
    <x v="8"/>
  </r>
  <r>
    <x v="2"/>
    <x v="0"/>
    <s v="0"/>
    <x v="8"/>
  </r>
  <r>
    <x v="2"/>
    <x v="6"/>
    <m/>
    <x v="8"/>
  </r>
  <r>
    <x v="2"/>
    <x v="0"/>
    <s v="0"/>
    <x v="8"/>
  </r>
  <r>
    <x v="2"/>
    <x v="7"/>
    <m/>
    <x v="8"/>
  </r>
  <r>
    <x v="2"/>
    <x v="0"/>
    <s v="0"/>
    <x v="8"/>
  </r>
  <r>
    <x v="2"/>
    <x v="8"/>
    <m/>
    <x v="8"/>
  </r>
  <r>
    <x v="2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H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s v="F"/>
    <x v="8"/>
  </r>
  <r>
    <x v="0"/>
    <x v="1"/>
    <m/>
    <x v="8"/>
  </r>
  <r>
    <x v="0"/>
    <x v="0"/>
    <s v="0"/>
    <x v="8"/>
  </r>
  <r>
    <x v="0"/>
    <x v="2"/>
    <m/>
    <x v="8"/>
  </r>
  <r>
    <x v="0"/>
    <x v="0"/>
    <s v="0"/>
    <x v="8"/>
  </r>
  <r>
    <x v="0"/>
    <x v="3"/>
    <m/>
    <x v="8"/>
  </r>
  <r>
    <x v="0"/>
    <x v="0"/>
    <s v="0"/>
    <x v="8"/>
  </r>
  <r>
    <x v="0"/>
    <x v="4"/>
    <m/>
    <x v="8"/>
  </r>
  <r>
    <x v="0"/>
    <x v="0"/>
    <s v="0"/>
    <x v="8"/>
  </r>
  <r>
    <x v="0"/>
    <x v="5"/>
    <m/>
    <x v="8"/>
  </r>
  <r>
    <x v="0"/>
    <x v="0"/>
    <s v="0"/>
    <x v="8"/>
  </r>
  <r>
    <x v="0"/>
    <x v="6"/>
    <m/>
    <x v="8"/>
  </r>
  <r>
    <x v="0"/>
    <x v="0"/>
    <s v="0"/>
    <x v="8"/>
  </r>
  <r>
    <x v="0"/>
    <x v="7"/>
    <m/>
    <x v="8"/>
  </r>
  <r>
    <x v="0"/>
    <x v="0"/>
    <s v="0"/>
    <x v="8"/>
  </r>
  <r>
    <x v="0"/>
    <x v="8"/>
    <m/>
    <x v="8"/>
  </r>
  <r>
    <x v="0"/>
    <x v="0"/>
    <n v="0"/>
    <x v="8"/>
  </r>
  <r>
    <x v="0"/>
    <x v="0"/>
    <m/>
    <x v="9"/>
  </r>
  <r>
    <x v="0"/>
    <x v="1"/>
    <m/>
    <x v="9"/>
  </r>
  <r>
    <x v="0"/>
    <x v="0"/>
    <m/>
    <x v="9"/>
  </r>
  <r>
    <x v="0"/>
    <x v="2"/>
    <m/>
    <x v="9"/>
  </r>
  <r>
    <x v="0"/>
    <x v="0"/>
    <m/>
    <x v="9"/>
  </r>
  <r>
    <x v="0"/>
    <x v="3"/>
    <m/>
    <x v="9"/>
  </r>
  <r>
    <x v="0"/>
    <x v="0"/>
    <m/>
    <x v="9"/>
  </r>
  <r>
    <x v="0"/>
    <x v="4"/>
    <m/>
    <x v="9"/>
  </r>
  <r>
    <x v="0"/>
    <x v="0"/>
    <m/>
    <x v="9"/>
  </r>
  <r>
    <x v="0"/>
    <x v="5"/>
    <m/>
    <x v="9"/>
  </r>
  <r>
    <x v="0"/>
    <x v="0"/>
    <m/>
    <x v="9"/>
  </r>
  <r>
    <x v="0"/>
    <x v="6"/>
    <m/>
    <x v="9"/>
  </r>
  <r>
    <x v="0"/>
    <x v="0"/>
    <m/>
    <x v="9"/>
  </r>
  <r>
    <x v="0"/>
    <x v="7"/>
    <m/>
    <x v="9"/>
  </r>
  <r>
    <x v="0"/>
    <x v="0"/>
    <m/>
    <x v="9"/>
  </r>
  <r>
    <x v="0"/>
    <x v="8"/>
    <m/>
    <x v="9"/>
  </r>
  <r>
    <x v="0"/>
    <x v="0"/>
    <m/>
    <x v="9"/>
  </r>
  <r>
    <x v="1"/>
    <x v="0"/>
    <s v="Sexe"/>
    <x v="9"/>
  </r>
  <r>
    <x v="1"/>
    <x v="1"/>
    <s v="Clt "/>
    <x v="9"/>
  </r>
  <r>
    <x v="1"/>
    <x v="0"/>
    <s v="pts "/>
    <x v="9"/>
  </r>
  <r>
    <x v="1"/>
    <x v="2"/>
    <s v="Clt "/>
    <x v="9"/>
  </r>
  <r>
    <x v="1"/>
    <x v="0"/>
    <s v="pts "/>
    <x v="9"/>
  </r>
  <r>
    <x v="1"/>
    <x v="3"/>
    <s v="Clt "/>
    <x v="9"/>
  </r>
  <r>
    <x v="1"/>
    <x v="0"/>
    <s v="pts "/>
    <x v="9"/>
  </r>
  <r>
    <x v="1"/>
    <x v="4"/>
    <s v="Clt "/>
    <x v="9"/>
  </r>
  <r>
    <x v="1"/>
    <x v="0"/>
    <s v="pts "/>
    <x v="9"/>
  </r>
  <r>
    <x v="1"/>
    <x v="5"/>
    <s v="Clt "/>
    <x v="9"/>
  </r>
  <r>
    <x v="1"/>
    <x v="0"/>
    <s v="pts "/>
    <x v="9"/>
  </r>
  <r>
    <x v="1"/>
    <x v="6"/>
    <s v="Clt "/>
    <x v="9"/>
  </r>
  <r>
    <x v="1"/>
    <x v="0"/>
    <s v="pts "/>
    <x v="9"/>
  </r>
  <r>
    <x v="1"/>
    <x v="7"/>
    <s v="Clt "/>
    <x v="9"/>
  </r>
  <r>
    <x v="1"/>
    <x v="0"/>
    <s v="pts "/>
    <x v="9"/>
  </r>
  <r>
    <x v="1"/>
    <x v="8"/>
    <s v="Clt "/>
    <x v="9"/>
  </r>
  <r>
    <x v="1"/>
    <x v="0"/>
    <s v="pts "/>
    <x v="9"/>
  </r>
  <r>
    <x v="0"/>
    <x v="0"/>
    <s v="H"/>
    <x v="9"/>
  </r>
  <r>
    <x v="0"/>
    <x v="1"/>
    <n v="7"/>
    <x v="9"/>
  </r>
  <r>
    <x v="0"/>
    <x v="0"/>
    <n v="132"/>
    <x v="9"/>
  </r>
  <r>
    <x v="0"/>
    <x v="2"/>
    <n v="5"/>
    <x v="9"/>
  </r>
  <r>
    <x v="0"/>
    <x v="0"/>
    <n v="138"/>
    <x v="9"/>
  </r>
  <r>
    <x v="0"/>
    <x v="3"/>
    <n v="9"/>
    <x v="9"/>
  </r>
  <r>
    <x v="0"/>
    <x v="0"/>
    <n v="126"/>
    <x v="9"/>
  </r>
  <r>
    <x v="0"/>
    <x v="4"/>
    <n v="5"/>
    <x v="9"/>
  </r>
  <r>
    <x v="0"/>
    <x v="0"/>
    <n v="138"/>
    <x v="9"/>
  </r>
  <r>
    <x v="0"/>
    <x v="5"/>
    <n v="5"/>
    <x v="9"/>
  </r>
  <r>
    <x v="0"/>
    <x v="0"/>
    <n v="138"/>
    <x v="9"/>
  </r>
  <r>
    <x v="0"/>
    <x v="6"/>
    <n v="10"/>
    <x v="9"/>
  </r>
  <r>
    <x v="0"/>
    <x v="0"/>
    <n v="123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n v="8"/>
    <x v="9"/>
  </r>
  <r>
    <x v="0"/>
    <x v="0"/>
    <n v="129"/>
    <x v="9"/>
  </r>
  <r>
    <x v="0"/>
    <x v="2"/>
    <n v="6"/>
    <x v="9"/>
  </r>
  <r>
    <x v="0"/>
    <x v="0"/>
    <n v="135"/>
    <x v="9"/>
  </r>
  <r>
    <x v="0"/>
    <x v="3"/>
    <n v="6"/>
    <x v="9"/>
  </r>
  <r>
    <x v="0"/>
    <x v="0"/>
    <n v="135"/>
    <x v="9"/>
  </r>
  <r>
    <x v="0"/>
    <x v="4"/>
    <n v="6"/>
    <x v="9"/>
  </r>
  <r>
    <x v="0"/>
    <x v="0"/>
    <n v="135"/>
    <x v="9"/>
  </r>
  <r>
    <x v="0"/>
    <x v="5"/>
    <n v="8"/>
    <x v="9"/>
  </r>
  <r>
    <x v="0"/>
    <x v="0"/>
    <n v="129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62"/>
    <x v="0"/>
    <s v="H"/>
    <x v="9"/>
  </r>
  <r>
    <x v="62"/>
    <x v="1"/>
    <n v="19"/>
    <x v="9"/>
  </r>
  <r>
    <x v="62"/>
    <x v="0"/>
    <n v="96"/>
    <x v="9"/>
  </r>
  <r>
    <x v="62"/>
    <x v="2"/>
    <n v="4"/>
    <x v="9"/>
  </r>
  <r>
    <x v="62"/>
    <x v="0"/>
    <n v="141"/>
    <x v="9"/>
  </r>
  <r>
    <x v="62"/>
    <x v="3"/>
    <n v="10"/>
    <x v="9"/>
  </r>
  <r>
    <x v="62"/>
    <x v="0"/>
    <n v="123"/>
    <x v="9"/>
  </r>
  <r>
    <x v="62"/>
    <x v="4"/>
    <n v="4"/>
    <x v="9"/>
  </r>
  <r>
    <x v="62"/>
    <x v="0"/>
    <n v="141"/>
    <x v="9"/>
  </r>
  <r>
    <x v="62"/>
    <x v="5"/>
    <m/>
    <x v="9"/>
  </r>
  <r>
    <x v="62"/>
    <x v="0"/>
    <s v="0"/>
    <x v="9"/>
  </r>
  <r>
    <x v="62"/>
    <x v="6"/>
    <n v="15"/>
    <x v="9"/>
  </r>
  <r>
    <x v="62"/>
    <x v="0"/>
    <n v="108"/>
    <x v="9"/>
  </r>
  <r>
    <x v="62"/>
    <x v="7"/>
    <m/>
    <x v="9"/>
  </r>
  <r>
    <x v="62"/>
    <x v="0"/>
    <s v="0"/>
    <x v="9"/>
  </r>
  <r>
    <x v="62"/>
    <x v="8"/>
    <m/>
    <x v="9"/>
  </r>
  <r>
    <x v="62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n v="2"/>
    <x v="9"/>
  </r>
  <r>
    <x v="0"/>
    <x v="0"/>
    <n v="147"/>
    <x v="9"/>
  </r>
  <r>
    <x v="0"/>
    <x v="3"/>
    <n v="4"/>
    <x v="9"/>
  </r>
  <r>
    <x v="0"/>
    <x v="0"/>
    <n v="141"/>
    <x v="9"/>
  </r>
  <r>
    <x v="0"/>
    <x v="4"/>
    <n v="1"/>
    <x v="9"/>
  </r>
  <r>
    <x v="0"/>
    <x v="0"/>
    <n v="150"/>
    <x v="9"/>
  </r>
  <r>
    <x v="0"/>
    <x v="5"/>
    <n v="1"/>
    <x v="9"/>
  </r>
  <r>
    <x v="0"/>
    <x v="0"/>
    <n v="15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77"/>
    <x v="0"/>
    <s v="H"/>
    <x v="9"/>
  </r>
  <r>
    <x v="77"/>
    <x v="1"/>
    <n v="11"/>
    <x v="9"/>
  </r>
  <r>
    <x v="77"/>
    <x v="0"/>
    <n v="120"/>
    <x v="9"/>
  </r>
  <r>
    <x v="77"/>
    <x v="2"/>
    <n v="9"/>
    <x v="9"/>
  </r>
  <r>
    <x v="77"/>
    <x v="0"/>
    <n v="126"/>
    <x v="9"/>
  </r>
  <r>
    <x v="77"/>
    <x v="3"/>
    <n v="12"/>
    <x v="9"/>
  </r>
  <r>
    <x v="77"/>
    <x v="0"/>
    <n v="117"/>
    <x v="9"/>
  </r>
  <r>
    <x v="77"/>
    <x v="4"/>
    <n v="12"/>
    <x v="9"/>
  </r>
  <r>
    <x v="77"/>
    <x v="0"/>
    <n v="117"/>
    <x v="9"/>
  </r>
  <r>
    <x v="77"/>
    <x v="5"/>
    <m/>
    <x v="9"/>
  </r>
  <r>
    <x v="77"/>
    <x v="0"/>
    <s v="0"/>
    <x v="9"/>
  </r>
  <r>
    <x v="77"/>
    <x v="6"/>
    <n v="16"/>
    <x v="9"/>
  </r>
  <r>
    <x v="77"/>
    <x v="0"/>
    <n v="105"/>
    <x v="9"/>
  </r>
  <r>
    <x v="77"/>
    <x v="7"/>
    <m/>
    <x v="9"/>
  </r>
  <r>
    <x v="77"/>
    <x v="0"/>
    <s v="0"/>
    <x v="9"/>
  </r>
  <r>
    <x v="77"/>
    <x v="8"/>
    <m/>
    <x v="9"/>
  </r>
  <r>
    <x v="77"/>
    <x v="0"/>
    <n v="0"/>
    <x v="9"/>
  </r>
  <r>
    <x v="15"/>
    <x v="0"/>
    <s v="H"/>
    <x v="9"/>
  </r>
  <r>
    <x v="15"/>
    <x v="1"/>
    <n v="14"/>
    <x v="9"/>
  </r>
  <r>
    <x v="15"/>
    <x v="0"/>
    <n v="111"/>
    <x v="9"/>
  </r>
  <r>
    <x v="15"/>
    <x v="2"/>
    <n v="10"/>
    <x v="9"/>
  </r>
  <r>
    <x v="15"/>
    <x v="0"/>
    <n v="123"/>
    <x v="9"/>
  </r>
  <r>
    <x v="15"/>
    <x v="3"/>
    <n v="13"/>
    <x v="9"/>
  </r>
  <r>
    <x v="15"/>
    <x v="0"/>
    <n v="114"/>
    <x v="9"/>
  </r>
  <r>
    <x v="15"/>
    <x v="4"/>
    <n v="10"/>
    <x v="9"/>
  </r>
  <r>
    <x v="15"/>
    <x v="0"/>
    <n v="123"/>
    <x v="9"/>
  </r>
  <r>
    <x v="15"/>
    <x v="5"/>
    <m/>
    <x v="9"/>
  </r>
  <r>
    <x v="15"/>
    <x v="0"/>
    <s v="0"/>
    <x v="9"/>
  </r>
  <r>
    <x v="15"/>
    <x v="6"/>
    <n v="14"/>
    <x v="9"/>
  </r>
  <r>
    <x v="15"/>
    <x v="0"/>
    <n v="111"/>
    <x v="9"/>
  </r>
  <r>
    <x v="15"/>
    <x v="7"/>
    <m/>
    <x v="9"/>
  </r>
  <r>
    <x v="15"/>
    <x v="0"/>
    <s v="0"/>
    <x v="9"/>
  </r>
  <r>
    <x v="15"/>
    <x v="8"/>
    <m/>
    <x v="9"/>
  </r>
  <r>
    <x v="15"/>
    <x v="0"/>
    <n v="0"/>
    <x v="9"/>
  </r>
  <r>
    <x v="3"/>
    <x v="0"/>
    <s v="H"/>
    <x v="9"/>
  </r>
  <r>
    <x v="3"/>
    <x v="1"/>
    <n v="20"/>
    <x v="9"/>
  </r>
  <r>
    <x v="3"/>
    <x v="0"/>
    <n v="93"/>
    <x v="9"/>
  </r>
  <r>
    <x v="3"/>
    <x v="2"/>
    <n v="11"/>
    <x v="9"/>
  </r>
  <r>
    <x v="3"/>
    <x v="0"/>
    <n v="120"/>
    <x v="9"/>
  </r>
  <r>
    <x v="3"/>
    <x v="3"/>
    <n v="11"/>
    <x v="9"/>
  </r>
  <r>
    <x v="3"/>
    <x v="0"/>
    <n v="120"/>
    <x v="9"/>
  </r>
  <r>
    <x v="3"/>
    <x v="4"/>
    <n v="14"/>
    <x v="9"/>
  </r>
  <r>
    <x v="3"/>
    <x v="0"/>
    <n v="111"/>
    <x v="9"/>
  </r>
  <r>
    <x v="3"/>
    <x v="5"/>
    <m/>
    <x v="9"/>
  </r>
  <r>
    <x v="3"/>
    <x v="0"/>
    <s v="0"/>
    <x v="9"/>
  </r>
  <r>
    <x v="3"/>
    <x v="6"/>
    <n v="17"/>
    <x v="9"/>
  </r>
  <r>
    <x v="3"/>
    <x v="0"/>
    <n v="102"/>
    <x v="9"/>
  </r>
  <r>
    <x v="3"/>
    <x v="7"/>
    <m/>
    <x v="9"/>
  </r>
  <r>
    <x v="3"/>
    <x v="0"/>
    <s v="0"/>
    <x v="9"/>
  </r>
  <r>
    <x v="3"/>
    <x v="8"/>
    <m/>
    <x v="9"/>
  </r>
  <r>
    <x v="3"/>
    <x v="0"/>
    <n v="0"/>
    <x v="9"/>
  </r>
  <r>
    <x v="0"/>
    <x v="0"/>
    <s v="H"/>
    <x v="9"/>
  </r>
  <r>
    <x v="0"/>
    <x v="1"/>
    <n v="16"/>
    <x v="9"/>
  </r>
  <r>
    <x v="0"/>
    <x v="0"/>
    <n v="105"/>
    <x v="9"/>
  </r>
  <r>
    <x v="0"/>
    <x v="2"/>
    <n v="13"/>
    <x v="9"/>
  </r>
  <r>
    <x v="0"/>
    <x v="0"/>
    <n v="114"/>
    <x v="9"/>
  </r>
  <r>
    <x v="0"/>
    <x v="3"/>
    <n v="17"/>
    <x v="9"/>
  </r>
  <r>
    <x v="0"/>
    <x v="0"/>
    <n v="102"/>
    <x v="9"/>
  </r>
  <r>
    <x v="0"/>
    <x v="4"/>
    <n v="15"/>
    <x v="9"/>
  </r>
  <r>
    <x v="0"/>
    <x v="0"/>
    <n v="108"/>
    <x v="9"/>
  </r>
  <r>
    <x v="0"/>
    <x v="5"/>
    <n v="13"/>
    <x v="9"/>
  </r>
  <r>
    <x v="0"/>
    <x v="0"/>
    <n v="114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n v="4"/>
    <x v="9"/>
  </r>
  <r>
    <x v="0"/>
    <x v="0"/>
    <n v="141"/>
    <x v="9"/>
  </r>
  <r>
    <x v="0"/>
    <x v="2"/>
    <s v="ABD"/>
    <x v="9"/>
  </r>
  <r>
    <x v="0"/>
    <x v="0"/>
    <n v="1"/>
    <x v="9"/>
  </r>
  <r>
    <x v="0"/>
    <x v="3"/>
    <m/>
    <x v="9"/>
  </r>
  <r>
    <x v="0"/>
    <x v="0"/>
    <s v="0"/>
    <x v="9"/>
  </r>
  <r>
    <x v="0"/>
    <x v="4"/>
    <n v="3"/>
    <x v="9"/>
  </r>
  <r>
    <x v="0"/>
    <x v="0"/>
    <n v="144"/>
    <x v="9"/>
  </r>
  <r>
    <x v="0"/>
    <x v="5"/>
    <n v="4"/>
    <x v="9"/>
  </r>
  <r>
    <x v="0"/>
    <x v="0"/>
    <n v="141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4"/>
    <x v="0"/>
    <s v="H"/>
    <x v="9"/>
  </r>
  <r>
    <x v="84"/>
    <x v="1"/>
    <m/>
    <x v="9"/>
  </r>
  <r>
    <x v="84"/>
    <x v="0"/>
    <s v="0"/>
    <x v="9"/>
  </r>
  <r>
    <x v="84"/>
    <x v="2"/>
    <n v="3"/>
    <x v="9"/>
  </r>
  <r>
    <x v="84"/>
    <x v="0"/>
    <n v="144"/>
    <x v="9"/>
  </r>
  <r>
    <x v="84"/>
    <x v="3"/>
    <n v="1"/>
    <x v="9"/>
  </r>
  <r>
    <x v="84"/>
    <x v="0"/>
    <n v="150"/>
    <x v="9"/>
  </r>
  <r>
    <x v="84"/>
    <x v="4"/>
    <m/>
    <x v="9"/>
  </r>
  <r>
    <x v="84"/>
    <x v="0"/>
    <s v="0"/>
    <x v="9"/>
  </r>
  <r>
    <x v="84"/>
    <x v="5"/>
    <m/>
    <x v="9"/>
  </r>
  <r>
    <x v="84"/>
    <x v="0"/>
    <s v="0"/>
    <x v="9"/>
  </r>
  <r>
    <x v="84"/>
    <x v="6"/>
    <n v="7"/>
    <x v="9"/>
  </r>
  <r>
    <x v="84"/>
    <x v="0"/>
    <n v="132"/>
    <x v="9"/>
  </r>
  <r>
    <x v="84"/>
    <x v="7"/>
    <m/>
    <x v="9"/>
  </r>
  <r>
    <x v="84"/>
    <x v="0"/>
    <s v="0"/>
    <x v="9"/>
  </r>
  <r>
    <x v="84"/>
    <x v="8"/>
    <m/>
    <x v="9"/>
  </r>
  <r>
    <x v="84"/>
    <x v="0"/>
    <n v="0"/>
    <x v="9"/>
  </r>
  <r>
    <x v="0"/>
    <x v="0"/>
    <s v="H"/>
    <x v="9"/>
  </r>
  <r>
    <x v="0"/>
    <x v="1"/>
    <n v="3"/>
    <x v="9"/>
  </r>
  <r>
    <x v="0"/>
    <x v="0"/>
    <n v="144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6"/>
    <x v="9"/>
  </r>
  <r>
    <x v="0"/>
    <x v="0"/>
    <n v="135"/>
    <x v="9"/>
  </r>
  <r>
    <x v="0"/>
    <x v="6"/>
    <n v="11"/>
    <x v="9"/>
  </r>
  <r>
    <x v="0"/>
    <x v="0"/>
    <n v="12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22"/>
    <x v="0"/>
    <s v="H"/>
    <x v="9"/>
  </r>
  <r>
    <x v="22"/>
    <x v="1"/>
    <n v="13"/>
    <x v="9"/>
  </r>
  <r>
    <x v="22"/>
    <x v="0"/>
    <n v="114"/>
    <x v="9"/>
  </r>
  <r>
    <x v="22"/>
    <x v="2"/>
    <n v="7"/>
    <x v="9"/>
  </r>
  <r>
    <x v="22"/>
    <x v="0"/>
    <n v="132"/>
    <x v="9"/>
  </r>
  <r>
    <x v="22"/>
    <x v="3"/>
    <m/>
    <x v="9"/>
  </r>
  <r>
    <x v="22"/>
    <x v="0"/>
    <s v="0"/>
    <x v="9"/>
  </r>
  <r>
    <x v="22"/>
    <x v="4"/>
    <n v="7"/>
    <x v="9"/>
  </r>
  <r>
    <x v="22"/>
    <x v="0"/>
    <n v="132"/>
    <x v="9"/>
  </r>
  <r>
    <x v="22"/>
    <x v="5"/>
    <m/>
    <x v="9"/>
  </r>
  <r>
    <x v="22"/>
    <x v="0"/>
    <s v="0"/>
    <x v="9"/>
  </r>
  <r>
    <x v="22"/>
    <x v="6"/>
    <m/>
    <x v="9"/>
  </r>
  <r>
    <x v="22"/>
    <x v="0"/>
    <s v="0"/>
    <x v="9"/>
  </r>
  <r>
    <x v="22"/>
    <x v="7"/>
    <m/>
    <x v="9"/>
  </r>
  <r>
    <x v="22"/>
    <x v="0"/>
    <s v="0"/>
    <x v="9"/>
  </r>
  <r>
    <x v="22"/>
    <x v="8"/>
    <m/>
    <x v="9"/>
  </r>
  <r>
    <x v="22"/>
    <x v="0"/>
    <n v="0"/>
    <x v="9"/>
  </r>
  <r>
    <x v="22"/>
    <x v="0"/>
    <s v="H"/>
    <x v="9"/>
  </r>
  <r>
    <x v="22"/>
    <x v="1"/>
    <n v="12"/>
    <x v="9"/>
  </r>
  <r>
    <x v="22"/>
    <x v="0"/>
    <n v="117"/>
    <x v="9"/>
  </r>
  <r>
    <x v="22"/>
    <x v="2"/>
    <n v="8"/>
    <x v="9"/>
  </r>
  <r>
    <x v="22"/>
    <x v="0"/>
    <n v="129"/>
    <x v="9"/>
  </r>
  <r>
    <x v="22"/>
    <x v="3"/>
    <m/>
    <x v="9"/>
  </r>
  <r>
    <x v="22"/>
    <x v="0"/>
    <s v="0"/>
    <x v="9"/>
  </r>
  <r>
    <x v="22"/>
    <x v="4"/>
    <n v="9"/>
    <x v="9"/>
  </r>
  <r>
    <x v="22"/>
    <x v="0"/>
    <n v="126"/>
    <x v="9"/>
  </r>
  <r>
    <x v="22"/>
    <x v="5"/>
    <m/>
    <x v="9"/>
  </r>
  <r>
    <x v="22"/>
    <x v="0"/>
    <s v="0"/>
    <x v="9"/>
  </r>
  <r>
    <x v="22"/>
    <x v="6"/>
    <m/>
    <x v="9"/>
  </r>
  <r>
    <x v="22"/>
    <x v="0"/>
    <s v="0"/>
    <x v="9"/>
  </r>
  <r>
    <x v="22"/>
    <x v="7"/>
    <m/>
    <x v="9"/>
  </r>
  <r>
    <x v="22"/>
    <x v="0"/>
    <s v="0"/>
    <x v="9"/>
  </r>
  <r>
    <x v="22"/>
    <x v="8"/>
    <m/>
    <x v="9"/>
  </r>
  <r>
    <x v="22"/>
    <x v="0"/>
    <n v="0"/>
    <x v="9"/>
  </r>
  <r>
    <x v="62"/>
    <x v="0"/>
    <s v="H"/>
    <x v="9"/>
  </r>
  <r>
    <x v="62"/>
    <x v="1"/>
    <n v="9"/>
    <x v="9"/>
  </r>
  <r>
    <x v="62"/>
    <x v="0"/>
    <n v="126"/>
    <x v="9"/>
  </r>
  <r>
    <x v="62"/>
    <x v="2"/>
    <m/>
    <x v="9"/>
  </r>
  <r>
    <x v="62"/>
    <x v="0"/>
    <s v="0"/>
    <x v="9"/>
  </r>
  <r>
    <x v="62"/>
    <x v="3"/>
    <m/>
    <x v="9"/>
  </r>
  <r>
    <x v="62"/>
    <x v="0"/>
    <s v="0"/>
    <x v="9"/>
  </r>
  <r>
    <x v="62"/>
    <x v="4"/>
    <n v="11"/>
    <x v="9"/>
  </r>
  <r>
    <x v="62"/>
    <x v="0"/>
    <n v="120"/>
    <x v="9"/>
  </r>
  <r>
    <x v="62"/>
    <x v="5"/>
    <m/>
    <x v="9"/>
  </r>
  <r>
    <x v="62"/>
    <x v="0"/>
    <s v="0"/>
    <x v="9"/>
  </r>
  <r>
    <x v="62"/>
    <x v="6"/>
    <n v="21"/>
    <x v="9"/>
  </r>
  <r>
    <x v="62"/>
    <x v="0"/>
    <n v="90"/>
    <x v="9"/>
  </r>
  <r>
    <x v="62"/>
    <x v="7"/>
    <m/>
    <x v="9"/>
  </r>
  <r>
    <x v="62"/>
    <x v="0"/>
    <s v="0"/>
    <x v="9"/>
  </r>
  <r>
    <x v="62"/>
    <x v="8"/>
    <m/>
    <x v="9"/>
  </r>
  <r>
    <x v="62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n v="14"/>
    <x v="9"/>
  </r>
  <r>
    <x v="0"/>
    <x v="0"/>
    <n v="111"/>
    <x v="9"/>
  </r>
  <r>
    <x v="0"/>
    <x v="3"/>
    <m/>
    <x v="9"/>
  </r>
  <r>
    <x v="0"/>
    <x v="0"/>
    <s v="0"/>
    <x v="9"/>
  </r>
  <r>
    <x v="0"/>
    <x v="4"/>
    <s v="ABD"/>
    <x v="9"/>
  </r>
  <r>
    <x v="0"/>
    <x v="0"/>
    <n v="1"/>
    <x v="9"/>
  </r>
  <r>
    <x v="0"/>
    <x v="5"/>
    <n v="12"/>
    <x v="9"/>
  </r>
  <r>
    <x v="0"/>
    <x v="0"/>
    <n v="117"/>
    <x v="9"/>
  </r>
  <r>
    <x v="0"/>
    <x v="6"/>
    <n v="19"/>
    <x v="9"/>
  </r>
  <r>
    <x v="0"/>
    <x v="0"/>
    <n v="96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60"/>
    <x v="0"/>
    <s v="H"/>
    <x v="9"/>
  </r>
  <r>
    <x v="60"/>
    <x v="1"/>
    <m/>
    <x v="9"/>
  </r>
  <r>
    <x v="60"/>
    <x v="0"/>
    <s v="0"/>
    <x v="9"/>
  </r>
  <r>
    <x v="60"/>
    <x v="2"/>
    <m/>
    <x v="9"/>
  </r>
  <r>
    <x v="60"/>
    <x v="0"/>
    <s v="0"/>
    <x v="9"/>
  </r>
  <r>
    <x v="60"/>
    <x v="3"/>
    <n v="16"/>
    <x v="9"/>
  </r>
  <r>
    <x v="60"/>
    <x v="0"/>
    <n v="105"/>
    <x v="9"/>
  </r>
  <r>
    <x v="60"/>
    <x v="4"/>
    <m/>
    <x v="9"/>
  </r>
  <r>
    <x v="60"/>
    <x v="0"/>
    <s v="0"/>
    <x v="9"/>
  </r>
  <r>
    <x v="60"/>
    <x v="5"/>
    <n v="14"/>
    <x v="9"/>
  </r>
  <r>
    <x v="60"/>
    <x v="0"/>
    <n v="111"/>
    <x v="9"/>
  </r>
  <r>
    <x v="60"/>
    <x v="6"/>
    <n v="20"/>
    <x v="9"/>
  </r>
  <r>
    <x v="60"/>
    <x v="0"/>
    <n v="93"/>
    <x v="9"/>
  </r>
  <r>
    <x v="60"/>
    <x v="7"/>
    <m/>
    <x v="9"/>
  </r>
  <r>
    <x v="60"/>
    <x v="0"/>
    <s v="0"/>
    <x v="9"/>
  </r>
  <r>
    <x v="60"/>
    <x v="8"/>
    <m/>
    <x v="9"/>
  </r>
  <r>
    <x v="6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n v="12"/>
    <x v="9"/>
  </r>
  <r>
    <x v="0"/>
    <x v="0"/>
    <n v="117"/>
    <x v="9"/>
  </r>
  <r>
    <x v="0"/>
    <x v="3"/>
    <n v="18"/>
    <x v="9"/>
  </r>
  <r>
    <x v="0"/>
    <x v="0"/>
    <n v="99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24"/>
    <x v="9"/>
  </r>
  <r>
    <x v="0"/>
    <x v="0"/>
    <n v="81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20"/>
    <x v="0"/>
    <s v="H"/>
    <x v="9"/>
  </r>
  <r>
    <x v="20"/>
    <x v="1"/>
    <n v="17"/>
    <x v="9"/>
  </r>
  <r>
    <x v="20"/>
    <x v="0"/>
    <n v="102"/>
    <x v="9"/>
  </r>
  <r>
    <x v="20"/>
    <x v="2"/>
    <s v="ABD"/>
    <x v="9"/>
  </r>
  <r>
    <x v="20"/>
    <x v="0"/>
    <n v="1"/>
    <x v="9"/>
  </r>
  <r>
    <x v="20"/>
    <x v="3"/>
    <n v="15"/>
    <x v="9"/>
  </r>
  <r>
    <x v="20"/>
    <x v="0"/>
    <n v="108"/>
    <x v="9"/>
  </r>
  <r>
    <x v="20"/>
    <x v="4"/>
    <m/>
    <x v="9"/>
  </r>
  <r>
    <x v="20"/>
    <x v="0"/>
    <s v="0"/>
    <x v="9"/>
  </r>
  <r>
    <x v="20"/>
    <x v="5"/>
    <m/>
    <x v="9"/>
  </r>
  <r>
    <x v="20"/>
    <x v="0"/>
    <s v="0"/>
    <x v="9"/>
  </r>
  <r>
    <x v="20"/>
    <x v="6"/>
    <n v="23"/>
    <x v="9"/>
  </r>
  <r>
    <x v="20"/>
    <x v="0"/>
    <n v="84"/>
    <x v="9"/>
  </r>
  <r>
    <x v="20"/>
    <x v="7"/>
    <m/>
    <x v="9"/>
  </r>
  <r>
    <x v="20"/>
    <x v="0"/>
    <s v="0"/>
    <x v="9"/>
  </r>
  <r>
    <x v="20"/>
    <x v="8"/>
    <m/>
    <x v="9"/>
  </r>
  <r>
    <x v="20"/>
    <x v="0"/>
    <n v="0"/>
    <x v="9"/>
  </r>
  <r>
    <x v="34"/>
    <x v="0"/>
    <s v="H"/>
    <x v="9"/>
  </r>
  <r>
    <x v="34"/>
    <x v="1"/>
    <m/>
    <x v="9"/>
  </r>
  <r>
    <x v="34"/>
    <x v="0"/>
    <s v="0"/>
    <x v="9"/>
  </r>
  <r>
    <x v="34"/>
    <x v="2"/>
    <m/>
    <x v="9"/>
  </r>
  <r>
    <x v="34"/>
    <x v="0"/>
    <s v="0"/>
    <x v="9"/>
  </r>
  <r>
    <x v="34"/>
    <x v="3"/>
    <m/>
    <x v="9"/>
  </r>
  <r>
    <x v="34"/>
    <x v="0"/>
    <s v="0"/>
    <x v="9"/>
  </r>
  <r>
    <x v="34"/>
    <x v="4"/>
    <n v="2"/>
    <x v="9"/>
  </r>
  <r>
    <x v="34"/>
    <x v="0"/>
    <n v="147"/>
    <x v="9"/>
  </r>
  <r>
    <x v="34"/>
    <x v="5"/>
    <n v="2"/>
    <x v="9"/>
  </r>
  <r>
    <x v="34"/>
    <x v="0"/>
    <n v="147"/>
    <x v="9"/>
  </r>
  <r>
    <x v="34"/>
    <x v="6"/>
    <m/>
    <x v="9"/>
  </r>
  <r>
    <x v="34"/>
    <x v="0"/>
    <s v="0"/>
    <x v="9"/>
  </r>
  <r>
    <x v="34"/>
    <x v="7"/>
    <m/>
    <x v="9"/>
  </r>
  <r>
    <x v="34"/>
    <x v="0"/>
    <s v="0"/>
    <x v="9"/>
  </r>
  <r>
    <x v="34"/>
    <x v="8"/>
    <m/>
    <x v="9"/>
  </r>
  <r>
    <x v="34"/>
    <x v="0"/>
    <n v="0"/>
    <x v="9"/>
  </r>
  <r>
    <x v="38"/>
    <x v="0"/>
    <s v="H"/>
    <x v="9"/>
  </r>
  <r>
    <x v="38"/>
    <x v="1"/>
    <m/>
    <x v="9"/>
  </r>
  <r>
    <x v="38"/>
    <x v="0"/>
    <s v="0"/>
    <x v="9"/>
  </r>
  <r>
    <x v="38"/>
    <x v="2"/>
    <m/>
    <x v="9"/>
  </r>
  <r>
    <x v="38"/>
    <x v="0"/>
    <s v="0"/>
    <x v="9"/>
  </r>
  <r>
    <x v="38"/>
    <x v="3"/>
    <n v="2"/>
    <x v="9"/>
  </r>
  <r>
    <x v="38"/>
    <x v="0"/>
    <n v="147"/>
    <x v="9"/>
  </r>
  <r>
    <x v="38"/>
    <x v="4"/>
    <m/>
    <x v="9"/>
  </r>
  <r>
    <x v="38"/>
    <x v="0"/>
    <s v="0"/>
    <x v="9"/>
  </r>
  <r>
    <x v="38"/>
    <x v="5"/>
    <m/>
    <x v="9"/>
  </r>
  <r>
    <x v="38"/>
    <x v="0"/>
    <s v="0"/>
    <x v="9"/>
  </r>
  <r>
    <x v="38"/>
    <x v="6"/>
    <n v="4"/>
    <x v="9"/>
  </r>
  <r>
    <x v="38"/>
    <x v="0"/>
    <n v="141"/>
    <x v="9"/>
  </r>
  <r>
    <x v="38"/>
    <x v="7"/>
    <m/>
    <x v="9"/>
  </r>
  <r>
    <x v="38"/>
    <x v="0"/>
    <s v="0"/>
    <x v="9"/>
  </r>
  <r>
    <x v="38"/>
    <x v="8"/>
    <m/>
    <x v="9"/>
  </r>
  <r>
    <x v="38"/>
    <x v="0"/>
    <n v="0"/>
    <x v="9"/>
  </r>
  <r>
    <x v="10"/>
    <x v="0"/>
    <s v="H"/>
    <x v="9"/>
  </r>
  <r>
    <x v="10"/>
    <x v="1"/>
    <m/>
    <x v="9"/>
  </r>
  <r>
    <x v="10"/>
    <x v="0"/>
    <s v="0"/>
    <x v="9"/>
  </r>
  <r>
    <x v="10"/>
    <x v="2"/>
    <n v="1"/>
    <x v="9"/>
  </r>
  <r>
    <x v="10"/>
    <x v="0"/>
    <n v="150"/>
    <x v="9"/>
  </r>
  <r>
    <x v="10"/>
    <x v="3"/>
    <m/>
    <x v="9"/>
  </r>
  <r>
    <x v="10"/>
    <x v="0"/>
    <s v="0"/>
    <x v="9"/>
  </r>
  <r>
    <x v="10"/>
    <x v="4"/>
    <m/>
    <x v="9"/>
  </r>
  <r>
    <x v="10"/>
    <x v="0"/>
    <s v="0"/>
    <x v="9"/>
  </r>
  <r>
    <x v="10"/>
    <x v="5"/>
    <m/>
    <x v="9"/>
  </r>
  <r>
    <x v="10"/>
    <x v="0"/>
    <s v="0"/>
    <x v="9"/>
  </r>
  <r>
    <x v="10"/>
    <x v="6"/>
    <n v="5"/>
    <x v="9"/>
  </r>
  <r>
    <x v="10"/>
    <x v="0"/>
    <n v="138"/>
    <x v="9"/>
  </r>
  <r>
    <x v="10"/>
    <x v="7"/>
    <m/>
    <x v="9"/>
  </r>
  <r>
    <x v="10"/>
    <x v="0"/>
    <s v="0"/>
    <x v="9"/>
  </r>
  <r>
    <x v="10"/>
    <x v="8"/>
    <m/>
    <x v="9"/>
  </r>
  <r>
    <x v="10"/>
    <x v="0"/>
    <n v="0"/>
    <x v="9"/>
  </r>
  <r>
    <x v="29"/>
    <x v="0"/>
    <s v="H"/>
    <x v="9"/>
  </r>
  <r>
    <x v="29"/>
    <x v="1"/>
    <m/>
    <x v="9"/>
  </r>
  <r>
    <x v="29"/>
    <x v="0"/>
    <s v="0"/>
    <x v="9"/>
  </r>
  <r>
    <x v="29"/>
    <x v="2"/>
    <m/>
    <x v="9"/>
  </r>
  <r>
    <x v="29"/>
    <x v="0"/>
    <s v="0"/>
    <x v="9"/>
  </r>
  <r>
    <x v="29"/>
    <x v="3"/>
    <n v="3"/>
    <x v="9"/>
  </r>
  <r>
    <x v="29"/>
    <x v="0"/>
    <n v="144"/>
    <x v="9"/>
  </r>
  <r>
    <x v="29"/>
    <x v="4"/>
    <m/>
    <x v="9"/>
  </r>
  <r>
    <x v="29"/>
    <x v="0"/>
    <s v="0"/>
    <x v="9"/>
  </r>
  <r>
    <x v="29"/>
    <x v="5"/>
    <m/>
    <x v="9"/>
  </r>
  <r>
    <x v="29"/>
    <x v="0"/>
    <s v="0"/>
    <x v="9"/>
  </r>
  <r>
    <x v="29"/>
    <x v="6"/>
    <n v="8"/>
    <x v="9"/>
  </r>
  <r>
    <x v="29"/>
    <x v="0"/>
    <n v="129"/>
    <x v="9"/>
  </r>
  <r>
    <x v="29"/>
    <x v="7"/>
    <m/>
    <x v="9"/>
  </r>
  <r>
    <x v="29"/>
    <x v="0"/>
    <s v="0"/>
    <x v="9"/>
  </r>
  <r>
    <x v="29"/>
    <x v="8"/>
    <m/>
    <x v="9"/>
  </r>
  <r>
    <x v="29"/>
    <x v="0"/>
    <n v="0"/>
    <x v="9"/>
  </r>
  <r>
    <x v="43"/>
    <x v="0"/>
    <s v="H"/>
    <x v="9"/>
  </r>
  <r>
    <x v="43"/>
    <x v="1"/>
    <m/>
    <x v="9"/>
  </r>
  <r>
    <x v="43"/>
    <x v="0"/>
    <s v="0"/>
    <x v="9"/>
  </r>
  <r>
    <x v="43"/>
    <x v="2"/>
    <m/>
    <x v="9"/>
  </r>
  <r>
    <x v="43"/>
    <x v="0"/>
    <s v="0"/>
    <x v="9"/>
  </r>
  <r>
    <x v="43"/>
    <x v="3"/>
    <n v="8"/>
    <x v="9"/>
  </r>
  <r>
    <x v="43"/>
    <x v="0"/>
    <n v="129"/>
    <x v="9"/>
  </r>
  <r>
    <x v="43"/>
    <x v="4"/>
    <n v="8"/>
    <x v="9"/>
  </r>
  <r>
    <x v="43"/>
    <x v="0"/>
    <n v="129"/>
    <x v="9"/>
  </r>
  <r>
    <x v="43"/>
    <x v="5"/>
    <m/>
    <x v="9"/>
  </r>
  <r>
    <x v="43"/>
    <x v="0"/>
    <s v="0"/>
    <x v="9"/>
  </r>
  <r>
    <x v="43"/>
    <x v="6"/>
    <m/>
    <x v="9"/>
  </r>
  <r>
    <x v="43"/>
    <x v="0"/>
    <s v="0"/>
    <x v="9"/>
  </r>
  <r>
    <x v="43"/>
    <x v="7"/>
    <m/>
    <x v="9"/>
  </r>
  <r>
    <x v="43"/>
    <x v="0"/>
    <s v="0"/>
    <x v="9"/>
  </r>
  <r>
    <x v="43"/>
    <x v="8"/>
    <m/>
    <x v="9"/>
  </r>
  <r>
    <x v="43"/>
    <x v="0"/>
    <n v="0"/>
    <x v="9"/>
  </r>
  <r>
    <x v="43"/>
    <x v="0"/>
    <s v="H"/>
    <x v="9"/>
  </r>
  <r>
    <x v="43"/>
    <x v="1"/>
    <n v="6"/>
    <x v="9"/>
  </r>
  <r>
    <x v="43"/>
    <x v="0"/>
    <n v="135"/>
    <x v="9"/>
  </r>
  <r>
    <x v="43"/>
    <x v="2"/>
    <m/>
    <x v="9"/>
  </r>
  <r>
    <x v="43"/>
    <x v="0"/>
    <s v="0"/>
    <x v="9"/>
  </r>
  <r>
    <x v="43"/>
    <x v="3"/>
    <m/>
    <x v="9"/>
  </r>
  <r>
    <x v="43"/>
    <x v="0"/>
    <s v="0"/>
    <x v="9"/>
  </r>
  <r>
    <x v="43"/>
    <x v="4"/>
    <m/>
    <x v="9"/>
  </r>
  <r>
    <x v="43"/>
    <x v="0"/>
    <s v="0"/>
    <x v="9"/>
  </r>
  <r>
    <x v="43"/>
    <x v="5"/>
    <m/>
    <x v="9"/>
  </r>
  <r>
    <x v="43"/>
    <x v="0"/>
    <s v="0"/>
    <x v="9"/>
  </r>
  <r>
    <x v="43"/>
    <x v="6"/>
    <n v="12"/>
    <x v="9"/>
  </r>
  <r>
    <x v="43"/>
    <x v="0"/>
    <n v="117"/>
    <x v="9"/>
  </r>
  <r>
    <x v="43"/>
    <x v="7"/>
    <m/>
    <x v="9"/>
  </r>
  <r>
    <x v="43"/>
    <x v="0"/>
    <s v="0"/>
    <x v="9"/>
  </r>
  <r>
    <x v="43"/>
    <x v="8"/>
    <m/>
    <x v="9"/>
  </r>
  <r>
    <x v="43"/>
    <x v="0"/>
    <n v="0"/>
    <x v="9"/>
  </r>
  <r>
    <x v="55"/>
    <x v="0"/>
    <s v="H"/>
    <x v="9"/>
  </r>
  <r>
    <x v="55"/>
    <x v="1"/>
    <n v="10"/>
    <x v="9"/>
  </r>
  <r>
    <x v="55"/>
    <x v="0"/>
    <n v="123"/>
    <x v="9"/>
  </r>
  <r>
    <x v="55"/>
    <x v="2"/>
    <m/>
    <x v="9"/>
  </r>
  <r>
    <x v="55"/>
    <x v="0"/>
    <s v="0"/>
    <x v="9"/>
  </r>
  <r>
    <x v="55"/>
    <x v="3"/>
    <m/>
    <x v="9"/>
  </r>
  <r>
    <x v="55"/>
    <x v="0"/>
    <s v="0"/>
    <x v="9"/>
  </r>
  <r>
    <x v="55"/>
    <x v="4"/>
    <m/>
    <x v="9"/>
  </r>
  <r>
    <x v="55"/>
    <x v="0"/>
    <s v="0"/>
    <x v="9"/>
  </r>
  <r>
    <x v="55"/>
    <x v="5"/>
    <m/>
    <x v="9"/>
  </r>
  <r>
    <x v="55"/>
    <x v="0"/>
    <s v="0"/>
    <x v="9"/>
  </r>
  <r>
    <x v="55"/>
    <x v="6"/>
    <n v="9"/>
    <x v="9"/>
  </r>
  <r>
    <x v="55"/>
    <x v="0"/>
    <n v="126"/>
    <x v="9"/>
  </r>
  <r>
    <x v="55"/>
    <x v="7"/>
    <m/>
    <x v="9"/>
  </r>
  <r>
    <x v="55"/>
    <x v="0"/>
    <s v="0"/>
    <x v="9"/>
  </r>
  <r>
    <x v="55"/>
    <x v="8"/>
    <m/>
    <x v="9"/>
  </r>
  <r>
    <x v="55"/>
    <x v="0"/>
    <n v="0"/>
    <x v="9"/>
  </r>
  <r>
    <x v="47"/>
    <x v="0"/>
    <s v="H"/>
    <x v="9"/>
  </r>
  <r>
    <x v="47"/>
    <x v="1"/>
    <n v="15"/>
    <x v="9"/>
  </r>
  <r>
    <x v="47"/>
    <x v="0"/>
    <n v="108"/>
    <x v="9"/>
  </r>
  <r>
    <x v="47"/>
    <x v="2"/>
    <s v="ABD"/>
    <x v="9"/>
  </r>
  <r>
    <x v="47"/>
    <x v="0"/>
    <n v="1"/>
    <x v="9"/>
  </r>
  <r>
    <x v="47"/>
    <x v="3"/>
    <m/>
    <x v="9"/>
  </r>
  <r>
    <x v="47"/>
    <x v="0"/>
    <s v="0"/>
    <x v="9"/>
  </r>
  <r>
    <x v="47"/>
    <x v="4"/>
    <n v="13"/>
    <x v="9"/>
  </r>
  <r>
    <x v="47"/>
    <x v="0"/>
    <n v="114"/>
    <x v="9"/>
  </r>
  <r>
    <x v="47"/>
    <x v="5"/>
    <m/>
    <x v="9"/>
  </r>
  <r>
    <x v="47"/>
    <x v="0"/>
    <s v="0"/>
    <x v="9"/>
  </r>
  <r>
    <x v="47"/>
    <x v="6"/>
    <m/>
    <x v="9"/>
  </r>
  <r>
    <x v="47"/>
    <x v="0"/>
    <s v="0"/>
    <x v="9"/>
  </r>
  <r>
    <x v="47"/>
    <x v="7"/>
    <m/>
    <x v="9"/>
  </r>
  <r>
    <x v="47"/>
    <x v="0"/>
    <s v="0"/>
    <x v="9"/>
  </r>
  <r>
    <x v="47"/>
    <x v="8"/>
    <m/>
    <x v="9"/>
  </r>
  <r>
    <x v="47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10"/>
    <x v="9"/>
  </r>
  <r>
    <x v="0"/>
    <x v="0"/>
    <n v="123"/>
    <x v="9"/>
  </r>
  <r>
    <x v="0"/>
    <x v="6"/>
    <n v="18"/>
    <x v="9"/>
  </r>
  <r>
    <x v="0"/>
    <x v="0"/>
    <n v="99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"/>
    <x v="0"/>
    <s v="H"/>
    <x v="9"/>
  </r>
  <r>
    <x v="8"/>
    <x v="1"/>
    <m/>
    <x v="9"/>
  </r>
  <r>
    <x v="8"/>
    <x v="0"/>
    <s v="0"/>
    <x v="9"/>
  </r>
  <r>
    <x v="8"/>
    <x v="2"/>
    <m/>
    <x v="9"/>
  </r>
  <r>
    <x v="8"/>
    <x v="0"/>
    <s v="0"/>
    <x v="9"/>
  </r>
  <r>
    <x v="8"/>
    <x v="3"/>
    <n v="19"/>
    <x v="9"/>
  </r>
  <r>
    <x v="8"/>
    <x v="0"/>
    <n v="96"/>
    <x v="9"/>
  </r>
  <r>
    <x v="8"/>
    <x v="4"/>
    <m/>
    <x v="9"/>
  </r>
  <r>
    <x v="8"/>
    <x v="0"/>
    <s v="0"/>
    <x v="9"/>
  </r>
  <r>
    <x v="8"/>
    <x v="5"/>
    <m/>
    <x v="9"/>
  </r>
  <r>
    <x v="8"/>
    <x v="0"/>
    <s v="0"/>
    <x v="9"/>
  </r>
  <r>
    <x v="8"/>
    <x v="6"/>
    <n v="22"/>
    <x v="9"/>
  </r>
  <r>
    <x v="8"/>
    <x v="0"/>
    <n v="87"/>
    <x v="9"/>
  </r>
  <r>
    <x v="8"/>
    <x v="7"/>
    <m/>
    <x v="9"/>
  </r>
  <r>
    <x v="8"/>
    <x v="0"/>
    <s v="0"/>
    <x v="9"/>
  </r>
  <r>
    <x v="8"/>
    <x v="8"/>
    <m/>
    <x v="9"/>
  </r>
  <r>
    <x v="8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1"/>
    <x v="9"/>
  </r>
  <r>
    <x v="0"/>
    <x v="0"/>
    <n v="15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19"/>
    <x v="0"/>
    <s v="H"/>
    <x v="9"/>
  </r>
  <r>
    <x v="19"/>
    <x v="1"/>
    <n v="1"/>
    <x v="9"/>
  </r>
  <r>
    <x v="19"/>
    <x v="0"/>
    <n v="150"/>
    <x v="9"/>
  </r>
  <r>
    <x v="19"/>
    <x v="2"/>
    <m/>
    <x v="9"/>
  </r>
  <r>
    <x v="19"/>
    <x v="0"/>
    <s v="0"/>
    <x v="9"/>
  </r>
  <r>
    <x v="19"/>
    <x v="3"/>
    <m/>
    <x v="9"/>
  </r>
  <r>
    <x v="19"/>
    <x v="0"/>
    <s v="0"/>
    <x v="9"/>
  </r>
  <r>
    <x v="19"/>
    <x v="4"/>
    <m/>
    <x v="9"/>
  </r>
  <r>
    <x v="19"/>
    <x v="0"/>
    <s v="0"/>
    <x v="9"/>
  </r>
  <r>
    <x v="19"/>
    <x v="5"/>
    <m/>
    <x v="9"/>
  </r>
  <r>
    <x v="19"/>
    <x v="0"/>
    <s v="0"/>
    <x v="9"/>
  </r>
  <r>
    <x v="19"/>
    <x v="6"/>
    <m/>
    <x v="9"/>
  </r>
  <r>
    <x v="19"/>
    <x v="0"/>
    <s v="0"/>
    <x v="9"/>
  </r>
  <r>
    <x v="19"/>
    <x v="7"/>
    <m/>
    <x v="9"/>
  </r>
  <r>
    <x v="19"/>
    <x v="0"/>
    <s v="0"/>
    <x v="9"/>
  </r>
  <r>
    <x v="19"/>
    <x v="8"/>
    <m/>
    <x v="9"/>
  </r>
  <r>
    <x v="19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2"/>
    <x v="9"/>
  </r>
  <r>
    <x v="0"/>
    <x v="0"/>
    <n v="147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5"/>
    <x v="0"/>
    <s v="H"/>
    <x v="9"/>
  </r>
  <r>
    <x v="85"/>
    <x v="1"/>
    <n v="2"/>
    <x v="9"/>
  </r>
  <r>
    <x v="85"/>
    <x v="0"/>
    <n v="147"/>
    <x v="9"/>
  </r>
  <r>
    <x v="85"/>
    <x v="2"/>
    <m/>
    <x v="9"/>
  </r>
  <r>
    <x v="85"/>
    <x v="0"/>
    <s v="0"/>
    <x v="9"/>
  </r>
  <r>
    <x v="85"/>
    <x v="3"/>
    <m/>
    <x v="9"/>
  </r>
  <r>
    <x v="85"/>
    <x v="0"/>
    <s v="0"/>
    <x v="9"/>
  </r>
  <r>
    <x v="85"/>
    <x v="4"/>
    <m/>
    <x v="9"/>
  </r>
  <r>
    <x v="85"/>
    <x v="0"/>
    <s v="0"/>
    <x v="9"/>
  </r>
  <r>
    <x v="85"/>
    <x v="5"/>
    <m/>
    <x v="9"/>
  </r>
  <r>
    <x v="85"/>
    <x v="0"/>
    <s v="0"/>
    <x v="9"/>
  </r>
  <r>
    <x v="85"/>
    <x v="6"/>
    <m/>
    <x v="9"/>
  </r>
  <r>
    <x v="85"/>
    <x v="0"/>
    <s v="0"/>
    <x v="9"/>
  </r>
  <r>
    <x v="85"/>
    <x v="7"/>
    <m/>
    <x v="9"/>
  </r>
  <r>
    <x v="85"/>
    <x v="0"/>
    <s v="0"/>
    <x v="9"/>
  </r>
  <r>
    <x v="85"/>
    <x v="8"/>
    <m/>
    <x v="9"/>
  </r>
  <r>
    <x v="85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3"/>
    <x v="9"/>
  </r>
  <r>
    <x v="0"/>
    <x v="0"/>
    <n v="144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n v="3"/>
    <x v="9"/>
  </r>
  <r>
    <x v="0"/>
    <x v="0"/>
    <n v="144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6"/>
    <x v="0"/>
    <s v="H"/>
    <x v="9"/>
  </r>
  <r>
    <x v="86"/>
    <x v="1"/>
    <n v="5"/>
    <x v="9"/>
  </r>
  <r>
    <x v="86"/>
    <x v="0"/>
    <n v="138"/>
    <x v="9"/>
  </r>
  <r>
    <x v="86"/>
    <x v="2"/>
    <m/>
    <x v="9"/>
  </r>
  <r>
    <x v="86"/>
    <x v="0"/>
    <s v="0"/>
    <x v="9"/>
  </r>
  <r>
    <x v="86"/>
    <x v="3"/>
    <s v="ABD"/>
    <x v="9"/>
  </r>
  <r>
    <x v="86"/>
    <x v="0"/>
    <n v="1"/>
    <x v="9"/>
  </r>
  <r>
    <x v="86"/>
    <x v="4"/>
    <m/>
    <x v="9"/>
  </r>
  <r>
    <x v="86"/>
    <x v="0"/>
    <s v="0"/>
    <x v="9"/>
  </r>
  <r>
    <x v="86"/>
    <x v="5"/>
    <m/>
    <x v="9"/>
  </r>
  <r>
    <x v="86"/>
    <x v="0"/>
    <s v="0"/>
    <x v="9"/>
  </r>
  <r>
    <x v="86"/>
    <x v="6"/>
    <m/>
    <x v="9"/>
  </r>
  <r>
    <x v="86"/>
    <x v="0"/>
    <s v="0"/>
    <x v="9"/>
  </r>
  <r>
    <x v="86"/>
    <x v="7"/>
    <m/>
    <x v="9"/>
  </r>
  <r>
    <x v="86"/>
    <x v="0"/>
    <s v="0"/>
    <x v="9"/>
  </r>
  <r>
    <x v="86"/>
    <x v="8"/>
    <m/>
    <x v="9"/>
  </r>
  <r>
    <x v="86"/>
    <x v="0"/>
    <n v="0"/>
    <x v="9"/>
  </r>
  <r>
    <x v="41"/>
    <x v="0"/>
    <s v="H"/>
    <x v="9"/>
  </r>
  <r>
    <x v="41"/>
    <x v="1"/>
    <m/>
    <x v="9"/>
  </r>
  <r>
    <x v="41"/>
    <x v="0"/>
    <s v="0"/>
    <x v="9"/>
  </r>
  <r>
    <x v="41"/>
    <x v="2"/>
    <m/>
    <x v="9"/>
  </r>
  <r>
    <x v="41"/>
    <x v="0"/>
    <s v="0"/>
    <x v="9"/>
  </r>
  <r>
    <x v="41"/>
    <x v="3"/>
    <n v="5"/>
    <x v="9"/>
  </r>
  <r>
    <x v="41"/>
    <x v="0"/>
    <n v="138"/>
    <x v="9"/>
  </r>
  <r>
    <x v="41"/>
    <x v="4"/>
    <m/>
    <x v="9"/>
  </r>
  <r>
    <x v="41"/>
    <x v="0"/>
    <s v="0"/>
    <x v="9"/>
  </r>
  <r>
    <x v="41"/>
    <x v="5"/>
    <m/>
    <x v="9"/>
  </r>
  <r>
    <x v="41"/>
    <x v="0"/>
    <s v="0"/>
    <x v="9"/>
  </r>
  <r>
    <x v="41"/>
    <x v="6"/>
    <m/>
    <x v="9"/>
  </r>
  <r>
    <x v="41"/>
    <x v="0"/>
    <s v="0"/>
    <x v="9"/>
  </r>
  <r>
    <x v="41"/>
    <x v="7"/>
    <m/>
    <x v="9"/>
  </r>
  <r>
    <x v="41"/>
    <x v="0"/>
    <s v="0"/>
    <x v="9"/>
  </r>
  <r>
    <x v="41"/>
    <x v="8"/>
    <m/>
    <x v="9"/>
  </r>
  <r>
    <x v="41"/>
    <x v="0"/>
    <n v="0"/>
    <x v="9"/>
  </r>
  <r>
    <x v="62"/>
    <x v="0"/>
    <s v="H"/>
    <x v="9"/>
  </r>
  <r>
    <x v="62"/>
    <x v="1"/>
    <m/>
    <x v="9"/>
  </r>
  <r>
    <x v="62"/>
    <x v="0"/>
    <s v="0"/>
    <x v="9"/>
  </r>
  <r>
    <x v="62"/>
    <x v="2"/>
    <m/>
    <x v="9"/>
  </r>
  <r>
    <x v="62"/>
    <x v="0"/>
    <s v="0"/>
    <x v="9"/>
  </r>
  <r>
    <x v="62"/>
    <x v="3"/>
    <m/>
    <x v="9"/>
  </r>
  <r>
    <x v="62"/>
    <x v="0"/>
    <s v="0"/>
    <x v="9"/>
  </r>
  <r>
    <x v="62"/>
    <x v="4"/>
    <m/>
    <x v="9"/>
  </r>
  <r>
    <x v="62"/>
    <x v="0"/>
    <s v="0"/>
    <x v="9"/>
  </r>
  <r>
    <x v="62"/>
    <x v="5"/>
    <m/>
    <x v="9"/>
  </r>
  <r>
    <x v="62"/>
    <x v="0"/>
    <s v="0"/>
    <x v="9"/>
  </r>
  <r>
    <x v="62"/>
    <x v="6"/>
    <n v="6"/>
    <x v="9"/>
  </r>
  <r>
    <x v="62"/>
    <x v="0"/>
    <n v="135"/>
    <x v="9"/>
  </r>
  <r>
    <x v="62"/>
    <x v="7"/>
    <m/>
    <x v="9"/>
  </r>
  <r>
    <x v="62"/>
    <x v="0"/>
    <s v="0"/>
    <x v="9"/>
  </r>
  <r>
    <x v="62"/>
    <x v="8"/>
    <m/>
    <x v="9"/>
  </r>
  <r>
    <x v="62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7"/>
    <x v="9"/>
  </r>
  <r>
    <x v="0"/>
    <x v="0"/>
    <n v="132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87"/>
    <x v="0"/>
    <s v="H"/>
    <x v="9"/>
  </r>
  <r>
    <x v="87"/>
    <x v="1"/>
    <m/>
    <x v="9"/>
  </r>
  <r>
    <x v="87"/>
    <x v="0"/>
    <s v="0"/>
    <x v="9"/>
  </r>
  <r>
    <x v="87"/>
    <x v="2"/>
    <m/>
    <x v="9"/>
  </r>
  <r>
    <x v="87"/>
    <x v="0"/>
    <s v="0"/>
    <x v="9"/>
  </r>
  <r>
    <x v="87"/>
    <x v="3"/>
    <n v="7"/>
    <x v="9"/>
  </r>
  <r>
    <x v="87"/>
    <x v="0"/>
    <n v="132"/>
    <x v="9"/>
  </r>
  <r>
    <x v="87"/>
    <x v="4"/>
    <m/>
    <x v="9"/>
  </r>
  <r>
    <x v="87"/>
    <x v="0"/>
    <s v="0"/>
    <x v="9"/>
  </r>
  <r>
    <x v="87"/>
    <x v="5"/>
    <m/>
    <x v="9"/>
  </r>
  <r>
    <x v="87"/>
    <x v="0"/>
    <s v="0"/>
    <x v="9"/>
  </r>
  <r>
    <x v="87"/>
    <x v="6"/>
    <m/>
    <x v="9"/>
  </r>
  <r>
    <x v="87"/>
    <x v="0"/>
    <s v="0"/>
    <x v="9"/>
  </r>
  <r>
    <x v="87"/>
    <x v="7"/>
    <m/>
    <x v="9"/>
  </r>
  <r>
    <x v="87"/>
    <x v="0"/>
    <s v="0"/>
    <x v="9"/>
  </r>
  <r>
    <x v="87"/>
    <x v="8"/>
    <m/>
    <x v="9"/>
  </r>
  <r>
    <x v="87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9"/>
    <x v="9"/>
  </r>
  <r>
    <x v="0"/>
    <x v="0"/>
    <n v="126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n v="11"/>
    <x v="9"/>
  </r>
  <r>
    <x v="0"/>
    <x v="0"/>
    <n v="12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59"/>
    <x v="0"/>
    <s v="H"/>
    <x v="9"/>
  </r>
  <r>
    <x v="59"/>
    <x v="1"/>
    <m/>
    <x v="9"/>
  </r>
  <r>
    <x v="59"/>
    <x v="0"/>
    <s v="0"/>
    <x v="9"/>
  </r>
  <r>
    <x v="59"/>
    <x v="2"/>
    <m/>
    <x v="9"/>
  </r>
  <r>
    <x v="59"/>
    <x v="0"/>
    <s v="0"/>
    <x v="9"/>
  </r>
  <r>
    <x v="59"/>
    <x v="3"/>
    <m/>
    <x v="9"/>
  </r>
  <r>
    <x v="59"/>
    <x v="0"/>
    <s v="0"/>
    <x v="9"/>
  </r>
  <r>
    <x v="59"/>
    <x v="4"/>
    <m/>
    <x v="9"/>
  </r>
  <r>
    <x v="59"/>
    <x v="0"/>
    <s v="0"/>
    <x v="9"/>
  </r>
  <r>
    <x v="59"/>
    <x v="5"/>
    <m/>
    <x v="9"/>
  </r>
  <r>
    <x v="59"/>
    <x v="0"/>
    <s v="0"/>
    <x v="9"/>
  </r>
  <r>
    <x v="59"/>
    <x v="6"/>
    <n v="13"/>
    <x v="9"/>
  </r>
  <r>
    <x v="59"/>
    <x v="0"/>
    <n v="114"/>
    <x v="9"/>
  </r>
  <r>
    <x v="59"/>
    <x v="7"/>
    <m/>
    <x v="9"/>
  </r>
  <r>
    <x v="59"/>
    <x v="0"/>
    <s v="0"/>
    <x v="9"/>
  </r>
  <r>
    <x v="59"/>
    <x v="8"/>
    <m/>
    <x v="9"/>
  </r>
  <r>
    <x v="59"/>
    <x v="0"/>
    <n v="0"/>
    <x v="9"/>
  </r>
  <r>
    <x v="30"/>
    <x v="0"/>
    <s v="H"/>
    <x v="9"/>
  </r>
  <r>
    <x v="30"/>
    <x v="1"/>
    <m/>
    <x v="9"/>
  </r>
  <r>
    <x v="30"/>
    <x v="0"/>
    <s v="0"/>
    <x v="9"/>
  </r>
  <r>
    <x v="30"/>
    <x v="2"/>
    <m/>
    <x v="9"/>
  </r>
  <r>
    <x v="30"/>
    <x v="0"/>
    <s v="0"/>
    <x v="9"/>
  </r>
  <r>
    <x v="30"/>
    <x v="3"/>
    <n v="14"/>
    <x v="9"/>
  </r>
  <r>
    <x v="30"/>
    <x v="0"/>
    <n v="111"/>
    <x v="9"/>
  </r>
  <r>
    <x v="30"/>
    <x v="4"/>
    <m/>
    <x v="9"/>
  </r>
  <r>
    <x v="30"/>
    <x v="0"/>
    <s v="0"/>
    <x v="9"/>
  </r>
  <r>
    <x v="30"/>
    <x v="5"/>
    <m/>
    <x v="9"/>
  </r>
  <r>
    <x v="30"/>
    <x v="0"/>
    <s v="0"/>
    <x v="9"/>
  </r>
  <r>
    <x v="30"/>
    <x v="6"/>
    <m/>
    <x v="9"/>
  </r>
  <r>
    <x v="30"/>
    <x v="0"/>
    <s v="0"/>
    <x v="9"/>
  </r>
  <r>
    <x v="30"/>
    <x v="7"/>
    <m/>
    <x v="9"/>
  </r>
  <r>
    <x v="30"/>
    <x v="0"/>
    <s v="0"/>
    <x v="9"/>
  </r>
  <r>
    <x v="30"/>
    <x v="8"/>
    <m/>
    <x v="9"/>
  </r>
  <r>
    <x v="30"/>
    <x v="0"/>
    <n v="0"/>
    <x v="9"/>
  </r>
  <r>
    <x v="22"/>
    <x v="0"/>
    <s v="H"/>
    <x v="9"/>
  </r>
  <r>
    <x v="22"/>
    <x v="1"/>
    <m/>
    <x v="9"/>
  </r>
  <r>
    <x v="22"/>
    <x v="0"/>
    <s v="0"/>
    <x v="9"/>
  </r>
  <r>
    <x v="22"/>
    <x v="2"/>
    <m/>
    <x v="9"/>
  </r>
  <r>
    <x v="22"/>
    <x v="0"/>
    <s v="0"/>
    <x v="9"/>
  </r>
  <r>
    <x v="22"/>
    <x v="3"/>
    <m/>
    <x v="9"/>
  </r>
  <r>
    <x v="22"/>
    <x v="0"/>
    <s v="0"/>
    <x v="9"/>
  </r>
  <r>
    <x v="22"/>
    <x v="4"/>
    <n v="16"/>
    <x v="9"/>
  </r>
  <r>
    <x v="22"/>
    <x v="0"/>
    <n v="105"/>
    <x v="9"/>
  </r>
  <r>
    <x v="22"/>
    <x v="5"/>
    <m/>
    <x v="9"/>
  </r>
  <r>
    <x v="22"/>
    <x v="0"/>
    <s v="0"/>
    <x v="9"/>
  </r>
  <r>
    <x v="22"/>
    <x v="6"/>
    <m/>
    <x v="9"/>
  </r>
  <r>
    <x v="22"/>
    <x v="0"/>
    <s v="0"/>
    <x v="9"/>
  </r>
  <r>
    <x v="22"/>
    <x v="7"/>
    <m/>
    <x v="9"/>
  </r>
  <r>
    <x v="22"/>
    <x v="0"/>
    <s v="0"/>
    <x v="9"/>
  </r>
  <r>
    <x v="22"/>
    <x v="8"/>
    <m/>
    <x v="9"/>
  </r>
  <r>
    <x v="22"/>
    <x v="0"/>
    <n v="0"/>
    <x v="9"/>
  </r>
  <r>
    <x v="5"/>
    <x v="0"/>
    <s v="H"/>
    <x v="9"/>
  </r>
  <r>
    <x v="5"/>
    <x v="1"/>
    <n v="18"/>
    <x v="9"/>
  </r>
  <r>
    <x v="5"/>
    <x v="0"/>
    <n v="99"/>
    <x v="9"/>
  </r>
  <r>
    <x v="5"/>
    <x v="2"/>
    <m/>
    <x v="9"/>
  </r>
  <r>
    <x v="5"/>
    <x v="0"/>
    <s v="0"/>
    <x v="9"/>
  </r>
  <r>
    <x v="5"/>
    <x v="3"/>
    <m/>
    <x v="9"/>
  </r>
  <r>
    <x v="5"/>
    <x v="0"/>
    <s v="0"/>
    <x v="9"/>
  </r>
  <r>
    <x v="5"/>
    <x v="4"/>
    <m/>
    <x v="9"/>
  </r>
  <r>
    <x v="5"/>
    <x v="0"/>
    <s v="0"/>
    <x v="9"/>
  </r>
  <r>
    <x v="5"/>
    <x v="5"/>
    <m/>
    <x v="9"/>
  </r>
  <r>
    <x v="5"/>
    <x v="0"/>
    <s v="0"/>
    <x v="9"/>
  </r>
  <r>
    <x v="5"/>
    <x v="6"/>
    <m/>
    <x v="9"/>
  </r>
  <r>
    <x v="5"/>
    <x v="0"/>
    <s v="0"/>
    <x v="9"/>
  </r>
  <r>
    <x v="5"/>
    <x v="7"/>
    <m/>
    <x v="9"/>
  </r>
  <r>
    <x v="5"/>
    <x v="0"/>
    <s v="0"/>
    <x v="9"/>
  </r>
  <r>
    <x v="5"/>
    <x v="8"/>
    <m/>
    <x v="9"/>
  </r>
  <r>
    <x v="5"/>
    <x v="0"/>
    <n v="0"/>
    <x v="9"/>
  </r>
  <r>
    <x v="13"/>
    <x v="0"/>
    <s v="H"/>
    <x v="9"/>
  </r>
  <r>
    <x v="13"/>
    <x v="1"/>
    <m/>
    <x v="9"/>
  </r>
  <r>
    <x v="13"/>
    <x v="0"/>
    <s v="0"/>
    <x v="9"/>
  </r>
  <r>
    <x v="13"/>
    <x v="2"/>
    <m/>
    <x v="9"/>
  </r>
  <r>
    <x v="13"/>
    <x v="0"/>
    <s v="0"/>
    <x v="9"/>
  </r>
  <r>
    <x v="13"/>
    <x v="3"/>
    <s v="ABD"/>
    <x v="9"/>
  </r>
  <r>
    <x v="13"/>
    <x v="0"/>
    <n v="1"/>
    <x v="9"/>
  </r>
  <r>
    <x v="13"/>
    <x v="4"/>
    <m/>
    <x v="9"/>
  </r>
  <r>
    <x v="13"/>
    <x v="0"/>
    <s v="0"/>
    <x v="9"/>
  </r>
  <r>
    <x v="13"/>
    <x v="5"/>
    <m/>
    <x v="9"/>
  </r>
  <r>
    <x v="13"/>
    <x v="0"/>
    <s v="0"/>
    <x v="9"/>
  </r>
  <r>
    <x v="13"/>
    <x v="6"/>
    <m/>
    <x v="9"/>
  </r>
  <r>
    <x v="13"/>
    <x v="0"/>
    <s v="0"/>
    <x v="9"/>
  </r>
  <r>
    <x v="13"/>
    <x v="7"/>
    <m/>
    <x v="9"/>
  </r>
  <r>
    <x v="13"/>
    <x v="0"/>
    <s v="0"/>
    <x v="9"/>
  </r>
  <r>
    <x v="13"/>
    <x v="8"/>
    <m/>
    <x v="9"/>
  </r>
  <r>
    <x v="13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s v="H"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9"/>
  </r>
  <r>
    <x v="0"/>
    <x v="1"/>
    <m/>
    <x v="9"/>
  </r>
  <r>
    <x v="0"/>
    <x v="0"/>
    <s v="0"/>
    <x v="9"/>
  </r>
  <r>
    <x v="0"/>
    <x v="2"/>
    <m/>
    <x v="9"/>
  </r>
  <r>
    <x v="0"/>
    <x v="0"/>
    <s v="0"/>
    <x v="9"/>
  </r>
  <r>
    <x v="0"/>
    <x v="3"/>
    <m/>
    <x v="9"/>
  </r>
  <r>
    <x v="0"/>
    <x v="0"/>
    <s v="0"/>
    <x v="9"/>
  </r>
  <r>
    <x v="0"/>
    <x v="4"/>
    <m/>
    <x v="9"/>
  </r>
  <r>
    <x v="0"/>
    <x v="0"/>
    <s v="0"/>
    <x v="9"/>
  </r>
  <r>
    <x v="0"/>
    <x v="5"/>
    <m/>
    <x v="9"/>
  </r>
  <r>
    <x v="0"/>
    <x v="0"/>
    <s v="0"/>
    <x v="9"/>
  </r>
  <r>
    <x v="0"/>
    <x v="6"/>
    <m/>
    <x v="9"/>
  </r>
  <r>
    <x v="0"/>
    <x v="0"/>
    <s v="0"/>
    <x v="9"/>
  </r>
  <r>
    <x v="0"/>
    <x v="7"/>
    <m/>
    <x v="9"/>
  </r>
  <r>
    <x v="0"/>
    <x v="0"/>
    <s v="0"/>
    <x v="9"/>
  </r>
  <r>
    <x v="0"/>
    <x v="8"/>
    <m/>
    <x v="9"/>
  </r>
  <r>
    <x v="0"/>
    <x v="0"/>
    <n v="0"/>
    <x v="9"/>
  </r>
  <r>
    <x v="0"/>
    <x v="0"/>
    <m/>
    <x v="10"/>
  </r>
  <r>
    <x v="0"/>
    <x v="1"/>
    <m/>
    <x v="10"/>
  </r>
  <r>
    <x v="0"/>
    <x v="0"/>
    <m/>
    <x v="10"/>
  </r>
  <r>
    <x v="0"/>
    <x v="2"/>
    <m/>
    <x v="10"/>
  </r>
  <r>
    <x v="0"/>
    <x v="0"/>
    <m/>
    <x v="10"/>
  </r>
  <r>
    <x v="0"/>
    <x v="3"/>
    <m/>
    <x v="10"/>
  </r>
  <r>
    <x v="0"/>
    <x v="0"/>
    <m/>
    <x v="10"/>
  </r>
  <r>
    <x v="0"/>
    <x v="4"/>
    <m/>
    <x v="10"/>
  </r>
  <r>
    <x v="0"/>
    <x v="0"/>
    <m/>
    <x v="10"/>
  </r>
  <r>
    <x v="0"/>
    <x v="5"/>
    <m/>
    <x v="10"/>
  </r>
  <r>
    <x v="0"/>
    <x v="0"/>
    <m/>
    <x v="10"/>
  </r>
  <r>
    <x v="0"/>
    <x v="6"/>
    <m/>
    <x v="10"/>
  </r>
  <r>
    <x v="0"/>
    <x v="0"/>
    <m/>
    <x v="10"/>
  </r>
  <r>
    <x v="0"/>
    <x v="7"/>
    <m/>
    <x v="10"/>
  </r>
  <r>
    <x v="0"/>
    <x v="0"/>
    <m/>
    <x v="10"/>
  </r>
  <r>
    <x v="0"/>
    <x v="8"/>
    <m/>
    <x v="10"/>
  </r>
  <r>
    <x v="0"/>
    <x v="0"/>
    <m/>
    <x v="10"/>
  </r>
  <r>
    <x v="1"/>
    <x v="0"/>
    <s v="Sexe"/>
    <x v="10"/>
  </r>
  <r>
    <x v="1"/>
    <x v="1"/>
    <s v="Clt "/>
    <x v="10"/>
  </r>
  <r>
    <x v="1"/>
    <x v="0"/>
    <s v="pts "/>
    <x v="10"/>
  </r>
  <r>
    <x v="1"/>
    <x v="2"/>
    <s v="Clt "/>
    <x v="10"/>
  </r>
  <r>
    <x v="1"/>
    <x v="0"/>
    <s v="pts "/>
    <x v="10"/>
  </r>
  <r>
    <x v="1"/>
    <x v="3"/>
    <s v="Clt "/>
    <x v="10"/>
  </r>
  <r>
    <x v="1"/>
    <x v="0"/>
    <s v="pts "/>
    <x v="10"/>
  </r>
  <r>
    <x v="1"/>
    <x v="4"/>
    <s v="Clt "/>
    <x v="10"/>
  </r>
  <r>
    <x v="1"/>
    <x v="0"/>
    <s v="pts "/>
    <x v="10"/>
  </r>
  <r>
    <x v="1"/>
    <x v="5"/>
    <s v="Clt "/>
    <x v="10"/>
  </r>
  <r>
    <x v="1"/>
    <x v="0"/>
    <s v="pts "/>
    <x v="10"/>
  </r>
  <r>
    <x v="1"/>
    <x v="6"/>
    <s v="Clt "/>
    <x v="10"/>
  </r>
  <r>
    <x v="1"/>
    <x v="0"/>
    <s v="pts "/>
    <x v="10"/>
  </r>
  <r>
    <x v="1"/>
    <x v="7"/>
    <s v="Clt "/>
    <x v="10"/>
  </r>
  <r>
    <x v="1"/>
    <x v="0"/>
    <s v="pts "/>
    <x v="10"/>
  </r>
  <r>
    <x v="1"/>
    <x v="8"/>
    <s v="Clt "/>
    <x v="10"/>
  </r>
  <r>
    <x v="1"/>
    <x v="0"/>
    <s v="pts "/>
    <x v="10"/>
  </r>
  <r>
    <x v="22"/>
    <x v="0"/>
    <s v="H"/>
    <x v="10"/>
  </r>
  <r>
    <x v="22"/>
    <x v="1"/>
    <n v="8"/>
    <x v="10"/>
  </r>
  <r>
    <x v="22"/>
    <x v="0"/>
    <n v="129"/>
    <x v="10"/>
  </r>
  <r>
    <x v="22"/>
    <x v="2"/>
    <n v="1"/>
    <x v="10"/>
  </r>
  <r>
    <x v="22"/>
    <x v="0"/>
    <n v="150"/>
    <x v="10"/>
  </r>
  <r>
    <x v="22"/>
    <x v="3"/>
    <n v="4"/>
    <x v="10"/>
  </r>
  <r>
    <x v="22"/>
    <x v="0"/>
    <n v="141"/>
    <x v="10"/>
  </r>
  <r>
    <x v="22"/>
    <x v="4"/>
    <n v="3"/>
    <x v="10"/>
  </r>
  <r>
    <x v="22"/>
    <x v="0"/>
    <n v="144"/>
    <x v="10"/>
  </r>
  <r>
    <x v="22"/>
    <x v="5"/>
    <n v="1"/>
    <x v="10"/>
  </r>
  <r>
    <x v="22"/>
    <x v="0"/>
    <n v="150"/>
    <x v="10"/>
  </r>
  <r>
    <x v="22"/>
    <x v="6"/>
    <n v="3"/>
    <x v="10"/>
  </r>
  <r>
    <x v="22"/>
    <x v="0"/>
    <n v="144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0"/>
    <x v="0"/>
    <s v="H"/>
    <x v="10"/>
  </r>
  <r>
    <x v="60"/>
    <x v="1"/>
    <n v="3"/>
    <x v="10"/>
  </r>
  <r>
    <x v="60"/>
    <x v="0"/>
    <n v="144"/>
    <x v="10"/>
  </r>
  <r>
    <x v="60"/>
    <x v="2"/>
    <n v="2"/>
    <x v="10"/>
  </r>
  <r>
    <x v="60"/>
    <x v="0"/>
    <n v="147"/>
    <x v="10"/>
  </r>
  <r>
    <x v="60"/>
    <x v="3"/>
    <n v="2"/>
    <x v="10"/>
  </r>
  <r>
    <x v="60"/>
    <x v="0"/>
    <n v="147"/>
    <x v="10"/>
  </r>
  <r>
    <x v="60"/>
    <x v="4"/>
    <n v="2"/>
    <x v="10"/>
  </r>
  <r>
    <x v="60"/>
    <x v="0"/>
    <n v="147"/>
    <x v="10"/>
  </r>
  <r>
    <x v="60"/>
    <x v="5"/>
    <n v="2"/>
    <x v="10"/>
  </r>
  <r>
    <x v="60"/>
    <x v="0"/>
    <n v="147"/>
    <x v="10"/>
  </r>
  <r>
    <x v="60"/>
    <x v="6"/>
    <n v="18"/>
    <x v="10"/>
  </r>
  <r>
    <x v="60"/>
    <x v="0"/>
    <n v="99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67"/>
    <x v="0"/>
    <s v="F"/>
    <x v="10"/>
  </r>
  <r>
    <x v="67"/>
    <x v="1"/>
    <n v="13"/>
    <x v="10"/>
  </r>
  <r>
    <x v="67"/>
    <x v="0"/>
    <n v="114"/>
    <x v="10"/>
  </r>
  <r>
    <x v="67"/>
    <x v="2"/>
    <n v="11"/>
    <x v="10"/>
  </r>
  <r>
    <x v="67"/>
    <x v="0"/>
    <n v="120"/>
    <x v="10"/>
  </r>
  <r>
    <x v="67"/>
    <x v="3"/>
    <n v="8"/>
    <x v="10"/>
  </r>
  <r>
    <x v="67"/>
    <x v="0"/>
    <n v="129"/>
    <x v="10"/>
  </r>
  <r>
    <x v="67"/>
    <x v="4"/>
    <n v="5"/>
    <x v="10"/>
  </r>
  <r>
    <x v="67"/>
    <x v="0"/>
    <n v="138"/>
    <x v="10"/>
  </r>
  <r>
    <x v="67"/>
    <x v="5"/>
    <n v="5"/>
    <x v="10"/>
  </r>
  <r>
    <x v="67"/>
    <x v="0"/>
    <n v="138"/>
    <x v="10"/>
  </r>
  <r>
    <x v="67"/>
    <x v="6"/>
    <n v="9"/>
    <x v="10"/>
  </r>
  <r>
    <x v="67"/>
    <x v="0"/>
    <n v="126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0"/>
    <x v="0"/>
    <s v="F"/>
    <x v="10"/>
  </r>
  <r>
    <x v="60"/>
    <x v="1"/>
    <n v="26"/>
    <x v="10"/>
  </r>
  <r>
    <x v="60"/>
    <x v="0"/>
    <n v="75"/>
    <x v="10"/>
  </r>
  <r>
    <x v="60"/>
    <x v="2"/>
    <n v="18"/>
    <x v="10"/>
  </r>
  <r>
    <x v="60"/>
    <x v="0"/>
    <n v="99"/>
    <x v="10"/>
  </r>
  <r>
    <x v="60"/>
    <x v="3"/>
    <n v="15"/>
    <x v="10"/>
  </r>
  <r>
    <x v="60"/>
    <x v="0"/>
    <n v="108"/>
    <x v="10"/>
  </r>
  <r>
    <x v="60"/>
    <x v="4"/>
    <n v="7"/>
    <x v="10"/>
  </r>
  <r>
    <x v="60"/>
    <x v="0"/>
    <n v="132"/>
    <x v="10"/>
  </r>
  <r>
    <x v="60"/>
    <x v="5"/>
    <n v="7"/>
    <x v="10"/>
  </r>
  <r>
    <x v="60"/>
    <x v="0"/>
    <n v="132"/>
    <x v="10"/>
  </r>
  <r>
    <x v="60"/>
    <x v="6"/>
    <n v="17"/>
    <x v="10"/>
  </r>
  <r>
    <x v="60"/>
    <x v="0"/>
    <n v="102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3"/>
    <x v="0"/>
    <s v="F"/>
    <x v="10"/>
  </r>
  <r>
    <x v="3"/>
    <x v="1"/>
    <n v="4"/>
    <x v="10"/>
  </r>
  <r>
    <x v="3"/>
    <x v="0"/>
    <n v="141"/>
    <x v="10"/>
  </r>
  <r>
    <x v="3"/>
    <x v="2"/>
    <n v="4"/>
    <x v="10"/>
  </r>
  <r>
    <x v="3"/>
    <x v="0"/>
    <n v="141"/>
    <x v="10"/>
  </r>
  <r>
    <x v="3"/>
    <x v="3"/>
    <n v="19"/>
    <x v="10"/>
  </r>
  <r>
    <x v="3"/>
    <x v="0"/>
    <n v="96"/>
    <x v="10"/>
  </r>
  <r>
    <x v="3"/>
    <x v="4"/>
    <n v="8"/>
    <x v="10"/>
  </r>
  <r>
    <x v="3"/>
    <x v="0"/>
    <n v="129"/>
    <x v="10"/>
  </r>
  <r>
    <x v="3"/>
    <x v="5"/>
    <m/>
    <x v="10"/>
  </r>
  <r>
    <x v="3"/>
    <x v="0"/>
    <s v="0"/>
    <x v="10"/>
  </r>
  <r>
    <x v="3"/>
    <x v="6"/>
    <n v="5"/>
    <x v="10"/>
  </r>
  <r>
    <x v="3"/>
    <x v="0"/>
    <n v="138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23"/>
    <x v="0"/>
    <s v="H"/>
    <x v="10"/>
  </r>
  <r>
    <x v="23"/>
    <x v="1"/>
    <n v="9"/>
    <x v="10"/>
  </r>
  <r>
    <x v="23"/>
    <x v="0"/>
    <n v="126"/>
    <x v="10"/>
  </r>
  <r>
    <x v="23"/>
    <x v="2"/>
    <n v="9"/>
    <x v="10"/>
  </r>
  <r>
    <x v="23"/>
    <x v="0"/>
    <n v="126"/>
    <x v="10"/>
  </r>
  <r>
    <x v="23"/>
    <x v="3"/>
    <n v="13"/>
    <x v="10"/>
  </r>
  <r>
    <x v="23"/>
    <x v="0"/>
    <n v="114"/>
    <x v="10"/>
  </r>
  <r>
    <x v="23"/>
    <x v="4"/>
    <n v="10"/>
    <x v="10"/>
  </r>
  <r>
    <x v="23"/>
    <x v="0"/>
    <n v="123"/>
    <x v="10"/>
  </r>
  <r>
    <x v="23"/>
    <x v="5"/>
    <n v="6"/>
    <x v="10"/>
  </r>
  <r>
    <x v="23"/>
    <x v="0"/>
    <n v="135"/>
    <x v="10"/>
  </r>
  <r>
    <x v="23"/>
    <x v="6"/>
    <m/>
    <x v="10"/>
  </r>
  <r>
    <x v="23"/>
    <x v="0"/>
    <s v="0"/>
    <x v="10"/>
  </r>
  <r>
    <x v="23"/>
    <x v="7"/>
    <m/>
    <x v="10"/>
  </r>
  <r>
    <x v="23"/>
    <x v="0"/>
    <s v="0"/>
    <x v="10"/>
  </r>
  <r>
    <x v="23"/>
    <x v="8"/>
    <m/>
    <x v="10"/>
  </r>
  <r>
    <x v="23"/>
    <x v="0"/>
    <n v="0"/>
    <x v="10"/>
  </r>
  <r>
    <x v="68"/>
    <x v="0"/>
    <s v="H"/>
    <x v="10"/>
  </r>
  <r>
    <x v="68"/>
    <x v="1"/>
    <n v="2"/>
    <x v="10"/>
  </r>
  <r>
    <x v="68"/>
    <x v="0"/>
    <n v="147"/>
    <x v="10"/>
  </r>
  <r>
    <x v="68"/>
    <x v="2"/>
    <m/>
    <x v="10"/>
  </r>
  <r>
    <x v="68"/>
    <x v="0"/>
    <s v="0"/>
    <x v="10"/>
  </r>
  <r>
    <x v="68"/>
    <x v="3"/>
    <n v="1"/>
    <x v="10"/>
  </r>
  <r>
    <x v="68"/>
    <x v="0"/>
    <n v="150"/>
    <x v="10"/>
  </r>
  <r>
    <x v="68"/>
    <x v="4"/>
    <n v="1"/>
    <x v="10"/>
  </r>
  <r>
    <x v="68"/>
    <x v="0"/>
    <n v="150"/>
    <x v="10"/>
  </r>
  <r>
    <x v="68"/>
    <x v="5"/>
    <m/>
    <x v="10"/>
  </r>
  <r>
    <x v="68"/>
    <x v="0"/>
    <s v="0"/>
    <x v="10"/>
  </r>
  <r>
    <x v="68"/>
    <x v="6"/>
    <n v="1"/>
    <x v="10"/>
  </r>
  <r>
    <x v="68"/>
    <x v="0"/>
    <n v="150"/>
    <x v="10"/>
  </r>
  <r>
    <x v="68"/>
    <x v="7"/>
    <m/>
    <x v="10"/>
  </r>
  <r>
    <x v="68"/>
    <x v="0"/>
    <s v="0"/>
    <x v="10"/>
  </r>
  <r>
    <x v="68"/>
    <x v="8"/>
    <m/>
    <x v="10"/>
  </r>
  <r>
    <x v="68"/>
    <x v="0"/>
    <n v="0"/>
    <x v="10"/>
  </r>
  <r>
    <x v="2"/>
    <x v="0"/>
    <s v="H"/>
    <x v="10"/>
  </r>
  <r>
    <x v="2"/>
    <x v="1"/>
    <n v="25"/>
    <x v="10"/>
  </r>
  <r>
    <x v="2"/>
    <x v="0"/>
    <n v="78"/>
    <x v="10"/>
  </r>
  <r>
    <x v="2"/>
    <x v="2"/>
    <n v="27"/>
    <x v="10"/>
  </r>
  <r>
    <x v="2"/>
    <x v="0"/>
    <n v="72"/>
    <x v="10"/>
  </r>
  <r>
    <x v="2"/>
    <x v="3"/>
    <n v="24"/>
    <x v="10"/>
  </r>
  <r>
    <x v="2"/>
    <x v="0"/>
    <n v="81"/>
    <x v="10"/>
  </r>
  <r>
    <x v="2"/>
    <x v="4"/>
    <n v="25"/>
    <x v="10"/>
  </r>
  <r>
    <x v="2"/>
    <x v="0"/>
    <n v="78"/>
    <x v="10"/>
  </r>
  <r>
    <x v="2"/>
    <x v="5"/>
    <n v="12"/>
    <x v="10"/>
  </r>
  <r>
    <x v="2"/>
    <x v="0"/>
    <n v="117"/>
    <x v="10"/>
  </r>
  <r>
    <x v="2"/>
    <x v="6"/>
    <n v="38"/>
    <x v="10"/>
  </r>
  <r>
    <x v="2"/>
    <x v="0"/>
    <n v="39"/>
    <x v="10"/>
  </r>
  <r>
    <x v="2"/>
    <x v="7"/>
    <m/>
    <x v="10"/>
  </r>
  <r>
    <x v="2"/>
    <x v="0"/>
    <s v="0"/>
    <x v="10"/>
  </r>
  <r>
    <x v="2"/>
    <x v="8"/>
    <m/>
    <x v="10"/>
  </r>
  <r>
    <x v="2"/>
    <x v="0"/>
    <n v="0"/>
    <x v="10"/>
  </r>
  <r>
    <x v="3"/>
    <x v="0"/>
    <s v="H"/>
    <x v="10"/>
  </r>
  <r>
    <x v="3"/>
    <x v="1"/>
    <n v="23"/>
    <x v="10"/>
  </r>
  <r>
    <x v="3"/>
    <x v="0"/>
    <n v="84"/>
    <x v="10"/>
  </r>
  <r>
    <x v="3"/>
    <x v="2"/>
    <n v="23"/>
    <x v="10"/>
  </r>
  <r>
    <x v="3"/>
    <x v="0"/>
    <n v="84"/>
    <x v="10"/>
  </r>
  <r>
    <x v="3"/>
    <x v="3"/>
    <n v="22"/>
    <x v="10"/>
  </r>
  <r>
    <x v="3"/>
    <x v="0"/>
    <n v="87"/>
    <x v="10"/>
  </r>
  <r>
    <x v="3"/>
    <x v="4"/>
    <n v="14"/>
    <x v="10"/>
  </r>
  <r>
    <x v="3"/>
    <x v="0"/>
    <n v="111"/>
    <x v="10"/>
  </r>
  <r>
    <x v="3"/>
    <x v="5"/>
    <m/>
    <x v="10"/>
  </r>
  <r>
    <x v="3"/>
    <x v="0"/>
    <s v="0"/>
    <x v="10"/>
  </r>
  <r>
    <x v="3"/>
    <x v="6"/>
    <n v="31"/>
    <x v="10"/>
  </r>
  <r>
    <x v="3"/>
    <x v="0"/>
    <n v="60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38"/>
    <x v="0"/>
    <s v="H"/>
    <x v="10"/>
  </r>
  <r>
    <x v="38"/>
    <x v="1"/>
    <n v="1"/>
    <x v="10"/>
  </r>
  <r>
    <x v="38"/>
    <x v="0"/>
    <n v="150"/>
    <x v="10"/>
  </r>
  <r>
    <x v="38"/>
    <x v="2"/>
    <m/>
    <x v="10"/>
  </r>
  <r>
    <x v="38"/>
    <x v="0"/>
    <s v="0"/>
    <x v="10"/>
  </r>
  <r>
    <x v="38"/>
    <x v="3"/>
    <n v="3"/>
    <x v="10"/>
  </r>
  <r>
    <x v="38"/>
    <x v="0"/>
    <n v="144"/>
    <x v="10"/>
  </r>
  <r>
    <x v="38"/>
    <x v="4"/>
    <m/>
    <x v="10"/>
  </r>
  <r>
    <x v="38"/>
    <x v="0"/>
    <s v="0"/>
    <x v="10"/>
  </r>
  <r>
    <x v="38"/>
    <x v="5"/>
    <m/>
    <x v="10"/>
  </r>
  <r>
    <x v="38"/>
    <x v="0"/>
    <s v="0"/>
    <x v="10"/>
  </r>
  <r>
    <x v="38"/>
    <x v="6"/>
    <n v="8"/>
    <x v="10"/>
  </r>
  <r>
    <x v="38"/>
    <x v="0"/>
    <n v="129"/>
    <x v="10"/>
  </r>
  <r>
    <x v="38"/>
    <x v="7"/>
    <m/>
    <x v="10"/>
  </r>
  <r>
    <x v="38"/>
    <x v="0"/>
    <s v="0"/>
    <x v="10"/>
  </r>
  <r>
    <x v="38"/>
    <x v="8"/>
    <m/>
    <x v="10"/>
  </r>
  <r>
    <x v="38"/>
    <x v="0"/>
    <n v="0"/>
    <x v="10"/>
  </r>
  <r>
    <x v="3"/>
    <x v="0"/>
    <s v="F"/>
    <x v="10"/>
  </r>
  <r>
    <x v="3"/>
    <x v="1"/>
    <n v="21"/>
    <x v="10"/>
  </r>
  <r>
    <x v="3"/>
    <x v="0"/>
    <n v="90"/>
    <x v="10"/>
  </r>
  <r>
    <x v="3"/>
    <x v="2"/>
    <n v="28"/>
    <x v="10"/>
  </r>
  <r>
    <x v="3"/>
    <x v="0"/>
    <n v="69"/>
    <x v="10"/>
  </r>
  <r>
    <x v="3"/>
    <x v="3"/>
    <n v="20"/>
    <x v="10"/>
  </r>
  <r>
    <x v="3"/>
    <x v="0"/>
    <n v="93"/>
    <x v="10"/>
  </r>
  <r>
    <x v="3"/>
    <x v="4"/>
    <n v="20"/>
    <x v="10"/>
  </r>
  <r>
    <x v="3"/>
    <x v="0"/>
    <n v="93"/>
    <x v="10"/>
  </r>
  <r>
    <x v="3"/>
    <x v="5"/>
    <m/>
    <x v="10"/>
  </r>
  <r>
    <x v="3"/>
    <x v="0"/>
    <s v="0"/>
    <x v="10"/>
  </r>
  <r>
    <x v="3"/>
    <x v="6"/>
    <n v="32"/>
    <x v="10"/>
  </r>
  <r>
    <x v="3"/>
    <x v="0"/>
    <n v="57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47"/>
    <x v="0"/>
    <s v="H"/>
    <x v="10"/>
  </r>
  <r>
    <x v="47"/>
    <x v="1"/>
    <n v="5"/>
    <x v="10"/>
  </r>
  <r>
    <x v="47"/>
    <x v="0"/>
    <n v="138"/>
    <x v="10"/>
  </r>
  <r>
    <x v="47"/>
    <x v="2"/>
    <n v="7"/>
    <x v="10"/>
  </r>
  <r>
    <x v="47"/>
    <x v="0"/>
    <n v="132"/>
    <x v="10"/>
  </r>
  <r>
    <x v="47"/>
    <x v="3"/>
    <m/>
    <x v="10"/>
  </r>
  <r>
    <x v="47"/>
    <x v="0"/>
    <s v="0"/>
    <x v="10"/>
  </r>
  <r>
    <x v="47"/>
    <x v="4"/>
    <m/>
    <x v="10"/>
  </r>
  <r>
    <x v="47"/>
    <x v="0"/>
    <s v="0"/>
    <x v="10"/>
  </r>
  <r>
    <x v="47"/>
    <x v="5"/>
    <m/>
    <x v="10"/>
  </r>
  <r>
    <x v="47"/>
    <x v="0"/>
    <s v="0"/>
    <x v="10"/>
  </r>
  <r>
    <x v="47"/>
    <x v="6"/>
    <n v="15"/>
    <x v="10"/>
  </r>
  <r>
    <x v="47"/>
    <x v="0"/>
    <n v="108"/>
    <x v="10"/>
  </r>
  <r>
    <x v="47"/>
    <x v="7"/>
    <m/>
    <x v="10"/>
  </r>
  <r>
    <x v="47"/>
    <x v="0"/>
    <s v="0"/>
    <x v="10"/>
  </r>
  <r>
    <x v="47"/>
    <x v="8"/>
    <m/>
    <x v="10"/>
  </r>
  <r>
    <x v="47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n v="3"/>
    <x v="10"/>
  </r>
  <r>
    <x v="3"/>
    <x v="0"/>
    <n v="144"/>
    <x v="10"/>
  </r>
  <r>
    <x v="3"/>
    <x v="3"/>
    <n v="12"/>
    <x v="10"/>
  </r>
  <r>
    <x v="3"/>
    <x v="0"/>
    <n v="117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14"/>
    <x v="10"/>
  </r>
  <r>
    <x v="3"/>
    <x v="0"/>
    <n v="111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8"/>
    <x v="0"/>
    <s v="H"/>
    <x v="10"/>
  </r>
  <r>
    <x v="68"/>
    <x v="1"/>
    <n v="18"/>
    <x v="10"/>
  </r>
  <r>
    <x v="68"/>
    <x v="0"/>
    <n v="99"/>
    <x v="10"/>
  </r>
  <r>
    <x v="68"/>
    <x v="2"/>
    <n v="13"/>
    <x v="10"/>
  </r>
  <r>
    <x v="68"/>
    <x v="0"/>
    <n v="114"/>
    <x v="10"/>
  </r>
  <r>
    <x v="68"/>
    <x v="3"/>
    <n v="7"/>
    <x v="10"/>
  </r>
  <r>
    <x v="68"/>
    <x v="0"/>
    <n v="132"/>
    <x v="10"/>
  </r>
  <r>
    <x v="68"/>
    <x v="4"/>
    <m/>
    <x v="10"/>
  </r>
  <r>
    <x v="68"/>
    <x v="0"/>
    <s v="0"/>
    <x v="10"/>
  </r>
  <r>
    <x v="68"/>
    <x v="5"/>
    <m/>
    <x v="10"/>
  </r>
  <r>
    <x v="68"/>
    <x v="0"/>
    <s v="0"/>
    <x v="10"/>
  </r>
  <r>
    <x v="68"/>
    <x v="6"/>
    <m/>
    <x v="10"/>
  </r>
  <r>
    <x v="68"/>
    <x v="0"/>
    <s v="0"/>
    <x v="10"/>
  </r>
  <r>
    <x v="68"/>
    <x v="7"/>
    <m/>
    <x v="10"/>
  </r>
  <r>
    <x v="68"/>
    <x v="0"/>
    <s v="0"/>
    <x v="10"/>
  </r>
  <r>
    <x v="68"/>
    <x v="8"/>
    <m/>
    <x v="10"/>
  </r>
  <r>
    <x v="68"/>
    <x v="0"/>
    <n v="0"/>
    <x v="10"/>
  </r>
  <r>
    <x v="22"/>
    <x v="0"/>
    <s v="H"/>
    <x v="10"/>
  </r>
  <r>
    <x v="22"/>
    <x v="1"/>
    <m/>
    <x v="10"/>
  </r>
  <r>
    <x v="22"/>
    <x v="0"/>
    <s v="0"/>
    <x v="10"/>
  </r>
  <r>
    <x v="22"/>
    <x v="2"/>
    <m/>
    <x v="10"/>
  </r>
  <r>
    <x v="22"/>
    <x v="0"/>
    <s v="0"/>
    <x v="10"/>
  </r>
  <r>
    <x v="22"/>
    <x v="3"/>
    <m/>
    <x v="10"/>
  </r>
  <r>
    <x v="22"/>
    <x v="0"/>
    <s v="0"/>
    <x v="10"/>
  </r>
  <r>
    <x v="22"/>
    <x v="4"/>
    <n v="15"/>
    <x v="10"/>
  </r>
  <r>
    <x v="22"/>
    <x v="0"/>
    <n v="108"/>
    <x v="10"/>
  </r>
  <r>
    <x v="22"/>
    <x v="5"/>
    <n v="8"/>
    <x v="10"/>
  </r>
  <r>
    <x v="22"/>
    <x v="0"/>
    <n v="129"/>
    <x v="10"/>
  </r>
  <r>
    <x v="22"/>
    <x v="6"/>
    <n v="23"/>
    <x v="10"/>
  </r>
  <r>
    <x v="22"/>
    <x v="0"/>
    <n v="84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7"/>
    <x v="0"/>
    <s v="H"/>
    <x v="10"/>
  </r>
  <r>
    <x v="67"/>
    <x v="1"/>
    <n v="12"/>
    <x v="10"/>
  </r>
  <r>
    <x v="67"/>
    <x v="0"/>
    <n v="117"/>
    <x v="10"/>
  </r>
  <r>
    <x v="67"/>
    <x v="2"/>
    <n v="16"/>
    <x v="10"/>
  </r>
  <r>
    <x v="67"/>
    <x v="0"/>
    <n v="105"/>
    <x v="10"/>
  </r>
  <r>
    <x v="67"/>
    <x v="3"/>
    <n v="18"/>
    <x v="10"/>
  </r>
  <r>
    <x v="67"/>
    <x v="0"/>
    <n v="99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m/>
    <x v="10"/>
  </r>
  <r>
    <x v="67"/>
    <x v="0"/>
    <s v="0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42"/>
    <x v="0"/>
    <s v="F"/>
    <x v="10"/>
  </r>
  <r>
    <x v="42"/>
    <x v="1"/>
    <n v="22"/>
    <x v="10"/>
  </r>
  <r>
    <x v="42"/>
    <x v="0"/>
    <n v="87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n v="19"/>
    <x v="10"/>
  </r>
  <r>
    <x v="42"/>
    <x v="0"/>
    <n v="96"/>
    <x v="10"/>
  </r>
  <r>
    <x v="42"/>
    <x v="5"/>
    <n v="10"/>
    <x v="10"/>
  </r>
  <r>
    <x v="42"/>
    <x v="0"/>
    <n v="123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59"/>
    <x v="0"/>
    <s v="H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16"/>
    <x v="10"/>
  </r>
  <r>
    <x v="59"/>
    <x v="0"/>
    <n v="105"/>
    <x v="10"/>
  </r>
  <r>
    <x v="59"/>
    <x v="5"/>
    <n v="11"/>
    <x v="10"/>
  </r>
  <r>
    <x v="59"/>
    <x v="0"/>
    <n v="120"/>
    <x v="10"/>
  </r>
  <r>
    <x v="59"/>
    <x v="6"/>
    <n v="33"/>
    <x v="10"/>
  </r>
  <r>
    <x v="59"/>
    <x v="0"/>
    <n v="54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n v="5"/>
    <x v="10"/>
  </r>
  <r>
    <x v="67"/>
    <x v="0"/>
    <n v="138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6"/>
    <x v="10"/>
  </r>
  <r>
    <x v="67"/>
    <x v="0"/>
    <n v="135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4"/>
    <x v="0"/>
    <s v="H"/>
    <x v="10"/>
  </r>
  <r>
    <x v="64"/>
    <x v="1"/>
    <n v="6"/>
    <x v="10"/>
  </r>
  <r>
    <x v="64"/>
    <x v="0"/>
    <n v="135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n v="6"/>
    <x v="10"/>
  </r>
  <r>
    <x v="64"/>
    <x v="0"/>
    <n v="135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n v="9"/>
    <x v="10"/>
  </r>
  <r>
    <x v="3"/>
    <x v="0"/>
    <n v="126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4"/>
    <x v="10"/>
  </r>
  <r>
    <x v="3"/>
    <x v="0"/>
    <n v="141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51"/>
    <x v="0"/>
    <s v="H"/>
    <x v="10"/>
  </r>
  <r>
    <x v="51"/>
    <x v="1"/>
    <m/>
    <x v="10"/>
  </r>
  <r>
    <x v="51"/>
    <x v="0"/>
    <s v="0"/>
    <x v="10"/>
  </r>
  <r>
    <x v="51"/>
    <x v="2"/>
    <m/>
    <x v="10"/>
  </r>
  <r>
    <x v="51"/>
    <x v="0"/>
    <s v="0"/>
    <x v="10"/>
  </r>
  <r>
    <x v="51"/>
    <x v="3"/>
    <n v="5"/>
    <x v="10"/>
  </r>
  <r>
    <x v="51"/>
    <x v="0"/>
    <n v="138"/>
    <x v="10"/>
  </r>
  <r>
    <x v="51"/>
    <x v="4"/>
    <m/>
    <x v="10"/>
  </r>
  <r>
    <x v="51"/>
    <x v="0"/>
    <s v="0"/>
    <x v="10"/>
  </r>
  <r>
    <x v="51"/>
    <x v="5"/>
    <m/>
    <x v="10"/>
  </r>
  <r>
    <x v="51"/>
    <x v="0"/>
    <s v="0"/>
    <x v="10"/>
  </r>
  <r>
    <x v="51"/>
    <x v="6"/>
    <n v="11"/>
    <x v="10"/>
  </r>
  <r>
    <x v="51"/>
    <x v="0"/>
    <n v="120"/>
    <x v="10"/>
  </r>
  <r>
    <x v="51"/>
    <x v="7"/>
    <m/>
    <x v="10"/>
  </r>
  <r>
    <x v="51"/>
    <x v="0"/>
    <s v="0"/>
    <x v="10"/>
  </r>
  <r>
    <x v="51"/>
    <x v="8"/>
    <m/>
    <x v="10"/>
  </r>
  <r>
    <x v="51"/>
    <x v="0"/>
    <n v="0"/>
    <x v="10"/>
  </r>
  <r>
    <x v="51"/>
    <x v="0"/>
    <s v="H"/>
    <x v="10"/>
  </r>
  <r>
    <x v="51"/>
    <x v="1"/>
    <m/>
    <x v="10"/>
  </r>
  <r>
    <x v="51"/>
    <x v="0"/>
    <s v="0"/>
    <x v="10"/>
  </r>
  <r>
    <x v="51"/>
    <x v="2"/>
    <m/>
    <x v="10"/>
  </r>
  <r>
    <x v="51"/>
    <x v="0"/>
    <s v="0"/>
    <x v="10"/>
  </r>
  <r>
    <x v="51"/>
    <x v="3"/>
    <n v="6"/>
    <x v="10"/>
  </r>
  <r>
    <x v="51"/>
    <x v="0"/>
    <n v="135"/>
    <x v="10"/>
  </r>
  <r>
    <x v="51"/>
    <x v="4"/>
    <m/>
    <x v="10"/>
  </r>
  <r>
    <x v="51"/>
    <x v="0"/>
    <s v="0"/>
    <x v="10"/>
  </r>
  <r>
    <x v="51"/>
    <x v="5"/>
    <m/>
    <x v="10"/>
  </r>
  <r>
    <x v="51"/>
    <x v="0"/>
    <s v="0"/>
    <x v="10"/>
  </r>
  <r>
    <x v="51"/>
    <x v="6"/>
    <n v="13"/>
    <x v="10"/>
  </r>
  <r>
    <x v="51"/>
    <x v="0"/>
    <n v="114"/>
    <x v="10"/>
  </r>
  <r>
    <x v="51"/>
    <x v="7"/>
    <m/>
    <x v="10"/>
  </r>
  <r>
    <x v="51"/>
    <x v="0"/>
    <s v="0"/>
    <x v="10"/>
  </r>
  <r>
    <x v="51"/>
    <x v="8"/>
    <m/>
    <x v="10"/>
  </r>
  <r>
    <x v="51"/>
    <x v="0"/>
    <n v="0"/>
    <x v="10"/>
  </r>
  <r>
    <x v="8"/>
    <x v="0"/>
    <s v="F"/>
    <x v="10"/>
  </r>
  <r>
    <x v="8"/>
    <x v="1"/>
    <m/>
    <x v="10"/>
  </r>
  <r>
    <x v="8"/>
    <x v="0"/>
    <s v="0"/>
    <x v="10"/>
  </r>
  <r>
    <x v="8"/>
    <x v="2"/>
    <n v="26"/>
    <x v="10"/>
  </r>
  <r>
    <x v="8"/>
    <x v="0"/>
    <n v="75"/>
    <x v="10"/>
  </r>
  <r>
    <x v="8"/>
    <x v="3"/>
    <n v="21"/>
    <x v="10"/>
  </r>
  <r>
    <x v="8"/>
    <x v="0"/>
    <n v="90"/>
    <x v="10"/>
  </r>
  <r>
    <x v="8"/>
    <x v="4"/>
    <m/>
    <x v="10"/>
  </r>
  <r>
    <x v="8"/>
    <x v="0"/>
    <s v="0"/>
    <x v="10"/>
  </r>
  <r>
    <x v="8"/>
    <x v="5"/>
    <m/>
    <x v="10"/>
  </r>
  <r>
    <x v="8"/>
    <x v="0"/>
    <s v="0"/>
    <x v="10"/>
  </r>
  <r>
    <x v="8"/>
    <x v="6"/>
    <n v="26"/>
    <x v="10"/>
  </r>
  <r>
    <x v="8"/>
    <x v="0"/>
    <n v="75"/>
    <x v="10"/>
  </r>
  <r>
    <x v="8"/>
    <x v="7"/>
    <m/>
    <x v="10"/>
  </r>
  <r>
    <x v="8"/>
    <x v="0"/>
    <s v="0"/>
    <x v="10"/>
  </r>
  <r>
    <x v="8"/>
    <x v="8"/>
    <m/>
    <x v="10"/>
  </r>
  <r>
    <x v="8"/>
    <x v="0"/>
    <n v="0"/>
    <x v="10"/>
  </r>
  <r>
    <x v="22"/>
    <x v="0"/>
    <s v="H"/>
    <x v="10"/>
  </r>
  <r>
    <x v="22"/>
    <x v="1"/>
    <m/>
    <x v="10"/>
  </r>
  <r>
    <x v="22"/>
    <x v="0"/>
    <s v="0"/>
    <x v="10"/>
  </r>
  <r>
    <x v="22"/>
    <x v="2"/>
    <m/>
    <x v="10"/>
  </r>
  <r>
    <x v="22"/>
    <x v="0"/>
    <s v="0"/>
    <x v="10"/>
  </r>
  <r>
    <x v="22"/>
    <x v="3"/>
    <n v="11"/>
    <x v="10"/>
  </r>
  <r>
    <x v="22"/>
    <x v="0"/>
    <n v="120"/>
    <x v="10"/>
  </r>
  <r>
    <x v="22"/>
    <x v="4"/>
    <n v="11"/>
    <x v="10"/>
  </r>
  <r>
    <x v="22"/>
    <x v="0"/>
    <n v="120"/>
    <x v="10"/>
  </r>
  <r>
    <x v="22"/>
    <x v="5"/>
    <m/>
    <x v="10"/>
  </r>
  <r>
    <x v="22"/>
    <x v="0"/>
    <s v="0"/>
    <x v="10"/>
  </r>
  <r>
    <x v="22"/>
    <x v="6"/>
    <m/>
    <x v="10"/>
  </r>
  <r>
    <x v="22"/>
    <x v="0"/>
    <s v="0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7"/>
    <x v="0"/>
    <s v="H"/>
    <x v="10"/>
  </r>
  <r>
    <x v="67"/>
    <x v="1"/>
    <n v="11"/>
    <x v="10"/>
  </r>
  <r>
    <x v="67"/>
    <x v="0"/>
    <n v="120"/>
    <x v="10"/>
  </r>
  <r>
    <x v="67"/>
    <x v="2"/>
    <m/>
    <x v="10"/>
  </r>
  <r>
    <x v="67"/>
    <x v="0"/>
    <s v="0"/>
    <x v="10"/>
  </r>
  <r>
    <x v="67"/>
    <x v="3"/>
    <n v="17"/>
    <x v="10"/>
  </r>
  <r>
    <x v="67"/>
    <x v="0"/>
    <n v="102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m/>
    <x v="10"/>
  </r>
  <r>
    <x v="67"/>
    <x v="0"/>
    <s v="0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4"/>
    <x v="0"/>
    <s v="H"/>
    <x v="10"/>
  </r>
  <r>
    <x v="64"/>
    <x v="1"/>
    <n v="19"/>
    <x v="10"/>
  </r>
  <r>
    <x v="64"/>
    <x v="0"/>
    <n v="96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n v="12"/>
    <x v="10"/>
  </r>
  <r>
    <x v="64"/>
    <x v="0"/>
    <n v="117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59"/>
    <x v="0"/>
    <s v="H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4"/>
    <x v="10"/>
  </r>
  <r>
    <x v="59"/>
    <x v="0"/>
    <n v="141"/>
    <x v="10"/>
  </r>
  <r>
    <x v="59"/>
    <x v="5"/>
    <m/>
    <x v="10"/>
  </r>
  <r>
    <x v="59"/>
    <x v="0"/>
    <s v="0"/>
    <x v="10"/>
  </r>
  <r>
    <x v="59"/>
    <x v="6"/>
    <n v="29"/>
    <x v="10"/>
  </r>
  <r>
    <x v="59"/>
    <x v="0"/>
    <n v="66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38"/>
    <x v="0"/>
    <s v="H"/>
    <x v="10"/>
  </r>
  <r>
    <x v="38"/>
    <x v="1"/>
    <n v="14"/>
    <x v="10"/>
  </r>
  <r>
    <x v="38"/>
    <x v="0"/>
    <n v="111"/>
    <x v="10"/>
  </r>
  <r>
    <x v="38"/>
    <x v="2"/>
    <n v="20"/>
    <x v="10"/>
  </r>
  <r>
    <x v="38"/>
    <x v="0"/>
    <n v="93"/>
    <x v="10"/>
  </r>
  <r>
    <x v="38"/>
    <x v="3"/>
    <m/>
    <x v="10"/>
  </r>
  <r>
    <x v="38"/>
    <x v="0"/>
    <s v="0"/>
    <x v="10"/>
  </r>
  <r>
    <x v="38"/>
    <x v="4"/>
    <m/>
    <x v="10"/>
  </r>
  <r>
    <x v="38"/>
    <x v="0"/>
    <s v="0"/>
    <x v="10"/>
  </r>
  <r>
    <x v="38"/>
    <x v="5"/>
    <m/>
    <x v="10"/>
  </r>
  <r>
    <x v="38"/>
    <x v="0"/>
    <s v="0"/>
    <x v="10"/>
  </r>
  <r>
    <x v="38"/>
    <x v="6"/>
    <m/>
    <x v="10"/>
  </r>
  <r>
    <x v="38"/>
    <x v="0"/>
    <s v="0"/>
    <x v="10"/>
  </r>
  <r>
    <x v="38"/>
    <x v="7"/>
    <m/>
    <x v="10"/>
  </r>
  <r>
    <x v="38"/>
    <x v="0"/>
    <s v="0"/>
    <x v="10"/>
  </r>
  <r>
    <x v="38"/>
    <x v="8"/>
    <m/>
    <x v="10"/>
  </r>
  <r>
    <x v="38"/>
    <x v="0"/>
    <n v="0"/>
    <x v="10"/>
  </r>
  <r>
    <x v="2"/>
    <x v="0"/>
    <s v="H"/>
    <x v="10"/>
  </r>
  <r>
    <x v="2"/>
    <x v="1"/>
    <n v="16"/>
    <x v="10"/>
  </r>
  <r>
    <x v="2"/>
    <x v="0"/>
    <n v="105"/>
    <x v="10"/>
  </r>
  <r>
    <x v="2"/>
    <x v="2"/>
    <n v="21"/>
    <x v="10"/>
  </r>
  <r>
    <x v="2"/>
    <x v="0"/>
    <n v="90"/>
    <x v="10"/>
  </r>
  <r>
    <x v="2"/>
    <x v="3"/>
    <m/>
    <x v="10"/>
  </r>
  <r>
    <x v="2"/>
    <x v="0"/>
    <s v="0"/>
    <x v="10"/>
  </r>
  <r>
    <x v="2"/>
    <x v="4"/>
    <m/>
    <x v="10"/>
  </r>
  <r>
    <x v="2"/>
    <x v="0"/>
    <s v="0"/>
    <x v="10"/>
  </r>
  <r>
    <x v="2"/>
    <x v="5"/>
    <m/>
    <x v="10"/>
  </r>
  <r>
    <x v="2"/>
    <x v="0"/>
    <s v="0"/>
    <x v="10"/>
  </r>
  <r>
    <x v="2"/>
    <x v="6"/>
    <m/>
    <x v="10"/>
  </r>
  <r>
    <x v="2"/>
    <x v="0"/>
    <s v="0"/>
    <x v="10"/>
  </r>
  <r>
    <x v="2"/>
    <x v="7"/>
    <m/>
    <x v="10"/>
  </r>
  <r>
    <x v="2"/>
    <x v="0"/>
    <s v="0"/>
    <x v="10"/>
  </r>
  <r>
    <x v="2"/>
    <x v="8"/>
    <m/>
    <x v="10"/>
  </r>
  <r>
    <x v="2"/>
    <x v="0"/>
    <n v="0"/>
    <x v="10"/>
  </r>
  <r>
    <x v="50"/>
    <x v="0"/>
    <s v="H"/>
    <x v="10"/>
  </r>
  <r>
    <x v="50"/>
    <x v="1"/>
    <n v="24"/>
    <x v="10"/>
  </r>
  <r>
    <x v="50"/>
    <x v="0"/>
    <n v="81"/>
    <x v="10"/>
  </r>
  <r>
    <x v="50"/>
    <x v="2"/>
    <m/>
    <x v="10"/>
  </r>
  <r>
    <x v="50"/>
    <x v="0"/>
    <s v="0"/>
    <x v="10"/>
  </r>
  <r>
    <x v="50"/>
    <x v="3"/>
    <m/>
    <x v="10"/>
  </r>
  <r>
    <x v="50"/>
    <x v="0"/>
    <s v="0"/>
    <x v="10"/>
  </r>
  <r>
    <x v="50"/>
    <x v="4"/>
    <n v="22"/>
    <x v="10"/>
  </r>
  <r>
    <x v="50"/>
    <x v="0"/>
    <n v="87"/>
    <x v="10"/>
  </r>
  <r>
    <x v="50"/>
    <x v="5"/>
    <m/>
    <x v="10"/>
  </r>
  <r>
    <x v="50"/>
    <x v="0"/>
    <s v="0"/>
    <x v="10"/>
  </r>
  <r>
    <x v="50"/>
    <x v="6"/>
    <m/>
    <x v="10"/>
  </r>
  <r>
    <x v="50"/>
    <x v="0"/>
    <s v="0"/>
    <x v="10"/>
  </r>
  <r>
    <x v="50"/>
    <x v="7"/>
    <m/>
    <x v="10"/>
  </r>
  <r>
    <x v="50"/>
    <x v="0"/>
    <s v="0"/>
    <x v="10"/>
  </r>
  <r>
    <x v="50"/>
    <x v="8"/>
    <m/>
    <x v="10"/>
  </r>
  <r>
    <x v="50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n v="17"/>
    <x v="10"/>
  </r>
  <r>
    <x v="3"/>
    <x v="0"/>
    <n v="102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34"/>
    <x v="10"/>
  </r>
  <r>
    <x v="3"/>
    <x v="0"/>
    <n v="51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59"/>
    <x v="0"/>
    <s v="F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24"/>
    <x v="10"/>
  </r>
  <r>
    <x v="59"/>
    <x v="0"/>
    <n v="81"/>
    <x v="10"/>
  </r>
  <r>
    <x v="59"/>
    <x v="5"/>
    <m/>
    <x v="10"/>
  </r>
  <r>
    <x v="59"/>
    <x v="0"/>
    <s v="0"/>
    <x v="10"/>
  </r>
  <r>
    <x v="59"/>
    <x v="6"/>
    <n v="28"/>
    <x v="10"/>
  </r>
  <r>
    <x v="59"/>
    <x v="0"/>
    <n v="69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70"/>
    <x v="0"/>
    <s v="H"/>
    <x v="10"/>
  </r>
  <r>
    <x v="70"/>
    <x v="1"/>
    <m/>
    <x v="10"/>
  </r>
  <r>
    <x v="70"/>
    <x v="0"/>
    <s v="0"/>
    <x v="10"/>
  </r>
  <r>
    <x v="70"/>
    <x v="2"/>
    <m/>
    <x v="10"/>
  </r>
  <r>
    <x v="70"/>
    <x v="0"/>
    <s v="0"/>
    <x v="10"/>
  </r>
  <r>
    <x v="70"/>
    <x v="3"/>
    <m/>
    <x v="10"/>
  </r>
  <r>
    <x v="70"/>
    <x v="0"/>
    <s v="0"/>
    <x v="10"/>
  </r>
  <r>
    <x v="70"/>
    <x v="4"/>
    <m/>
    <x v="10"/>
  </r>
  <r>
    <x v="70"/>
    <x v="0"/>
    <s v="0"/>
    <x v="10"/>
  </r>
  <r>
    <x v="70"/>
    <x v="5"/>
    <m/>
    <x v="10"/>
  </r>
  <r>
    <x v="70"/>
    <x v="0"/>
    <s v="0"/>
    <x v="10"/>
  </r>
  <r>
    <x v="70"/>
    <x v="6"/>
    <n v="2"/>
    <x v="10"/>
  </r>
  <r>
    <x v="70"/>
    <x v="0"/>
    <n v="147"/>
    <x v="10"/>
  </r>
  <r>
    <x v="70"/>
    <x v="7"/>
    <m/>
    <x v="10"/>
  </r>
  <r>
    <x v="70"/>
    <x v="0"/>
    <s v="0"/>
    <x v="10"/>
  </r>
  <r>
    <x v="70"/>
    <x v="8"/>
    <m/>
    <x v="10"/>
  </r>
  <r>
    <x v="70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n v="3"/>
    <x v="10"/>
  </r>
  <r>
    <x v="0"/>
    <x v="0"/>
    <n v="144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n v="4"/>
    <x v="10"/>
  </r>
  <r>
    <x v="0"/>
    <x v="0"/>
    <n v="141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6"/>
    <x v="10"/>
  </r>
  <r>
    <x v="66"/>
    <x v="0"/>
    <n v="135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78"/>
    <x v="0"/>
    <s v="H"/>
    <x v="10"/>
  </r>
  <r>
    <x v="78"/>
    <x v="1"/>
    <m/>
    <x v="10"/>
  </r>
  <r>
    <x v="78"/>
    <x v="0"/>
    <s v="0"/>
    <x v="10"/>
  </r>
  <r>
    <x v="78"/>
    <x v="2"/>
    <m/>
    <x v="10"/>
  </r>
  <r>
    <x v="78"/>
    <x v="0"/>
    <s v="0"/>
    <x v="10"/>
  </r>
  <r>
    <x v="78"/>
    <x v="3"/>
    <m/>
    <x v="10"/>
  </r>
  <r>
    <x v="78"/>
    <x v="0"/>
    <s v="0"/>
    <x v="10"/>
  </r>
  <r>
    <x v="78"/>
    <x v="4"/>
    <m/>
    <x v="10"/>
  </r>
  <r>
    <x v="78"/>
    <x v="0"/>
    <s v="0"/>
    <x v="10"/>
  </r>
  <r>
    <x v="78"/>
    <x v="5"/>
    <m/>
    <x v="10"/>
  </r>
  <r>
    <x v="78"/>
    <x v="0"/>
    <s v="0"/>
    <x v="10"/>
  </r>
  <r>
    <x v="78"/>
    <x v="6"/>
    <n v="7"/>
    <x v="10"/>
  </r>
  <r>
    <x v="78"/>
    <x v="0"/>
    <n v="132"/>
    <x v="10"/>
  </r>
  <r>
    <x v="78"/>
    <x v="7"/>
    <m/>
    <x v="10"/>
  </r>
  <r>
    <x v="78"/>
    <x v="0"/>
    <s v="0"/>
    <x v="10"/>
  </r>
  <r>
    <x v="78"/>
    <x v="8"/>
    <m/>
    <x v="10"/>
  </r>
  <r>
    <x v="78"/>
    <x v="0"/>
    <n v="0"/>
    <x v="10"/>
  </r>
  <r>
    <x v="42"/>
    <x v="0"/>
    <s v="H"/>
    <x v="10"/>
  </r>
  <r>
    <x v="42"/>
    <x v="1"/>
    <n v="7"/>
    <x v="10"/>
  </r>
  <r>
    <x v="42"/>
    <x v="0"/>
    <n v="132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m/>
    <x v="10"/>
  </r>
  <r>
    <x v="42"/>
    <x v="0"/>
    <s v="0"/>
    <x v="10"/>
  </r>
  <r>
    <x v="42"/>
    <x v="5"/>
    <m/>
    <x v="10"/>
  </r>
  <r>
    <x v="42"/>
    <x v="0"/>
    <s v="0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8"/>
    <x v="10"/>
  </r>
  <r>
    <x v="66"/>
    <x v="0"/>
    <n v="129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n v="9"/>
    <x v="10"/>
  </r>
  <r>
    <x v="0"/>
    <x v="0"/>
    <n v="126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78"/>
    <x v="0"/>
    <s v="H"/>
    <x v="10"/>
  </r>
  <r>
    <x v="78"/>
    <x v="1"/>
    <m/>
    <x v="10"/>
  </r>
  <r>
    <x v="78"/>
    <x v="0"/>
    <s v="0"/>
    <x v="10"/>
  </r>
  <r>
    <x v="78"/>
    <x v="2"/>
    <m/>
    <x v="10"/>
  </r>
  <r>
    <x v="78"/>
    <x v="0"/>
    <s v="0"/>
    <x v="10"/>
  </r>
  <r>
    <x v="78"/>
    <x v="3"/>
    <m/>
    <x v="10"/>
  </r>
  <r>
    <x v="78"/>
    <x v="0"/>
    <s v="0"/>
    <x v="10"/>
  </r>
  <r>
    <x v="78"/>
    <x v="4"/>
    <n v="9"/>
    <x v="10"/>
  </r>
  <r>
    <x v="78"/>
    <x v="0"/>
    <n v="126"/>
    <x v="10"/>
  </r>
  <r>
    <x v="78"/>
    <x v="5"/>
    <m/>
    <x v="10"/>
  </r>
  <r>
    <x v="78"/>
    <x v="0"/>
    <s v="0"/>
    <x v="10"/>
  </r>
  <r>
    <x v="78"/>
    <x v="6"/>
    <m/>
    <x v="10"/>
  </r>
  <r>
    <x v="78"/>
    <x v="0"/>
    <s v="0"/>
    <x v="10"/>
  </r>
  <r>
    <x v="78"/>
    <x v="7"/>
    <m/>
    <x v="10"/>
  </r>
  <r>
    <x v="78"/>
    <x v="0"/>
    <s v="0"/>
    <x v="10"/>
  </r>
  <r>
    <x v="78"/>
    <x v="8"/>
    <m/>
    <x v="10"/>
  </r>
  <r>
    <x v="78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10"/>
    <x v="10"/>
  </r>
  <r>
    <x v="67"/>
    <x v="0"/>
    <n v="123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0"/>
    <x v="0"/>
    <s v="H"/>
    <x v="10"/>
  </r>
  <r>
    <x v="60"/>
    <x v="1"/>
    <m/>
    <x v="10"/>
  </r>
  <r>
    <x v="60"/>
    <x v="0"/>
    <s v="0"/>
    <x v="10"/>
  </r>
  <r>
    <x v="60"/>
    <x v="2"/>
    <m/>
    <x v="10"/>
  </r>
  <r>
    <x v="60"/>
    <x v="0"/>
    <s v="0"/>
    <x v="10"/>
  </r>
  <r>
    <x v="60"/>
    <x v="3"/>
    <n v="10"/>
    <x v="10"/>
  </r>
  <r>
    <x v="60"/>
    <x v="0"/>
    <n v="123"/>
    <x v="10"/>
  </r>
  <r>
    <x v="60"/>
    <x v="4"/>
    <m/>
    <x v="10"/>
  </r>
  <r>
    <x v="60"/>
    <x v="0"/>
    <s v="0"/>
    <x v="10"/>
  </r>
  <r>
    <x v="60"/>
    <x v="5"/>
    <m/>
    <x v="10"/>
  </r>
  <r>
    <x v="60"/>
    <x v="0"/>
    <s v="0"/>
    <x v="10"/>
  </r>
  <r>
    <x v="60"/>
    <x v="6"/>
    <m/>
    <x v="10"/>
  </r>
  <r>
    <x v="60"/>
    <x v="0"/>
    <s v="0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66"/>
    <x v="0"/>
    <s v="F"/>
    <x v="10"/>
  </r>
  <r>
    <x v="66"/>
    <x v="1"/>
    <m/>
    <x v="10"/>
  </r>
  <r>
    <x v="66"/>
    <x v="0"/>
    <s v="0"/>
    <x v="10"/>
  </r>
  <r>
    <x v="66"/>
    <x v="2"/>
    <n v="10"/>
    <x v="10"/>
  </r>
  <r>
    <x v="66"/>
    <x v="0"/>
    <n v="123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64"/>
    <x v="0"/>
    <s v="H"/>
    <x v="10"/>
  </r>
  <r>
    <x v="64"/>
    <x v="1"/>
    <n v="10"/>
    <x v="10"/>
  </r>
  <r>
    <x v="64"/>
    <x v="0"/>
    <n v="123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m/>
    <x v="10"/>
  </r>
  <r>
    <x v="64"/>
    <x v="0"/>
    <s v="0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76"/>
    <x v="0"/>
    <s v="H"/>
    <x v="10"/>
  </r>
  <r>
    <x v="76"/>
    <x v="1"/>
    <m/>
    <x v="10"/>
  </r>
  <r>
    <x v="76"/>
    <x v="0"/>
    <s v="0"/>
    <x v="10"/>
  </r>
  <r>
    <x v="76"/>
    <x v="2"/>
    <m/>
    <x v="10"/>
  </r>
  <r>
    <x v="76"/>
    <x v="0"/>
    <s v="0"/>
    <x v="10"/>
  </r>
  <r>
    <x v="76"/>
    <x v="3"/>
    <m/>
    <x v="10"/>
  </r>
  <r>
    <x v="76"/>
    <x v="0"/>
    <s v="0"/>
    <x v="10"/>
  </r>
  <r>
    <x v="76"/>
    <x v="4"/>
    <m/>
    <x v="10"/>
  </r>
  <r>
    <x v="76"/>
    <x v="0"/>
    <s v="0"/>
    <x v="10"/>
  </r>
  <r>
    <x v="76"/>
    <x v="5"/>
    <m/>
    <x v="10"/>
  </r>
  <r>
    <x v="76"/>
    <x v="0"/>
    <s v="0"/>
    <x v="10"/>
  </r>
  <r>
    <x v="76"/>
    <x v="6"/>
    <n v="12"/>
    <x v="10"/>
  </r>
  <r>
    <x v="76"/>
    <x v="0"/>
    <n v="117"/>
    <x v="10"/>
  </r>
  <r>
    <x v="76"/>
    <x v="7"/>
    <m/>
    <x v="10"/>
  </r>
  <r>
    <x v="76"/>
    <x v="0"/>
    <s v="0"/>
    <x v="10"/>
  </r>
  <r>
    <x v="76"/>
    <x v="8"/>
    <m/>
    <x v="10"/>
  </r>
  <r>
    <x v="76"/>
    <x v="0"/>
    <n v="0"/>
    <x v="10"/>
  </r>
  <r>
    <x v="59"/>
    <x v="0"/>
    <s v="H"/>
    <x v="10"/>
  </r>
  <r>
    <x v="59"/>
    <x v="1"/>
    <m/>
    <x v="10"/>
  </r>
  <r>
    <x v="59"/>
    <x v="0"/>
    <s v="0"/>
    <x v="10"/>
  </r>
  <r>
    <x v="59"/>
    <x v="2"/>
    <m/>
    <x v="10"/>
  </r>
  <r>
    <x v="59"/>
    <x v="0"/>
    <s v="0"/>
    <x v="10"/>
  </r>
  <r>
    <x v="59"/>
    <x v="3"/>
    <m/>
    <x v="10"/>
  </r>
  <r>
    <x v="59"/>
    <x v="0"/>
    <s v="0"/>
    <x v="10"/>
  </r>
  <r>
    <x v="59"/>
    <x v="4"/>
    <n v="23"/>
    <x v="10"/>
  </r>
  <r>
    <x v="59"/>
    <x v="0"/>
    <n v="84"/>
    <x v="10"/>
  </r>
  <r>
    <x v="59"/>
    <x v="5"/>
    <m/>
    <x v="10"/>
  </r>
  <r>
    <x v="59"/>
    <x v="0"/>
    <s v="0"/>
    <x v="10"/>
  </r>
  <r>
    <x v="59"/>
    <x v="6"/>
    <n v="40"/>
    <x v="10"/>
  </r>
  <r>
    <x v="59"/>
    <x v="0"/>
    <n v="33"/>
    <x v="10"/>
  </r>
  <r>
    <x v="59"/>
    <x v="7"/>
    <m/>
    <x v="10"/>
  </r>
  <r>
    <x v="59"/>
    <x v="0"/>
    <s v="0"/>
    <x v="10"/>
  </r>
  <r>
    <x v="59"/>
    <x v="8"/>
    <m/>
    <x v="10"/>
  </r>
  <r>
    <x v="59"/>
    <x v="0"/>
    <n v="0"/>
    <x v="10"/>
  </r>
  <r>
    <x v="0"/>
    <x v="0"/>
    <s v="H"/>
    <x v="10"/>
  </r>
  <r>
    <x v="0"/>
    <x v="1"/>
    <m/>
    <x v="10"/>
  </r>
  <r>
    <x v="0"/>
    <x v="0"/>
    <s v="0"/>
    <x v="10"/>
  </r>
  <r>
    <x v="0"/>
    <x v="2"/>
    <n v="12"/>
    <x v="10"/>
  </r>
  <r>
    <x v="0"/>
    <x v="0"/>
    <n v="117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50"/>
    <x v="0"/>
    <s v="H"/>
    <x v="10"/>
  </r>
  <r>
    <x v="50"/>
    <x v="1"/>
    <m/>
    <x v="10"/>
  </r>
  <r>
    <x v="50"/>
    <x v="0"/>
    <s v="0"/>
    <x v="10"/>
  </r>
  <r>
    <x v="50"/>
    <x v="2"/>
    <m/>
    <x v="10"/>
  </r>
  <r>
    <x v="50"/>
    <x v="0"/>
    <s v="0"/>
    <x v="10"/>
  </r>
  <r>
    <x v="50"/>
    <x v="3"/>
    <m/>
    <x v="10"/>
  </r>
  <r>
    <x v="50"/>
    <x v="0"/>
    <s v="0"/>
    <x v="10"/>
  </r>
  <r>
    <x v="50"/>
    <x v="4"/>
    <n v="13"/>
    <x v="10"/>
  </r>
  <r>
    <x v="50"/>
    <x v="0"/>
    <n v="114"/>
    <x v="10"/>
  </r>
  <r>
    <x v="50"/>
    <x v="5"/>
    <m/>
    <x v="10"/>
  </r>
  <r>
    <x v="50"/>
    <x v="0"/>
    <s v="0"/>
    <x v="10"/>
  </r>
  <r>
    <x v="50"/>
    <x v="6"/>
    <m/>
    <x v="10"/>
  </r>
  <r>
    <x v="50"/>
    <x v="0"/>
    <s v="0"/>
    <x v="10"/>
  </r>
  <r>
    <x v="50"/>
    <x v="7"/>
    <m/>
    <x v="10"/>
  </r>
  <r>
    <x v="50"/>
    <x v="0"/>
    <s v="0"/>
    <x v="10"/>
  </r>
  <r>
    <x v="50"/>
    <x v="8"/>
    <m/>
    <x v="10"/>
  </r>
  <r>
    <x v="50"/>
    <x v="0"/>
    <n v="0"/>
    <x v="10"/>
  </r>
  <r>
    <x v="68"/>
    <x v="0"/>
    <s v="H"/>
    <x v="10"/>
  </r>
  <r>
    <x v="68"/>
    <x v="1"/>
    <m/>
    <x v="10"/>
  </r>
  <r>
    <x v="68"/>
    <x v="0"/>
    <s v="0"/>
    <x v="10"/>
  </r>
  <r>
    <x v="68"/>
    <x v="2"/>
    <m/>
    <x v="10"/>
  </r>
  <r>
    <x v="68"/>
    <x v="0"/>
    <s v="0"/>
    <x v="10"/>
  </r>
  <r>
    <x v="68"/>
    <x v="3"/>
    <n v="14"/>
    <x v="10"/>
  </r>
  <r>
    <x v="68"/>
    <x v="0"/>
    <n v="111"/>
    <x v="10"/>
  </r>
  <r>
    <x v="68"/>
    <x v="4"/>
    <m/>
    <x v="10"/>
  </r>
  <r>
    <x v="68"/>
    <x v="0"/>
    <s v="0"/>
    <x v="10"/>
  </r>
  <r>
    <x v="68"/>
    <x v="5"/>
    <m/>
    <x v="10"/>
  </r>
  <r>
    <x v="68"/>
    <x v="0"/>
    <s v="0"/>
    <x v="10"/>
  </r>
  <r>
    <x v="68"/>
    <x v="6"/>
    <m/>
    <x v="10"/>
  </r>
  <r>
    <x v="68"/>
    <x v="0"/>
    <s v="0"/>
    <x v="10"/>
  </r>
  <r>
    <x v="68"/>
    <x v="7"/>
    <m/>
    <x v="10"/>
  </r>
  <r>
    <x v="68"/>
    <x v="0"/>
    <s v="0"/>
    <x v="10"/>
  </r>
  <r>
    <x v="68"/>
    <x v="8"/>
    <m/>
    <x v="10"/>
  </r>
  <r>
    <x v="68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14"/>
    <x v="10"/>
  </r>
  <r>
    <x v="66"/>
    <x v="0"/>
    <n v="111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76"/>
    <x v="0"/>
    <s v="H"/>
    <x v="10"/>
  </r>
  <r>
    <x v="76"/>
    <x v="1"/>
    <m/>
    <x v="10"/>
  </r>
  <r>
    <x v="76"/>
    <x v="0"/>
    <s v="0"/>
    <x v="10"/>
  </r>
  <r>
    <x v="76"/>
    <x v="2"/>
    <n v="15"/>
    <x v="10"/>
  </r>
  <r>
    <x v="76"/>
    <x v="0"/>
    <n v="108"/>
    <x v="10"/>
  </r>
  <r>
    <x v="76"/>
    <x v="3"/>
    <m/>
    <x v="10"/>
  </r>
  <r>
    <x v="76"/>
    <x v="0"/>
    <s v="0"/>
    <x v="10"/>
  </r>
  <r>
    <x v="76"/>
    <x v="4"/>
    <m/>
    <x v="10"/>
  </r>
  <r>
    <x v="76"/>
    <x v="0"/>
    <s v="0"/>
    <x v="10"/>
  </r>
  <r>
    <x v="76"/>
    <x v="5"/>
    <m/>
    <x v="10"/>
  </r>
  <r>
    <x v="76"/>
    <x v="0"/>
    <s v="0"/>
    <x v="10"/>
  </r>
  <r>
    <x v="76"/>
    <x v="6"/>
    <m/>
    <x v="10"/>
  </r>
  <r>
    <x v="76"/>
    <x v="0"/>
    <s v="0"/>
    <x v="10"/>
  </r>
  <r>
    <x v="76"/>
    <x v="7"/>
    <m/>
    <x v="10"/>
  </r>
  <r>
    <x v="76"/>
    <x v="0"/>
    <s v="0"/>
    <x v="10"/>
  </r>
  <r>
    <x v="76"/>
    <x v="8"/>
    <m/>
    <x v="10"/>
  </r>
  <r>
    <x v="76"/>
    <x v="0"/>
    <n v="0"/>
    <x v="10"/>
  </r>
  <r>
    <x v="64"/>
    <x v="0"/>
    <s v="H"/>
    <x v="10"/>
  </r>
  <r>
    <x v="64"/>
    <x v="1"/>
    <n v="15"/>
    <x v="10"/>
  </r>
  <r>
    <x v="64"/>
    <x v="0"/>
    <n v="108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m/>
    <x v="10"/>
  </r>
  <r>
    <x v="64"/>
    <x v="0"/>
    <s v="0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16"/>
    <x v="10"/>
  </r>
  <r>
    <x v="3"/>
    <x v="0"/>
    <n v="105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0"/>
    <x v="0"/>
    <s v="H"/>
    <x v="10"/>
  </r>
  <r>
    <x v="60"/>
    <x v="1"/>
    <m/>
    <x v="10"/>
  </r>
  <r>
    <x v="60"/>
    <x v="0"/>
    <s v="0"/>
    <x v="10"/>
  </r>
  <r>
    <x v="60"/>
    <x v="2"/>
    <m/>
    <x v="10"/>
  </r>
  <r>
    <x v="60"/>
    <x v="0"/>
    <s v="0"/>
    <x v="10"/>
  </r>
  <r>
    <x v="60"/>
    <x v="3"/>
    <n v="16"/>
    <x v="10"/>
  </r>
  <r>
    <x v="60"/>
    <x v="0"/>
    <n v="105"/>
    <x v="10"/>
  </r>
  <r>
    <x v="60"/>
    <x v="4"/>
    <m/>
    <x v="10"/>
  </r>
  <r>
    <x v="60"/>
    <x v="0"/>
    <s v="0"/>
    <x v="10"/>
  </r>
  <r>
    <x v="60"/>
    <x v="5"/>
    <m/>
    <x v="10"/>
  </r>
  <r>
    <x v="60"/>
    <x v="0"/>
    <s v="0"/>
    <x v="10"/>
  </r>
  <r>
    <x v="60"/>
    <x v="6"/>
    <m/>
    <x v="10"/>
  </r>
  <r>
    <x v="60"/>
    <x v="0"/>
    <s v="0"/>
    <x v="10"/>
  </r>
  <r>
    <x v="60"/>
    <x v="7"/>
    <m/>
    <x v="10"/>
  </r>
  <r>
    <x v="60"/>
    <x v="0"/>
    <s v="0"/>
    <x v="10"/>
  </r>
  <r>
    <x v="60"/>
    <x v="8"/>
    <m/>
    <x v="10"/>
  </r>
  <r>
    <x v="60"/>
    <x v="0"/>
    <n v="0"/>
    <x v="10"/>
  </r>
  <r>
    <x v="50"/>
    <x v="0"/>
    <s v="H"/>
    <x v="10"/>
  </r>
  <r>
    <x v="50"/>
    <x v="1"/>
    <m/>
    <x v="10"/>
  </r>
  <r>
    <x v="50"/>
    <x v="0"/>
    <s v="0"/>
    <x v="10"/>
  </r>
  <r>
    <x v="50"/>
    <x v="2"/>
    <m/>
    <x v="10"/>
  </r>
  <r>
    <x v="50"/>
    <x v="0"/>
    <s v="0"/>
    <x v="10"/>
  </r>
  <r>
    <x v="50"/>
    <x v="3"/>
    <m/>
    <x v="10"/>
  </r>
  <r>
    <x v="50"/>
    <x v="0"/>
    <s v="0"/>
    <x v="10"/>
  </r>
  <r>
    <x v="50"/>
    <x v="4"/>
    <n v="17"/>
    <x v="10"/>
  </r>
  <r>
    <x v="50"/>
    <x v="0"/>
    <n v="102"/>
    <x v="10"/>
  </r>
  <r>
    <x v="50"/>
    <x v="5"/>
    <m/>
    <x v="10"/>
  </r>
  <r>
    <x v="50"/>
    <x v="0"/>
    <s v="0"/>
    <x v="10"/>
  </r>
  <r>
    <x v="50"/>
    <x v="6"/>
    <m/>
    <x v="10"/>
  </r>
  <r>
    <x v="50"/>
    <x v="0"/>
    <s v="0"/>
    <x v="10"/>
  </r>
  <r>
    <x v="50"/>
    <x v="7"/>
    <m/>
    <x v="10"/>
  </r>
  <r>
    <x v="50"/>
    <x v="0"/>
    <s v="0"/>
    <x v="10"/>
  </r>
  <r>
    <x v="50"/>
    <x v="8"/>
    <m/>
    <x v="10"/>
  </r>
  <r>
    <x v="50"/>
    <x v="0"/>
    <n v="0"/>
    <x v="10"/>
  </r>
  <r>
    <x v="42"/>
    <x v="0"/>
    <s v="H"/>
    <x v="10"/>
  </r>
  <r>
    <x v="42"/>
    <x v="1"/>
    <n v="17"/>
    <x v="10"/>
  </r>
  <r>
    <x v="42"/>
    <x v="0"/>
    <n v="102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m/>
    <x v="10"/>
  </r>
  <r>
    <x v="42"/>
    <x v="0"/>
    <s v="0"/>
    <x v="10"/>
  </r>
  <r>
    <x v="42"/>
    <x v="5"/>
    <m/>
    <x v="10"/>
  </r>
  <r>
    <x v="42"/>
    <x v="0"/>
    <s v="0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42"/>
    <x v="0"/>
    <s v="H"/>
    <x v="10"/>
  </r>
  <r>
    <x v="42"/>
    <x v="1"/>
    <m/>
    <x v="10"/>
  </r>
  <r>
    <x v="42"/>
    <x v="0"/>
    <s v="0"/>
    <x v="10"/>
  </r>
  <r>
    <x v="42"/>
    <x v="2"/>
    <m/>
    <x v="10"/>
  </r>
  <r>
    <x v="42"/>
    <x v="0"/>
    <s v="0"/>
    <x v="10"/>
  </r>
  <r>
    <x v="42"/>
    <x v="3"/>
    <m/>
    <x v="10"/>
  </r>
  <r>
    <x v="42"/>
    <x v="0"/>
    <s v="0"/>
    <x v="10"/>
  </r>
  <r>
    <x v="42"/>
    <x v="4"/>
    <n v="18"/>
    <x v="10"/>
  </r>
  <r>
    <x v="42"/>
    <x v="0"/>
    <n v="99"/>
    <x v="10"/>
  </r>
  <r>
    <x v="42"/>
    <x v="5"/>
    <m/>
    <x v="10"/>
  </r>
  <r>
    <x v="42"/>
    <x v="0"/>
    <s v="0"/>
    <x v="10"/>
  </r>
  <r>
    <x v="42"/>
    <x v="6"/>
    <m/>
    <x v="10"/>
  </r>
  <r>
    <x v="42"/>
    <x v="0"/>
    <s v="0"/>
    <x v="10"/>
  </r>
  <r>
    <x v="42"/>
    <x v="7"/>
    <m/>
    <x v="10"/>
  </r>
  <r>
    <x v="42"/>
    <x v="0"/>
    <s v="0"/>
    <x v="10"/>
  </r>
  <r>
    <x v="42"/>
    <x v="8"/>
    <m/>
    <x v="10"/>
  </r>
  <r>
    <x v="42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19"/>
    <x v="10"/>
  </r>
  <r>
    <x v="67"/>
    <x v="0"/>
    <n v="96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88"/>
    <x v="0"/>
    <s v="H"/>
    <x v="10"/>
  </r>
  <r>
    <x v="88"/>
    <x v="1"/>
    <m/>
    <x v="10"/>
  </r>
  <r>
    <x v="88"/>
    <x v="0"/>
    <s v="0"/>
    <x v="10"/>
  </r>
  <r>
    <x v="88"/>
    <x v="2"/>
    <n v="19"/>
    <x v="10"/>
  </r>
  <r>
    <x v="88"/>
    <x v="0"/>
    <n v="96"/>
    <x v="10"/>
  </r>
  <r>
    <x v="88"/>
    <x v="3"/>
    <m/>
    <x v="10"/>
  </r>
  <r>
    <x v="88"/>
    <x v="0"/>
    <s v="0"/>
    <x v="10"/>
  </r>
  <r>
    <x v="88"/>
    <x v="4"/>
    <m/>
    <x v="10"/>
  </r>
  <r>
    <x v="88"/>
    <x v="0"/>
    <s v="0"/>
    <x v="10"/>
  </r>
  <r>
    <x v="88"/>
    <x v="5"/>
    <m/>
    <x v="10"/>
  </r>
  <r>
    <x v="88"/>
    <x v="0"/>
    <s v="0"/>
    <x v="10"/>
  </r>
  <r>
    <x v="88"/>
    <x v="6"/>
    <m/>
    <x v="10"/>
  </r>
  <r>
    <x v="88"/>
    <x v="0"/>
    <s v="0"/>
    <x v="10"/>
  </r>
  <r>
    <x v="88"/>
    <x v="7"/>
    <m/>
    <x v="10"/>
  </r>
  <r>
    <x v="88"/>
    <x v="0"/>
    <s v="0"/>
    <x v="10"/>
  </r>
  <r>
    <x v="88"/>
    <x v="8"/>
    <m/>
    <x v="10"/>
  </r>
  <r>
    <x v="88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20"/>
    <x v="10"/>
  </r>
  <r>
    <x v="3"/>
    <x v="0"/>
    <n v="93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4"/>
    <x v="0"/>
    <s v="H"/>
    <x v="10"/>
  </r>
  <r>
    <x v="64"/>
    <x v="1"/>
    <n v="20"/>
    <x v="10"/>
  </r>
  <r>
    <x v="64"/>
    <x v="0"/>
    <n v="93"/>
    <x v="10"/>
  </r>
  <r>
    <x v="64"/>
    <x v="2"/>
    <m/>
    <x v="10"/>
  </r>
  <r>
    <x v="64"/>
    <x v="0"/>
    <s v="0"/>
    <x v="10"/>
  </r>
  <r>
    <x v="64"/>
    <x v="3"/>
    <m/>
    <x v="10"/>
  </r>
  <r>
    <x v="64"/>
    <x v="0"/>
    <s v="0"/>
    <x v="10"/>
  </r>
  <r>
    <x v="64"/>
    <x v="4"/>
    <m/>
    <x v="10"/>
  </r>
  <r>
    <x v="64"/>
    <x v="0"/>
    <s v="0"/>
    <x v="10"/>
  </r>
  <r>
    <x v="64"/>
    <x v="5"/>
    <m/>
    <x v="10"/>
  </r>
  <r>
    <x v="64"/>
    <x v="0"/>
    <s v="0"/>
    <x v="10"/>
  </r>
  <r>
    <x v="64"/>
    <x v="6"/>
    <m/>
    <x v="10"/>
  </r>
  <r>
    <x v="64"/>
    <x v="0"/>
    <s v="0"/>
    <x v="10"/>
  </r>
  <r>
    <x v="64"/>
    <x v="7"/>
    <m/>
    <x v="10"/>
  </r>
  <r>
    <x v="64"/>
    <x v="0"/>
    <s v="0"/>
    <x v="10"/>
  </r>
  <r>
    <x v="64"/>
    <x v="8"/>
    <m/>
    <x v="10"/>
  </r>
  <r>
    <x v="64"/>
    <x v="0"/>
    <n v="0"/>
    <x v="10"/>
  </r>
  <r>
    <x v="5"/>
    <x v="0"/>
    <s v="H"/>
    <x v="10"/>
  </r>
  <r>
    <x v="5"/>
    <x v="1"/>
    <m/>
    <x v="10"/>
  </r>
  <r>
    <x v="5"/>
    <x v="0"/>
    <s v="0"/>
    <x v="10"/>
  </r>
  <r>
    <x v="5"/>
    <x v="2"/>
    <m/>
    <x v="10"/>
  </r>
  <r>
    <x v="5"/>
    <x v="0"/>
    <s v="0"/>
    <x v="10"/>
  </r>
  <r>
    <x v="5"/>
    <x v="3"/>
    <m/>
    <x v="10"/>
  </r>
  <r>
    <x v="5"/>
    <x v="0"/>
    <s v="0"/>
    <x v="10"/>
  </r>
  <r>
    <x v="5"/>
    <x v="4"/>
    <n v="21"/>
    <x v="10"/>
  </r>
  <r>
    <x v="5"/>
    <x v="0"/>
    <n v="90"/>
    <x v="10"/>
  </r>
  <r>
    <x v="5"/>
    <x v="5"/>
    <s v="ABD"/>
    <x v="10"/>
  </r>
  <r>
    <x v="5"/>
    <x v="0"/>
    <n v="1"/>
    <x v="10"/>
  </r>
  <r>
    <x v="5"/>
    <x v="6"/>
    <m/>
    <x v="10"/>
  </r>
  <r>
    <x v="5"/>
    <x v="0"/>
    <s v="0"/>
    <x v="10"/>
  </r>
  <r>
    <x v="5"/>
    <x v="7"/>
    <m/>
    <x v="10"/>
  </r>
  <r>
    <x v="5"/>
    <x v="0"/>
    <s v="0"/>
    <x v="10"/>
  </r>
  <r>
    <x v="5"/>
    <x v="8"/>
    <m/>
    <x v="10"/>
  </r>
  <r>
    <x v="5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21"/>
    <x v="10"/>
  </r>
  <r>
    <x v="3"/>
    <x v="0"/>
    <n v="90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51"/>
    <x v="0"/>
    <s v="H"/>
    <x v="10"/>
  </r>
  <r>
    <x v="51"/>
    <x v="1"/>
    <m/>
    <x v="10"/>
  </r>
  <r>
    <x v="51"/>
    <x v="0"/>
    <s v="0"/>
    <x v="10"/>
  </r>
  <r>
    <x v="51"/>
    <x v="2"/>
    <m/>
    <x v="10"/>
  </r>
  <r>
    <x v="51"/>
    <x v="0"/>
    <s v="0"/>
    <x v="10"/>
  </r>
  <r>
    <x v="51"/>
    <x v="3"/>
    <m/>
    <x v="10"/>
  </r>
  <r>
    <x v="51"/>
    <x v="0"/>
    <s v="0"/>
    <x v="10"/>
  </r>
  <r>
    <x v="51"/>
    <x v="4"/>
    <m/>
    <x v="10"/>
  </r>
  <r>
    <x v="51"/>
    <x v="0"/>
    <s v="0"/>
    <x v="10"/>
  </r>
  <r>
    <x v="51"/>
    <x v="5"/>
    <m/>
    <x v="10"/>
  </r>
  <r>
    <x v="51"/>
    <x v="0"/>
    <s v="0"/>
    <x v="10"/>
  </r>
  <r>
    <x v="51"/>
    <x v="6"/>
    <n v="22"/>
    <x v="10"/>
  </r>
  <r>
    <x v="51"/>
    <x v="0"/>
    <n v="87"/>
    <x v="10"/>
  </r>
  <r>
    <x v="51"/>
    <x v="7"/>
    <m/>
    <x v="10"/>
  </r>
  <r>
    <x v="51"/>
    <x v="0"/>
    <s v="0"/>
    <x v="10"/>
  </r>
  <r>
    <x v="51"/>
    <x v="8"/>
    <m/>
    <x v="10"/>
  </r>
  <r>
    <x v="51"/>
    <x v="0"/>
    <n v="0"/>
    <x v="10"/>
  </r>
  <r>
    <x v="66"/>
    <x v="0"/>
    <s v="H"/>
    <x v="10"/>
  </r>
  <r>
    <x v="66"/>
    <x v="1"/>
    <m/>
    <x v="10"/>
  </r>
  <r>
    <x v="66"/>
    <x v="0"/>
    <s v="0"/>
    <x v="10"/>
  </r>
  <r>
    <x v="66"/>
    <x v="2"/>
    <n v="22"/>
    <x v="10"/>
  </r>
  <r>
    <x v="66"/>
    <x v="0"/>
    <n v="87"/>
    <x v="10"/>
  </r>
  <r>
    <x v="66"/>
    <x v="3"/>
    <m/>
    <x v="10"/>
  </r>
  <r>
    <x v="66"/>
    <x v="0"/>
    <s v="0"/>
    <x v="10"/>
  </r>
  <r>
    <x v="66"/>
    <x v="4"/>
    <m/>
    <x v="10"/>
  </r>
  <r>
    <x v="66"/>
    <x v="0"/>
    <s v="0"/>
    <x v="10"/>
  </r>
  <r>
    <x v="66"/>
    <x v="5"/>
    <m/>
    <x v="10"/>
  </r>
  <r>
    <x v="66"/>
    <x v="0"/>
    <s v="0"/>
    <x v="10"/>
  </r>
  <r>
    <x v="66"/>
    <x v="6"/>
    <m/>
    <x v="10"/>
  </r>
  <r>
    <x v="66"/>
    <x v="0"/>
    <s v="0"/>
    <x v="10"/>
  </r>
  <r>
    <x v="66"/>
    <x v="7"/>
    <m/>
    <x v="10"/>
  </r>
  <r>
    <x v="66"/>
    <x v="0"/>
    <s v="0"/>
    <x v="10"/>
  </r>
  <r>
    <x v="66"/>
    <x v="8"/>
    <m/>
    <x v="10"/>
  </r>
  <r>
    <x v="66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n v="23"/>
    <x v="10"/>
  </r>
  <r>
    <x v="67"/>
    <x v="0"/>
    <n v="84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m/>
    <x v="10"/>
  </r>
  <r>
    <x v="67"/>
    <x v="0"/>
    <s v="0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70"/>
    <x v="0"/>
    <s v="H"/>
    <x v="10"/>
  </r>
  <r>
    <x v="70"/>
    <x v="1"/>
    <m/>
    <x v="10"/>
  </r>
  <r>
    <x v="70"/>
    <x v="0"/>
    <s v="0"/>
    <x v="10"/>
  </r>
  <r>
    <x v="70"/>
    <x v="2"/>
    <m/>
    <x v="10"/>
  </r>
  <r>
    <x v="70"/>
    <x v="0"/>
    <s v="0"/>
    <x v="10"/>
  </r>
  <r>
    <x v="70"/>
    <x v="3"/>
    <m/>
    <x v="10"/>
  </r>
  <r>
    <x v="70"/>
    <x v="0"/>
    <s v="0"/>
    <x v="10"/>
  </r>
  <r>
    <x v="70"/>
    <x v="4"/>
    <m/>
    <x v="10"/>
  </r>
  <r>
    <x v="70"/>
    <x v="0"/>
    <s v="0"/>
    <x v="10"/>
  </r>
  <r>
    <x v="70"/>
    <x v="5"/>
    <m/>
    <x v="10"/>
  </r>
  <r>
    <x v="70"/>
    <x v="0"/>
    <s v="0"/>
    <x v="10"/>
  </r>
  <r>
    <x v="70"/>
    <x v="6"/>
    <n v="24"/>
    <x v="10"/>
  </r>
  <r>
    <x v="70"/>
    <x v="0"/>
    <n v="81"/>
    <x v="10"/>
  </r>
  <r>
    <x v="70"/>
    <x v="7"/>
    <m/>
    <x v="10"/>
  </r>
  <r>
    <x v="70"/>
    <x v="0"/>
    <s v="0"/>
    <x v="10"/>
  </r>
  <r>
    <x v="70"/>
    <x v="8"/>
    <m/>
    <x v="10"/>
  </r>
  <r>
    <x v="70"/>
    <x v="0"/>
    <n v="0"/>
    <x v="10"/>
  </r>
  <r>
    <x v="15"/>
    <x v="0"/>
    <s v="H"/>
    <x v="10"/>
  </r>
  <r>
    <x v="15"/>
    <x v="1"/>
    <m/>
    <x v="10"/>
  </r>
  <r>
    <x v="15"/>
    <x v="0"/>
    <s v="0"/>
    <x v="10"/>
  </r>
  <r>
    <x v="15"/>
    <x v="2"/>
    <n v="24"/>
    <x v="10"/>
  </r>
  <r>
    <x v="15"/>
    <x v="0"/>
    <n v="81"/>
    <x v="10"/>
  </r>
  <r>
    <x v="15"/>
    <x v="3"/>
    <m/>
    <x v="10"/>
  </r>
  <r>
    <x v="15"/>
    <x v="0"/>
    <s v="0"/>
    <x v="10"/>
  </r>
  <r>
    <x v="15"/>
    <x v="4"/>
    <m/>
    <x v="10"/>
  </r>
  <r>
    <x v="15"/>
    <x v="0"/>
    <s v="0"/>
    <x v="10"/>
  </r>
  <r>
    <x v="15"/>
    <x v="5"/>
    <m/>
    <x v="10"/>
  </r>
  <r>
    <x v="15"/>
    <x v="0"/>
    <s v="0"/>
    <x v="10"/>
  </r>
  <r>
    <x v="15"/>
    <x v="6"/>
    <m/>
    <x v="10"/>
  </r>
  <r>
    <x v="15"/>
    <x v="0"/>
    <s v="0"/>
    <x v="10"/>
  </r>
  <r>
    <x v="15"/>
    <x v="7"/>
    <m/>
    <x v="10"/>
  </r>
  <r>
    <x v="15"/>
    <x v="0"/>
    <s v="0"/>
    <x v="10"/>
  </r>
  <r>
    <x v="15"/>
    <x v="8"/>
    <m/>
    <x v="10"/>
  </r>
  <r>
    <x v="15"/>
    <x v="0"/>
    <n v="0"/>
    <x v="10"/>
  </r>
  <r>
    <x v="70"/>
    <x v="0"/>
    <s v="H"/>
    <x v="10"/>
  </r>
  <r>
    <x v="70"/>
    <x v="1"/>
    <m/>
    <x v="10"/>
  </r>
  <r>
    <x v="70"/>
    <x v="0"/>
    <s v="0"/>
    <x v="10"/>
  </r>
  <r>
    <x v="70"/>
    <x v="2"/>
    <m/>
    <x v="10"/>
  </r>
  <r>
    <x v="70"/>
    <x v="0"/>
    <s v="0"/>
    <x v="10"/>
  </r>
  <r>
    <x v="70"/>
    <x v="3"/>
    <m/>
    <x v="10"/>
  </r>
  <r>
    <x v="70"/>
    <x v="0"/>
    <s v="0"/>
    <x v="10"/>
  </r>
  <r>
    <x v="70"/>
    <x v="4"/>
    <m/>
    <x v="10"/>
  </r>
  <r>
    <x v="70"/>
    <x v="0"/>
    <s v="0"/>
    <x v="10"/>
  </r>
  <r>
    <x v="70"/>
    <x v="5"/>
    <m/>
    <x v="10"/>
  </r>
  <r>
    <x v="70"/>
    <x v="0"/>
    <s v="0"/>
    <x v="10"/>
  </r>
  <r>
    <x v="70"/>
    <x v="6"/>
    <n v="25"/>
    <x v="10"/>
  </r>
  <r>
    <x v="70"/>
    <x v="0"/>
    <n v="78"/>
    <x v="10"/>
  </r>
  <r>
    <x v="70"/>
    <x v="7"/>
    <m/>
    <x v="10"/>
  </r>
  <r>
    <x v="70"/>
    <x v="0"/>
    <s v="0"/>
    <x v="10"/>
  </r>
  <r>
    <x v="70"/>
    <x v="8"/>
    <m/>
    <x v="10"/>
  </r>
  <r>
    <x v="70"/>
    <x v="0"/>
    <n v="0"/>
    <x v="10"/>
  </r>
  <r>
    <x v="15"/>
    <x v="0"/>
    <s v="H"/>
    <x v="10"/>
  </r>
  <r>
    <x v="15"/>
    <x v="1"/>
    <m/>
    <x v="10"/>
  </r>
  <r>
    <x v="15"/>
    <x v="0"/>
    <s v="0"/>
    <x v="10"/>
  </r>
  <r>
    <x v="15"/>
    <x v="2"/>
    <n v="25"/>
    <x v="10"/>
  </r>
  <r>
    <x v="15"/>
    <x v="0"/>
    <n v="78"/>
    <x v="10"/>
  </r>
  <r>
    <x v="15"/>
    <x v="3"/>
    <m/>
    <x v="10"/>
  </r>
  <r>
    <x v="15"/>
    <x v="0"/>
    <s v="0"/>
    <x v="10"/>
  </r>
  <r>
    <x v="15"/>
    <x v="4"/>
    <m/>
    <x v="10"/>
  </r>
  <r>
    <x v="15"/>
    <x v="0"/>
    <s v="0"/>
    <x v="10"/>
  </r>
  <r>
    <x v="15"/>
    <x v="5"/>
    <m/>
    <x v="10"/>
  </r>
  <r>
    <x v="15"/>
    <x v="0"/>
    <s v="0"/>
    <x v="10"/>
  </r>
  <r>
    <x v="15"/>
    <x v="6"/>
    <m/>
    <x v="10"/>
  </r>
  <r>
    <x v="15"/>
    <x v="0"/>
    <s v="0"/>
    <x v="10"/>
  </r>
  <r>
    <x v="15"/>
    <x v="7"/>
    <m/>
    <x v="10"/>
  </r>
  <r>
    <x v="15"/>
    <x v="0"/>
    <s v="0"/>
    <x v="10"/>
  </r>
  <r>
    <x v="15"/>
    <x v="8"/>
    <m/>
    <x v="10"/>
  </r>
  <r>
    <x v="15"/>
    <x v="0"/>
    <n v="0"/>
    <x v="10"/>
  </r>
  <r>
    <x v="22"/>
    <x v="0"/>
    <s v="F"/>
    <x v="10"/>
  </r>
  <r>
    <x v="22"/>
    <x v="1"/>
    <m/>
    <x v="10"/>
  </r>
  <r>
    <x v="22"/>
    <x v="0"/>
    <s v="0"/>
    <x v="10"/>
  </r>
  <r>
    <x v="22"/>
    <x v="2"/>
    <m/>
    <x v="10"/>
  </r>
  <r>
    <x v="22"/>
    <x v="0"/>
    <s v="0"/>
    <x v="10"/>
  </r>
  <r>
    <x v="22"/>
    <x v="3"/>
    <m/>
    <x v="10"/>
  </r>
  <r>
    <x v="22"/>
    <x v="0"/>
    <s v="0"/>
    <x v="10"/>
  </r>
  <r>
    <x v="22"/>
    <x v="4"/>
    <n v="26"/>
    <x v="10"/>
  </r>
  <r>
    <x v="22"/>
    <x v="0"/>
    <n v="75"/>
    <x v="10"/>
  </r>
  <r>
    <x v="22"/>
    <x v="5"/>
    <m/>
    <x v="10"/>
  </r>
  <r>
    <x v="22"/>
    <x v="0"/>
    <s v="0"/>
    <x v="10"/>
  </r>
  <r>
    <x v="22"/>
    <x v="6"/>
    <m/>
    <x v="10"/>
  </r>
  <r>
    <x v="22"/>
    <x v="0"/>
    <s v="0"/>
    <x v="10"/>
  </r>
  <r>
    <x v="22"/>
    <x v="7"/>
    <m/>
    <x v="10"/>
  </r>
  <r>
    <x v="22"/>
    <x v="0"/>
    <s v="0"/>
    <x v="10"/>
  </r>
  <r>
    <x v="22"/>
    <x v="8"/>
    <m/>
    <x v="10"/>
  </r>
  <r>
    <x v="22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27"/>
    <x v="10"/>
  </r>
  <r>
    <x v="67"/>
    <x v="0"/>
    <n v="72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30"/>
    <x v="10"/>
  </r>
  <r>
    <x v="67"/>
    <x v="0"/>
    <n v="63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76"/>
    <x v="0"/>
    <s v="F"/>
    <x v="10"/>
  </r>
  <r>
    <x v="76"/>
    <x v="1"/>
    <m/>
    <x v="10"/>
  </r>
  <r>
    <x v="76"/>
    <x v="0"/>
    <s v="0"/>
    <x v="10"/>
  </r>
  <r>
    <x v="76"/>
    <x v="2"/>
    <m/>
    <x v="10"/>
  </r>
  <r>
    <x v="76"/>
    <x v="0"/>
    <s v="0"/>
    <x v="10"/>
  </r>
  <r>
    <x v="76"/>
    <x v="3"/>
    <m/>
    <x v="10"/>
  </r>
  <r>
    <x v="76"/>
    <x v="0"/>
    <s v="0"/>
    <x v="10"/>
  </r>
  <r>
    <x v="76"/>
    <x v="4"/>
    <m/>
    <x v="10"/>
  </r>
  <r>
    <x v="76"/>
    <x v="0"/>
    <s v="0"/>
    <x v="10"/>
  </r>
  <r>
    <x v="76"/>
    <x v="5"/>
    <m/>
    <x v="10"/>
  </r>
  <r>
    <x v="76"/>
    <x v="0"/>
    <s v="0"/>
    <x v="10"/>
  </r>
  <r>
    <x v="76"/>
    <x v="6"/>
    <n v="35"/>
    <x v="10"/>
  </r>
  <r>
    <x v="76"/>
    <x v="0"/>
    <n v="48"/>
    <x v="10"/>
  </r>
  <r>
    <x v="76"/>
    <x v="7"/>
    <m/>
    <x v="10"/>
  </r>
  <r>
    <x v="76"/>
    <x v="0"/>
    <s v="0"/>
    <x v="10"/>
  </r>
  <r>
    <x v="76"/>
    <x v="8"/>
    <m/>
    <x v="10"/>
  </r>
  <r>
    <x v="76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36"/>
    <x v="10"/>
  </r>
  <r>
    <x v="67"/>
    <x v="0"/>
    <n v="45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3"/>
    <x v="0"/>
    <s v="H"/>
    <x v="10"/>
  </r>
  <r>
    <x v="3"/>
    <x v="1"/>
    <m/>
    <x v="10"/>
  </r>
  <r>
    <x v="3"/>
    <x v="0"/>
    <s v="0"/>
    <x v="10"/>
  </r>
  <r>
    <x v="3"/>
    <x v="2"/>
    <m/>
    <x v="10"/>
  </r>
  <r>
    <x v="3"/>
    <x v="0"/>
    <s v="0"/>
    <x v="10"/>
  </r>
  <r>
    <x v="3"/>
    <x v="3"/>
    <m/>
    <x v="10"/>
  </r>
  <r>
    <x v="3"/>
    <x v="0"/>
    <s v="0"/>
    <x v="10"/>
  </r>
  <r>
    <x v="3"/>
    <x v="4"/>
    <m/>
    <x v="10"/>
  </r>
  <r>
    <x v="3"/>
    <x v="0"/>
    <s v="0"/>
    <x v="10"/>
  </r>
  <r>
    <x v="3"/>
    <x v="5"/>
    <m/>
    <x v="10"/>
  </r>
  <r>
    <x v="3"/>
    <x v="0"/>
    <s v="0"/>
    <x v="10"/>
  </r>
  <r>
    <x v="3"/>
    <x v="6"/>
    <n v="37"/>
    <x v="10"/>
  </r>
  <r>
    <x v="3"/>
    <x v="0"/>
    <n v="42"/>
    <x v="10"/>
  </r>
  <r>
    <x v="3"/>
    <x v="7"/>
    <m/>
    <x v="10"/>
  </r>
  <r>
    <x v="3"/>
    <x v="0"/>
    <s v="0"/>
    <x v="10"/>
  </r>
  <r>
    <x v="3"/>
    <x v="8"/>
    <m/>
    <x v="10"/>
  </r>
  <r>
    <x v="3"/>
    <x v="0"/>
    <n v="0"/>
    <x v="10"/>
  </r>
  <r>
    <x v="67"/>
    <x v="0"/>
    <s v="H"/>
    <x v="10"/>
  </r>
  <r>
    <x v="67"/>
    <x v="1"/>
    <m/>
    <x v="10"/>
  </r>
  <r>
    <x v="67"/>
    <x v="0"/>
    <s v="0"/>
    <x v="10"/>
  </r>
  <r>
    <x v="67"/>
    <x v="2"/>
    <m/>
    <x v="10"/>
  </r>
  <r>
    <x v="67"/>
    <x v="0"/>
    <s v="0"/>
    <x v="10"/>
  </r>
  <r>
    <x v="67"/>
    <x v="3"/>
    <m/>
    <x v="10"/>
  </r>
  <r>
    <x v="67"/>
    <x v="0"/>
    <s v="0"/>
    <x v="10"/>
  </r>
  <r>
    <x v="67"/>
    <x v="4"/>
    <m/>
    <x v="10"/>
  </r>
  <r>
    <x v="67"/>
    <x v="0"/>
    <s v="0"/>
    <x v="10"/>
  </r>
  <r>
    <x v="67"/>
    <x v="5"/>
    <m/>
    <x v="10"/>
  </r>
  <r>
    <x v="67"/>
    <x v="0"/>
    <s v="0"/>
    <x v="10"/>
  </r>
  <r>
    <x v="67"/>
    <x v="6"/>
    <n v="39"/>
    <x v="10"/>
  </r>
  <r>
    <x v="67"/>
    <x v="0"/>
    <n v="36"/>
    <x v="10"/>
  </r>
  <r>
    <x v="67"/>
    <x v="7"/>
    <m/>
    <x v="10"/>
  </r>
  <r>
    <x v="67"/>
    <x v="0"/>
    <s v="0"/>
    <x v="10"/>
  </r>
  <r>
    <x v="67"/>
    <x v="8"/>
    <m/>
    <x v="10"/>
  </r>
  <r>
    <x v="67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  <r>
    <x v="0"/>
    <x v="0"/>
    <m/>
    <x v="10"/>
  </r>
  <r>
    <x v="0"/>
    <x v="1"/>
    <m/>
    <x v="10"/>
  </r>
  <r>
    <x v="0"/>
    <x v="0"/>
    <s v="0"/>
    <x v="10"/>
  </r>
  <r>
    <x v="0"/>
    <x v="2"/>
    <m/>
    <x v="10"/>
  </r>
  <r>
    <x v="0"/>
    <x v="0"/>
    <s v="0"/>
    <x v="10"/>
  </r>
  <r>
    <x v="0"/>
    <x v="3"/>
    <m/>
    <x v="10"/>
  </r>
  <r>
    <x v="0"/>
    <x v="0"/>
    <s v="0"/>
    <x v="10"/>
  </r>
  <r>
    <x v="0"/>
    <x v="4"/>
    <m/>
    <x v="10"/>
  </r>
  <r>
    <x v="0"/>
    <x v="0"/>
    <s v="0"/>
    <x v="10"/>
  </r>
  <r>
    <x v="0"/>
    <x v="5"/>
    <m/>
    <x v="10"/>
  </r>
  <r>
    <x v="0"/>
    <x v="0"/>
    <s v="0"/>
    <x v="10"/>
  </r>
  <r>
    <x v="0"/>
    <x v="6"/>
    <m/>
    <x v="10"/>
  </r>
  <r>
    <x v="0"/>
    <x v="0"/>
    <s v="0"/>
    <x v="10"/>
  </r>
  <r>
    <x v="0"/>
    <x v="7"/>
    <m/>
    <x v="10"/>
  </r>
  <r>
    <x v="0"/>
    <x v="0"/>
    <s v="0"/>
    <x v="10"/>
  </r>
  <r>
    <x v="0"/>
    <x v="8"/>
    <m/>
    <x v="10"/>
  </r>
  <r>
    <x v="0"/>
    <x v="0"/>
    <n v="0"/>
    <x v="1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6">
  <r>
    <x v="0"/>
    <s v="H"/>
    <n v="1"/>
    <n v="150"/>
    <n v="5"/>
    <n v="1"/>
    <n v="150"/>
    <n v="5"/>
    <n v="1"/>
    <n v="150"/>
    <n v="5"/>
    <n v="1"/>
    <n v="150"/>
    <n v="5"/>
    <m/>
    <s v="0"/>
    <n v="0"/>
    <n v="1"/>
    <n v="150"/>
    <n v="5"/>
    <m/>
    <s v="0"/>
    <n v="0"/>
    <m/>
    <n v="0"/>
    <n v="0"/>
  </r>
  <r>
    <x v="1"/>
    <s v="H"/>
    <n v="3"/>
    <n v="144"/>
    <n v="3"/>
    <m/>
    <s v="0"/>
    <n v="0"/>
    <n v="4"/>
    <n v="141"/>
    <n v="2"/>
    <n v="3"/>
    <n v="144"/>
    <n v="3"/>
    <n v="1"/>
    <n v="150"/>
    <n v="5"/>
    <n v="5"/>
    <n v="138"/>
    <n v="1"/>
    <m/>
    <s v="0"/>
    <n v="0"/>
    <m/>
    <n v="0"/>
    <n v="0"/>
  </r>
  <r>
    <x v="2"/>
    <s v="H"/>
    <n v="13"/>
    <n v="114"/>
    <n v="0"/>
    <n v="6"/>
    <n v="135"/>
    <n v="0"/>
    <n v="10"/>
    <n v="123"/>
    <n v="0"/>
    <n v="23"/>
    <n v="84"/>
    <n v="0"/>
    <n v="9"/>
    <n v="126"/>
    <n v="0"/>
    <n v="18"/>
    <n v="99"/>
    <n v="0"/>
    <m/>
    <s v="0"/>
    <n v="0"/>
    <m/>
    <n v="0"/>
    <n v="0"/>
  </r>
  <r>
    <x v="3"/>
    <s v="H"/>
    <n v="22"/>
    <n v="87"/>
    <n v="0"/>
    <n v="18"/>
    <n v="99"/>
    <n v="0"/>
    <n v="24"/>
    <n v="81"/>
    <n v="0"/>
    <n v="11"/>
    <n v="120"/>
    <n v="0"/>
    <n v="7"/>
    <n v="132"/>
    <n v="0"/>
    <n v="22"/>
    <n v="87"/>
    <n v="0"/>
    <m/>
    <s v="0"/>
    <n v="0"/>
    <m/>
    <n v="0"/>
    <n v="0"/>
  </r>
  <r>
    <x v="4"/>
    <s v="H"/>
    <n v="6"/>
    <n v="135"/>
    <n v="0"/>
    <n v="5"/>
    <n v="138"/>
    <n v="1"/>
    <n v="8"/>
    <n v="129"/>
    <n v="0"/>
    <n v="6"/>
    <n v="135"/>
    <n v="0"/>
    <m/>
    <s v="0"/>
    <n v="0"/>
    <m/>
    <s v="0"/>
    <n v="0"/>
    <m/>
    <s v="0"/>
    <n v="0"/>
    <m/>
    <n v="0"/>
    <n v="0"/>
  </r>
  <r>
    <x v="5"/>
    <s v="H"/>
    <n v="20"/>
    <n v="93"/>
    <n v="0"/>
    <n v="25"/>
    <n v="78"/>
    <n v="0"/>
    <n v="28"/>
    <n v="69"/>
    <n v="0"/>
    <n v="16"/>
    <n v="105"/>
    <n v="0"/>
    <n v="23"/>
    <n v="84"/>
    <n v="0"/>
    <n v="20"/>
    <n v="93"/>
    <n v="0"/>
    <m/>
    <s v="0"/>
    <n v="0"/>
    <m/>
    <n v="0"/>
    <n v="0"/>
  </r>
  <r>
    <x v="6"/>
    <s v="H"/>
    <n v="15"/>
    <n v="108"/>
    <n v="0"/>
    <n v="12"/>
    <n v="117"/>
    <n v="0"/>
    <n v="6"/>
    <n v="135"/>
    <n v="0"/>
    <n v="7"/>
    <n v="132"/>
    <n v="0"/>
    <m/>
    <s v="0"/>
    <n v="0"/>
    <m/>
    <s v="0"/>
    <n v="0"/>
    <m/>
    <s v="0"/>
    <n v="0"/>
    <m/>
    <n v="0"/>
    <n v="0"/>
  </r>
  <r>
    <x v="7"/>
    <s v="H"/>
    <n v="21"/>
    <n v="90"/>
    <n v="0"/>
    <n v="21"/>
    <n v="90"/>
    <n v="0"/>
    <n v="25"/>
    <n v="78"/>
    <n v="0"/>
    <n v="13"/>
    <n v="114"/>
    <n v="0"/>
    <n v="12"/>
    <n v="117"/>
    <n v="0"/>
    <m/>
    <s v="0"/>
    <n v="0"/>
    <m/>
    <s v="0"/>
    <n v="0"/>
    <m/>
    <n v="0"/>
    <n v="0"/>
  </r>
  <r>
    <x v="8"/>
    <s v="H"/>
    <n v="11"/>
    <n v="120"/>
    <n v="0"/>
    <m/>
    <s v="0"/>
    <n v="0"/>
    <m/>
    <s v="0"/>
    <n v="0"/>
    <n v="14"/>
    <n v="111"/>
    <n v="0"/>
    <n v="5"/>
    <n v="138"/>
    <n v="1"/>
    <n v="19"/>
    <n v="96"/>
    <n v="0"/>
    <m/>
    <s v="0"/>
    <n v="0"/>
    <m/>
    <n v="0"/>
    <n v="0"/>
  </r>
  <r>
    <x v="9"/>
    <s v="H"/>
    <n v="18"/>
    <n v="99"/>
    <n v="0"/>
    <n v="13"/>
    <n v="114"/>
    <n v="0"/>
    <n v="9"/>
    <n v="126"/>
    <n v="0"/>
    <m/>
    <s v="0"/>
    <n v="0"/>
    <m/>
    <s v="0"/>
    <n v="0"/>
    <n v="11"/>
    <n v="120"/>
    <n v="0"/>
    <m/>
    <s v="0"/>
    <n v="0"/>
    <m/>
    <n v="0"/>
    <n v="0"/>
  </r>
  <r>
    <x v="10"/>
    <s v="H"/>
    <n v="34"/>
    <n v="51"/>
    <n v="0"/>
    <n v="29"/>
    <n v="66"/>
    <n v="0"/>
    <n v="26"/>
    <n v="75"/>
    <n v="0"/>
    <n v="26"/>
    <n v="75"/>
    <n v="0"/>
    <n v="15"/>
    <n v="108"/>
    <n v="0"/>
    <n v="29"/>
    <n v="66"/>
    <n v="0"/>
    <m/>
    <s v="0"/>
    <n v="0"/>
    <m/>
    <n v="0"/>
    <n v="0"/>
  </r>
  <r>
    <x v="11"/>
    <s v="H"/>
    <m/>
    <s v="0"/>
    <n v="0"/>
    <n v="2"/>
    <n v="147"/>
    <n v="4"/>
    <n v="2"/>
    <n v="147"/>
    <n v="4"/>
    <m/>
    <s v="0"/>
    <n v="0"/>
    <m/>
    <s v="0"/>
    <n v="0"/>
    <n v="6"/>
    <n v="135"/>
    <n v="0"/>
    <m/>
    <s v="0"/>
    <n v="0"/>
    <m/>
    <n v="0"/>
    <n v="0"/>
  </r>
  <r>
    <x v="8"/>
    <s v="H"/>
    <n v="2"/>
    <n v="147"/>
    <n v="4"/>
    <n v="7"/>
    <n v="132"/>
    <n v="0"/>
    <m/>
    <s v="0"/>
    <n v="0"/>
    <s v="ABD"/>
    <n v="1"/>
    <n v="0"/>
    <n v="3"/>
    <n v="144"/>
    <n v="3"/>
    <m/>
    <s v="0"/>
    <n v="0"/>
    <m/>
    <s v="0"/>
    <n v="0"/>
    <m/>
    <n v="0"/>
    <n v="0"/>
  </r>
  <r>
    <x v="0"/>
    <s v="H"/>
    <n v="29"/>
    <n v="66"/>
    <n v="0"/>
    <n v="26"/>
    <n v="75"/>
    <n v="0"/>
    <n v="17"/>
    <n v="102"/>
    <n v="0"/>
    <n v="19"/>
    <n v="96"/>
    <n v="0"/>
    <m/>
    <s v="0"/>
    <n v="0"/>
    <n v="23"/>
    <n v="84"/>
    <n v="0"/>
    <m/>
    <s v="0"/>
    <n v="0"/>
    <m/>
    <n v="0"/>
    <n v="0"/>
  </r>
  <r>
    <x v="0"/>
    <s v="H"/>
    <n v="12"/>
    <n v="117"/>
    <n v="0"/>
    <m/>
    <s v="0"/>
    <n v="0"/>
    <n v="5"/>
    <n v="138"/>
    <n v="1"/>
    <m/>
    <s v="0"/>
    <n v="0"/>
    <m/>
    <s v="0"/>
    <n v="0"/>
    <n v="3"/>
    <n v="144"/>
    <n v="3"/>
    <m/>
    <s v="0"/>
    <n v="0"/>
    <m/>
    <n v="0"/>
    <n v="0"/>
  </r>
  <r>
    <x v="11"/>
    <s v="H"/>
    <m/>
    <s v="0"/>
    <n v="0"/>
    <n v="10"/>
    <n v="123"/>
    <n v="0"/>
    <n v="7"/>
    <n v="132"/>
    <n v="0"/>
    <n v="4"/>
    <n v="141"/>
    <n v="2"/>
    <m/>
    <s v="0"/>
    <n v="0"/>
    <m/>
    <s v="0"/>
    <n v="0"/>
    <m/>
    <s v="0"/>
    <n v="0"/>
    <m/>
    <n v="0"/>
    <n v="0"/>
  </r>
  <r>
    <x v="12"/>
    <s v="H"/>
    <m/>
    <s v="0"/>
    <n v="0"/>
    <n v="9"/>
    <n v="126"/>
    <n v="0"/>
    <m/>
    <s v="0"/>
    <n v="0"/>
    <n v="5"/>
    <n v="138"/>
    <n v="1"/>
    <m/>
    <s v="0"/>
    <n v="0"/>
    <n v="9"/>
    <n v="126"/>
    <n v="0"/>
    <m/>
    <s v="0"/>
    <n v="0"/>
    <m/>
    <n v="0"/>
    <n v="0"/>
  </r>
  <r>
    <x v="0"/>
    <s v="H"/>
    <n v="19"/>
    <n v="96"/>
    <n v="0"/>
    <n v="19"/>
    <n v="96"/>
    <n v="0"/>
    <n v="14"/>
    <n v="111"/>
    <n v="0"/>
    <n v="22"/>
    <n v="87"/>
    <n v="0"/>
    <m/>
    <s v="0"/>
    <n v="0"/>
    <m/>
    <s v="0"/>
    <n v="0"/>
    <m/>
    <s v="0"/>
    <n v="0"/>
    <m/>
    <n v="0"/>
    <n v="0"/>
  </r>
  <r>
    <x v="10"/>
    <s v="H"/>
    <m/>
    <s v="0"/>
    <n v="0"/>
    <n v="11"/>
    <n v="120"/>
    <n v="0"/>
    <m/>
    <s v="0"/>
    <n v="0"/>
    <m/>
    <s v="0"/>
    <n v="0"/>
    <n v="4"/>
    <n v="141"/>
    <n v="2"/>
    <n v="13"/>
    <n v="114"/>
    <n v="0"/>
    <m/>
    <s v="0"/>
    <n v="0"/>
    <m/>
    <n v="0"/>
    <n v="0"/>
  </r>
  <r>
    <x v="10"/>
    <s v="H"/>
    <m/>
    <s v="0"/>
    <n v="0"/>
    <s v="ABD"/>
    <n v="1"/>
    <n v="0"/>
    <n v="11"/>
    <n v="120"/>
    <n v="0"/>
    <n v="10"/>
    <n v="123"/>
    <n v="0"/>
    <m/>
    <s v="0"/>
    <n v="0"/>
    <n v="14"/>
    <n v="111"/>
    <n v="0"/>
    <m/>
    <s v="0"/>
    <n v="0"/>
    <m/>
    <n v="0"/>
    <n v="0"/>
  </r>
  <r>
    <x v="4"/>
    <s v="H"/>
    <m/>
    <s v="0"/>
    <n v="0"/>
    <m/>
    <s v="0"/>
    <n v="0"/>
    <n v="16"/>
    <n v="105"/>
    <n v="0"/>
    <n v="15"/>
    <n v="108"/>
    <n v="0"/>
    <n v="10"/>
    <n v="123"/>
    <n v="0"/>
    <m/>
    <s v="0"/>
    <n v="0"/>
    <m/>
    <s v="0"/>
    <n v="0"/>
    <m/>
    <n v="0"/>
    <n v="0"/>
  </r>
  <r>
    <x v="13"/>
    <s v="H"/>
    <n v="9"/>
    <n v="126"/>
    <n v="0"/>
    <n v="17"/>
    <n v="102"/>
    <n v="0"/>
    <m/>
    <s v="0"/>
    <n v="0"/>
    <n v="18"/>
    <n v="99"/>
    <n v="0"/>
    <m/>
    <s v="0"/>
    <n v="0"/>
    <m/>
    <s v="0"/>
    <n v="0"/>
    <m/>
    <s v="0"/>
    <n v="0"/>
    <m/>
    <n v="0"/>
    <n v="0"/>
  </r>
  <r>
    <x v="4"/>
    <s v="H"/>
    <n v="14"/>
    <n v="111"/>
    <n v="0"/>
    <m/>
    <s v="0"/>
    <n v="0"/>
    <n v="19"/>
    <n v="96"/>
    <n v="0"/>
    <m/>
    <s v="0"/>
    <n v="0"/>
    <n v="14"/>
    <n v="111"/>
    <n v="0"/>
    <m/>
    <s v="0"/>
    <n v="0"/>
    <m/>
    <s v="0"/>
    <n v="0"/>
    <m/>
    <n v="0"/>
    <n v="0"/>
  </r>
  <r>
    <x v="14"/>
    <s v="H"/>
    <n v="25"/>
    <n v="78"/>
    <n v="0"/>
    <n v="23"/>
    <n v="84"/>
    <n v="0"/>
    <n v="20"/>
    <n v="93"/>
    <n v="0"/>
    <m/>
    <s v="0"/>
    <n v="0"/>
    <m/>
    <s v="0"/>
    <n v="0"/>
    <n v="32"/>
    <n v="57"/>
    <n v="0"/>
    <m/>
    <s v="0"/>
    <n v="0"/>
    <m/>
    <n v="0"/>
    <n v="0"/>
  </r>
  <r>
    <x v="15"/>
    <s v="H"/>
    <m/>
    <s v="0"/>
    <n v="0"/>
    <m/>
    <s v="0"/>
    <n v="0"/>
    <m/>
    <s v="0"/>
    <n v="0"/>
    <n v="21"/>
    <n v="90"/>
    <n v="0"/>
    <n v="13"/>
    <n v="114"/>
    <n v="0"/>
    <n v="21"/>
    <n v="90"/>
    <n v="0"/>
    <m/>
    <s v="0"/>
    <n v="0"/>
    <m/>
    <n v="0"/>
    <n v="0"/>
  </r>
  <r>
    <x v="7"/>
    <s v="H"/>
    <m/>
    <s v="0"/>
    <n v="0"/>
    <n v="3"/>
    <n v="144"/>
    <n v="3"/>
    <m/>
    <s v="0"/>
    <n v="0"/>
    <m/>
    <s v="0"/>
    <n v="0"/>
    <n v="2"/>
    <n v="147"/>
    <n v="4"/>
    <m/>
    <s v="0"/>
    <n v="0"/>
    <m/>
    <s v="0"/>
    <n v="0"/>
    <m/>
    <n v="0"/>
    <n v="0"/>
  </r>
  <r>
    <x v="0"/>
    <s v="H"/>
    <n v="28"/>
    <n v="69"/>
    <n v="0"/>
    <n v="28"/>
    <n v="69"/>
    <n v="0"/>
    <n v="22"/>
    <n v="87"/>
    <n v="0"/>
    <m/>
    <s v="0"/>
    <n v="0"/>
    <m/>
    <s v="0"/>
    <n v="0"/>
    <n v="30"/>
    <n v="63"/>
    <n v="0"/>
    <m/>
    <s v="0"/>
    <n v="0"/>
    <m/>
    <n v="0"/>
    <n v="0"/>
  </r>
  <r>
    <x v="0"/>
    <s v="H"/>
    <m/>
    <s v="0"/>
    <n v="0"/>
    <m/>
    <s v="0"/>
    <n v="0"/>
    <m/>
    <s v="0"/>
    <n v="0"/>
    <n v="2"/>
    <n v="147"/>
    <n v="4"/>
    <m/>
    <s v="0"/>
    <n v="0"/>
    <n v="7"/>
    <n v="132"/>
    <n v="0"/>
    <m/>
    <s v="0"/>
    <n v="0"/>
    <m/>
    <n v="0"/>
    <n v="0"/>
  </r>
  <r>
    <x v="16"/>
    <s v="H"/>
    <m/>
    <s v="0"/>
    <n v="0"/>
    <m/>
    <s v="0"/>
    <n v="0"/>
    <n v="27"/>
    <n v="72"/>
    <n v="0"/>
    <n v="17"/>
    <n v="102"/>
    <n v="0"/>
    <n v="16"/>
    <n v="105"/>
    <n v="0"/>
    <m/>
    <s v="0"/>
    <n v="0"/>
    <m/>
    <s v="0"/>
    <n v="0"/>
    <m/>
    <n v="0"/>
    <n v="0"/>
  </r>
  <r>
    <x v="0"/>
    <s v="H"/>
    <n v="26"/>
    <n v="75"/>
    <n v="0"/>
    <n v="30"/>
    <n v="63"/>
    <n v="0"/>
    <n v="23"/>
    <n v="84"/>
    <n v="0"/>
    <m/>
    <s v="0"/>
    <n v="0"/>
    <m/>
    <s v="0"/>
    <n v="0"/>
    <n v="34"/>
    <n v="51"/>
    <n v="0"/>
    <m/>
    <s v="0"/>
    <n v="0"/>
    <m/>
    <n v="0"/>
    <n v="0"/>
  </r>
  <r>
    <x v="15"/>
    <s v="H"/>
    <n v="4"/>
    <n v="141"/>
    <n v="2"/>
    <m/>
    <s v="0"/>
    <n v="0"/>
    <s v="ABD"/>
    <n v="1"/>
    <n v="0"/>
    <n v="9"/>
    <n v="126"/>
    <n v="0"/>
    <m/>
    <s v="0"/>
    <n v="0"/>
    <m/>
    <s v="0"/>
    <n v="0"/>
    <m/>
    <s v="0"/>
    <n v="0"/>
    <m/>
    <n v="0"/>
    <n v="0"/>
  </r>
  <r>
    <x v="15"/>
    <s v="H"/>
    <m/>
    <s v="0"/>
    <n v="0"/>
    <m/>
    <s v="0"/>
    <n v="0"/>
    <m/>
    <s v="0"/>
    <n v="0"/>
    <n v="12"/>
    <n v="117"/>
    <n v="0"/>
    <n v="8"/>
    <n v="129"/>
    <n v="0"/>
    <m/>
    <s v="0"/>
    <n v="0"/>
    <m/>
    <s v="0"/>
    <n v="0"/>
    <m/>
    <n v="0"/>
    <n v="0"/>
  </r>
  <r>
    <x v="6"/>
    <s v="H"/>
    <n v="8"/>
    <n v="129"/>
    <n v="0"/>
    <m/>
    <s v="0"/>
    <n v="0"/>
    <n v="12"/>
    <n v="117"/>
    <n v="0"/>
    <m/>
    <s v="0"/>
    <n v="0"/>
    <m/>
    <s v="0"/>
    <n v="0"/>
    <m/>
    <s v="0"/>
    <n v="0"/>
    <m/>
    <s v="0"/>
    <n v="0"/>
    <m/>
    <n v="0"/>
    <n v="0"/>
  </r>
  <r>
    <x v="17"/>
    <s v="H"/>
    <m/>
    <s v="0"/>
    <n v="0"/>
    <m/>
    <s v="0"/>
    <n v="0"/>
    <n v="35"/>
    <n v="48"/>
    <n v="0"/>
    <n v="29"/>
    <n v="66"/>
    <n v="0"/>
    <n v="22"/>
    <n v="87"/>
    <n v="0"/>
    <n v="39"/>
    <n v="36"/>
    <n v="0"/>
    <m/>
    <s v="0"/>
    <n v="0"/>
    <m/>
    <n v="0"/>
    <n v="0"/>
  </r>
  <r>
    <x v="18"/>
    <s v="H"/>
    <m/>
    <s v="0"/>
    <n v="0"/>
    <m/>
    <s v="0"/>
    <n v="0"/>
    <m/>
    <s v="0"/>
    <n v="0"/>
    <n v="20"/>
    <n v="93"/>
    <n v="0"/>
    <n v="6"/>
    <n v="135"/>
    <n v="0"/>
    <m/>
    <s v="0"/>
    <n v="0"/>
    <m/>
    <s v="0"/>
    <n v="0"/>
    <m/>
    <n v="0"/>
    <n v="0"/>
  </r>
  <r>
    <x v="19"/>
    <s v="H"/>
    <n v="24"/>
    <n v="81"/>
    <n v="0"/>
    <n v="34"/>
    <n v="51"/>
    <n v="0"/>
    <n v="21"/>
    <n v="90"/>
    <n v="0"/>
    <m/>
    <s v="0"/>
    <n v="0"/>
    <m/>
    <s v="0"/>
    <n v="0"/>
    <m/>
    <s v="0"/>
    <n v="0"/>
    <m/>
    <s v="0"/>
    <n v="0"/>
    <m/>
    <n v="0"/>
    <n v="0"/>
  </r>
  <r>
    <x v="20"/>
    <s v="H"/>
    <n v="32"/>
    <n v="57"/>
    <n v="0"/>
    <m/>
    <s v="0"/>
    <n v="0"/>
    <m/>
    <s v="0"/>
    <n v="0"/>
    <m/>
    <s v="0"/>
    <n v="0"/>
    <n v="18"/>
    <n v="99"/>
    <n v="0"/>
    <n v="31"/>
    <n v="60"/>
    <n v="0"/>
    <m/>
    <s v="0"/>
    <n v="0"/>
    <m/>
    <n v="0"/>
    <n v="0"/>
  </r>
  <r>
    <x v="7"/>
    <s v="H"/>
    <n v="16"/>
    <n v="105"/>
    <n v="0"/>
    <n v="14"/>
    <n v="111"/>
    <n v="0"/>
    <m/>
    <s v="0"/>
    <n v="0"/>
    <m/>
    <s v="0"/>
    <n v="0"/>
    <m/>
    <s v="0"/>
    <n v="0"/>
    <m/>
    <s v="0"/>
    <n v="0"/>
    <m/>
    <s v="0"/>
    <n v="0"/>
    <m/>
    <n v="0"/>
    <n v="0"/>
  </r>
  <r>
    <x v="21"/>
    <s v="H"/>
    <n v="17"/>
    <n v="102"/>
    <n v="0"/>
    <n v="15"/>
    <n v="108"/>
    <n v="0"/>
    <m/>
    <s v="0"/>
    <n v="0"/>
    <m/>
    <s v="0"/>
    <n v="0"/>
    <m/>
    <s v="0"/>
    <n v="0"/>
    <m/>
    <s v="0"/>
    <n v="0"/>
    <m/>
    <s v="0"/>
    <n v="0"/>
    <m/>
    <n v="0"/>
    <n v="0"/>
  </r>
  <r>
    <x v="0"/>
    <s v="H"/>
    <m/>
    <s v="0"/>
    <n v="0"/>
    <n v="33"/>
    <n v="54"/>
    <n v="0"/>
    <m/>
    <s v="0"/>
    <n v="0"/>
    <m/>
    <s v="0"/>
    <n v="0"/>
    <m/>
    <s v="0"/>
    <n v="0"/>
    <n v="4"/>
    <n v="141"/>
    <n v="2"/>
    <m/>
    <s v="0"/>
    <n v="0"/>
    <m/>
    <n v="0"/>
    <n v="0"/>
  </r>
  <r>
    <x v="8"/>
    <s v="H"/>
    <m/>
    <s v="0"/>
    <n v="0"/>
    <m/>
    <s v="0"/>
    <n v="0"/>
    <n v="33"/>
    <n v="54"/>
    <n v="0"/>
    <m/>
    <s v="0"/>
    <n v="0"/>
    <n v="20"/>
    <n v="93"/>
    <n v="0"/>
    <n v="36"/>
    <n v="45"/>
    <n v="0"/>
    <m/>
    <s v="0"/>
    <n v="0"/>
    <m/>
    <n v="0"/>
    <n v="0"/>
  </r>
  <r>
    <x v="0"/>
    <s v="H"/>
    <m/>
    <s v="0"/>
    <n v="0"/>
    <m/>
    <s v="0"/>
    <n v="0"/>
    <n v="15"/>
    <n v="108"/>
    <n v="0"/>
    <m/>
    <s v="0"/>
    <n v="0"/>
    <m/>
    <s v="0"/>
    <n v="0"/>
    <n v="24"/>
    <n v="81"/>
    <n v="0"/>
    <m/>
    <s v="0"/>
    <n v="0"/>
    <m/>
    <n v="0"/>
    <n v="0"/>
  </r>
  <r>
    <x v="15"/>
    <s v="H"/>
    <m/>
    <s v="0"/>
    <n v="0"/>
    <m/>
    <s v="0"/>
    <n v="0"/>
    <m/>
    <s v="0"/>
    <n v="0"/>
    <n v="25"/>
    <n v="78"/>
    <n v="0"/>
    <n v="17"/>
    <n v="102"/>
    <n v="0"/>
    <m/>
    <s v="0"/>
    <n v="0"/>
    <m/>
    <s v="0"/>
    <n v="0"/>
    <m/>
    <n v="0"/>
    <n v="0"/>
  </r>
  <r>
    <x v="10"/>
    <s v="H"/>
    <n v="30"/>
    <n v="63"/>
    <n v="0"/>
    <n v="36"/>
    <n v="45"/>
    <n v="0"/>
    <n v="29"/>
    <n v="66"/>
    <n v="0"/>
    <m/>
    <s v="0"/>
    <n v="0"/>
    <m/>
    <s v="0"/>
    <n v="0"/>
    <m/>
    <s v="0"/>
    <n v="0"/>
    <m/>
    <s v="0"/>
    <n v="0"/>
    <m/>
    <n v="0"/>
    <n v="0"/>
  </r>
  <r>
    <x v="4"/>
    <s v="H"/>
    <m/>
    <s v="0"/>
    <n v="0"/>
    <m/>
    <s v="0"/>
    <n v="0"/>
    <m/>
    <s v="0"/>
    <n v="0"/>
    <n v="27"/>
    <n v="72"/>
    <n v="0"/>
    <n v="21"/>
    <n v="90"/>
    <n v="0"/>
    <m/>
    <s v="0"/>
    <n v="0"/>
    <m/>
    <s v="0"/>
    <n v="0"/>
    <m/>
    <n v="0"/>
    <n v="0"/>
  </r>
  <r>
    <x v="22"/>
    <s v="H"/>
    <m/>
    <s v="0"/>
    <n v="0"/>
    <n v="43"/>
    <n v="24"/>
    <n v="0"/>
    <n v="34"/>
    <n v="51"/>
    <n v="0"/>
    <n v="24"/>
    <n v="81"/>
    <n v="0"/>
    <m/>
    <s v="0"/>
    <n v="0"/>
    <m/>
    <s v="0"/>
    <n v="0"/>
    <m/>
    <s v="0"/>
    <n v="0"/>
    <m/>
    <n v="0"/>
    <n v="0"/>
  </r>
  <r>
    <x v="23"/>
    <s v="H"/>
    <n v="27"/>
    <n v="72"/>
    <n v="0"/>
    <m/>
    <s v="0"/>
    <n v="0"/>
    <m/>
    <s v="0"/>
    <n v="0"/>
    <m/>
    <s v="0"/>
    <n v="0"/>
    <m/>
    <s v="0"/>
    <n v="0"/>
    <n v="25"/>
    <n v="78"/>
    <n v="0"/>
    <m/>
    <s v="0"/>
    <n v="0"/>
    <m/>
    <n v="0"/>
    <n v="0"/>
  </r>
  <r>
    <x v="24"/>
    <s v="H"/>
    <m/>
    <s v="0"/>
    <n v="0"/>
    <m/>
    <s v="0"/>
    <n v="0"/>
    <m/>
    <s v="0"/>
    <n v="0"/>
    <m/>
    <s v="0"/>
    <n v="0"/>
    <m/>
    <s v="0"/>
    <n v="0"/>
    <n v="2"/>
    <n v="147"/>
    <n v="4"/>
    <m/>
    <s v="0"/>
    <n v="0"/>
    <m/>
    <n v="0"/>
    <n v="0"/>
  </r>
  <r>
    <x v="25"/>
    <s v="H"/>
    <m/>
    <s v="0"/>
    <n v="0"/>
    <m/>
    <s v="0"/>
    <n v="0"/>
    <n v="3"/>
    <n v="144"/>
    <n v="3"/>
    <m/>
    <s v="0"/>
    <n v="0"/>
    <m/>
    <s v="0"/>
    <n v="0"/>
    <m/>
    <s v="0"/>
    <n v="0"/>
    <m/>
    <s v="0"/>
    <n v="0"/>
    <m/>
    <n v="0"/>
    <n v="0"/>
  </r>
  <r>
    <x v="7"/>
    <s v="H"/>
    <m/>
    <s v="0"/>
    <n v="0"/>
    <n v="27"/>
    <n v="72"/>
    <n v="0"/>
    <m/>
    <s v="0"/>
    <n v="0"/>
    <m/>
    <s v="0"/>
    <n v="0"/>
    <m/>
    <s v="0"/>
    <n v="0"/>
    <n v="28"/>
    <n v="69"/>
    <n v="0"/>
    <m/>
    <s v="0"/>
    <n v="0"/>
    <m/>
    <n v="0"/>
    <n v="0"/>
  </r>
  <r>
    <x v="10"/>
    <s v="H"/>
    <m/>
    <s v="0"/>
    <n v="0"/>
    <n v="4"/>
    <n v="141"/>
    <n v="2"/>
    <m/>
    <s v="0"/>
    <n v="0"/>
    <m/>
    <s v="0"/>
    <n v="0"/>
    <m/>
    <s v="0"/>
    <n v="0"/>
    <m/>
    <s v="0"/>
    <n v="0"/>
    <m/>
    <s v="0"/>
    <n v="0"/>
    <m/>
    <n v="0"/>
    <n v="0"/>
  </r>
  <r>
    <x v="4"/>
    <s v="H"/>
    <m/>
    <s v="0"/>
    <n v="0"/>
    <m/>
    <s v="0"/>
    <n v="0"/>
    <m/>
    <s v="0"/>
    <n v="0"/>
    <m/>
    <s v="0"/>
    <n v="0"/>
    <n v="19"/>
    <n v="96"/>
    <n v="0"/>
    <n v="37"/>
    <n v="42"/>
    <n v="0"/>
    <m/>
    <s v="0"/>
    <n v="0"/>
    <m/>
    <n v="0"/>
    <n v="0"/>
  </r>
  <r>
    <x v="1"/>
    <s v="H"/>
    <n v="5"/>
    <n v="138"/>
    <n v="1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s v="H"/>
    <n v="7"/>
    <n v="132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25"/>
    <s v="H"/>
    <m/>
    <s v="0"/>
    <n v="0"/>
    <m/>
    <s v="0"/>
    <n v="0"/>
    <s v="ABD"/>
    <n v="1"/>
    <n v="0"/>
    <n v="8"/>
    <n v="129"/>
    <n v="0"/>
    <m/>
    <s v="0"/>
    <n v="0"/>
    <m/>
    <s v="0"/>
    <n v="0"/>
    <m/>
    <s v="0"/>
    <n v="0"/>
    <m/>
    <n v="0"/>
    <n v="0"/>
  </r>
  <r>
    <x v="26"/>
    <s v="H"/>
    <m/>
    <s v="0"/>
    <n v="0"/>
    <m/>
    <s v="0"/>
    <n v="0"/>
    <m/>
    <s v="0"/>
    <n v="0"/>
    <m/>
    <s v="0"/>
    <n v="0"/>
    <m/>
    <s v="0"/>
    <n v="0"/>
    <n v="8"/>
    <n v="129"/>
    <n v="0"/>
    <m/>
    <s v="0"/>
    <n v="0"/>
    <m/>
    <n v="0"/>
    <n v="0"/>
  </r>
  <r>
    <x v="27"/>
    <s v="H"/>
    <m/>
    <s v="0"/>
    <n v="0"/>
    <n v="8"/>
    <n v="129"/>
    <n v="0"/>
    <m/>
    <s v="0"/>
    <n v="0"/>
    <m/>
    <s v="0"/>
    <n v="0"/>
    <m/>
    <s v="0"/>
    <n v="0"/>
    <m/>
    <s v="0"/>
    <n v="0"/>
    <m/>
    <s v="0"/>
    <n v="0"/>
    <m/>
    <n v="0"/>
    <n v="0"/>
  </r>
  <r>
    <x v="14"/>
    <s v="H"/>
    <m/>
    <s v="0"/>
    <n v="0"/>
    <m/>
    <s v="0"/>
    <n v="0"/>
    <m/>
    <s v="0"/>
    <n v="0"/>
    <m/>
    <s v="0"/>
    <n v="0"/>
    <m/>
    <s v="0"/>
    <n v="0"/>
    <n v="10"/>
    <n v="123"/>
    <n v="0"/>
    <m/>
    <s v="0"/>
    <n v="0"/>
    <m/>
    <n v="0"/>
    <n v="0"/>
  </r>
  <r>
    <x v="28"/>
    <s v="H"/>
    <n v="10"/>
    <n v="123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29"/>
    <s v="H"/>
    <m/>
    <s v="0"/>
    <n v="0"/>
    <m/>
    <s v="0"/>
    <n v="0"/>
    <m/>
    <s v="0"/>
    <n v="0"/>
    <m/>
    <s v="0"/>
    <n v="0"/>
    <n v="11"/>
    <n v="120"/>
    <n v="0"/>
    <m/>
    <s v="0"/>
    <n v="0"/>
    <m/>
    <s v="0"/>
    <n v="0"/>
    <m/>
    <n v="0"/>
    <n v="0"/>
  </r>
  <r>
    <x v="30"/>
    <s v="H"/>
    <m/>
    <s v="0"/>
    <n v="0"/>
    <m/>
    <s v="0"/>
    <n v="0"/>
    <m/>
    <s v="0"/>
    <n v="0"/>
    <m/>
    <s v="0"/>
    <n v="0"/>
    <m/>
    <s v="0"/>
    <n v="0"/>
    <n v="12"/>
    <n v="117"/>
    <n v="0"/>
    <m/>
    <s v="0"/>
    <n v="0"/>
    <m/>
    <n v="0"/>
    <n v="0"/>
  </r>
  <r>
    <x v="14"/>
    <s v="H"/>
    <m/>
    <s v="0"/>
    <n v="0"/>
    <m/>
    <s v="0"/>
    <n v="0"/>
    <n v="13"/>
    <n v="114"/>
    <n v="0"/>
    <m/>
    <s v="0"/>
    <n v="0"/>
    <m/>
    <s v="0"/>
    <n v="0"/>
    <m/>
    <s v="0"/>
    <n v="0"/>
    <m/>
    <s v="0"/>
    <n v="0"/>
    <m/>
    <n v="0"/>
    <n v="0"/>
  </r>
  <r>
    <x v="15"/>
    <s v="H"/>
    <m/>
    <s v="0"/>
    <n v="0"/>
    <m/>
    <s v="0"/>
    <n v="0"/>
    <m/>
    <s v="0"/>
    <n v="0"/>
    <m/>
    <s v="0"/>
    <n v="0"/>
    <m/>
    <s v="0"/>
    <n v="0"/>
    <n v="15"/>
    <n v="108"/>
    <n v="0"/>
    <m/>
    <s v="0"/>
    <n v="0"/>
    <m/>
    <n v="0"/>
    <n v="0"/>
  </r>
  <r>
    <x v="31"/>
    <s v="H"/>
    <m/>
    <s v="0"/>
    <n v="0"/>
    <m/>
    <s v="0"/>
    <n v="0"/>
    <m/>
    <s v="0"/>
    <n v="0"/>
    <m/>
    <s v="0"/>
    <n v="0"/>
    <m/>
    <s v="0"/>
    <n v="0"/>
    <n v="16"/>
    <n v="105"/>
    <n v="0"/>
    <m/>
    <s v="0"/>
    <n v="0"/>
    <m/>
    <n v="0"/>
    <n v="0"/>
  </r>
  <r>
    <x v="11"/>
    <s v="H"/>
    <m/>
    <s v="0"/>
    <n v="0"/>
    <n v="16"/>
    <n v="105"/>
    <n v="0"/>
    <m/>
    <s v="0"/>
    <n v="0"/>
    <m/>
    <s v="0"/>
    <n v="0"/>
    <m/>
    <s v="0"/>
    <n v="0"/>
    <m/>
    <s v="0"/>
    <n v="0"/>
    <m/>
    <s v="0"/>
    <n v="0"/>
    <m/>
    <n v="0"/>
    <n v="0"/>
  </r>
  <r>
    <x v="14"/>
    <s v="H"/>
    <m/>
    <s v="0"/>
    <n v="0"/>
    <m/>
    <s v="0"/>
    <n v="0"/>
    <m/>
    <s v="0"/>
    <n v="0"/>
    <m/>
    <s v="0"/>
    <n v="0"/>
    <m/>
    <s v="0"/>
    <n v="0"/>
    <n v="17"/>
    <n v="102"/>
    <n v="0"/>
    <m/>
    <s v="0"/>
    <n v="0"/>
    <m/>
    <n v="0"/>
    <n v="0"/>
  </r>
  <r>
    <x v="32"/>
    <s v="H"/>
    <m/>
    <s v="0"/>
    <n v="0"/>
    <m/>
    <s v="0"/>
    <n v="0"/>
    <n v="18"/>
    <n v="99"/>
    <n v="0"/>
    <m/>
    <s v="0"/>
    <n v="0"/>
    <m/>
    <s v="0"/>
    <n v="0"/>
    <m/>
    <s v="0"/>
    <n v="0"/>
    <m/>
    <s v="0"/>
    <n v="0"/>
    <m/>
    <n v="0"/>
    <n v="0"/>
  </r>
  <r>
    <x v="7"/>
    <s v="H"/>
    <m/>
    <s v="0"/>
    <n v="0"/>
    <n v="20"/>
    <n v="93"/>
    <n v="0"/>
    <m/>
    <s v="0"/>
    <n v="0"/>
    <m/>
    <s v="0"/>
    <n v="0"/>
    <m/>
    <s v="0"/>
    <n v="0"/>
    <m/>
    <s v="0"/>
    <n v="0"/>
    <m/>
    <s v="0"/>
    <n v="0"/>
    <m/>
    <n v="0"/>
    <n v="0"/>
  </r>
  <r>
    <x v="19"/>
    <s v="H"/>
    <m/>
    <s v="0"/>
    <n v="0"/>
    <n v="40"/>
    <n v="33"/>
    <n v="0"/>
    <n v="32"/>
    <n v="57"/>
    <n v="0"/>
    <m/>
    <s v="0"/>
    <n v="0"/>
    <m/>
    <s v="0"/>
    <n v="0"/>
    <m/>
    <s v="0"/>
    <n v="0"/>
    <m/>
    <s v="0"/>
    <n v="0"/>
    <m/>
    <n v="0"/>
    <n v="0"/>
  </r>
  <r>
    <x v="22"/>
    <s v="H"/>
    <m/>
    <s v="0"/>
    <n v="0"/>
    <n v="22"/>
    <n v="87"/>
    <n v="0"/>
    <m/>
    <s v="0"/>
    <n v="0"/>
    <m/>
    <s v="0"/>
    <n v="0"/>
    <m/>
    <s v="0"/>
    <n v="0"/>
    <m/>
    <s v="0"/>
    <n v="0"/>
    <m/>
    <s v="0"/>
    <n v="0"/>
    <m/>
    <n v="0"/>
    <n v="0"/>
  </r>
  <r>
    <x v="33"/>
    <s v="H"/>
    <n v="23"/>
    <n v="84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s v="H"/>
    <m/>
    <s v="0"/>
    <n v="0"/>
    <n v="24"/>
    <n v="81"/>
    <n v="0"/>
    <m/>
    <s v="0"/>
    <n v="0"/>
    <m/>
    <s v="0"/>
    <n v="0"/>
    <m/>
    <s v="0"/>
    <n v="0"/>
    <m/>
    <s v="0"/>
    <n v="0"/>
    <m/>
    <s v="0"/>
    <n v="0"/>
    <m/>
    <n v="0"/>
    <n v="0"/>
  </r>
  <r>
    <x v="19"/>
    <s v="H"/>
    <m/>
    <s v="0"/>
    <n v="0"/>
    <m/>
    <s v="0"/>
    <n v="0"/>
    <m/>
    <s v="0"/>
    <n v="0"/>
    <m/>
    <s v="0"/>
    <n v="0"/>
    <m/>
    <s v="0"/>
    <n v="0"/>
    <n v="26"/>
    <n v="75"/>
    <n v="0"/>
    <m/>
    <s v="0"/>
    <n v="0"/>
    <m/>
    <n v="0"/>
    <n v="0"/>
  </r>
  <r>
    <x v="34"/>
    <s v="H"/>
    <m/>
    <s v="0"/>
    <n v="0"/>
    <m/>
    <s v="0"/>
    <n v="0"/>
    <m/>
    <s v="0"/>
    <n v="0"/>
    <m/>
    <s v="0"/>
    <n v="0"/>
    <m/>
    <s v="0"/>
    <n v="0"/>
    <n v="27"/>
    <n v="72"/>
    <n v="0"/>
    <m/>
    <s v="0"/>
    <n v="0"/>
    <m/>
    <n v="0"/>
    <n v="0"/>
  </r>
  <r>
    <x v="1"/>
    <s v="H"/>
    <m/>
    <s v="0"/>
    <n v="0"/>
    <n v="41"/>
    <n v="30"/>
    <n v="0"/>
    <m/>
    <s v="0"/>
    <n v="0"/>
    <m/>
    <s v="0"/>
    <n v="0"/>
    <m/>
    <s v="0"/>
    <n v="0"/>
    <n v="38"/>
    <n v="39"/>
    <n v="0"/>
    <m/>
    <s v="0"/>
    <n v="0"/>
    <m/>
    <n v="0"/>
    <n v="0"/>
  </r>
  <r>
    <x v="5"/>
    <s v="H"/>
    <m/>
    <s v="0"/>
    <n v="0"/>
    <m/>
    <s v="0"/>
    <n v="0"/>
    <m/>
    <s v="0"/>
    <n v="0"/>
    <n v="28"/>
    <n v="69"/>
    <n v="0"/>
    <m/>
    <s v="0"/>
    <n v="0"/>
    <m/>
    <s v="0"/>
    <n v="0"/>
    <m/>
    <s v="0"/>
    <n v="0"/>
    <m/>
    <n v="0"/>
    <n v="0"/>
  </r>
  <r>
    <x v="35"/>
    <s v="H"/>
    <m/>
    <s v="0"/>
    <n v="0"/>
    <m/>
    <s v="0"/>
    <n v="0"/>
    <m/>
    <s v="0"/>
    <n v="0"/>
    <n v="30"/>
    <n v="63"/>
    <n v="0"/>
    <m/>
    <s v="0"/>
    <n v="0"/>
    <m/>
    <s v="0"/>
    <n v="0"/>
    <m/>
    <s v="0"/>
    <n v="0"/>
    <m/>
    <n v="0"/>
    <n v="0"/>
  </r>
  <r>
    <x v="0"/>
    <s v="H"/>
    <m/>
    <s v="0"/>
    <n v="0"/>
    <m/>
    <s v="0"/>
    <n v="0"/>
    <n v="30"/>
    <n v="63"/>
    <n v="0"/>
    <m/>
    <s v="0"/>
    <n v="0"/>
    <m/>
    <s v="0"/>
    <n v="0"/>
    <m/>
    <s v="0"/>
    <n v="0"/>
    <m/>
    <s v="0"/>
    <n v="0"/>
    <m/>
    <n v="0"/>
    <n v="0"/>
  </r>
  <r>
    <x v="32"/>
    <m/>
    <m/>
    <s v="0"/>
    <n v="0"/>
    <m/>
    <s v="0"/>
    <n v="0"/>
    <n v="31"/>
    <n v="60"/>
    <n v="0"/>
    <m/>
    <s v="0"/>
    <n v="0"/>
    <m/>
    <s v="0"/>
    <n v="0"/>
    <m/>
    <s v="0"/>
    <n v="0"/>
    <m/>
    <s v="0"/>
    <n v="0"/>
    <m/>
    <n v="0"/>
    <n v="0"/>
  </r>
  <r>
    <x v="12"/>
    <m/>
    <m/>
    <s v="0"/>
    <n v="0"/>
    <n v="31"/>
    <n v="6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n v="31"/>
    <n v="6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7"/>
    <m/>
    <m/>
    <s v="0"/>
    <n v="0"/>
    <n v="32"/>
    <n v="57"/>
    <n v="0"/>
    <m/>
    <s v="0"/>
    <n v="0"/>
    <m/>
    <s v="0"/>
    <n v="0"/>
    <m/>
    <s v="0"/>
    <n v="0"/>
    <m/>
    <s v="0"/>
    <n v="0"/>
    <m/>
    <s v="0"/>
    <n v="0"/>
    <m/>
    <n v="0"/>
    <n v="0"/>
  </r>
  <r>
    <x v="14"/>
    <m/>
    <m/>
    <s v="0"/>
    <n v="0"/>
    <m/>
    <s v="0"/>
    <n v="0"/>
    <m/>
    <s v="0"/>
    <n v="0"/>
    <m/>
    <s v="0"/>
    <n v="0"/>
    <m/>
    <s v="0"/>
    <n v="0"/>
    <n v="33"/>
    <n v="54"/>
    <n v="0"/>
    <m/>
    <s v="0"/>
    <n v="0"/>
    <m/>
    <n v="0"/>
    <n v="0"/>
  </r>
  <r>
    <x v="16"/>
    <m/>
    <n v="33"/>
    <n v="54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1"/>
    <m/>
    <m/>
    <s v="0"/>
    <n v="0"/>
    <m/>
    <s v="0"/>
    <n v="0"/>
    <m/>
    <s v="0"/>
    <n v="0"/>
    <m/>
    <s v="0"/>
    <n v="0"/>
    <m/>
    <s v="0"/>
    <n v="0"/>
    <n v="35"/>
    <n v="48"/>
    <n v="0"/>
    <m/>
    <s v="0"/>
    <n v="0"/>
    <m/>
    <n v="0"/>
    <n v="0"/>
  </r>
  <r>
    <x v="7"/>
    <m/>
    <m/>
    <s v="0"/>
    <n v="0"/>
    <n v="35"/>
    <n v="48"/>
    <n v="0"/>
    <m/>
    <s v="0"/>
    <n v="0"/>
    <m/>
    <s v="0"/>
    <n v="0"/>
    <m/>
    <s v="0"/>
    <n v="0"/>
    <m/>
    <s v="0"/>
    <n v="0"/>
    <m/>
    <s v="0"/>
    <n v="0"/>
    <m/>
    <n v="0"/>
    <n v="0"/>
  </r>
  <r>
    <x v="36"/>
    <m/>
    <n v="35"/>
    <n v="48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0"/>
    <m/>
    <m/>
    <s v="0"/>
    <n v="0"/>
    <m/>
    <s v="0"/>
    <n v="0"/>
    <n v="36"/>
    <n v="45"/>
    <n v="0"/>
    <m/>
    <s v="0"/>
    <n v="0"/>
    <m/>
    <s v="0"/>
    <n v="0"/>
    <m/>
    <s v="0"/>
    <n v="0"/>
    <m/>
    <s v="0"/>
    <n v="0"/>
    <m/>
    <n v="0"/>
    <n v="0"/>
  </r>
  <r>
    <x v="7"/>
    <m/>
    <m/>
    <s v="0"/>
    <n v="0"/>
    <n v="37"/>
    <n v="42"/>
    <n v="0"/>
    <m/>
    <s v="0"/>
    <n v="0"/>
    <m/>
    <s v="0"/>
    <n v="0"/>
    <m/>
    <s v="0"/>
    <n v="0"/>
    <m/>
    <s v="0"/>
    <n v="0"/>
    <m/>
    <s v="0"/>
    <n v="0"/>
    <m/>
    <n v="0"/>
    <n v="0"/>
  </r>
  <r>
    <x v="37"/>
    <m/>
    <m/>
    <s v="0"/>
    <n v="0"/>
    <n v="38"/>
    <n v="39"/>
    <n v="0"/>
    <m/>
    <s v="0"/>
    <n v="0"/>
    <m/>
    <s v="0"/>
    <n v="0"/>
    <m/>
    <s v="0"/>
    <n v="0"/>
    <m/>
    <s v="0"/>
    <n v="0"/>
    <m/>
    <s v="0"/>
    <n v="0"/>
    <m/>
    <n v="0"/>
    <n v="0"/>
  </r>
  <r>
    <x v="7"/>
    <m/>
    <m/>
    <s v="0"/>
    <n v="0"/>
    <n v="39"/>
    <n v="36"/>
    <n v="0"/>
    <m/>
    <s v="0"/>
    <n v="0"/>
    <m/>
    <s v="0"/>
    <n v="0"/>
    <m/>
    <s v="0"/>
    <n v="0"/>
    <m/>
    <s v="0"/>
    <n v="0"/>
    <m/>
    <s v="0"/>
    <n v="0"/>
    <m/>
    <n v="0"/>
    <n v="0"/>
  </r>
  <r>
    <x v="38"/>
    <m/>
    <m/>
    <s v="0"/>
    <n v="0"/>
    <n v="42"/>
    <n v="27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  <r>
    <x v="1"/>
    <m/>
    <m/>
    <s v="0"/>
    <n v="0"/>
    <m/>
    <s v="0"/>
    <n v="0"/>
    <m/>
    <s v="0"/>
    <n v="0"/>
    <m/>
    <s v="0"/>
    <n v="0"/>
    <m/>
    <s v="0"/>
    <n v="0"/>
    <m/>
    <s v="0"/>
    <n v="0"/>
    <m/>
    <s v="0"/>
    <n v="0"/>
    <m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42" firstHeaderRow="0" firstDataRow="1" firstDataCol="1"/>
  <pivotFields count="28">
    <pivotField axis="axisRow" showAll="0">
      <items count="40">
        <item x="10"/>
        <item x="9"/>
        <item x="25"/>
        <item x="4"/>
        <item x="20"/>
        <item x="34"/>
        <item x="21"/>
        <item x="16"/>
        <item x="11"/>
        <item x="18"/>
        <item x="37"/>
        <item x="30"/>
        <item x="35"/>
        <item x="33"/>
        <item x="28"/>
        <item x="12"/>
        <item x="0"/>
        <item x="31"/>
        <item x="17"/>
        <item x="26"/>
        <item x="6"/>
        <item x="36"/>
        <item x="22"/>
        <item x="23"/>
        <item x="32"/>
        <item x="38"/>
        <item x="8"/>
        <item x="3"/>
        <item x="13"/>
        <item x="27"/>
        <item x="19"/>
        <item x="24"/>
        <item x="29"/>
        <item x="5"/>
        <item x="15"/>
        <item x="7"/>
        <item x="2"/>
        <item x="14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Pts par Club" fld="26" baseField="0" baseItem="0"/>
    <dataField name="Classement par club" fld="27" baseField="0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4:J91" firstHeaderRow="1" firstDataRow="2" firstDataCol="1" rowPageCount="1" colPageCount="1"/>
  <pivotFields count="4">
    <pivotField axis="axisRow" showAll="0" sortType="descending">
      <items count="103">
        <item x="49"/>
        <item x="48"/>
        <item x="30"/>
        <item x="20"/>
        <item m="1" x="100"/>
        <item x="53"/>
        <item x="81"/>
        <item x="62"/>
        <item x="77"/>
        <item x="40"/>
        <item x="54"/>
        <item x="42"/>
        <item x="10"/>
        <item m="1" x="101"/>
        <item x="76"/>
        <item x="31"/>
        <item x="34"/>
        <item x="88"/>
        <item x="16"/>
        <item x="71"/>
        <item h="1" x="1"/>
        <item m="1" x="89"/>
        <item x="85"/>
        <item x="65"/>
        <item x="24"/>
        <item x="25"/>
        <item x="12"/>
        <item x="58"/>
        <item x="63"/>
        <item x="35"/>
        <item x="61"/>
        <item x="17"/>
        <item x="21"/>
        <item x="37"/>
        <item x="26"/>
        <item x="36"/>
        <item x="3"/>
        <item x="18"/>
        <item x="44"/>
        <item x="59"/>
        <item x="9"/>
        <item x="23"/>
        <item x="2"/>
        <item m="1" x="99"/>
        <item x="56"/>
        <item x="28"/>
        <item x="64"/>
        <item x="43"/>
        <item x="14"/>
        <item x="11"/>
        <item x="13"/>
        <item x="55"/>
        <item x="60"/>
        <item x="66"/>
        <item m="1" x="97"/>
        <item m="1" x="98"/>
        <item x="19"/>
        <item x="87"/>
        <item n="TEAM PRO RAIFFESEIN (CH) (CH)" m="1" x="96"/>
        <item h="1" m="1" x="94"/>
        <item h="1" x="7"/>
        <item n="TEAM PRO RAIFFESEIN (CH) (CH)2" h="1" m="1" x="95"/>
        <item x="67"/>
        <item x="33"/>
        <item m="1" x="90"/>
        <item x="6"/>
        <item x="46"/>
        <item x="45"/>
        <item x="74"/>
        <item x="50"/>
        <item x="82"/>
        <item x="27"/>
        <item x="84"/>
        <item x="32"/>
        <item x="69"/>
        <item x="79"/>
        <item x="39"/>
        <item x="70"/>
        <item x="41"/>
        <item x="4"/>
        <item x="38"/>
        <item x="8"/>
        <item x="73"/>
        <item x="72"/>
        <item x="5"/>
        <item x="57"/>
        <item x="22"/>
        <item x="52"/>
        <item x="80"/>
        <item x="15"/>
        <item x="86"/>
        <item x="47"/>
        <item m="1" x="93"/>
        <item m="1" x="92"/>
        <item m="1" x="91"/>
        <item h="1" x="29"/>
        <item x="78"/>
        <item x="75"/>
        <item x="51"/>
        <item x="68"/>
        <item x="83"/>
        <item h="1"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compact="0" outline="0" subtotalTop="0" showAll="0" nonAutoSortDefault="1" defaultSubtotal="0">
      <items count="9">
        <item x="1"/>
        <item x="2"/>
        <item x="3"/>
        <item x="4"/>
        <item x="5"/>
        <item x="6"/>
        <item x="7"/>
        <item x="8"/>
        <item h="1" x="0"/>
      </items>
    </pivotField>
    <pivotField dataField="1" showAll="0"/>
    <pivotField name="Participation par club" axis="axisPage" showAll="0">
      <items count="12">
        <item x="0"/>
        <item x="9"/>
        <item x="10"/>
        <item x="1"/>
        <item x="2"/>
        <item x="3"/>
        <item x="4"/>
        <item x="5"/>
        <item x="6"/>
        <item x="7"/>
        <item x="8"/>
        <item t="default"/>
      </items>
    </pivotField>
  </pivotFields>
  <rowFields count="1">
    <field x="0"/>
  </rowFields>
  <rowItems count="86">
    <i>
      <x v="36"/>
    </i>
    <i>
      <x v="56"/>
    </i>
    <i>
      <x v="84"/>
    </i>
    <i>
      <x v="42"/>
    </i>
    <i>
      <x v="52"/>
    </i>
    <i>
      <x v="89"/>
    </i>
    <i>
      <x v="80"/>
    </i>
    <i>
      <x v="91"/>
    </i>
    <i>
      <x v="62"/>
    </i>
    <i>
      <x v="11"/>
    </i>
    <i>
      <x v="86"/>
    </i>
    <i>
      <x v="3"/>
    </i>
    <i>
      <x v="98"/>
    </i>
    <i>
      <x v="41"/>
    </i>
    <i>
      <x/>
    </i>
    <i>
      <x v="99"/>
    </i>
    <i>
      <x v="12"/>
    </i>
    <i>
      <x v="69"/>
    </i>
    <i>
      <x v="81"/>
    </i>
    <i>
      <x v="77"/>
    </i>
    <i>
      <x v="37"/>
    </i>
    <i>
      <x v="45"/>
    </i>
    <i>
      <x v="46"/>
    </i>
    <i>
      <x v="39"/>
    </i>
    <i>
      <x v="47"/>
    </i>
    <i>
      <x v="79"/>
    </i>
    <i>
      <x v="7"/>
    </i>
    <i>
      <x v="87"/>
    </i>
    <i>
      <x v="25"/>
    </i>
    <i>
      <x v="51"/>
    </i>
    <i>
      <x v="71"/>
    </i>
    <i>
      <x v="8"/>
    </i>
    <i>
      <x v="32"/>
    </i>
    <i>
      <x v="53"/>
    </i>
    <i>
      <x v="50"/>
    </i>
    <i>
      <x v="97"/>
    </i>
    <i>
      <x v="65"/>
    </i>
    <i>
      <x v="1"/>
    </i>
    <i>
      <x v="28"/>
    </i>
    <i>
      <x v="75"/>
    </i>
    <i>
      <x v="2"/>
    </i>
    <i>
      <x v="16"/>
    </i>
    <i>
      <x v="6"/>
    </i>
    <i>
      <x v="72"/>
    </i>
    <i>
      <x v="14"/>
    </i>
    <i>
      <x v="24"/>
    </i>
    <i>
      <x v="31"/>
    </i>
    <i>
      <x v="96"/>
    </i>
    <i>
      <x v="68"/>
    </i>
    <i>
      <x v="74"/>
    </i>
    <i>
      <x v="34"/>
    </i>
    <i>
      <x v="67"/>
    </i>
    <i>
      <x v="5"/>
    </i>
    <i>
      <x v="78"/>
    </i>
    <i>
      <x v="90"/>
    </i>
    <i>
      <x v="82"/>
    </i>
    <i>
      <x v="10"/>
    </i>
    <i>
      <x v="63"/>
    </i>
    <i>
      <x v="76"/>
    </i>
    <i>
      <x v="48"/>
    </i>
    <i>
      <x v="38"/>
    </i>
    <i>
      <x v="83"/>
    </i>
    <i>
      <x v="26"/>
    </i>
    <i>
      <x v="73"/>
    </i>
    <i>
      <x v="85"/>
    </i>
    <i>
      <x v="9"/>
    </i>
    <i>
      <x v="44"/>
    </i>
    <i>
      <x v="35"/>
    </i>
    <i>
      <x v="40"/>
    </i>
    <i>
      <x v="49"/>
    </i>
    <i>
      <x v="23"/>
    </i>
    <i>
      <x v="18"/>
    </i>
    <i>
      <x v="57"/>
    </i>
    <i>
      <x v="33"/>
    </i>
    <i>
      <x v="88"/>
    </i>
    <i>
      <x v="27"/>
    </i>
    <i>
      <x v="70"/>
    </i>
    <i>
      <x v="19"/>
    </i>
    <i>
      <x v="30"/>
    </i>
    <i>
      <x v="22"/>
    </i>
    <i>
      <x v="100"/>
    </i>
    <i>
      <x v="17"/>
    </i>
    <i>
      <x v="15"/>
    </i>
    <i>
      <x v="29"/>
    </i>
    <i>
      <x v="66"/>
    </i>
    <i t="grand">
      <x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pageFields count="1">
    <pageField fld="3" hier="-1"/>
  </pageFields>
  <dataFields count="1">
    <dataField name="Nombre de Valeu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tint val="100000"/>
                <a:shade val="100000"/>
              </a:schemeClr>
            </a:gs>
            <a:gs pos="100000">
              <a:schemeClr val="phClr">
                <a:tint val="50000"/>
                <a:shade val="100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U57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O20" sqref="O20"/>
    </sheetView>
  </sheetViews>
  <sheetFormatPr baseColWidth="10" defaultColWidth="10.625" defaultRowHeight="12.75"/>
  <cols>
    <col min="3" max="3" width="13.375" customWidth="1"/>
    <col min="6" max="6" width="16.25" customWidth="1"/>
    <col min="12" max="12" width="11" style="21" customWidth="1"/>
    <col min="14" max="15" width="10.625" style="21"/>
  </cols>
  <sheetData>
    <row r="2" spans="1:21" ht="30" customHeight="1">
      <c r="A2" s="91" t="s">
        <v>54</v>
      </c>
      <c r="B2" s="91" t="s">
        <v>55</v>
      </c>
      <c r="C2" s="91" t="s">
        <v>56</v>
      </c>
      <c r="D2" s="91" t="s">
        <v>5</v>
      </c>
      <c r="E2" s="91" t="s">
        <v>7</v>
      </c>
      <c r="F2" s="91" t="s">
        <v>6</v>
      </c>
      <c r="G2" s="92" t="s">
        <v>57</v>
      </c>
      <c r="H2" s="92"/>
      <c r="I2" s="92"/>
      <c r="J2" s="91" t="s">
        <v>58</v>
      </c>
      <c r="K2" s="91" t="s">
        <v>59</v>
      </c>
      <c r="L2" s="91" t="s">
        <v>60</v>
      </c>
      <c r="M2" s="91" t="s">
        <v>61</v>
      </c>
      <c r="N2" s="91" t="s">
        <v>62</v>
      </c>
      <c r="O2" s="91" t="s">
        <v>63</v>
      </c>
      <c r="P2" s="91" t="s">
        <v>64</v>
      </c>
      <c r="Q2" s="91" t="s">
        <v>65</v>
      </c>
      <c r="R2" s="91" t="s">
        <v>66</v>
      </c>
    </row>
    <row r="3" spans="1:21" ht="15">
      <c r="A3" s="91"/>
      <c r="B3" s="91"/>
      <c r="C3" s="91"/>
      <c r="D3" s="91"/>
      <c r="E3" s="91"/>
      <c r="F3" s="91"/>
      <c r="G3" s="22" t="s">
        <v>67</v>
      </c>
      <c r="H3" s="22" t="s">
        <v>68</v>
      </c>
      <c r="I3" s="22" t="s">
        <v>69</v>
      </c>
      <c r="J3" s="91"/>
      <c r="K3" s="91"/>
      <c r="L3" s="91"/>
      <c r="M3" s="91"/>
      <c r="N3" s="91"/>
      <c r="O3" s="91"/>
      <c r="P3" s="91"/>
      <c r="Q3" s="91"/>
      <c r="R3" s="91"/>
    </row>
    <row r="4" spans="1:21" ht="15">
      <c r="A4" s="23">
        <v>1</v>
      </c>
      <c r="B4" s="24">
        <v>622</v>
      </c>
      <c r="C4" s="24" t="s">
        <v>20</v>
      </c>
      <c r="D4" s="24" t="s">
        <v>21</v>
      </c>
      <c r="E4" s="24" t="s">
        <v>12</v>
      </c>
      <c r="F4" s="24" t="s">
        <v>22</v>
      </c>
      <c r="G4" s="23">
        <f t="shared" ref="G4:G35" si="0">SUM(J4:R4)</f>
        <v>873</v>
      </c>
      <c r="H4" s="23">
        <f t="shared" ref="H4:H35" si="1">MIN(J4:R4)</f>
        <v>141</v>
      </c>
      <c r="I4" s="23">
        <f t="shared" ref="I4:I35" si="2">G4-H4</f>
        <v>732</v>
      </c>
      <c r="J4" s="25">
        <v>147</v>
      </c>
      <c r="K4" s="26">
        <v>144</v>
      </c>
      <c r="L4" s="27">
        <v>150</v>
      </c>
      <c r="M4" s="28">
        <v>147</v>
      </c>
      <c r="N4" s="29">
        <v>141</v>
      </c>
      <c r="O4" s="30">
        <v>144</v>
      </c>
      <c r="P4" s="31"/>
      <c r="Q4" s="31"/>
      <c r="R4" s="31"/>
      <c r="T4" s="2">
        <v>1</v>
      </c>
      <c r="U4" s="32">
        <v>150</v>
      </c>
    </row>
    <row r="5" spans="1:21" ht="15">
      <c r="A5" s="23">
        <v>2</v>
      </c>
      <c r="B5" s="24">
        <v>612</v>
      </c>
      <c r="C5" s="24" t="s">
        <v>70</v>
      </c>
      <c r="D5" s="24" t="s">
        <v>71</v>
      </c>
      <c r="E5" s="24" t="s">
        <v>12</v>
      </c>
      <c r="F5" s="24" t="s">
        <v>53</v>
      </c>
      <c r="G5" s="23">
        <f t="shared" si="0"/>
        <v>882</v>
      </c>
      <c r="H5" s="23">
        <f t="shared" si="1"/>
        <v>135</v>
      </c>
      <c r="I5" s="23">
        <f t="shared" si="2"/>
        <v>747</v>
      </c>
      <c r="J5" s="24">
        <v>135</v>
      </c>
      <c r="K5" s="33">
        <v>150</v>
      </c>
      <c r="L5" s="28">
        <v>147</v>
      </c>
      <c r="M5" s="27">
        <v>150</v>
      </c>
      <c r="N5" s="27">
        <v>150</v>
      </c>
      <c r="O5" s="27">
        <v>150</v>
      </c>
      <c r="P5" s="31"/>
      <c r="Q5" s="31"/>
      <c r="R5" s="31"/>
      <c r="T5" s="2">
        <v>2</v>
      </c>
      <c r="U5" s="32">
        <v>147</v>
      </c>
    </row>
    <row r="6" spans="1:21" ht="15">
      <c r="A6" s="23">
        <v>3</v>
      </c>
      <c r="B6" s="24">
        <v>641</v>
      </c>
      <c r="C6" s="24" t="s">
        <v>13</v>
      </c>
      <c r="D6" s="24" t="s">
        <v>14</v>
      </c>
      <c r="E6" s="24" t="s">
        <v>12</v>
      </c>
      <c r="F6" s="24" t="s">
        <v>72</v>
      </c>
      <c r="G6" s="23">
        <f t="shared" si="0"/>
        <v>681</v>
      </c>
      <c r="H6" s="23">
        <f t="shared" si="1"/>
        <v>0</v>
      </c>
      <c r="I6" s="23">
        <f t="shared" si="2"/>
        <v>681</v>
      </c>
      <c r="J6" s="24">
        <v>123</v>
      </c>
      <c r="K6" s="24">
        <v>138</v>
      </c>
      <c r="L6" s="29">
        <v>141</v>
      </c>
      <c r="M6" s="26">
        <v>144</v>
      </c>
      <c r="N6" s="29">
        <v>0</v>
      </c>
      <c r="O6" s="29">
        <v>135</v>
      </c>
      <c r="P6" s="31"/>
      <c r="Q6" s="31"/>
      <c r="R6" s="31"/>
      <c r="T6" s="2">
        <v>3</v>
      </c>
      <c r="U6" s="32">
        <v>144</v>
      </c>
    </row>
    <row r="7" spans="1:21" ht="15">
      <c r="A7" s="23">
        <v>4</v>
      </c>
      <c r="B7" s="24">
        <v>611</v>
      </c>
      <c r="C7" s="24" t="s">
        <v>37</v>
      </c>
      <c r="D7" s="24" t="s">
        <v>38</v>
      </c>
      <c r="E7" s="24" t="s">
        <v>12</v>
      </c>
      <c r="F7" s="24" t="s">
        <v>32</v>
      </c>
      <c r="G7" s="23">
        <f t="shared" si="0"/>
        <v>777</v>
      </c>
      <c r="H7" s="23">
        <f t="shared" si="1"/>
        <v>120</v>
      </c>
      <c r="I7" s="23">
        <f t="shared" si="2"/>
        <v>657</v>
      </c>
      <c r="J7" s="24">
        <v>132</v>
      </c>
      <c r="K7" s="24">
        <v>120</v>
      </c>
      <c r="L7" s="26">
        <v>144</v>
      </c>
      <c r="M7" s="31">
        <v>129</v>
      </c>
      <c r="N7" s="29">
        <v>129</v>
      </c>
      <c r="O7" s="29">
        <v>123</v>
      </c>
      <c r="P7" s="31"/>
      <c r="Q7" s="31"/>
      <c r="R7" s="31"/>
      <c r="T7" s="2">
        <v>4</v>
      </c>
      <c r="U7" s="32">
        <v>141</v>
      </c>
    </row>
    <row r="8" spans="1:21" ht="15">
      <c r="A8" s="23">
        <v>5</v>
      </c>
      <c r="B8" s="24">
        <v>642</v>
      </c>
      <c r="C8" s="24" t="s">
        <v>49</v>
      </c>
      <c r="D8" s="24" t="s">
        <v>73</v>
      </c>
      <c r="E8" s="24" t="s">
        <v>12</v>
      </c>
      <c r="F8" s="24" t="s">
        <v>72</v>
      </c>
      <c r="G8" s="23">
        <f t="shared" si="0"/>
        <v>498</v>
      </c>
      <c r="H8" s="23">
        <f t="shared" si="1"/>
        <v>0</v>
      </c>
      <c r="I8" s="23">
        <f t="shared" si="2"/>
        <v>498</v>
      </c>
      <c r="J8" s="24">
        <v>120</v>
      </c>
      <c r="K8" s="24">
        <v>129</v>
      </c>
      <c r="L8" s="29">
        <v>129</v>
      </c>
      <c r="M8" s="31">
        <v>120</v>
      </c>
      <c r="N8" s="29">
        <v>0</v>
      </c>
      <c r="O8" s="29">
        <v>0</v>
      </c>
      <c r="P8" s="31"/>
      <c r="Q8" s="31"/>
      <c r="R8" s="31"/>
      <c r="T8" s="2">
        <v>5</v>
      </c>
      <c r="U8" s="32">
        <v>138</v>
      </c>
    </row>
    <row r="9" spans="1:21" ht="15">
      <c r="A9" s="23">
        <v>6</v>
      </c>
      <c r="B9" s="24">
        <v>628</v>
      </c>
      <c r="C9" s="24" t="s">
        <v>34</v>
      </c>
      <c r="D9" s="24" t="s">
        <v>35</v>
      </c>
      <c r="E9" s="24" t="s">
        <v>12</v>
      </c>
      <c r="F9" s="24" t="s">
        <v>36</v>
      </c>
      <c r="G9" s="23">
        <f t="shared" si="0"/>
        <v>732</v>
      </c>
      <c r="H9" s="23">
        <f t="shared" si="1"/>
        <v>108</v>
      </c>
      <c r="I9" s="23">
        <f t="shared" si="2"/>
        <v>624</v>
      </c>
      <c r="J9" s="24">
        <v>117</v>
      </c>
      <c r="K9" s="24">
        <v>126</v>
      </c>
      <c r="L9" s="29">
        <v>120</v>
      </c>
      <c r="M9" s="31">
        <v>135</v>
      </c>
      <c r="N9" s="29">
        <v>126</v>
      </c>
      <c r="O9" s="29">
        <v>108</v>
      </c>
      <c r="P9" s="31"/>
      <c r="Q9" s="31"/>
      <c r="R9" s="31"/>
      <c r="T9" s="2">
        <v>6</v>
      </c>
      <c r="U9" s="32">
        <v>135</v>
      </c>
    </row>
    <row r="10" spans="1:21" ht="15">
      <c r="A10" s="23">
        <v>7</v>
      </c>
      <c r="B10" s="24">
        <v>630</v>
      </c>
      <c r="C10" s="24" t="s">
        <v>51</v>
      </c>
      <c r="D10" s="24" t="s">
        <v>52</v>
      </c>
      <c r="E10" s="24" t="s">
        <v>12</v>
      </c>
      <c r="F10" s="24" t="s">
        <v>74</v>
      </c>
      <c r="G10" s="23">
        <f t="shared" si="0"/>
        <v>720</v>
      </c>
      <c r="H10" s="23">
        <f t="shared" si="1"/>
        <v>108</v>
      </c>
      <c r="I10" s="23">
        <f t="shared" si="2"/>
        <v>612</v>
      </c>
      <c r="J10" s="24">
        <v>126</v>
      </c>
      <c r="K10" s="24">
        <v>108</v>
      </c>
      <c r="L10" s="29">
        <v>126</v>
      </c>
      <c r="M10" s="31">
        <v>126</v>
      </c>
      <c r="N10" s="29">
        <v>116</v>
      </c>
      <c r="O10" s="29">
        <v>118</v>
      </c>
      <c r="P10" s="31"/>
      <c r="Q10" s="31"/>
      <c r="R10" s="31"/>
      <c r="T10" s="2">
        <v>7</v>
      </c>
      <c r="U10" s="32">
        <v>132</v>
      </c>
    </row>
    <row r="11" spans="1:21" ht="15">
      <c r="A11" s="23">
        <v>8</v>
      </c>
      <c r="B11" s="24">
        <v>627</v>
      </c>
      <c r="C11" s="24" t="s">
        <v>75</v>
      </c>
      <c r="D11" s="24" t="s">
        <v>76</v>
      </c>
      <c r="E11" s="24" t="s">
        <v>12</v>
      </c>
      <c r="F11" s="24" t="s">
        <v>36</v>
      </c>
      <c r="G11" s="23">
        <f t="shared" si="0"/>
        <v>747</v>
      </c>
      <c r="H11" s="23">
        <f t="shared" si="1"/>
        <v>105</v>
      </c>
      <c r="I11" s="23">
        <f t="shared" si="2"/>
        <v>642</v>
      </c>
      <c r="J11" s="24">
        <v>111</v>
      </c>
      <c r="K11" s="24">
        <v>105</v>
      </c>
      <c r="L11" s="29">
        <v>135</v>
      </c>
      <c r="M11" s="31">
        <v>132</v>
      </c>
      <c r="N11" s="29">
        <v>135</v>
      </c>
      <c r="O11" s="29">
        <v>129</v>
      </c>
      <c r="P11" s="31"/>
      <c r="Q11" s="31"/>
      <c r="R11" s="31"/>
      <c r="T11" s="2">
        <v>8</v>
      </c>
      <c r="U11" s="32">
        <v>129</v>
      </c>
    </row>
    <row r="12" spans="1:21" ht="15">
      <c r="A12" s="23">
        <v>9</v>
      </c>
      <c r="B12" s="24">
        <v>615</v>
      </c>
      <c r="C12" s="24" t="s">
        <v>77</v>
      </c>
      <c r="D12" s="24" t="s">
        <v>78</v>
      </c>
      <c r="E12" s="24" t="s">
        <v>12</v>
      </c>
      <c r="F12" s="24" t="s">
        <v>79</v>
      </c>
      <c r="G12" s="23">
        <f t="shared" si="0"/>
        <v>574</v>
      </c>
      <c r="H12" s="23">
        <f t="shared" si="1"/>
        <v>0</v>
      </c>
      <c r="I12" s="23">
        <f t="shared" si="2"/>
        <v>574</v>
      </c>
      <c r="J12" s="24">
        <v>105</v>
      </c>
      <c r="K12" s="24">
        <v>117</v>
      </c>
      <c r="L12" s="29">
        <v>111</v>
      </c>
      <c r="M12" s="31">
        <v>118</v>
      </c>
      <c r="N12" s="29">
        <v>123</v>
      </c>
      <c r="O12" s="29">
        <v>0</v>
      </c>
      <c r="P12" s="31"/>
      <c r="Q12" s="31"/>
      <c r="R12" s="31"/>
      <c r="T12" s="2">
        <v>9</v>
      </c>
      <c r="U12" s="32">
        <v>126</v>
      </c>
    </row>
    <row r="13" spans="1:21" ht="15">
      <c r="A13" s="23">
        <f t="shared" ref="A13:A50" si="3">A12+1</f>
        <v>10</v>
      </c>
      <c r="B13" s="24">
        <v>634</v>
      </c>
      <c r="C13" s="24" t="s">
        <v>24</v>
      </c>
      <c r="D13" s="24" t="s">
        <v>25</v>
      </c>
      <c r="E13" s="24" t="s">
        <v>12</v>
      </c>
      <c r="F13" s="24" t="s">
        <v>17</v>
      </c>
      <c r="G13" s="23">
        <f t="shared" si="0"/>
        <v>708</v>
      </c>
      <c r="H13" s="23">
        <f t="shared" si="1"/>
        <v>0</v>
      </c>
      <c r="I13" s="23">
        <f t="shared" si="2"/>
        <v>708</v>
      </c>
      <c r="J13" s="24">
        <v>138</v>
      </c>
      <c r="K13" s="25">
        <v>147</v>
      </c>
      <c r="L13" s="29">
        <v>132</v>
      </c>
      <c r="M13" s="31">
        <v>0</v>
      </c>
      <c r="N13" s="30">
        <v>144</v>
      </c>
      <c r="O13" s="28">
        <v>147</v>
      </c>
      <c r="P13" s="31"/>
      <c r="Q13" s="31"/>
      <c r="R13" s="31"/>
      <c r="T13" s="2">
        <v>10</v>
      </c>
      <c r="U13" s="34">
        <v>123</v>
      </c>
    </row>
    <row r="14" spans="1:21" ht="15">
      <c r="A14" s="23">
        <f t="shared" si="3"/>
        <v>11</v>
      </c>
      <c r="B14" s="24">
        <v>639</v>
      </c>
      <c r="C14" s="24" t="s">
        <v>26</v>
      </c>
      <c r="D14" s="24" t="s">
        <v>27</v>
      </c>
      <c r="E14" s="24" t="s">
        <v>12</v>
      </c>
      <c r="F14" s="24" t="s">
        <v>28</v>
      </c>
      <c r="G14" s="23">
        <f t="shared" si="0"/>
        <v>690</v>
      </c>
      <c r="H14" s="23">
        <f t="shared" si="1"/>
        <v>18</v>
      </c>
      <c r="I14" s="23">
        <f t="shared" si="2"/>
        <v>672</v>
      </c>
      <c r="J14" s="24">
        <v>18</v>
      </c>
      <c r="K14" s="24">
        <v>132</v>
      </c>
      <c r="L14" s="29">
        <v>123</v>
      </c>
      <c r="M14" s="31">
        <v>138</v>
      </c>
      <c r="N14" s="29">
        <v>138</v>
      </c>
      <c r="O14" s="29">
        <v>141</v>
      </c>
      <c r="P14" s="31"/>
      <c r="Q14" s="31"/>
      <c r="R14" s="31"/>
      <c r="T14" s="2">
        <v>11</v>
      </c>
      <c r="U14" s="34">
        <v>120</v>
      </c>
    </row>
    <row r="15" spans="1:21" ht="15">
      <c r="A15" s="23">
        <f t="shared" si="3"/>
        <v>12</v>
      </c>
      <c r="B15" s="24">
        <v>603</v>
      </c>
      <c r="C15" s="24" t="s">
        <v>80</v>
      </c>
      <c r="D15" s="24" t="s">
        <v>81</v>
      </c>
      <c r="E15" s="24" t="s">
        <v>12</v>
      </c>
      <c r="F15" s="24" t="s">
        <v>82</v>
      </c>
      <c r="G15" s="23">
        <f t="shared" si="0"/>
        <v>500</v>
      </c>
      <c r="H15" s="23">
        <f t="shared" si="1"/>
        <v>0</v>
      </c>
      <c r="I15" s="23">
        <f t="shared" si="2"/>
        <v>500</v>
      </c>
      <c r="J15" s="24">
        <v>102</v>
      </c>
      <c r="K15" s="24">
        <v>72</v>
      </c>
      <c r="L15" s="29">
        <v>96</v>
      </c>
      <c r="M15" s="31">
        <v>112</v>
      </c>
      <c r="N15" s="29">
        <v>118</v>
      </c>
      <c r="O15" s="29">
        <v>0</v>
      </c>
      <c r="P15" s="31"/>
      <c r="Q15" s="31"/>
      <c r="R15" s="31"/>
      <c r="T15" s="2">
        <v>12</v>
      </c>
      <c r="U15" s="34">
        <v>118</v>
      </c>
    </row>
    <row r="16" spans="1:21" ht="15">
      <c r="A16" s="23">
        <f t="shared" si="3"/>
        <v>13</v>
      </c>
      <c r="B16" s="24">
        <v>645</v>
      </c>
      <c r="C16" s="24" t="s">
        <v>83</v>
      </c>
      <c r="D16" s="24" t="s">
        <v>84</v>
      </c>
      <c r="E16" s="24" t="s">
        <v>85</v>
      </c>
      <c r="F16" s="24" t="s">
        <v>86</v>
      </c>
      <c r="G16" s="23">
        <f t="shared" si="0"/>
        <v>381</v>
      </c>
      <c r="H16" s="23">
        <f t="shared" si="1"/>
        <v>0</v>
      </c>
      <c r="I16" s="23">
        <f t="shared" si="2"/>
        <v>381</v>
      </c>
      <c r="J16" s="24">
        <v>0</v>
      </c>
      <c r="K16" s="24">
        <v>102</v>
      </c>
      <c r="L16" s="29">
        <v>138</v>
      </c>
      <c r="M16" s="31">
        <v>141</v>
      </c>
      <c r="N16" s="29"/>
      <c r="O16" s="29"/>
      <c r="P16" s="31"/>
      <c r="Q16" s="31"/>
      <c r="R16" s="31"/>
      <c r="T16" s="2">
        <v>13</v>
      </c>
      <c r="U16" s="34">
        <v>116</v>
      </c>
    </row>
    <row r="17" spans="1:21" ht="15">
      <c r="A17" s="23">
        <f t="shared" si="3"/>
        <v>14</v>
      </c>
      <c r="B17" s="24">
        <v>616</v>
      </c>
      <c r="C17" s="24" t="s">
        <v>87</v>
      </c>
      <c r="D17" s="24" t="s">
        <v>88</v>
      </c>
      <c r="E17" s="24" t="s">
        <v>12</v>
      </c>
      <c r="F17" s="24" t="s">
        <v>79</v>
      </c>
      <c r="G17" s="23">
        <f t="shared" si="0"/>
        <v>498</v>
      </c>
      <c r="H17" s="23">
        <f t="shared" si="1"/>
        <v>75</v>
      </c>
      <c r="I17" s="23">
        <f t="shared" si="2"/>
        <v>423</v>
      </c>
      <c r="J17" s="24">
        <v>75</v>
      </c>
      <c r="K17" s="24">
        <v>90</v>
      </c>
      <c r="L17" s="29">
        <v>99</v>
      </c>
      <c r="M17" s="31">
        <v>114</v>
      </c>
      <c r="N17" s="29">
        <v>120</v>
      </c>
      <c r="O17" s="29"/>
      <c r="P17" s="31"/>
      <c r="Q17" s="31"/>
      <c r="R17" s="31"/>
      <c r="T17" s="2">
        <v>14</v>
      </c>
      <c r="U17" s="34">
        <v>114</v>
      </c>
    </row>
    <row r="18" spans="1:21" ht="15">
      <c r="A18" s="23">
        <f t="shared" si="3"/>
        <v>15</v>
      </c>
      <c r="B18" s="24">
        <v>623</v>
      </c>
      <c r="C18" s="24" t="s">
        <v>89</v>
      </c>
      <c r="D18" s="24" t="s">
        <v>90</v>
      </c>
      <c r="E18" s="24" t="s">
        <v>12</v>
      </c>
      <c r="F18" s="24" t="s">
        <v>91</v>
      </c>
      <c r="G18" s="23">
        <f t="shared" si="0"/>
        <v>498</v>
      </c>
      <c r="H18" s="23">
        <f t="shared" si="1"/>
        <v>0</v>
      </c>
      <c r="I18" s="23">
        <f t="shared" si="2"/>
        <v>498</v>
      </c>
      <c r="J18" s="24">
        <v>129</v>
      </c>
      <c r="K18" s="24">
        <v>114</v>
      </c>
      <c r="L18" s="29">
        <v>0</v>
      </c>
      <c r="M18" s="31">
        <v>123</v>
      </c>
      <c r="N18" s="29">
        <v>132</v>
      </c>
      <c r="O18" s="29"/>
      <c r="P18" s="31"/>
      <c r="Q18" s="31"/>
      <c r="R18" s="31"/>
      <c r="T18" s="2">
        <v>15</v>
      </c>
      <c r="U18" s="34">
        <v>112</v>
      </c>
    </row>
    <row r="19" spans="1:21" ht="15">
      <c r="A19" s="23">
        <f t="shared" si="3"/>
        <v>16</v>
      </c>
      <c r="B19" s="24">
        <v>638</v>
      </c>
      <c r="C19" s="24" t="s">
        <v>92</v>
      </c>
      <c r="D19" s="24" t="s">
        <v>93</v>
      </c>
      <c r="E19" s="35" t="s">
        <v>31</v>
      </c>
      <c r="F19" s="24" t="s">
        <v>39</v>
      </c>
      <c r="G19" s="23">
        <f t="shared" si="0"/>
        <v>454</v>
      </c>
      <c r="H19" s="23">
        <f t="shared" si="1"/>
        <v>1</v>
      </c>
      <c r="I19" s="23">
        <f t="shared" si="2"/>
        <v>453</v>
      </c>
      <c r="J19" s="24">
        <v>114</v>
      </c>
      <c r="K19" s="24">
        <v>111</v>
      </c>
      <c r="L19" s="29">
        <v>1</v>
      </c>
      <c r="M19" s="31">
        <v>116</v>
      </c>
      <c r="N19" s="29">
        <v>112</v>
      </c>
      <c r="O19" s="29"/>
      <c r="P19" s="31"/>
      <c r="Q19" s="31"/>
      <c r="R19" s="31"/>
      <c r="T19" s="2">
        <v>16</v>
      </c>
      <c r="U19" s="34">
        <v>110</v>
      </c>
    </row>
    <row r="20" spans="1:21" ht="15">
      <c r="A20" s="23">
        <f t="shared" si="3"/>
        <v>17</v>
      </c>
      <c r="B20" s="24">
        <v>637</v>
      </c>
      <c r="C20" s="24" t="s">
        <v>94</v>
      </c>
      <c r="D20" s="24" t="s">
        <v>95</v>
      </c>
      <c r="E20" s="24" t="s">
        <v>12</v>
      </c>
      <c r="F20" s="24" t="s">
        <v>96</v>
      </c>
      <c r="G20" s="23">
        <f t="shared" si="0"/>
        <v>339</v>
      </c>
      <c r="H20" s="23">
        <f t="shared" si="1"/>
        <v>108</v>
      </c>
      <c r="I20" s="23">
        <f t="shared" si="2"/>
        <v>231</v>
      </c>
      <c r="J20" s="24">
        <v>108</v>
      </c>
      <c r="K20" s="24">
        <v>123</v>
      </c>
      <c r="L20" s="29">
        <v>108</v>
      </c>
      <c r="M20" s="31"/>
      <c r="N20" s="29"/>
      <c r="O20" s="29"/>
      <c r="P20" s="31"/>
      <c r="Q20" s="31"/>
      <c r="R20" s="31"/>
      <c r="T20" s="2">
        <v>17</v>
      </c>
      <c r="U20" s="34">
        <v>108</v>
      </c>
    </row>
    <row r="21" spans="1:21" ht="15">
      <c r="A21" s="23">
        <f t="shared" si="3"/>
        <v>18</v>
      </c>
      <c r="B21" s="24">
        <v>626</v>
      </c>
      <c r="C21" s="24" t="s">
        <v>97</v>
      </c>
      <c r="D21" s="24" t="s">
        <v>98</v>
      </c>
      <c r="E21" s="35" t="s">
        <v>31</v>
      </c>
      <c r="F21" s="24" t="s">
        <v>36</v>
      </c>
      <c r="G21" s="23">
        <f t="shared" si="0"/>
        <v>309</v>
      </c>
      <c r="H21" s="23">
        <f t="shared" si="1"/>
        <v>96</v>
      </c>
      <c r="I21" s="23">
        <f t="shared" si="2"/>
        <v>213</v>
      </c>
      <c r="J21" s="24">
        <v>99</v>
      </c>
      <c r="K21" s="24">
        <v>96</v>
      </c>
      <c r="L21" s="29">
        <v>114</v>
      </c>
      <c r="M21" s="31"/>
      <c r="N21" s="29"/>
      <c r="O21" s="29"/>
      <c r="P21" s="31"/>
      <c r="Q21" s="31"/>
      <c r="R21" s="31"/>
      <c r="T21" s="2">
        <v>18</v>
      </c>
      <c r="U21" s="34">
        <v>106</v>
      </c>
    </row>
    <row r="22" spans="1:21" ht="15">
      <c r="A22" s="23">
        <f t="shared" si="3"/>
        <v>19</v>
      </c>
      <c r="B22" s="24">
        <v>621</v>
      </c>
      <c r="C22" s="24" t="s">
        <v>29</v>
      </c>
      <c r="D22" s="24" t="s">
        <v>30</v>
      </c>
      <c r="E22" s="35" t="s">
        <v>31</v>
      </c>
      <c r="F22" s="24" t="s">
        <v>22</v>
      </c>
      <c r="G22" s="23">
        <f t="shared" si="0"/>
        <v>285</v>
      </c>
      <c r="H22" s="23">
        <f t="shared" si="1"/>
        <v>81</v>
      </c>
      <c r="I22" s="23">
        <f t="shared" si="2"/>
        <v>204</v>
      </c>
      <c r="J22" s="24">
        <v>81</v>
      </c>
      <c r="K22" s="24">
        <v>99</v>
      </c>
      <c r="L22" s="29">
        <v>105</v>
      </c>
      <c r="M22" s="31"/>
      <c r="N22" s="29"/>
      <c r="O22" s="29"/>
      <c r="P22" s="31"/>
      <c r="Q22" s="31"/>
      <c r="R22" s="31"/>
      <c r="T22" s="2">
        <v>19</v>
      </c>
      <c r="U22" s="34">
        <v>104</v>
      </c>
    </row>
    <row r="23" spans="1:21" ht="15">
      <c r="A23" s="23">
        <f t="shared" si="3"/>
        <v>20</v>
      </c>
      <c r="B23" s="24">
        <v>629</v>
      </c>
      <c r="C23" s="24" t="s">
        <v>99</v>
      </c>
      <c r="D23" s="24" t="s">
        <v>100</v>
      </c>
      <c r="E23" s="24" t="s">
        <v>12</v>
      </c>
      <c r="F23" s="24" t="s">
        <v>74</v>
      </c>
      <c r="G23" s="23">
        <f t="shared" si="0"/>
        <v>429</v>
      </c>
      <c r="H23" s="23">
        <f t="shared" si="1"/>
        <v>0</v>
      </c>
      <c r="I23" s="23">
        <f t="shared" si="2"/>
        <v>429</v>
      </c>
      <c r="J23" s="24">
        <v>141</v>
      </c>
      <c r="K23" s="24">
        <v>141</v>
      </c>
      <c r="L23" s="29">
        <v>0</v>
      </c>
      <c r="M23" s="31"/>
      <c r="N23" s="28">
        <v>147</v>
      </c>
      <c r="O23" s="29"/>
      <c r="P23" s="31"/>
      <c r="Q23" s="31"/>
      <c r="R23" s="31"/>
      <c r="T23" s="2">
        <v>20</v>
      </c>
      <c r="U23" s="34">
        <v>102</v>
      </c>
    </row>
    <row r="24" spans="1:21" ht="15">
      <c r="A24" s="23">
        <f t="shared" si="3"/>
        <v>21</v>
      </c>
      <c r="B24" s="24">
        <v>606</v>
      </c>
      <c r="C24" s="24" t="s">
        <v>101</v>
      </c>
      <c r="D24" s="24" t="s">
        <v>102</v>
      </c>
      <c r="E24" s="24" t="s">
        <v>12</v>
      </c>
      <c r="F24" s="24" t="s">
        <v>82</v>
      </c>
      <c r="G24" s="23">
        <f t="shared" si="0"/>
        <v>282</v>
      </c>
      <c r="H24" s="23">
        <f t="shared" si="1"/>
        <v>87</v>
      </c>
      <c r="I24" s="23">
        <f t="shared" si="2"/>
        <v>195</v>
      </c>
      <c r="J24" s="24">
        <v>87</v>
      </c>
      <c r="K24" s="24">
        <v>93</v>
      </c>
      <c r="L24" s="29">
        <v>102</v>
      </c>
      <c r="M24" s="31"/>
      <c r="N24" s="29"/>
      <c r="O24" s="29"/>
      <c r="P24" s="31"/>
      <c r="Q24" s="31"/>
      <c r="R24" s="31"/>
      <c r="T24" s="2">
        <v>21</v>
      </c>
      <c r="U24" s="34">
        <v>100</v>
      </c>
    </row>
    <row r="25" spans="1:21" ht="15">
      <c r="A25" s="23">
        <f t="shared" si="3"/>
        <v>22</v>
      </c>
      <c r="B25" s="24">
        <v>632</v>
      </c>
      <c r="C25" s="24" t="s">
        <v>18</v>
      </c>
      <c r="D25" s="24" t="s">
        <v>19</v>
      </c>
      <c r="E25" s="24" t="s">
        <v>12</v>
      </c>
      <c r="F25" s="24" t="s">
        <v>23</v>
      </c>
      <c r="G25" s="23">
        <f t="shared" si="0"/>
        <v>279</v>
      </c>
      <c r="H25" s="23">
        <f t="shared" si="1"/>
        <v>0</v>
      </c>
      <c r="I25" s="23">
        <f t="shared" si="2"/>
        <v>279</v>
      </c>
      <c r="J25" s="30">
        <v>144</v>
      </c>
      <c r="K25" s="24">
        <v>135</v>
      </c>
      <c r="L25" s="29">
        <v>0</v>
      </c>
      <c r="M25" s="31"/>
      <c r="N25" s="29"/>
      <c r="O25" s="29"/>
      <c r="P25" s="31"/>
      <c r="Q25" s="31"/>
      <c r="R25" s="31"/>
      <c r="T25" s="2">
        <v>22</v>
      </c>
      <c r="U25" s="34">
        <v>98</v>
      </c>
    </row>
    <row r="26" spans="1:21" ht="15">
      <c r="A26" s="23">
        <f t="shared" si="3"/>
        <v>23</v>
      </c>
      <c r="B26" s="24">
        <v>643</v>
      </c>
      <c r="C26" s="24" t="s">
        <v>103</v>
      </c>
      <c r="D26" s="24" t="s">
        <v>104</v>
      </c>
      <c r="E26" s="35" t="s">
        <v>31</v>
      </c>
      <c r="F26" s="24" t="s">
        <v>105</v>
      </c>
      <c r="G26" s="23">
        <f t="shared" si="0"/>
        <v>234</v>
      </c>
      <c r="H26" s="23">
        <f t="shared" si="1"/>
        <v>75</v>
      </c>
      <c r="I26" s="23">
        <f t="shared" si="2"/>
        <v>159</v>
      </c>
      <c r="J26" s="24">
        <v>78</v>
      </c>
      <c r="K26" s="24">
        <v>75</v>
      </c>
      <c r="L26" s="29">
        <v>81</v>
      </c>
      <c r="M26" s="31"/>
      <c r="N26" s="29"/>
      <c r="O26" s="29"/>
      <c r="P26" s="31"/>
      <c r="Q26" s="31"/>
      <c r="R26" s="31"/>
      <c r="T26" s="2">
        <v>23</v>
      </c>
      <c r="U26" s="34">
        <v>96</v>
      </c>
    </row>
    <row r="27" spans="1:21" ht="15">
      <c r="A27" s="23">
        <f t="shared" si="3"/>
        <v>24</v>
      </c>
      <c r="B27" s="24">
        <v>609</v>
      </c>
      <c r="C27" s="24" t="s">
        <v>106</v>
      </c>
      <c r="D27" s="24" t="s">
        <v>107</v>
      </c>
      <c r="E27" s="24" t="s">
        <v>12</v>
      </c>
      <c r="F27" s="24" t="s">
        <v>108</v>
      </c>
      <c r="G27" s="23">
        <f t="shared" si="0"/>
        <v>207</v>
      </c>
      <c r="H27" s="23">
        <f t="shared" si="1"/>
        <v>60</v>
      </c>
      <c r="I27" s="23">
        <f t="shared" si="2"/>
        <v>147</v>
      </c>
      <c r="J27" s="24">
        <v>60</v>
      </c>
      <c r="K27" s="24">
        <v>69</v>
      </c>
      <c r="L27" s="29">
        <v>78</v>
      </c>
      <c r="M27" s="31"/>
      <c r="N27" s="29"/>
      <c r="O27" s="29"/>
      <c r="P27" s="31"/>
      <c r="Q27" s="31"/>
      <c r="R27" s="31"/>
      <c r="T27" s="2">
        <v>24</v>
      </c>
      <c r="U27" s="34">
        <v>94</v>
      </c>
    </row>
    <row r="28" spans="1:21" ht="15">
      <c r="A28" s="23">
        <f t="shared" si="3"/>
        <v>25</v>
      </c>
      <c r="B28" s="24">
        <v>635</v>
      </c>
      <c r="C28" s="24" t="s">
        <v>40</v>
      </c>
      <c r="D28" s="24" t="s">
        <v>41</v>
      </c>
      <c r="E28" s="24" t="s">
        <v>12</v>
      </c>
      <c r="F28" s="24" t="s">
        <v>17</v>
      </c>
      <c r="G28" s="23">
        <f t="shared" si="0"/>
        <v>189</v>
      </c>
      <c r="H28" s="23">
        <f t="shared" si="1"/>
        <v>21</v>
      </c>
      <c r="I28" s="23">
        <f t="shared" si="2"/>
        <v>168</v>
      </c>
      <c r="J28" s="24">
        <v>21</v>
      </c>
      <c r="K28" s="24">
        <v>81</v>
      </c>
      <c r="L28" s="29">
        <v>87</v>
      </c>
      <c r="M28" s="31"/>
      <c r="N28" s="29"/>
      <c r="O28" s="29"/>
      <c r="P28" s="31"/>
      <c r="Q28" s="31"/>
      <c r="R28" s="31"/>
      <c r="T28" s="2">
        <v>25</v>
      </c>
      <c r="U28" s="34">
        <v>92</v>
      </c>
    </row>
    <row r="29" spans="1:21" ht="15">
      <c r="A29" s="23">
        <f t="shared" si="3"/>
        <v>26</v>
      </c>
      <c r="B29" s="24">
        <v>602</v>
      </c>
      <c r="C29" s="24" t="s">
        <v>109</v>
      </c>
      <c r="D29" s="24" t="s">
        <v>110</v>
      </c>
      <c r="E29" s="24" t="s">
        <v>12</v>
      </c>
      <c r="F29" s="24" t="s">
        <v>82</v>
      </c>
      <c r="G29" s="23">
        <f t="shared" si="0"/>
        <v>186</v>
      </c>
      <c r="H29" s="23">
        <f t="shared" si="1"/>
        <v>45</v>
      </c>
      <c r="I29" s="23">
        <f t="shared" si="2"/>
        <v>141</v>
      </c>
      <c r="J29" s="24">
        <v>45</v>
      </c>
      <c r="K29" s="24">
        <v>66</v>
      </c>
      <c r="L29" s="29">
        <v>75</v>
      </c>
      <c r="M29" s="31"/>
      <c r="N29" s="29"/>
      <c r="O29" s="29"/>
      <c r="P29" s="31"/>
      <c r="Q29" s="31"/>
      <c r="R29" s="31"/>
    </row>
    <row r="30" spans="1:21" ht="15">
      <c r="A30" s="23">
        <f t="shared" si="3"/>
        <v>27</v>
      </c>
      <c r="B30" s="24">
        <v>600</v>
      </c>
      <c r="C30" s="24" t="s">
        <v>111</v>
      </c>
      <c r="D30" s="24" t="s">
        <v>48</v>
      </c>
      <c r="E30" s="24" t="s">
        <v>12</v>
      </c>
      <c r="F30" s="24" t="s">
        <v>82</v>
      </c>
      <c r="G30" s="23">
        <f t="shared" si="0"/>
        <v>183</v>
      </c>
      <c r="H30" s="23">
        <f t="shared" si="1"/>
        <v>0</v>
      </c>
      <c r="I30" s="23">
        <f t="shared" si="2"/>
        <v>183</v>
      </c>
      <c r="J30" s="24">
        <v>96</v>
      </c>
      <c r="K30" s="24">
        <v>87</v>
      </c>
      <c r="L30" s="29">
        <v>0</v>
      </c>
      <c r="M30" s="31"/>
      <c r="N30" s="29"/>
      <c r="O30" s="29"/>
      <c r="P30" s="31"/>
      <c r="Q30" s="31"/>
      <c r="R30" s="31"/>
    </row>
    <row r="31" spans="1:21" ht="15">
      <c r="A31" s="23">
        <f t="shared" si="3"/>
        <v>28</v>
      </c>
      <c r="B31" s="24">
        <v>620</v>
      </c>
      <c r="C31" s="24" t="s">
        <v>112</v>
      </c>
      <c r="D31" s="24" t="s">
        <v>113</v>
      </c>
      <c r="E31" s="24" t="s">
        <v>12</v>
      </c>
      <c r="F31" s="24" t="s">
        <v>114</v>
      </c>
      <c r="G31" s="23">
        <f t="shared" si="0"/>
        <v>177</v>
      </c>
      <c r="H31" s="23">
        <f t="shared" si="1"/>
        <v>0</v>
      </c>
      <c r="I31" s="23">
        <f t="shared" si="2"/>
        <v>177</v>
      </c>
      <c r="J31" s="24">
        <v>93</v>
      </c>
      <c r="K31" s="24">
        <v>84</v>
      </c>
      <c r="L31" s="29">
        <v>0</v>
      </c>
      <c r="M31" s="31"/>
      <c r="N31" s="29"/>
      <c r="O31" s="29"/>
      <c r="P31" s="31"/>
      <c r="Q31" s="31"/>
      <c r="R31" s="31"/>
    </row>
    <row r="32" spans="1:21" ht="15">
      <c r="A32" s="23">
        <f t="shared" si="3"/>
        <v>29</v>
      </c>
      <c r="B32" s="24">
        <v>644</v>
      </c>
      <c r="C32" s="24" t="s">
        <v>115</v>
      </c>
      <c r="D32" s="24" t="s">
        <v>81</v>
      </c>
      <c r="E32" s="24" t="s">
        <v>12</v>
      </c>
      <c r="F32" s="24" t="s">
        <v>116</v>
      </c>
      <c r="G32" s="23">
        <f t="shared" si="0"/>
        <v>165</v>
      </c>
      <c r="H32" s="23">
        <f t="shared" si="1"/>
        <v>0</v>
      </c>
      <c r="I32" s="23">
        <f t="shared" si="2"/>
        <v>165</v>
      </c>
      <c r="J32" s="24">
        <v>72</v>
      </c>
      <c r="K32" s="24">
        <v>0</v>
      </c>
      <c r="L32" s="29">
        <v>93</v>
      </c>
      <c r="M32" s="31"/>
      <c r="N32" s="29"/>
      <c r="O32" s="29"/>
      <c r="P32" s="31"/>
      <c r="Q32" s="31"/>
      <c r="R32" s="31"/>
    </row>
    <row r="33" spans="1:18" ht="15">
      <c r="A33" s="23">
        <f t="shared" si="3"/>
        <v>30</v>
      </c>
      <c r="B33" s="24">
        <v>631</v>
      </c>
      <c r="C33" s="24" t="s">
        <v>42</v>
      </c>
      <c r="D33" s="24" t="s">
        <v>43</v>
      </c>
      <c r="E33" s="24" t="s">
        <v>12</v>
      </c>
      <c r="F33" s="24" t="s">
        <v>33</v>
      </c>
      <c r="G33" s="23">
        <f t="shared" si="0"/>
        <v>156</v>
      </c>
      <c r="H33" s="23">
        <f t="shared" si="1"/>
        <v>0</v>
      </c>
      <c r="I33" s="23">
        <f t="shared" si="2"/>
        <v>156</v>
      </c>
      <c r="J33" s="24">
        <v>66</v>
      </c>
      <c r="K33" s="24">
        <v>0</v>
      </c>
      <c r="L33" s="29">
        <v>90</v>
      </c>
      <c r="M33" s="31"/>
      <c r="N33" s="29"/>
      <c r="O33" s="29"/>
      <c r="P33" s="31"/>
      <c r="Q33" s="31"/>
      <c r="R33" s="31"/>
    </row>
    <row r="34" spans="1:18" ht="15">
      <c r="A34" s="23">
        <f t="shared" si="3"/>
        <v>31</v>
      </c>
      <c r="B34" s="24">
        <v>613</v>
      </c>
      <c r="C34" s="24" t="s">
        <v>117</v>
      </c>
      <c r="D34" s="24" t="s">
        <v>102</v>
      </c>
      <c r="E34" s="24" t="s">
        <v>12</v>
      </c>
      <c r="F34" s="24" t="s">
        <v>53</v>
      </c>
      <c r="G34" s="23">
        <f t="shared" si="0"/>
        <v>156</v>
      </c>
      <c r="H34" s="23">
        <f t="shared" si="1"/>
        <v>39</v>
      </c>
      <c r="I34" s="23">
        <f t="shared" si="2"/>
        <v>117</v>
      </c>
      <c r="J34" s="24">
        <v>39</v>
      </c>
      <c r="K34" s="24">
        <v>51</v>
      </c>
      <c r="L34" s="29">
        <v>66</v>
      </c>
      <c r="M34" s="31"/>
      <c r="N34" s="29"/>
      <c r="O34" s="29"/>
      <c r="P34" s="31"/>
      <c r="Q34" s="31"/>
      <c r="R34" s="31"/>
    </row>
    <row r="35" spans="1:18" ht="15">
      <c r="A35" s="23">
        <f t="shared" si="3"/>
        <v>32</v>
      </c>
      <c r="B35" s="24">
        <v>640</v>
      </c>
      <c r="C35" s="24" t="s">
        <v>118</v>
      </c>
      <c r="D35" s="24" t="s">
        <v>119</v>
      </c>
      <c r="E35" s="35" t="s">
        <v>31</v>
      </c>
      <c r="F35" s="24" t="s">
        <v>72</v>
      </c>
      <c r="G35" s="23">
        <f t="shared" si="0"/>
        <v>153</v>
      </c>
      <c r="H35" s="23">
        <f t="shared" si="1"/>
        <v>36</v>
      </c>
      <c r="I35" s="23">
        <f t="shared" si="2"/>
        <v>117</v>
      </c>
      <c r="J35" s="24">
        <v>36</v>
      </c>
      <c r="K35" s="24">
        <v>54</v>
      </c>
      <c r="L35" s="29">
        <v>63</v>
      </c>
      <c r="M35" s="31"/>
      <c r="N35" s="29"/>
      <c r="O35" s="29"/>
      <c r="P35" s="31"/>
      <c r="Q35" s="31"/>
      <c r="R35" s="31"/>
    </row>
    <row r="36" spans="1:18" ht="15">
      <c r="A36" s="23">
        <f t="shared" si="3"/>
        <v>33</v>
      </c>
      <c r="B36" s="24">
        <v>633</v>
      </c>
      <c r="C36" s="24" t="s">
        <v>15</v>
      </c>
      <c r="D36" s="24" t="s">
        <v>16</v>
      </c>
      <c r="E36" s="24" t="s">
        <v>12</v>
      </c>
      <c r="F36" s="24" t="s">
        <v>17</v>
      </c>
      <c r="G36" s="23">
        <f t="shared" ref="G36:G57" si="4">SUM(J36:R36)</f>
        <v>288</v>
      </c>
      <c r="H36" s="23">
        <f t="shared" ref="H36:H57" si="5">MIN(J36:R36)</f>
        <v>0</v>
      </c>
      <c r="I36" s="23">
        <f t="shared" ref="I36:I57" si="6">G36-H36</f>
        <v>288</v>
      </c>
      <c r="J36" s="33">
        <v>150</v>
      </c>
      <c r="K36" s="24">
        <v>0</v>
      </c>
      <c r="L36" s="29">
        <v>0</v>
      </c>
      <c r="M36" s="31"/>
      <c r="N36" s="29"/>
      <c r="O36" s="29">
        <v>138</v>
      </c>
      <c r="P36" s="31"/>
      <c r="Q36" s="31"/>
      <c r="R36" s="31"/>
    </row>
    <row r="37" spans="1:18" ht="15">
      <c r="A37" s="23">
        <f t="shared" si="3"/>
        <v>34</v>
      </c>
      <c r="B37" s="24">
        <v>608</v>
      </c>
      <c r="C37" s="24" t="s">
        <v>120</v>
      </c>
      <c r="D37" s="24" t="s">
        <v>121</v>
      </c>
      <c r="E37" s="24" t="s">
        <v>12</v>
      </c>
      <c r="F37" s="24" t="s">
        <v>108</v>
      </c>
      <c r="G37" s="23">
        <f t="shared" si="4"/>
        <v>117</v>
      </c>
      <c r="H37" s="23">
        <f t="shared" si="5"/>
        <v>0</v>
      </c>
      <c r="I37" s="23">
        <f t="shared" si="6"/>
        <v>117</v>
      </c>
      <c r="J37" s="24">
        <v>54</v>
      </c>
      <c r="K37" s="24">
        <v>63</v>
      </c>
      <c r="L37" s="29">
        <v>0</v>
      </c>
      <c r="M37" s="31"/>
      <c r="N37" s="29"/>
      <c r="O37" s="29"/>
      <c r="P37" s="31"/>
      <c r="Q37" s="31"/>
      <c r="R37" s="31"/>
    </row>
    <row r="38" spans="1:18" ht="15">
      <c r="A38" s="23">
        <f t="shared" si="3"/>
        <v>35</v>
      </c>
      <c r="B38" s="24">
        <v>636</v>
      </c>
      <c r="C38" s="24" t="s">
        <v>122</v>
      </c>
      <c r="D38" s="24" t="s">
        <v>123</v>
      </c>
      <c r="E38" s="35" t="s">
        <v>31</v>
      </c>
      <c r="F38" s="24" t="s">
        <v>17</v>
      </c>
      <c r="G38" s="23">
        <f t="shared" si="4"/>
        <v>117</v>
      </c>
      <c r="H38" s="23">
        <f t="shared" si="5"/>
        <v>0</v>
      </c>
      <c r="I38" s="23">
        <f t="shared" si="6"/>
        <v>117</v>
      </c>
      <c r="J38" s="24">
        <v>48</v>
      </c>
      <c r="K38" s="24">
        <v>0</v>
      </c>
      <c r="L38" s="29">
        <v>69</v>
      </c>
      <c r="M38" s="31"/>
      <c r="N38" s="29"/>
      <c r="O38" s="29"/>
      <c r="P38" s="31"/>
      <c r="Q38" s="31"/>
      <c r="R38" s="31"/>
    </row>
    <row r="39" spans="1:18" ht="15">
      <c r="A39" s="23">
        <f t="shared" si="3"/>
        <v>36</v>
      </c>
      <c r="B39" s="24">
        <v>663</v>
      </c>
      <c r="C39" s="24" t="s">
        <v>46</v>
      </c>
      <c r="D39" s="24" t="s">
        <v>47</v>
      </c>
      <c r="E39" s="24" t="s">
        <v>12</v>
      </c>
      <c r="F39" s="24" t="s">
        <v>33</v>
      </c>
      <c r="G39" s="23">
        <f t="shared" si="4"/>
        <v>117</v>
      </c>
      <c r="H39" s="23">
        <f t="shared" si="5"/>
        <v>0</v>
      </c>
      <c r="I39" s="23">
        <f t="shared" si="6"/>
        <v>117</v>
      </c>
      <c r="J39" s="24">
        <v>0</v>
      </c>
      <c r="K39" s="24">
        <v>0</v>
      </c>
      <c r="L39" s="29">
        <v>117</v>
      </c>
      <c r="M39" s="31"/>
      <c r="N39" s="29"/>
      <c r="O39" s="29"/>
      <c r="P39" s="31"/>
      <c r="Q39" s="31"/>
      <c r="R39" s="31"/>
    </row>
    <row r="40" spans="1:18" ht="15">
      <c r="A40" s="23">
        <f t="shared" si="3"/>
        <v>37</v>
      </c>
      <c r="B40" s="24">
        <v>647</v>
      </c>
      <c r="C40" s="24" t="s">
        <v>124</v>
      </c>
      <c r="D40" s="24" t="s">
        <v>125</v>
      </c>
      <c r="E40" s="35" t="s">
        <v>31</v>
      </c>
      <c r="F40" s="24" t="s">
        <v>108</v>
      </c>
      <c r="G40" s="23">
        <f t="shared" si="4"/>
        <v>99</v>
      </c>
      <c r="H40" s="23">
        <f t="shared" si="5"/>
        <v>0</v>
      </c>
      <c r="I40" s="23">
        <f t="shared" si="6"/>
        <v>99</v>
      </c>
      <c r="J40" s="24">
        <v>0</v>
      </c>
      <c r="K40" s="24">
        <v>45</v>
      </c>
      <c r="L40" s="29">
        <v>54</v>
      </c>
      <c r="M40" s="31"/>
      <c r="N40" s="29"/>
      <c r="O40" s="29"/>
      <c r="P40" s="31"/>
      <c r="Q40" s="31"/>
      <c r="R40" s="31"/>
    </row>
    <row r="41" spans="1:18" ht="15">
      <c r="A41" s="23">
        <f t="shared" si="3"/>
        <v>38</v>
      </c>
      <c r="B41" s="24">
        <v>625</v>
      </c>
      <c r="C41" s="24" t="s">
        <v>126</v>
      </c>
      <c r="D41" s="24" t="s">
        <v>127</v>
      </c>
      <c r="E41" s="24" t="s">
        <v>12</v>
      </c>
      <c r="F41" s="24" t="s">
        <v>36</v>
      </c>
      <c r="G41" s="23">
        <f t="shared" si="4"/>
        <v>93</v>
      </c>
      <c r="H41" s="23">
        <f t="shared" si="5"/>
        <v>0</v>
      </c>
      <c r="I41" s="23">
        <f t="shared" si="6"/>
        <v>93</v>
      </c>
      <c r="J41" s="24">
        <v>33</v>
      </c>
      <c r="K41" s="24">
        <v>0</v>
      </c>
      <c r="L41" s="29">
        <v>60</v>
      </c>
      <c r="M41" s="31"/>
      <c r="N41" s="29"/>
      <c r="O41" s="29"/>
      <c r="P41" s="31"/>
      <c r="Q41" s="31"/>
      <c r="R41" s="31"/>
    </row>
    <row r="42" spans="1:18" ht="15">
      <c r="A42" s="23">
        <f t="shared" si="3"/>
        <v>39</v>
      </c>
      <c r="B42" s="24">
        <v>618</v>
      </c>
      <c r="C42" s="24" t="s">
        <v>128</v>
      </c>
      <c r="D42" s="24" t="s">
        <v>129</v>
      </c>
      <c r="E42" s="24" t="s">
        <v>12</v>
      </c>
      <c r="F42" s="24" t="s">
        <v>50</v>
      </c>
      <c r="G42" s="23">
        <f t="shared" si="4"/>
        <v>90</v>
      </c>
      <c r="H42" s="23">
        <f t="shared" si="5"/>
        <v>0</v>
      </c>
      <c r="I42" s="23">
        <f t="shared" si="6"/>
        <v>90</v>
      </c>
      <c r="J42" s="24">
        <v>90</v>
      </c>
      <c r="K42" s="24">
        <v>0</v>
      </c>
      <c r="L42" s="29">
        <v>0</v>
      </c>
      <c r="M42" s="31"/>
      <c r="N42" s="29"/>
      <c r="O42" s="29"/>
      <c r="P42" s="31"/>
      <c r="Q42" s="31"/>
      <c r="R42" s="31"/>
    </row>
    <row r="43" spans="1:18" ht="15">
      <c r="A43" s="23">
        <f t="shared" si="3"/>
        <v>40</v>
      </c>
      <c r="B43" s="24">
        <v>624</v>
      </c>
      <c r="C43" s="24" t="s">
        <v>130</v>
      </c>
      <c r="D43" s="24" t="s">
        <v>131</v>
      </c>
      <c r="E43" s="35" t="s">
        <v>31</v>
      </c>
      <c r="F43" s="24" t="s">
        <v>36</v>
      </c>
      <c r="G43" s="23">
        <f t="shared" si="4"/>
        <v>87</v>
      </c>
      <c r="H43" s="23">
        <f t="shared" si="5"/>
        <v>0</v>
      </c>
      <c r="I43" s="23">
        <f t="shared" si="6"/>
        <v>87</v>
      </c>
      <c r="J43" s="24">
        <v>30</v>
      </c>
      <c r="K43" s="24">
        <v>0</v>
      </c>
      <c r="L43" s="29">
        <v>57</v>
      </c>
      <c r="M43" s="31"/>
      <c r="N43" s="29"/>
      <c r="O43" s="29"/>
      <c r="P43" s="31"/>
      <c r="Q43" s="31"/>
      <c r="R43" s="31"/>
    </row>
    <row r="44" spans="1:18" ht="15">
      <c r="A44" s="23">
        <f t="shared" si="3"/>
        <v>41</v>
      </c>
      <c r="B44" s="24">
        <v>614</v>
      </c>
      <c r="C44" s="24" t="s">
        <v>132</v>
      </c>
      <c r="D44" s="24" t="s">
        <v>133</v>
      </c>
      <c r="E44" s="24" t="s">
        <v>12</v>
      </c>
      <c r="F44" s="24" t="s">
        <v>53</v>
      </c>
      <c r="G44" s="23">
        <f t="shared" si="4"/>
        <v>84</v>
      </c>
      <c r="H44" s="23">
        <f t="shared" si="5"/>
        <v>0</v>
      </c>
      <c r="I44" s="23">
        <f t="shared" si="6"/>
        <v>84</v>
      </c>
      <c r="J44" s="24">
        <v>84</v>
      </c>
      <c r="K44" s="24">
        <v>0</v>
      </c>
      <c r="L44" s="29">
        <v>0</v>
      </c>
      <c r="M44" s="31"/>
      <c r="N44" s="29"/>
      <c r="O44" s="29"/>
      <c r="P44" s="31"/>
      <c r="Q44" s="31"/>
      <c r="R44" s="31"/>
    </row>
    <row r="45" spans="1:18" ht="15">
      <c r="A45" s="23">
        <f t="shared" si="3"/>
        <v>42</v>
      </c>
      <c r="B45" s="24">
        <v>671</v>
      </c>
      <c r="C45" s="24" t="s">
        <v>134</v>
      </c>
      <c r="D45" s="24" t="s">
        <v>135</v>
      </c>
      <c r="E45" s="24" t="s">
        <v>12</v>
      </c>
      <c r="F45" s="24" t="s">
        <v>136</v>
      </c>
      <c r="G45" s="23">
        <f t="shared" si="4"/>
        <v>84</v>
      </c>
      <c r="H45" s="23">
        <f t="shared" si="5"/>
        <v>0</v>
      </c>
      <c r="I45" s="23">
        <f t="shared" si="6"/>
        <v>84</v>
      </c>
      <c r="J45" s="24">
        <v>0</v>
      </c>
      <c r="K45" s="24">
        <v>0</v>
      </c>
      <c r="L45" s="29">
        <v>84</v>
      </c>
      <c r="M45" s="31"/>
      <c r="N45" s="29"/>
      <c r="O45" s="29"/>
      <c r="P45" s="31"/>
      <c r="Q45" s="31"/>
      <c r="R45" s="31"/>
    </row>
    <row r="46" spans="1:18" ht="15">
      <c r="A46" s="23">
        <f t="shared" si="3"/>
        <v>43</v>
      </c>
      <c r="B46" s="24">
        <v>650</v>
      </c>
      <c r="C46" s="24" t="s">
        <v>137</v>
      </c>
      <c r="D46" s="24" t="s">
        <v>90</v>
      </c>
      <c r="E46" s="24" t="s">
        <v>85</v>
      </c>
      <c r="F46" s="24" t="s">
        <v>138</v>
      </c>
      <c r="G46" s="23">
        <f t="shared" si="4"/>
        <v>78</v>
      </c>
      <c r="H46" s="23">
        <f t="shared" si="5"/>
        <v>0</v>
      </c>
      <c r="I46" s="23">
        <f t="shared" si="6"/>
        <v>78</v>
      </c>
      <c r="J46" s="24">
        <v>0</v>
      </c>
      <c r="K46" s="24">
        <v>78</v>
      </c>
      <c r="L46" s="29">
        <v>0</v>
      </c>
      <c r="M46" s="31"/>
      <c r="N46" s="29"/>
      <c r="O46" s="29"/>
      <c r="P46" s="31"/>
      <c r="Q46" s="31"/>
      <c r="R46" s="31"/>
    </row>
    <row r="47" spans="1:18" ht="15">
      <c r="A47" s="23">
        <f t="shared" si="3"/>
        <v>44</v>
      </c>
      <c r="B47" s="24">
        <v>653</v>
      </c>
      <c r="C47" s="24" t="s">
        <v>44</v>
      </c>
      <c r="D47" s="24" t="s">
        <v>45</v>
      </c>
      <c r="E47" s="24" t="s">
        <v>12</v>
      </c>
      <c r="F47" s="24" t="s">
        <v>17</v>
      </c>
      <c r="G47" s="23">
        <f t="shared" si="4"/>
        <v>72</v>
      </c>
      <c r="H47" s="23">
        <f t="shared" si="5"/>
        <v>0</v>
      </c>
      <c r="I47" s="23">
        <f t="shared" si="6"/>
        <v>72</v>
      </c>
      <c r="J47" s="24">
        <v>0</v>
      </c>
      <c r="K47" s="24">
        <v>0</v>
      </c>
      <c r="L47" s="29">
        <v>72</v>
      </c>
      <c r="M47" s="31"/>
      <c r="N47" s="29"/>
      <c r="O47" s="29"/>
      <c r="P47" s="31"/>
      <c r="Q47" s="31"/>
      <c r="R47" s="31"/>
    </row>
    <row r="48" spans="1:18" ht="15">
      <c r="A48" s="23">
        <f t="shared" si="3"/>
        <v>45</v>
      </c>
      <c r="B48" s="24">
        <v>617</v>
      </c>
      <c r="C48" s="24" t="s">
        <v>139</v>
      </c>
      <c r="D48" s="24" t="s">
        <v>140</v>
      </c>
      <c r="E48" s="24" t="s">
        <v>12</v>
      </c>
      <c r="F48" s="24" t="s">
        <v>50</v>
      </c>
      <c r="G48" s="23">
        <f t="shared" si="4"/>
        <v>69</v>
      </c>
      <c r="H48" s="23">
        <f t="shared" si="5"/>
        <v>0</v>
      </c>
      <c r="I48" s="23">
        <f t="shared" si="6"/>
        <v>69</v>
      </c>
      <c r="J48" s="24">
        <v>69</v>
      </c>
      <c r="K48" s="24">
        <v>0</v>
      </c>
      <c r="L48" s="29">
        <v>0</v>
      </c>
      <c r="M48" s="31"/>
      <c r="N48" s="29"/>
      <c r="O48" s="29"/>
      <c r="P48" s="31"/>
      <c r="Q48" s="31"/>
      <c r="R48" s="31"/>
    </row>
    <row r="49" spans="1:18" ht="15">
      <c r="A49" s="23">
        <f t="shared" si="3"/>
        <v>46</v>
      </c>
      <c r="B49" s="24">
        <v>604</v>
      </c>
      <c r="C49" s="24" t="s">
        <v>141</v>
      </c>
      <c r="D49" s="24" t="s">
        <v>142</v>
      </c>
      <c r="E49" s="24" t="s">
        <v>12</v>
      </c>
      <c r="F49" s="24" t="s">
        <v>82</v>
      </c>
      <c r="G49" s="23">
        <f t="shared" si="4"/>
        <v>63</v>
      </c>
      <c r="H49" s="23">
        <f t="shared" si="5"/>
        <v>0</v>
      </c>
      <c r="I49" s="23">
        <f t="shared" si="6"/>
        <v>63</v>
      </c>
      <c r="J49" s="24">
        <v>63</v>
      </c>
      <c r="K49" s="24">
        <v>0</v>
      </c>
      <c r="L49" s="29">
        <v>0</v>
      </c>
      <c r="M49" s="31"/>
      <c r="N49" s="29"/>
      <c r="O49" s="29"/>
      <c r="P49" s="31"/>
      <c r="Q49" s="31"/>
      <c r="R49" s="31"/>
    </row>
    <row r="50" spans="1:18" ht="15">
      <c r="A50" s="23">
        <f t="shared" si="3"/>
        <v>47</v>
      </c>
      <c r="B50" s="24">
        <v>646</v>
      </c>
      <c r="C50" s="24" t="s">
        <v>143</v>
      </c>
      <c r="D50" s="24" t="s">
        <v>144</v>
      </c>
      <c r="E50" s="24" t="s">
        <v>85</v>
      </c>
      <c r="F50" s="24" t="s">
        <v>145</v>
      </c>
      <c r="G50" s="23">
        <f t="shared" si="4"/>
        <v>60</v>
      </c>
      <c r="H50" s="23">
        <f t="shared" si="5"/>
        <v>0</v>
      </c>
      <c r="I50" s="23">
        <f t="shared" si="6"/>
        <v>60</v>
      </c>
      <c r="J50" s="24">
        <v>0</v>
      </c>
      <c r="K50" s="24">
        <v>60</v>
      </c>
      <c r="L50" s="29">
        <v>0</v>
      </c>
      <c r="M50" s="31"/>
      <c r="N50" s="29"/>
      <c r="O50" s="29"/>
      <c r="P50" s="31"/>
      <c r="Q50" s="31"/>
      <c r="R50" s="31"/>
    </row>
    <row r="51" spans="1:18" ht="15">
      <c r="A51" s="23">
        <v>48</v>
      </c>
      <c r="B51" s="24">
        <v>649</v>
      </c>
      <c r="C51" s="24" t="s">
        <v>146</v>
      </c>
      <c r="D51" s="24" t="s">
        <v>147</v>
      </c>
      <c r="E51" s="24" t="s">
        <v>85</v>
      </c>
      <c r="F51" s="24" t="s">
        <v>148</v>
      </c>
      <c r="G51" s="23">
        <f t="shared" si="4"/>
        <v>58</v>
      </c>
      <c r="H51" s="23">
        <f t="shared" si="5"/>
        <v>0</v>
      </c>
      <c r="I51" s="23">
        <f t="shared" si="6"/>
        <v>58</v>
      </c>
      <c r="J51" s="24">
        <v>0</v>
      </c>
      <c r="K51" s="24">
        <v>57</v>
      </c>
      <c r="L51" s="29">
        <v>1</v>
      </c>
      <c r="M51" s="31"/>
      <c r="N51" s="29"/>
      <c r="O51" s="29"/>
      <c r="P51" s="31"/>
      <c r="Q51" s="31"/>
      <c r="R51" s="31"/>
    </row>
    <row r="52" spans="1:18" ht="15">
      <c r="A52" s="23">
        <v>49</v>
      </c>
      <c r="B52" s="24">
        <v>605</v>
      </c>
      <c r="C52" s="24" t="s">
        <v>149</v>
      </c>
      <c r="D52" s="24" t="s">
        <v>16</v>
      </c>
      <c r="E52" s="24" t="s">
        <v>12</v>
      </c>
      <c r="F52" s="24" t="s">
        <v>82</v>
      </c>
      <c r="G52" s="23">
        <f t="shared" si="4"/>
        <v>57</v>
      </c>
      <c r="H52" s="23">
        <f t="shared" si="5"/>
        <v>0</v>
      </c>
      <c r="I52" s="23">
        <f t="shared" si="6"/>
        <v>57</v>
      </c>
      <c r="J52" s="24">
        <v>57</v>
      </c>
      <c r="K52" s="24">
        <v>0</v>
      </c>
      <c r="L52" s="29">
        <v>0</v>
      </c>
      <c r="M52" s="31"/>
      <c r="N52" s="29"/>
      <c r="O52" s="29"/>
      <c r="P52" s="31"/>
      <c r="Q52" s="31"/>
      <c r="R52" s="31"/>
    </row>
    <row r="53" spans="1:18" ht="15">
      <c r="A53" s="23">
        <v>50</v>
      </c>
      <c r="B53" s="24">
        <v>601</v>
      </c>
      <c r="C53" s="24" t="s">
        <v>150</v>
      </c>
      <c r="D53" s="24" t="s">
        <v>121</v>
      </c>
      <c r="E53" s="24" t="s">
        <v>12</v>
      </c>
      <c r="F53" s="24" t="s">
        <v>82</v>
      </c>
      <c r="G53" s="23">
        <f t="shared" si="4"/>
        <v>51</v>
      </c>
      <c r="H53" s="23">
        <f t="shared" si="5"/>
        <v>0</v>
      </c>
      <c r="I53" s="23">
        <f t="shared" si="6"/>
        <v>51</v>
      </c>
      <c r="J53" s="24">
        <v>51</v>
      </c>
      <c r="K53" s="24">
        <v>0</v>
      </c>
      <c r="L53" s="29">
        <v>0</v>
      </c>
      <c r="M53" s="31"/>
      <c r="N53" s="29"/>
      <c r="O53" s="29"/>
      <c r="P53" s="31"/>
      <c r="Q53" s="31"/>
      <c r="R53" s="31"/>
    </row>
    <row r="54" spans="1:18" ht="15">
      <c r="A54" s="23">
        <v>51</v>
      </c>
      <c r="B54" s="24">
        <v>648</v>
      </c>
      <c r="C54" s="24" t="s">
        <v>151</v>
      </c>
      <c r="D54" s="24" t="s">
        <v>90</v>
      </c>
      <c r="E54" s="24" t="s">
        <v>85</v>
      </c>
      <c r="F54" s="24" t="s">
        <v>138</v>
      </c>
      <c r="G54" s="23">
        <f t="shared" si="4"/>
        <v>48</v>
      </c>
      <c r="H54" s="23">
        <f t="shared" si="5"/>
        <v>0</v>
      </c>
      <c r="I54" s="23">
        <f t="shared" si="6"/>
        <v>48</v>
      </c>
      <c r="J54" s="24">
        <v>0</v>
      </c>
      <c r="K54" s="24">
        <v>48</v>
      </c>
      <c r="L54" s="29">
        <v>0</v>
      </c>
      <c r="M54" s="31"/>
      <c r="N54" s="29"/>
      <c r="O54" s="29"/>
      <c r="P54" s="31"/>
      <c r="Q54" s="31"/>
      <c r="R54" s="31"/>
    </row>
    <row r="55" spans="1:18" ht="15">
      <c r="A55" s="23">
        <v>52</v>
      </c>
      <c r="B55" s="24">
        <v>619</v>
      </c>
      <c r="C55" s="24" t="s">
        <v>152</v>
      </c>
      <c r="D55" s="24" t="s">
        <v>153</v>
      </c>
      <c r="E55" s="24" t="s">
        <v>12</v>
      </c>
      <c r="F55" s="24" t="s">
        <v>154</v>
      </c>
      <c r="G55" s="23">
        <f t="shared" si="4"/>
        <v>42</v>
      </c>
      <c r="H55" s="23">
        <f t="shared" si="5"/>
        <v>0</v>
      </c>
      <c r="I55" s="23">
        <f t="shared" si="6"/>
        <v>42</v>
      </c>
      <c r="J55" s="24">
        <v>42</v>
      </c>
      <c r="K55" s="24">
        <v>0</v>
      </c>
      <c r="L55" s="29">
        <v>0</v>
      </c>
      <c r="M55" s="31"/>
      <c r="N55" s="29"/>
      <c r="O55" s="29"/>
      <c r="P55" s="31"/>
      <c r="Q55" s="31"/>
      <c r="R55" s="31"/>
    </row>
    <row r="56" spans="1:18" ht="15">
      <c r="A56" s="23">
        <v>53</v>
      </c>
      <c r="B56" s="24">
        <v>607</v>
      </c>
      <c r="C56" s="24" t="s">
        <v>155</v>
      </c>
      <c r="D56" s="24" t="s">
        <v>16</v>
      </c>
      <c r="E56" s="24" t="s">
        <v>12</v>
      </c>
      <c r="F56" s="24" t="s">
        <v>108</v>
      </c>
      <c r="G56" s="23">
        <f t="shared" si="4"/>
        <v>27</v>
      </c>
      <c r="H56" s="23">
        <f t="shared" si="5"/>
        <v>0</v>
      </c>
      <c r="I56" s="23">
        <f t="shared" si="6"/>
        <v>27</v>
      </c>
      <c r="J56" s="24">
        <v>27</v>
      </c>
      <c r="K56" s="24">
        <v>0</v>
      </c>
      <c r="L56" s="29">
        <v>0</v>
      </c>
      <c r="M56" s="31"/>
      <c r="N56" s="29"/>
      <c r="O56" s="29"/>
      <c r="P56" s="31"/>
      <c r="Q56" s="31"/>
      <c r="R56" s="31"/>
    </row>
    <row r="57" spans="1:18" ht="15">
      <c r="A57" s="23">
        <v>54</v>
      </c>
      <c r="B57" s="24">
        <v>610</v>
      </c>
      <c r="C57" s="24" t="s">
        <v>156</v>
      </c>
      <c r="D57" s="24" t="s">
        <v>144</v>
      </c>
      <c r="E57" s="24" t="s">
        <v>12</v>
      </c>
      <c r="F57" s="24" t="s">
        <v>108</v>
      </c>
      <c r="G57" s="23">
        <f t="shared" si="4"/>
        <v>24</v>
      </c>
      <c r="H57" s="23">
        <f t="shared" si="5"/>
        <v>0</v>
      </c>
      <c r="I57" s="23">
        <f t="shared" si="6"/>
        <v>24</v>
      </c>
      <c r="J57" s="24">
        <v>24</v>
      </c>
      <c r="K57" s="24">
        <v>0</v>
      </c>
      <c r="L57" s="29">
        <v>0</v>
      </c>
      <c r="M57" s="31"/>
      <c r="N57" s="29"/>
      <c r="O57" s="29"/>
      <c r="P57" s="31"/>
      <c r="Q57" s="31"/>
      <c r="R57" s="31"/>
    </row>
  </sheetData>
  <mergeCells count="16">
    <mergeCell ref="A2:A3"/>
    <mergeCell ref="B2:B3"/>
    <mergeCell ref="C2:C3"/>
    <mergeCell ref="D2:D3"/>
    <mergeCell ref="E2:E3"/>
    <mergeCell ref="F2:F3"/>
    <mergeCell ref="G2:I2"/>
    <mergeCell ref="J2:J3"/>
    <mergeCell ref="K2:K3"/>
    <mergeCell ref="L2:L3"/>
    <mergeCell ref="R2:R3"/>
    <mergeCell ref="M2:M3"/>
    <mergeCell ref="N2:N3"/>
    <mergeCell ref="O2:O3"/>
    <mergeCell ref="P2:P3"/>
    <mergeCell ref="Q2:Q3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L670"/>
  <sheetViews>
    <sheetView showGridLines="0" tabSelected="1" zoomScale="90" zoomScaleNormal="90" workbookViewId="0">
      <pane xSplit="6" ySplit="5" topLeftCell="G6" activePane="bottomRight" state="frozen"/>
      <selection pane="topRight" activeCell="G1" sqref="G1"/>
      <selection pane="bottomLeft" activeCell="A5" sqref="A5"/>
      <selection pane="bottomRight" activeCell="H3" sqref="H3"/>
    </sheetView>
  </sheetViews>
  <sheetFormatPr baseColWidth="10" defaultColWidth="11" defaultRowHeight="12.75"/>
  <cols>
    <col min="1" max="2" width="7.625" customWidth="1"/>
    <col min="3" max="4" width="7.625" hidden="1" customWidth="1"/>
    <col min="5" max="5" width="7.5" customWidth="1"/>
    <col min="6" max="6" width="14.875" customWidth="1"/>
    <col min="7" max="7" width="8.5" customWidth="1"/>
    <col min="8" max="8" width="23.875" customWidth="1"/>
    <col min="9" max="9" width="5" hidden="1" customWidth="1"/>
    <col min="10" max="11" width="6" customWidth="1"/>
    <col min="12" max="12" width="6.625" customWidth="1"/>
    <col min="13" max="14" width="6" customWidth="1"/>
    <col min="15" max="15" width="6.625" customWidth="1"/>
    <col min="16" max="17" width="6" customWidth="1"/>
    <col min="18" max="18" width="6.625" customWidth="1"/>
    <col min="19" max="20" width="6.625" style="21" customWidth="1"/>
    <col min="21" max="21" width="6.625" customWidth="1"/>
    <col min="22" max="23" width="6" customWidth="1"/>
    <col min="24" max="27" width="6.625" customWidth="1"/>
    <col min="28" max="29" width="6" customWidth="1"/>
    <col min="30" max="30" width="6.625" customWidth="1"/>
    <col min="31" max="32" width="6" customWidth="1"/>
    <col min="33" max="33" width="6.625" customWidth="1"/>
    <col min="34" max="34" width="5.125" customWidth="1"/>
    <col min="38" max="38" width="11" hidden="1" customWidth="1"/>
    <col min="40" max="44" width="11" customWidth="1"/>
    <col min="50" max="54" width="11" customWidth="1"/>
  </cols>
  <sheetData>
    <row r="1" spans="1:34" ht="44.25" customHeight="1"/>
    <row r="2" spans="1:34" s="46" customFormat="1" ht="39" customHeight="1">
      <c r="A2" s="44"/>
      <c r="B2" s="44"/>
      <c r="C2" s="44"/>
      <c r="D2" s="44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51"/>
      <c r="T2" s="51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</row>
    <row r="3" spans="1:34" ht="17.25" customHeight="1" thickBot="1">
      <c r="A3" s="37"/>
      <c r="B3" s="3"/>
      <c r="C3" s="3"/>
      <c r="D3" s="3"/>
      <c r="E3" s="4">
        <f>SUBTOTAL(3,F6:F670)</f>
        <v>0</v>
      </c>
      <c r="F3" s="41"/>
      <c r="G3" s="42"/>
      <c r="H3" s="42"/>
      <c r="I3" s="43"/>
      <c r="J3" s="100" t="s">
        <v>161</v>
      </c>
      <c r="K3" s="100"/>
      <c r="L3" s="100"/>
      <c r="M3" s="93" t="s">
        <v>162</v>
      </c>
      <c r="N3" s="93"/>
      <c r="O3" s="93"/>
      <c r="P3" s="93" t="s">
        <v>163</v>
      </c>
      <c r="Q3" s="93"/>
      <c r="R3" s="93"/>
      <c r="S3" s="93" t="s">
        <v>171</v>
      </c>
      <c r="T3" s="93"/>
      <c r="U3" s="93"/>
      <c r="V3" s="93" t="s">
        <v>172</v>
      </c>
      <c r="W3" s="93"/>
      <c r="X3" s="93"/>
      <c r="Y3" s="93" t="s">
        <v>1</v>
      </c>
      <c r="Z3" s="93"/>
      <c r="AA3" s="93"/>
      <c r="AB3" s="93" t="s">
        <v>164</v>
      </c>
      <c r="AC3" s="93"/>
      <c r="AD3" s="93"/>
      <c r="AE3" s="93" t="s">
        <v>165</v>
      </c>
      <c r="AF3" s="93"/>
      <c r="AG3" s="93"/>
      <c r="AH3" s="94" t="s">
        <v>160</v>
      </c>
    </row>
    <row r="4" spans="1:34" ht="17.25" customHeight="1">
      <c r="A4" s="97" t="s">
        <v>0</v>
      </c>
      <c r="B4" s="98"/>
      <c r="C4" s="99" t="s">
        <v>159</v>
      </c>
      <c r="D4" s="99"/>
      <c r="E4" s="5"/>
      <c r="F4" s="6"/>
      <c r="G4" s="6"/>
      <c r="H4" s="6"/>
      <c r="I4" s="7"/>
      <c r="J4" s="100"/>
      <c r="K4" s="100"/>
      <c r="L4" s="100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5"/>
    </row>
    <row r="5" spans="1:34" ht="30" customHeight="1">
      <c r="A5" s="8" t="s">
        <v>2</v>
      </c>
      <c r="B5" s="8" t="s">
        <v>3</v>
      </c>
      <c r="C5" s="8" t="s">
        <v>2</v>
      </c>
      <c r="D5" s="8" t="s">
        <v>3</v>
      </c>
      <c r="E5" s="9" t="s">
        <v>4</v>
      </c>
      <c r="F5" s="10"/>
      <c r="G5" s="10"/>
      <c r="H5" s="10" t="s">
        <v>6</v>
      </c>
      <c r="I5" s="1" t="s">
        <v>7</v>
      </c>
      <c r="J5" s="11" t="s">
        <v>8</v>
      </c>
      <c r="K5" s="82" t="s">
        <v>9</v>
      </c>
      <c r="L5" s="12" t="s">
        <v>269</v>
      </c>
      <c r="M5" s="84" t="s">
        <v>8</v>
      </c>
      <c r="N5" s="82" t="s">
        <v>9</v>
      </c>
      <c r="O5" s="12" t="s">
        <v>269</v>
      </c>
      <c r="P5" s="11" t="s">
        <v>8</v>
      </c>
      <c r="Q5" s="82" t="s">
        <v>9</v>
      </c>
      <c r="R5" s="12" t="s">
        <v>269</v>
      </c>
      <c r="S5" s="11" t="s">
        <v>8</v>
      </c>
      <c r="T5" s="82" t="s">
        <v>9</v>
      </c>
      <c r="U5" s="12" t="s">
        <v>269</v>
      </c>
      <c r="V5" s="11" t="s">
        <v>8</v>
      </c>
      <c r="W5" s="82" t="s">
        <v>9</v>
      </c>
      <c r="X5" s="12" t="s">
        <v>269</v>
      </c>
      <c r="Y5" s="11" t="s">
        <v>8</v>
      </c>
      <c r="Z5" s="82" t="s">
        <v>9</v>
      </c>
      <c r="AA5" s="12" t="s">
        <v>269</v>
      </c>
      <c r="AB5" s="11" t="s">
        <v>8</v>
      </c>
      <c r="AC5" s="82" t="s">
        <v>9</v>
      </c>
      <c r="AD5" s="12" t="s">
        <v>269</v>
      </c>
      <c r="AE5" s="11" t="s">
        <v>8</v>
      </c>
      <c r="AF5" s="82" t="s">
        <v>9</v>
      </c>
      <c r="AG5" s="12" t="s">
        <v>269</v>
      </c>
      <c r="AH5" s="96"/>
    </row>
    <row r="6" spans="1:34" ht="15" customHeight="1">
      <c r="A6" s="13">
        <f t="shared" ref="A6:A69" si="0">K6+N6+Q6+W6+Z6+AC6+AF6+T6</f>
        <v>750</v>
      </c>
      <c r="B6" s="13">
        <f t="shared" ref="B6:B37" si="1">IF(E6,RANK(A6,$A$6:$A$211),"")</f>
        <v>1</v>
      </c>
      <c r="C6" s="14">
        <f t="shared" ref="C6:C69" si="2">A6-MINA(K6,N6,Q6,W6,Z6,AC6,AF6,T6)</f>
        <v>750</v>
      </c>
      <c r="D6" s="15">
        <f t="shared" ref="D6:D37" si="3">IF(E6,RANK(C6,$C$6:$C$211),"")</f>
        <v>1</v>
      </c>
      <c r="E6" s="54">
        <v>214</v>
      </c>
      <c r="F6" s="63"/>
      <c r="G6" s="63"/>
      <c r="H6" s="56" t="s">
        <v>174</v>
      </c>
      <c r="I6" s="49" t="s">
        <v>12</v>
      </c>
      <c r="J6" s="19">
        <v>1</v>
      </c>
      <c r="K6" s="83">
        <f>LOOKUP(J6,Paramètres!$A$3:$A$102,Paramètres!$B$3:$B$102)</f>
        <v>150</v>
      </c>
      <c r="L6" s="88">
        <f>IFERROR(VLOOKUP(J6,Paramètres!$D$3:$E$7,2,FALSE),0)</f>
        <v>5</v>
      </c>
      <c r="M6" s="85">
        <v>1</v>
      </c>
      <c r="N6" s="48">
        <f>LOOKUP(M6,Paramètres!$A$3:$A$102,Paramètres!$B$3:$B$102)</f>
        <v>150</v>
      </c>
      <c r="O6" s="88">
        <f>IFERROR(VLOOKUP(M6,Paramètres!$D$3:$E$7,2,FALSE),0)</f>
        <v>5</v>
      </c>
      <c r="P6" s="19">
        <v>1</v>
      </c>
      <c r="Q6" s="48">
        <f>LOOKUP(P6,Paramètres!$A$3:$A$102,Paramètres!$B$3:$B$102)</f>
        <v>150</v>
      </c>
      <c r="R6" s="88">
        <f>IFERROR(VLOOKUP(P6,Paramètres!$D$3:$E$7,2,FALSE),0)</f>
        <v>5</v>
      </c>
      <c r="S6" s="52">
        <v>1</v>
      </c>
      <c r="T6" s="48">
        <f>LOOKUP(S6,Paramètres!$A$3:$A$102,Paramètres!$B$3:$B$102)</f>
        <v>150</v>
      </c>
      <c r="U6" s="88">
        <f>IFERROR(VLOOKUP(S6,Paramètres!$D$3:$E$7,2,FALSE),0)</f>
        <v>5</v>
      </c>
      <c r="V6" s="19"/>
      <c r="W6" s="48" t="str">
        <f>LOOKUP(V6,Paramètres!$A$3:$A$102,Paramètres!$B$3:$B$102)</f>
        <v>0</v>
      </c>
      <c r="X6" s="88">
        <f>IFERROR(VLOOKUP(V6,Paramètres!$D$3:$E$7,2,FALSE),0)</f>
        <v>0</v>
      </c>
      <c r="Y6" s="20">
        <v>1</v>
      </c>
      <c r="Z6" s="48">
        <f>LOOKUP(Y6,Paramètres!$A$3:$A$102,Paramètres!$B$3:$B$102)</f>
        <v>150</v>
      </c>
      <c r="AA6" s="88">
        <f>IFERROR(VLOOKUP(Y6,Paramètres!$D$3:$E$7,2,FALSE),0)</f>
        <v>5</v>
      </c>
      <c r="AB6" s="19"/>
      <c r="AC6" s="48" t="str">
        <f>LOOKUP(AB6,Paramètres!$A$3:$A$102,Paramètres!$B$3:$B$102)</f>
        <v>0</v>
      </c>
      <c r="AD6" s="88">
        <f>IFERROR(VLOOKUP(AB6,Paramètres!$D$3:$E$7,2,FALSE),0)</f>
        <v>0</v>
      </c>
      <c r="AE6" s="19"/>
      <c r="AF6" s="20">
        <f>LOOKUP(AE6,Paramètres!$A$3:$A$102,Paramètres!$B$3:$B$102)*Paramètres!$H$5</f>
        <v>0</v>
      </c>
      <c r="AG6" s="88">
        <f>IFERROR(VLOOKUP(AE6,Paramètres!$D$3:$E$7,2,FALSE),0)</f>
        <v>0</v>
      </c>
      <c r="AH6" s="47">
        <f t="shared" ref="AH6:AH69" si="4">MINA(K6,N6,Q6,W6,AF6,Z6,AC6,T6)</f>
        <v>0</v>
      </c>
    </row>
    <row r="7" spans="1:34" ht="14.25">
      <c r="A7" s="13">
        <f t="shared" si="0"/>
        <v>717</v>
      </c>
      <c r="B7" s="13">
        <f t="shared" si="1"/>
        <v>2</v>
      </c>
      <c r="C7" s="14">
        <f t="shared" si="2"/>
        <v>717</v>
      </c>
      <c r="D7" s="15">
        <f t="shared" si="3"/>
        <v>2</v>
      </c>
      <c r="E7" s="54">
        <v>234</v>
      </c>
      <c r="F7" s="63"/>
      <c r="G7" s="63"/>
      <c r="H7" s="56"/>
      <c r="I7" s="49" t="s">
        <v>12</v>
      </c>
      <c r="J7" s="19">
        <v>3</v>
      </c>
      <c r="K7" s="83">
        <f>LOOKUP(J7,Paramètres!$A$3:$A$102,Paramètres!$B$3:$B$102)</f>
        <v>144</v>
      </c>
      <c r="L7" s="88">
        <f>IFERROR(VLOOKUP(J7,Paramètres!$D$3:$E$7,2,FALSE),0)</f>
        <v>3</v>
      </c>
      <c r="M7" s="85"/>
      <c r="N7" s="48" t="str">
        <f>LOOKUP(M7,Paramètres!$A$3:$A$102,Paramètres!$B$3:$B$102)</f>
        <v>0</v>
      </c>
      <c r="O7" s="88">
        <f>IFERROR(VLOOKUP(M7,Paramètres!$D$3:$E$7,2,FALSE),0)</f>
        <v>0</v>
      </c>
      <c r="P7" s="19">
        <v>4</v>
      </c>
      <c r="Q7" s="48">
        <f>LOOKUP(P7,Paramètres!$A$3:$A$102,Paramètres!$B$3:$B$102)</f>
        <v>141</v>
      </c>
      <c r="R7" s="88">
        <f>IFERROR(VLOOKUP(P7,Paramètres!$D$3:$E$7,2,FALSE),0)</f>
        <v>2</v>
      </c>
      <c r="S7" s="52">
        <v>3</v>
      </c>
      <c r="T7" s="48">
        <f>LOOKUP(S7,Paramètres!$A$3:$A$102,Paramètres!$B$3:$B$102)</f>
        <v>144</v>
      </c>
      <c r="U7" s="88">
        <f>IFERROR(VLOOKUP(S7,Paramètres!$D$3:$E$7,2,FALSE),0)</f>
        <v>3</v>
      </c>
      <c r="V7" s="19">
        <v>1</v>
      </c>
      <c r="W7" s="48">
        <f>LOOKUP(V7,Paramètres!$A$3:$A$102,Paramètres!$B$3:$B$102)</f>
        <v>150</v>
      </c>
      <c r="X7" s="88">
        <f>IFERROR(VLOOKUP(V7,Paramètres!$D$3:$E$7,2,FALSE),0)</f>
        <v>5</v>
      </c>
      <c r="Y7" s="20">
        <v>5</v>
      </c>
      <c r="Z7" s="48">
        <f>LOOKUP(Y7,Paramètres!$A$3:$A$102,Paramètres!$B$3:$B$102)</f>
        <v>138</v>
      </c>
      <c r="AA7" s="88">
        <f>IFERROR(VLOOKUP(Y7,Paramètres!$D$3:$E$7,2,FALSE),0)</f>
        <v>1</v>
      </c>
      <c r="AB7" s="19"/>
      <c r="AC7" s="48" t="str">
        <f>LOOKUP(AB7,Paramètres!$A$3:$A$102,Paramètres!$B$3:$B$102)</f>
        <v>0</v>
      </c>
      <c r="AD7" s="88">
        <f>IFERROR(VLOOKUP(AB7,Paramètres!$D$3:$E$7,2,FALSE),0)</f>
        <v>0</v>
      </c>
      <c r="AE7" s="19"/>
      <c r="AF7" s="20">
        <f>LOOKUP(AE7,Paramètres!$A$3:$A$102,Paramètres!$B$3:$B$102)*Paramètres!$H$5</f>
        <v>0</v>
      </c>
      <c r="AG7" s="88">
        <f>IFERROR(VLOOKUP(AE7,Paramètres!$D$3:$E$7,2,FALSE),0)</f>
        <v>0</v>
      </c>
      <c r="AH7" s="47">
        <f t="shared" si="4"/>
        <v>0</v>
      </c>
    </row>
    <row r="8" spans="1:34" ht="15" customHeight="1">
      <c r="A8" s="13">
        <f t="shared" si="0"/>
        <v>681</v>
      </c>
      <c r="B8" s="13">
        <f t="shared" si="1"/>
        <v>3</v>
      </c>
      <c r="C8" s="14">
        <f t="shared" si="2"/>
        <v>681</v>
      </c>
      <c r="D8" s="15">
        <f t="shared" si="3"/>
        <v>3</v>
      </c>
      <c r="E8" s="54">
        <v>229</v>
      </c>
      <c r="F8" s="63"/>
      <c r="G8" s="63"/>
      <c r="H8" s="56" t="s">
        <v>72</v>
      </c>
      <c r="I8" s="49" t="s">
        <v>12</v>
      </c>
      <c r="J8" s="19">
        <v>13</v>
      </c>
      <c r="K8" s="83">
        <f>LOOKUP(J8,Paramètres!$A$3:$A$102,Paramètres!$B$3:$B$102)</f>
        <v>114</v>
      </c>
      <c r="L8" s="88">
        <f>IFERROR(VLOOKUP(J8,Paramètres!$D$3:$E$7,2,FALSE),0)</f>
        <v>0</v>
      </c>
      <c r="M8" s="85">
        <v>6</v>
      </c>
      <c r="N8" s="48">
        <f>LOOKUP(M8,Paramètres!$A$3:$A$102,Paramètres!$B$3:$B$102)</f>
        <v>135</v>
      </c>
      <c r="O8" s="88">
        <f>IFERROR(VLOOKUP(M8,Paramètres!$D$3:$E$7,2,FALSE),0)</f>
        <v>0</v>
      </c>
      <c r="P8" s="19">
        <v>10</v>
      </c>
      <c r="Q8" s="48">
        <f>LOOKUP(P8,Paramètres!$A$3:$A$102,Paramètres!$B$3:$B$102)</f>
        <v>123</v>
      </c>
      <c r="R8" s="88">
        <f>IFERROR(VLOOKUP(P8,Paramètres!$D$3:$E$7,2,FALSE),0)</f>
        <v>0</v>
      </c>
      <c r="S8" s="52">
        <v>23</v>
      </c>
      <c r="T8" s="48">
        <f>LOOKUP(S8,Paramètres!$A$3:$A$102,Paramètres!$B$3:$B$102)</f>
        <v>84</v>
      </c>
      <c r="U8" s="88">
        <f>IFERROR(VLOOKUP(S8,Paramètres!$D$3:$E$7,2,FALSE),0)</f>
        <v>0</v>
      </c>
      <c r="V8" s="19">
        <v>9</v>
      </c>
      <c r="W8" s="48">
        <f>LOOKUP(V8,Paramètres!$A$3:$A$102,Paramètres!$B$3:$B$102)</f>
        <v>126</v>
      </c>
      <c r="X8" s="88">
        <f>IFERROR(VLOOKUP(V8,Paramètres!$D$3:$E$7,2,FALSE),0)</f>
        <v>0</v>
      </c>
      <c r="Y8" s="20">
        <v>18</v>
      </c>
      <c r="Z8" s="48">
        <f>LOOKUP(Y8,Paramètres!$A$3:$A$102,Paramètres!$B$3:$B$102)</f>
        <v>99</v>
      </c>
      <c r="AA8" s="88">
        <f>IFERROR(VLOOKUP(Y8,Paramètres!$D$3:$E$7,2,FALSE),0)</f>
        <v>0</v>
      </c>
      <c r="AB8" s="19"/>
      <c r="AC8" s="48" t="str">
        <f>LOOKUP(AB8,Paramètres!$A$3:$A$102,Paramètres!$B$3:$B$102)</f>
        <v>0</v>
      </c>
      <c r="AD8" s="88">
        <f>IFERROR(VLOOKUP(AB8,Paramètres!$D$3:$E$7,2,FALSE),0)</f>
        <v>0</v>
      </c>
      <c r="AE8" s="19"/>
      <c r="AF8" s="20">
        <f>LOOKUP(AE8,Paramètres!$A$3:$A$102,Paramètres!$B$3:$B$102)*Paramètres!$H$5</f>
        <v>0</v>
      </c>
      <c r="AG8" s="88">
        <f>IFERROR(VLOOKUP(AE8,Paramètres!$D$3:$E$7,2,FALSE),0)</f>
        <v>0</v>
      </c>
      <c r="AH8" s="47">
        <f t="shared" si="4"/>
        <v>0</v>
      </c>
    </row>
    <row r="9" spans="1:34" ht="14.25">
      <c r="A9" s="13">
        <f t="shared" si="0"/>
        <v>606</v>
      </c>
      <c r="B9" s="13">
        <f t="shared" si="1"/>
        <v>4</v>
      </c>
      <c r="C9" s="14">
        <f t="shared" si="2"/>
        <v>606</v>
      </c>
      <c r="D9" s="15">
        <f t="shared" si="3"/>
        <v>4</v>
      </c>
      <c r="E9" s="54">
        <v>221</v>
      </c>
      <c r="F9" s="63"/>
      <c r="G9" s="63"/>
      <c r="H9" s="56" t="s">
        <v>194</v>
      </c>
      <c r="I9" s="49" t="s">
        <v>12</v>
      </c>
      <c r="J9" s="19">
        <v>22</v>
      </c>
      <c r="K9" s="83">
        <f>LOOKUP(J9,Paramètres!$A$3:$A$102,Paramètres!$B$3:$B$102)</f>
        <v>87</v>
      </c>
      <c r="L9" s="88">
        <f>IFERROR(VLOOKUP(J9,Paramètres!$D$3:$E$7,2,FALSE),0)</f>
        <v>0</v>
      </c>
      <c r="M9" s="86">
        <v>18</v>
      </c>
      <c r="N9" s="48">
        <f>LOOKUP(M9,Paramètres!$A$3:$A$102,Paramètres!$B$3:$B$102)</f>
        <v>99</v>
      </c>
      <c r="O9" s="88">
        <f>IFERROR(VLOOKUP(M9,Paramètres!$D$3:$E$7,2,FALSE),0)</f>
        <v>0</v>
      </c>
      <c r="P9" s="65">
        <v>24</v>
      </c>
      <c r="Q9" s="48">
        <f>LOOKUP(P9,Paramètres!$A$3:$A$102,Paramètres!$B$3:$B$102)</f>
        <v>81</v>
      </c>
      <c r="R9" s="88">
        <f>IFERROR(VLOOKUP(P9,Paramètres!$D$3:$E$7,2,FALSE),0)</f>
        <v>0</v>
      </c>
      <c r="S9" s="66">
        <v>11</v>
      </c>
      <c r="T9" s="48">
        <f>LOOKUP(S9,Paramètres!$A$3:$A$102,Paramètres!$B$3:$B$102)</f>
        <v>120</v>
      </c>
      <c r="U9" s="88">
        <f>IFERROR(VLOOKUP(S9,Paramètres!$D$3:$E$7,2,FALSE),0)</f>
        <v>0</v>
      </c>
      <c r="V9" s="65">
        <v>7</v>
      </c>
      <c r="W9" s="48">
        <f>LOOKUP(V9,Paramètres!$A$3:$A$102,Paramètres!$B$3:$B$102)</f>
        <v>132</v>
      </c>
      <c r="X9" s="88">
        <f>IFERROR(VLOOKUP(V9,Paramètres!$D$3:$E$7,2,FALSE),0)</f>
        <v>0</v>
      </c>
      <c r="Y9" s="67">
        <v>22</v>
      </c>
      <c r="Z9" s="48">
        <f>LOOKUP(Y9,Paramètres!$A$3:$A$102,Paramètres!$B$3:$B$102)</f>
        <v>87</v>
      </c>
      <c r="AA9" s="88">
        <f>IFERROR(VLOOKUP(Y9,Paramètres!$D$3:$E$7,2,FALSE),0)</f>
        <v>0</v>
      </c>
      <c r="AB9" s="65"/>
      <c r="AC9" s="68" t="str">
        <f>LOOKUP(AB9,Paramètres!$A$3:$A$102,Paramètres!$B$3:$B$102)</f>
        <v>0</v>
      </c>
      <c r="AD9" s="88">
        <f>IFERROR(VLOOKUP(AB9,Paramètres!$D$3:$E$7,2,FALSE),0)</f>
        <v>0</v>
      </c>
      <c r="AE9" s="65"/>
      <c r="AF9" s="20">
        <f>LOOKUP(AE9,Paramètres!$A$3:$A$102,Paramètres!$B$3:$B$102)*Paramètres!$H$5</f>
        <v>0</v>
      </c>
      <c r="AG9" s="88">
        <f>IFERROR(VLOOKUP(AE9,Paramètres!$D$3:$E$7,2,FALSE),0)</f>
        <v>0</v>
      </c>
      <c r="AH9" s="47">
        <f t="shared" si="4"/>
        <v>0</v>
      </c>
    </row>
    <row r="10" spans="1:34" ht="15" customHeight="1">
      <c r="A10" s="13">
        <f t="shared" si="0"/>
        <v>537</v>
      </c>
      <c r="B10" s="13">
        <f t="shared" si="1"/>
        <v>5</v>
      </c>
      <c r="C10" s="14">
        <f t="shared" si="2"/>
        <v>537</v>
      </c>
      <c r="D10" s="15">
        <f t="shared" si="3"/>
        <v>5</v>
      </c>
      <c r="E10" s="54">
        <v>210</v>
      </c>
      <c r="F10" s="63"/>
      <c r="G10" s="63"/>
      <c r="H10" s="56" t="s">
        <v>183</v>
      </c>
      <c r="I10" s="49" t="s">
        <v>12</v>
      </c>
      <c r="J10" s="19">
        <v>6</v>
      </c>
      <c r="K10" s="83">
        <f>LOOKUP(J10,Paramètres!$A$3:$A$102,Paramètres!$B$3:$B$102)</f>
        <v>135</v>
      </c>
      <c r="L10" s="88">
        <f>IFERROR(VLOOKUP(J10,Paramètres!$D$3:$E$7,2,FALSE),0)</f>
        <v>0</v>
      </c>
      <c r="M10" s="85">
        <v>5</v>
      </c>
      <c r="N10" s="48">
        <f>LOOKUP(M10,Paramètres!$A$3:$A$102,Paramètres!$B$3:$B$102)</f>
        <v>138</v>
      </c>
      <c r="O10" s="88">
        <f>IFERROR(VLOOKUP(M10,Paramètres!$D$3:$E$7,2,FALSE),0)</f>
        <v>1</v>
      </c>
      <c r="P10" s="19">
        <v>8</v>
      </c>
      <c r="Q10" s="48">
        <f>LOOKUP(P10,Paramètres!$A$3:$A$102,Paramètres!$B$3:$B$102)</f>
        <v>129</v>
      </c>
      <c r="R10" s="88">
        <f>IFERROR(VLOOKUP(P10,Paramètres!$D$3:$E$7,2,FALSE),0)</f>
        <v>0</v>
      </c>
      <c r="S10" s="52">
        <v>6</v>
      </c>
      <c r="T10" s="48">
        <f>LOOKUP(S10,Paramètres!$A$3:$A$102,Paramètres!$B$3:$B$102)</f>
        <v>135</v>
      </c>
      <c r="U10" s="88">
        <f>IFERROR(VLOOKUP(S10,Paramètres!$D$3:$E$7,2,FALSE),0)</f>
        <v>0</v>
      </c>
      <c r="V10" s="19"/>
      <c r="W10" s="48" t="str">
        <f>LOOKUP(V10,Paramètres!$A$3:$A$102,Paramètres!$B$3:$B$102)</f>
        <v>0</v>
      </c>
      <c r="X10" s="88">
        <f>IFERROR(VLOOKUP(V10,Paramètres!$D$3:$E$7,2,FALSE),0)</f>
        <v>0</v>
      </c>
      <c r="Y10" s="47"/>
      <c r="Z10" s="48" t="str">
        <f>LOOKUP(Y10,Paramètres!$A$3:$A$102,Paramètres!$B$3:$B$102)</f>
        <v>0</v>
      </c>
      <c r="AA10" s="88">
        <f>IFERROR(VLOOKUP(Y10,Paramètres!$D$3:$E$7,2,FALSE),0)</f>
        <v>0</v>
      </c>
      <c r="AB10" s="19"/>
      <c r="AC10" s="62" t="str">
        <f>LOOKUP(AB10,Paramètres!$A$3:$A$102,Paramètres!$B$3:$B$102)</f>
        <v>0</v>
      </c>
      <c r="AD10" s="88">
        <f>IFERROR(VLOOKUP(AB10,Paramètres!$D$3:$E$7,2,FALSE),0)</f>
        <v>0</v>
      </c>
      <c r="AE10" s="19"/>
      <c r="AF10" s="20">
        <f>LOOKUP(AE10,Paramètres!$A$3:$A$102,Paramètres!$B$3:$B$102)*Paramètres!$H$5</f>
        <v>0</v>
      </c>
      <c r="AG10" s="88">
        <f>IFERROR(VLOOKUP(AE10,Paramètres!$D$3:$E$7,2,FALSE),0)</f>
        <v>0</v>
      </c>
      <c r="AH10" s="47">
        <f t="shared" si="4"/>
        <v>0</v>
      </c>
    </row>
    <row r="11" spans="1:34" ht="14.25">
      <c r="A11" s="13">
        <f t="shared" si="0"/>
        <v>522</v>
      </c>
      <c r="B11" s="13">
        <f t="shared" si="1"/>
        <v>6</v>
      </c>
      <c r="C11" s="14">
        <f t="shared" si="2"/>
        <v>522</v>
      </c>
      <c r="D11" s="15">
        <f t="shared" si="3"/>
        <v>6</v>
      </c>
      <c r="E11" s="54">
        <v>223</v>
      </c>
      <c r="F11" s="63"/>
      <c r="G11" s="63"/>
      <c r="H11" s="56" t="s">
        <v>173</v>
      </c>
      <c r="I11" s="49" t="s">
        <v>12</v>
      </c>
      <c r="J11" s="19">
        <v>20</v>
      </c>
      <c r="K11" s="83">
        <f>LOOKUP(J11,Paramètres!$A$3:$A$102,Paramètres!$B$3:$B$102)</f>
        <v>93</v>
      </c>
      <c r="L11" s="88">
        <f>IFERROR(VLOOKUP(J11,Paramètres!$D$3:$E$7,2,FALSE),0)</f>
        <v>0</v>
      </c>
      <c r="M11" s="85">
        <v>25</v>
      </c>
      <c r="N11" s="48">
        <f>LOOKUP(M11,Paramètres!$A$3:$A$102,Paramètres!$B$3:$B$102)</f>
        <v>78</v>
      </c>
      <c r="O11" s="88">
        <f>IFERROR(VLOOKUP(M11,Paramètres!$D$3:$E$7,2,FALSE),0)</f>
        <v>0</v>
      </c>
      <c r="P11" s="19">
        <v>28</v>
      </c>
      <c r="Q11" s="48">
        <f>LOOKUP(P11,Paramètres!$A$3:$A$102,Paramètres!$B$3:$B$102)</f>
        <v>69</v>
      </c>
      <c r="R11" s="88">
        <f>IFERROR(VLOOKUP(P11,Paramètres!$D$3:$E$7,2,FALSE),0)</f>
        <v>0</v>
      </c>
      <c r="S11" s="52">
        <v>16</v>
      </c>
      <c r="T11" s="48">
        <f>LOOKUP(S11,Paramètres!$A$3:$A$102,Paramètres!$B$3:$B$102)</f>
        <v>105</v>
      </c>
      <c r="U11" s="88">
        <f>IFERROR(VLOOKUP(S11,Paramètres!$D$3:$E$7,2,FALSE),0)</f>
        <v>0</v>
      </c>
      <c r="V11" s="19">
        <v>23</v>
      </c>
      <c r="W11" s="48">
        <f>LOOKUP(V11,Paramètres!$A$3:$A$102,Paramètres!$B$3:$B$102)</f>
        <v>84</v>
      </c>
      <c r="X11" s="88">
        <f>IFERROR(VLOOKUP(V11,Paramètres!$D$3:$E$7,2,FALSE),0)</f>
        <v>0</v>
      </c>
      <c r="Y11" s="47">
        <v>20</v>
      </c>
      <c r="Z11" s="48">
        <f>LOOKUP(Y11,Paramètres!$A$3:$A$102,Paramètres!$B$3:$B$102)</f>
        <v>93</v>
      </c>
      <c r="AA11" s="88">
        <f>IFERROR(VLOOKUP(Y11,Paramètres!$D$3:$E$7,2,FALSE),0)</f>
        <v>0</v>
      </c>
      <c r="AB11" s="19"/>
      <c r="AC11" s="62" t="str">
        <f>LOOKUP(AB11,Paramètres!$A$3:$A$102,Paramètres!$B$3:$B$102)</f>
        <v>0</v>
      </c>
      <c r="AD11" s="88">
        <f>IFERROR(VLOOKUP(AB11,Paramètres!$D$3:$E$7,2,FALSE),0)</f>
        <v>0</v>
      </c>
      <c r="AE11" s="19"/>
      <c r="AF11" s="20">
        <f>LOOKUP(AE11,Paramètres!$A$3:$A$102,Paramètres!$B$3:$B$102)*Paramètres!$H$5</f>
        <v>0</v>
      </c>
      <c r="AG11" s="88">
        <f>IFERROR(VLOOKUP(AE11,Paramètres!$D$3:$E$7,2,FALSE),0)</f>
        <v>0</v>
      </c>
      <c r="AH11" s="47">
        <f t="shared" si="4"/>
        <v>0</v>
      </c>
    </row>
    <row r="12" spans="1:34" ht="14.25">
      <c r="A12" s="13">
        <f t="shared" si="0"/>
        <v>492</v>
      </c>
      <c r="B12" s="13">
        <f t="shared" si="1"/>
        <v>7</v>
      </c>
      <c r="C12" s="14">
        <f t="shared" si="2"/>
        <v>492</v>
      </c>
      <c r="D12" s="15">
        <f t="shared" si="3"/>
        <v>7</v>
      </c>
      <c r="E12" s="54">
        <v>204</v>
      </c>
      <c r="F12" s="63"/>
      <c r="G12" s="63"/>
      <c r="H12" s="56" t="s">
        <v>79</v>
      </c>
      <c r="I12" s="49" t="s">
        <v>12</v>
      </c>
      <c r="J12" s="19">
        <v>15</v>
      </c>
      <c r="K12" s="83">
        <f>LOOKUP(J12,Paramètres!$A$3:$A$102,Paramètres!$B$3:$B$102)</f>
        <v>108</v>
      </c>
      <c r="L12" s="88">
        <f>IFERROR(VLOOKUP(J12,Paramètres!$D$3:$E$7,2,FALSE),0)</f>
        <v>0</v>
      </c>
      <c r="M12" s="86">
        <v>12</v>
      </c>
      <c r="N12" s="48">
        <f>LOOKUP(M12,Paramètres!$A$3:$A$102,Paramètres!$B$3:$B$102)</f>
        <v>117</v>
      </c>
      <c r="O12" s="88">
        <f>IFERROR(VLOOKUP(M12,Paramètres!$D$3:$E$7,2,FALSE),0)</f>
        <v>0</v>
      </c>
      <c r="P12" s="65">
        <v>6</v>
      </c>
      <c r="Q12" s="48">
        <f>LOOKUP(P12,Paramètres!$A$3:$A$102,Paramètres!$B$3:$B$102)</f>
        <v>135</v>
      </c>
      <c r="R12" s="88">
        <f>IFERROR(VLOOKUP(P12,Paramètres!$D$3:$E$7,2,FALSE),0)</f>
        <v>0</v>
      </c>
      <c r="S12" s="66">
        <v>7</v>
      </c>
      <c r="T12" s="48">
        <f>LOOKUP(S12,Paramètres!$A$3:$A$102,Paramètres!$B$3:$B$102)</f>
        <v>132</v>
      </c>
      <c r="U12" s="88">
        <f>IFERROR(VLOOKUP(S12,Paramètres!$D$3:$E$7,2,FALSE),0)</f>
        <v>0</v>
      </c>
      <c r="V12" s="65"/>
      <c r="W12" s="48" t="str">
        <f>LOOKUP(V12,Paramètres!$A$3:$A$102,Paramètres!$B$3:$B$102)</f>
        <v>0</v>
      </c>
      <c r="X12" s="88">
        <f>IFERROR(VLOOKUP(V12,Paramètres!$D$3:$E$7,2,FALSE),0)</f>
        <v>0</v>
      </c>
      <c r="Y12" s="67"/>
      <c r="Z12" s="48" t="str">
        <f>LOOKUP(Y12,Paramètres!$A$3:$A$102,Paramètres!$B$3:$B$102)</f>
        <v>0</v>
      </c>
      <c r="AA12" s="88">
        <f>IFERROR(VLOOKUP(Y12,Paramètres!$D$3:$E$7,2,FALSE),0)</f>
        <v>0</v>
      </c>
      <c r="AB12" s="19"/>
      <c r="AC12" s="62" t="str">
        <f>LOOKUP(AB12,Paramètres!$A$3:$A$102,Paramètres!$B$3:$B$102)</f>
        <v>0</v>
      </c>
      <c r="AD12" s="88">
        <f>IFERROR(VLOOKUP(AB12,Paramètres!$D$3:$E$7,2,FALSE),0)</f>
        <v>0</v>
      </c>
      <c r="AE12" s="19"/>
      <c r="AF12" s="20">
        <f>LOOKUP(AE12,Paramètres!$A$3:$A$102,Paramètres!$B$3:$B$102)*Paramètres!$H$5</f>
        <v>0</v>
      </c>
      <c r="AG12" s="88">
        <f>IFERROR(VLOOKUP(AE12,Paramètres!$D$3:$E$7,2,FALSE),0)</f>
        <v>0</v>
      </c>
      <c r="AH12" s="47">
        <f t="shared" si="4"/>
        <v>0</v>
      </c>
    </row>
    <row r="13" spans="1:34" ht="14.25">
      <c r="A13" s="13">
        <f t="shared" si="0"/>
        <v>489</v>
      </c>
      <c r="B13" s="13">
        <f t="shared" si="1"/>
        <v>8</v>
      </c>
      <c r="C13" s="14">
        <f t="shared" si="2"/>
        <v>489</v>
      </c>
      <c r="D13" s="15">
        <f t="shared" si="3"/>
        <v>8</v>
      </c>
      <c r="E13" s="54">
        <v>225</v>
      </c>
      <c r="F13" s="63"/>
      <c r="G13" s="63"/>
      <c r="H13" s="56" t="s">
        <v>96</v>
      </c>
      <c r="I13" s="49" t="s">
        <v>12</v>
      </c>
      <c r="J13" s="19">
        <v>21</v>
      </c>
      <c r="K13" s="83">
        <f>LOOKUP(J13,Paramètres!$A$3:$A$102,Paramètres!$B$3:$B$102)</f>
        <v>90</v>
      </c>
      <c r="L13" s="88">
        <f>IFERROR(VLOOKUP(J13,Paramètres!$D$3:$E$7,2,FALSE),0)</f>
        <v>0</v>
      </c>
      <c r="M13" s="85">
        <v>21</v>
      </c>
      <c r="N13" s="48">
        <f>LOOKUP(M13,Paramètres!$A$3:$A$102,Paramètres!$B$3:$B$102)</f>
        <v>90</v>
      </c>
      <c r="O13" s="88">
        <f>IFERROR(VLOOKUP(M13,Paramètres!$D$3:$E$7,2,FALSE),0)</f>
        <v>0</v>
      </c>
      <c r="P13" s="19">
        <v>25</v>
      </c>
      <c r="Q13" s="48">
        <f>LOOKUP(P13,Paramètres!$A$3:$A$102,Paramètres!$B$3:$B$102)</f>
        <v>78</v>
      </c>
      <c r="R13" s="88">
        <f>IFERROR(VLOOKUP(P13,Paramètres!$D$3:$E$7,2,FALSE),0)</f>
        <v>0</v>
      </c>
      <c r="S13" s="52">
        <v>13</v>
      </c>
      <c r="T13" s="48">
        <f>LOOKUP(S13,Paramètres!$A$3:$A$102,Paramètres!$B$3:$B$102)</f>
        <v>114</v>
      </c>
      <c r="U13" s="88">
        <f>IFERROR(VLOOKUP(S13,Paramètres!$D$3:$E$7,2,FALSE),0)</f>
        <v>0</v>
      </c>
      <c r="V13" s="19">
        <v>12</v>
      </c>
      <c r="W13" s="48">
        <f>LOOKUP(V13,Paramètres!$A$3:$A$102,Paramètres!$B$3:$B$102)</f>
        <v>117</v>
      </c>
      <c r="X13" s="88">
        <f>IFERROR(VLOOKUP(V13,Paramètres!$D$3:$E$7,2,FALSE),0)</f>
        <v>0</v>
      </c>
      <c r="Y13" s="47"/>
      <c r="Z13" s="48" t="str">
        <f>LOOKUP(Y13,Paramètres!$A$3:$A$102,Paramètres!$B$3:$B$102)</f>
        <v>0</v>
      </c>
      <c r="AA13" s="88">
        <f>IFERROR(VLOOKUP(Y13,Paramètres!$D$3:$E$7,2,FALSE),0)</f>
        <v>0</v>
      </c>
      <c r="AB13" s="19"/>
      <c r="AC13" s="62" t="str">
        <f>LOOKUP(AB13,Paramètres!$A$3:$A$102,Paramètres!$B$3:$B$102)</f>
        <v>0</v>
      </c>
      <c r="AD13" s="88">
        <f>IFERROR(VLOOKUP(AB13,Paramètres!$D$3:$E$7,2,FALSE),0)</f>
        <v>0</v>
      </c>
      <c r="AE13" s="19"/>
      <c r="AF13" s="20">
        <f>LOOKUP(AE13,Paramètres!$A$3:$A$102,Paramètres!$B$3:$B$102)*Paramètres!$H$5</f>
        <v>0</v>
      </c>
      <c r="AG13" s="88">
        <f>IFERROR(VLOOKUP(AE13,Paramètres!$D$3:$E$7,2,FALSE),0)</f>
        <v>0</v>
      </c>
      <c r="AH13" s="47">
        <f t="shared" si="4"/>
        <v>0</v>
      </c>
    </row>
    <row r="14" spans="1:34" ht="14.25">
      <c r="A14" s="13">
        <f t="shared" si="0"/>
        <v>465</v>
      </c>
      <c r="B14" s="13">
        <f t="shared" si="1"/>
        <v>9</v>
      </c>
      <c r="C14" s="14">
        <f t="shared" si="2"/>
        <v>465</v>
      </c>
      <c r="D14" s="15">
        <f t="shared" si="3"/>
        <v>9</v>
      </c>
      <c r="E14" s="54">
        <v>219</v>
      </c>
      <c r="F14" s="63"/>
      <c r="G14" s="63"/>
      <c r="H14" s="56" t="s">
        <v>216</v>
      </c>
      <c r="I14" s="49" t="s">
        <v>12</v>
      </c>
      <c r="J14" s="19">
        <v>11</v>
      </c>
      <c r="K14" s="83">
        <f>LOOKUP(J14,Paramètres!$A$3:$A$102,Paramètres!$B$3:$B$102)</f>
        <v>120</v>
      </c>
      <c r="L14" s="88">
        <f>IFERROR(VLOOKUP(J14,Paramètres!$D$3:$E$7,2,FALSE),0)</f>
        <v>0</v>
      </c>
      <c r="M14" s="85"/>
      <c r="N14" s="48" t="str">
        <f>LOOKUP(M14,Paramètres!$A$3:$A$102,Paramètres!$B$3:$B$102)</f>
        <v>0</v>
      </c>
      <c r="O14" s="88">
        <f>IFERROR(VLOOKUP(M14,Paramètres!$D$3:$E$7,2,FALSE),0)</f>
        <v>0</v>
      </c>
      <c r="P14" s="19"/>
      <c r="Q14" s="48" t="str">
        <f>LOOKUP(P14,Paramètres!$A$3:$A$102,Paramètres!$B$3:$B$102)</f>
        <v>0</v>
      </c>
      <c r="R14" s="88">
        <f>IFERROR(VLOOKUP(P14,Paramètres!$D$3:$E$7,2,FALSE),0)</f>
        <v>0</v>
      </c>
      <c r="S14" s="52">
        <v>14</v>
      </c>
      <c r="T14" s="48">
        <f>LOOKUP(S14,Paramètres!$A$3:$A$102,Paramètres!$B$3:$B$102)</f>
        <v>111</v>
      </c>
      <c r="U14" s="88">
        <f>IFERROR(VLOOKUP(S14,Paramètres!$D$3:$E$7,2,FALSE),0)</f>
        <v>0</v>
      </c>
      <c r="V14" s="19">
        <v>5</v>
      </c>
      <c r="W14" s="48">
        <f>LOOKUP(V14,Paramètres!$A$3:$A$102,Paramètres!$B$3:$B$102)</f>
        <v>138</v>
      </c>
      <c r="X14" s="88">
        <f>IFERROR(VLOOKUP(V14,Paramètres!$D$3:$E$7,2,FALSE),0)</f>
        <v>1</v>
      </c>
      <c r="Y14" s="47">
        <v>19</v>
      </c>
      <c r="Z14" s="48">
        <f>LOOKUP(Y14,Paramètres!$A$3:$A$102,Paramètres!$B$3:$B$102)</f>
        <v>96</v>
      </c>
      <c r="AA14" s="88">
        <f>IFERROR(VLOOKUP(Y14,Paramètres!$D$3:$E$7,2,FALSE),0)</f>
        <v>0</v>
      </c>
      <c r="AB14" s="19"/>
      <c r="AC14" s="62" t="str">
        <f>LOOKUP(AB14,Paramètres!$A$3:$A$102,Paramètres!$B$3:$B$102)</f>
        <v>0</v>
      </c>
      <c r="AD14" s="88">
        <f>IFERROR(VLOOKUP(AB14,Paramètres!$D$3:$E$7,2,FALSE),0)</f>
        <v>0</v>
      </c>
      <c r="AE14" s="19"/>
      <c r="AF14" s="20">
        <f>LOOKUP(AE14,Paramètres!$A$3:$A$102,Paramètres!$B$3:$B$102)*Paramètres!$H$5</f>
        <v>0</v>
      </c>
      <c r="AG14" s="88">
        <f>IFERROR(VLOOKUP(AE14,Paramètres!$D$3:$E$7,2,FALSE),0)</f>
        <v>0</v>
      </c>
      <c r="AH14" s="47">
        <f t="shared" si="4"/>
        <v>0</v>
      </c>
    </row>
    <row r="15" spans="1:34" ht="14.25">
      <c r="A15" s="13">
        <f t="shared" si="0"/>
        <v>459</v>
      </c>
      <c r="B15" s="13">
        <f t="shared" si="1"/>
        <v>10</v>
      </c>
      <c r="C15" s="14">
        <f t="shared" si="2"/>
        <v>459</v>
      </c>
      <c r="D15" s="15">
        <f t="shared" si="3"/>
        <v>10</v>
      </c>
      <c r="E15" s="54">
        <v>209</v>
      </c>
      <c r="F15" s="63"/>
      <c r="G15" s="63"/>
      <c r="H15" s="56" t="s">
        <v>193</v>
      </c>
      <c r="I15" s="49" t="s">
        <v>12</v>
      </c>
      <c r="J15" s="19">
        <v>18</v>
      </c>
      <c r="K15" s="83">
        <f>LOOKUP(J15,Paramètres!$A$3:$A$102,Paramètres!$B$3:$B$102)</f>
        <v>99</v>
      </c>
      <c r="L15" s="88">
        <f>IFERROR(VLOOKUP(J15,Paramètres!$D$3:$E$7,2,FALSE),0)</f>
        <v>0</v>
      </c>
      <c r="M15" s="86">
        <v>13</v>
      </c>
      <c r="N15" s="48">
        <f>LOOKUP(M15,Paramètres!$A$3:$A$102,Paramètres!$B$3:$B$102)</f>
        <v>114</v>
      </c>
      <c r="O15" s="88">
        <f>IFERROR(VLOOKUP(M15,Paramètres!$D$3:$E$7,2,FALSE),0)</f>
        <v>0</v>
      </c>
      <c r="P15" s="65">
        <v>9</v>
      </c>
      <c r="Q15" s="48">
        <f>LOOKUP(P15,Paramètres!$A$3:$A$102,Paramètres!$B$3:$B$102)</f>
        <v>126</v>
      </c>
      <c r="R15" s="88">
        <f>IFERROR(VLOOKUP(P15,Paramètres!$D$3:$E$7,2,FALSE),0)</f>
        <v>0</v>
      </c>
      <c r="S15" s="66"/>
      <c r="T15" s="48" t="str">
        <f>LOOKUP(S15,Paramètres!$A$3:$A$102,Paramètres!$B$3:$B$102)</f>
        <v>0</v>
      </c>
      <c r="U15" s="88">
        <f>IFERROR(VLOOKUP(S15,Paramètres!$D$3:$E$7,2,FALSE),0)</f>
        <v>0</v>
      </c>
      <c r="V15" s="65"/>
      <c r="W15" s="48" t="str">
        <f>LOOKUP(V15,Paramètres!$A$3:$A$102,Paramètres!$B$3:$B$102)</f>
        <v>0</v>
      </c>
      <c r="X15" s="88">
        <f>IFERROR(VLOOKUP(V15,Paramètres!$D$3:$E$7,2,FALSE),0)</f>
        <v>0</v>
      </c>
      <c r="Y15" s="67">
        <v>11</v>
      </c>
      <c r="Z15" s="48">
        <f>LOOKUP(Y15,Paramètres!$A$3:$A$102,Paramètres!$B$3:$B$102)</f>
        <v>120</v>
      </c>
      <c r="AA15" s="88">
        <f>IFERROR(VLOOKUP(Y15,Paramètres!$D$3:$E$7,2,FALSE),0)</f>
        <v>0</v>
      </c>
      <c r="AB15" s="19"/>
      <c r="AC15" s="62" t="str">
        <f>LOOKUP(AB15,Paramètres!$A$3:$A$102,Paramètres!$B$3:$B$102)</f>
        <v>0</v>
      </c>
      <c r="AD15" s="88">
        <f>IFERROR(VLOOKUP(AB15,Paramètres!$D$3:$E$7,2,FALSE),0)</f>
        <v>0</v>
      </c>
      <c r="AE15" s="19"/>
      <c r="AF15" s="20">
        <f>LOOKUP(AE15,Paramètres!$A$3:$A$102,Paramètres!$B$3:$B$102)*Paramètres!$H$5</f>
        <v>0</v>
      </c>
      <c r="AG15" s="88">
        <f>IFERROR(VLOOKUP(AE15,Paramètres!$D$3:$E$7,2,FALSE),0)</f>
        <v>0</v>
      </c>
      <c r="AH15" s="47">
        <f t="shared" si="4"/>
        <v>0</v>
      </c>
    </row>
    <row r="16" spans="1:34" ht="14.25">
      <c r="A16" s="13">
        <f t="shared" si="0"/>
        <v>441</v>
      </c>
      <c r="B16" s="13">
        <f t="shared" si="1"/>
        <v>11</v>
      </c>
      <c r="C16" s="14">
        <f t="shared" si="2"/>
        <v>441</v>
      </c>
      <c r="D16" s="15">
        <f t="shared" si="3"/>
        <v>11</v>
      </c>
      <c r="E16" s="54">
        <v>206</v>
      </c>
      <c r="F16" s="63"/>
      <c r="G16" s="63"/>
      <c r="H16" s="56" t="s">
        <v>114</v>
      </c>
      <c r="I16" s="49" t="s">
        <v>12</v>
      </c>
      <c r="J16" s="19">
        <v>34</v>
      </c>
      <c r="K16" s="83">
        <f>LOOKUP(J16,Paramètres!$A$3:$A$102,Paramètres!$B$3:$B$102)</f>
        <v>51</v>
      </c>
      <c r="L16" s="88">
        <f>IFERROR(VLOOKUP(J16,Paramètres!$D$3:$E$7,2,FALSE),0)</f>
        <v>0</v>
      </c>
      <c r="M16" s="85">
        <v>29</v>
      </c>
      <c r="N16" s="48">
        <f>LOOKUP(M16,Paramètres!$A$3:$A$102,Paramètres!$B$3:$B$102)</f>
        <v>66</v>
      </c>
      <c r="O16" s="88">
        <f>IFERROR(VLOOKUP(M16,Paramètres!$D$3:$E$7,2,FALSE),0)</f>
        <v>0</v>
      </c>
      <c r="P16" s="19">
        <v>26</v>
      </c>
      <c r="Q16" s="48">
        <f>LOOKUP(P16,Paramètres!$A$3:$A$102,Paramètres!$B$3:$B$102)</f>
        <v>75</v>
      </c>
      <c r="R16" s="88">
        <f>IFERROR(VLOOKUP(P16,Paramètres!$D$3:$E$7,2,FALSE),0)</f>
        <v>0</v>
      </c>
      <c r="S16" s="52">
        <v>26</v>
      </c>
      <c r="T16" s="48">
        <f>LOOKUP(S16,Paramètres!$A$3:$A$102,Paramètres!$B$3:$B$102)</f>
        <v>75</v>
      </c>
      <c r="U16" s="88">
        <f>IFERROR(VLOOKUP(S16,Paramètres!$D$3:$E$7,2,FALSE),0)</f>
        <v>0</v>
      </c>
      <c r="V16" s="19">
        <v>15</v>
      </c>
      <c r="W16" s="48">
        <f>LOOKUP(V16,Paramètres!$A$3:$A$102,Paramètres!$B$3:$B$102)</f>
        <v>108</v>
      </c>
      <c r="X16" s="88">
        <f>IFERROR(VLOOKUP(V16,Paramètres!$D$3:$E$7,2,FALSE),0)</f>
        <v>0</v>
      </c>
      <c r="Y16" s="47">
        <v>29</v>
      </c>
      <c r="Z16" s="48">
        <f>LOOKUP(Y16,Paramètres!$A$3:$A$102,Paramètres!$B$3:$B$102)</f>
        <v>66</v>
      </c>
      <c r="AA16" s="88">
        <f>IFERROR(VLOOKUP(Y16,Paramètres!$D$3:$E$7,2,FALSE),0)</f>
        <v>0</v>
      </c>
      <c r="AB16" s="19"/>
      <c r="AC16" s="62" t="str">
        <f>LOOKUP(AB16,Paramètres!$A$3:$A$102,Paramètres!$B$3:$B$102)</f>
        <v>0</v>
      </c>
      <c r="AD16" s="88">
        <f>IFERROR(VLOOKUP(AB16,Paramètres!$D$3:$E$7,2,FALSE),0)</f>
        <v>0</v>
      </c>
      <c r="AE16" s="19"/>
      <c r="AF16" s="20">
        <f>LOOKUP(AE16,Paramètres!$A$3:$A$102,Paramètres!$B$3:$B$102)*Paramètres!$H$5</f>
        <v>0</v>
      </c>
      <c r="AG16" s="88">
        <f>IFERROR(VLOOKUP(AE16,Paramètres!$D$3:$E$7,2,FALSE),0)</f>
        <v>0</v>
      </c>
      <c r="AH16" s="47">
        <f t="shared" si="4"/>
        <v>0</v>
      </c>
    </row>
    <row r="17" spans="1:34" ht="14.25">
      <c r="A17" s="13">
        <f t="shared" si="0"/>
        <v>429</v>
      </c>
      <c r="B17" s="13">
        <f t="shared" si="1"/>
        <v>12</v>
      </c>
      <c r="C17" s="14">
        <f t="shared" si="2"/>
        <v>429</v>
      </c>
      <c r="D17" s="15">
        <f t="shared" si="3"/>
        <v>12</v>
      </c>
      <c r="E17" s="54">
        <v>246</v>
      </c>
      <c r="F17" s="63"/>
      <c r="G17" s="63"/>
      <c r="H17" s="56" t="s">
        <v>22</v>
      </c>
      <c r="I17" s="49" t="s">
        <v>12</v>
      </c>
      <c r="J17" s="19"/>
      <c r="K17" s="83" t="str">
        <f>LOOKUP(J17,Paramètres!$A$3:$A$102,Paramètres!$B$3:$B$102)</f>
        <v>0</v>
      </c>
      <c r="L17" s="88">
        <f>IFERROR(VLOOKUP(J17,Paramètres!$D$3:$E$7,2,FALSE),0)</f>
        <v>0</v>
      </c>
      <c r="M17" s="85">
        <v>2</v>
      </c>
      <c r="N17" s="48">
        <f>LOOKUP(M17,Paramètres!$A$3:$A$102,Paramètres!$B$3:$B$102)</f>
        <v>147</v>
      </c>
      <c r="O17" s="88">
        <f>IFERROR(VLOOKUP(M17,Paramètres!$D$3:$E$7,2,FALSE),0)</f>
        <v>4</v>
      </c>
      <c r="P17" s="19">
        <v>2</v>
      </c>
      <c r="Q17" s="48">
        <f>LOOKUP(P17,Paramètres!$A$3:$A$102,Paramètres!$B$3:$B$102)</f>
        <v>147</v>
      </c>
      <c r="R17" s="88">
        <f>IFERROR(VLOOKUP(P17,Paramètres!$D$3:$E$7,2,FALSE),0)</f>
        <v>4</v>
      </c>
      <c r="S17" s="52"/>
      <c r="T17" s="48" t="str">
        <f>LOOKUP(S17,Paramètres!$A$3:$A$102,Paramètres!$B$3:$B$102)</f>
        <v>0</v>
      </c>
      <c r="U17" s="88">
        <f>IFERROR(VLOOKUP(S17,Paramètres!$D$3:$E$7,2,FALSE),0)</f>
        <v>0</v>
      </c>
      <c r="V17" s="19"/>
      <c r="W17" s="48" t="str">
        <f>LOOKUP(V17,Paramètres!$A$3:$A$102,Paramètres!$B$3:$B$102)</f>
        <v>0</v>
      </c>
      <c r="X17" s="88">
        <f>IFERROR(VLOOKUP(V17,Paramètres!$D$3:$E$7,2,FALSE),0)</f>
        <v>0</v>
      </c>
      <c r="Y17" s="47">
        <v>6</v>
      </c>
      <c r="Z17" s="48">
        <f>LOOKUP(Y17,Paramètres!$A$3:$A$102,Paramètres!$B$3:$B$102)</f>
        <v>135</v>
      </c>
      <c r="AA17" s="88">
        <f>IFERROR(VLOOKUP(Y17,Paramètres!$D$3:$E$7,2,FALSE),0)</f>
        <v>0</v>
      </c>
      <c r="AB17" s="19"/>
      <c r="AC17" s="62" t="str">
        <f>LOOKUP(AB17,Paramètres!$A$3:$A$102,Paramètres!$B$3:$B$102)</f>
        <v>0</v>
      </c>
      <c r="AD17" s="88">
        <f>IFERROR(VLOOKUP(AB17,Paramètres!$D$3:$E$7,2,FALSE),0)</f>
        <v>0</v>
      </c>
      <c r="AE17" s="19"/>
      <c r="AF17" s="20">
        <f>LOOKUP(AE17,Paramètres!$A$3:$A$102,Paramètres!$B$3:$B$102)*Paramètres!$H$5</f>
        <v>0</v>
      </c>
      <c r="AG17" s="88">
        <f>IFERROR(VLOOKUP(AE17,Paramètres!$D$3:$E$7,2,FALSE),0)</f>
        <v>0</v>
      </c>
      <c r="AH17" s="47">
        <f t="shared" si="4"/>
        <v>0</v>
      </c>
    </row>
    <row r="18" spans="1:34" ht="14.25">
      <c r="A18" s="13">
        <f t="shared" si="0"/>
        <v>424</v>
      </c>
      <c r="B18" s="13">
        <f t="shared" si="1"/>
        <v>13</v>
      </c>
      <c r="C18" s="14">
        <f t="shared" si="2"/>
        <v>424</v>
      </c>
      <c r="D18" s="15">
        <f t="shared" si="3"/>
        <v>13</v>
      </c>
      <c r="E18" s="54">
        <v>220</v>
      </c>
      <c r="F18" s="63"/>
      <c r="G18" s="63"/>
      <c r="H18" s="56" t="s">
        <v>216</v>
      </c>
      <c r="I18" s="49" t="s">
        <v>12</v>
      </c>
      <c r="J18" s="19">
        <v>2</v>
      </c>
      <c r="K18" s="83">
        <f>LOOKUP(J18,Paramètres!$A$3:$A$102,Paramètres!$B$3:$B$102)</f>
        <v>147</v>
      </c>
      <c r="L18" s="88">
        <f>IFERROR(VLOOKUP(J18,Paramètres!$D$3:$E$7,2,FALSE),0)</f>
        <v>4</v>
      </c>
      <c r="M18" s="86">
        <v>7</v>
      </c>
      <c r="N18" s="48">
        <f>LOOKUP(M18,Paramètres!$A$3:$A$102,Paramètres!$B$3:$B$102)</f>
        <v>132</v>
      </c>
      <c r="O18" s="88">
        <f>IFERROR(VLOOKUP(M18,Paramètres!$D$3:$E$7,2,FALSE),0)</f>
        <v>0</v>
      </c>
      <c r="P18" s="65"/>
      <c r="Q18" s="48" t="str">
        <f>LOOKUP(P18,Paramètres!$A$3:$A$102,Paramètres!$B$3:$B$102)</f>
        <v>0</v>
      </c>
      <c r="R18" s="88">
        <f>IFERROR(VLOOKUP(P18,Paramètres!$D$3:$E$7,2,FALSE),0)</f>
        <v>0</v>
      </c>
      <c r="S18" s="66" t="s">
        <v>215</v>
      </c>
      <c r="T18" s="48">
        <f>LOOKUP(S18,Paramètres!$A$3:$A$102,Paramètres!$B$3:$B$102)</f>
        <v>1</v>
      </c>
      <c r="U18" s="88">
        <f>IFERROR(VLOOKUP(S18,Paramètres!$D$3:$E$7,2,FALSE),0)</f>
        <v>0</v>
      </c>
      <c r="V18" s="65">
        <v>3</v>
      </c>
      <c r="W18" s="48">
        <f>LOOKUP(V18,Paramètres!$A$3:$A$102,Paramètres!$B$3:$B$102)</f>
        <v>144</v>
      </c>
      <c r="X18" s="88">
        <f>IFERROR(VLOOKUP(V18,Paramètres!$D$3:$E$7,2,FALSE),0)</f>
        <v>3</v>
      </c>
      <c r="Y18" s="67"/>
      <c r="Z18" s="48" t="str">
        <f>LOOKUP(Y18,Paramètres!$A$3:$A$102,Paramètres!$B$3:$B$102)</f>
        <v>0</v>
      </c>
      <c r="AA18" s="88">
        <f>IFERROR(VLOOKUP(Y18,Paramètres!$D$3:$E$7,2,FALSE),0)</f>
        <v>0</v>
      </c>
      <c r="AB18" s="19"/>
      <c r="AC18" s="62" t="str">
        <f>LOOKUP(AB18,Paramètres!$A$3:$A$102,Paramètres!$B$3:$B$102)</f>
        <v>0</v>
      </c>
      <c r="AD18" s="88">
        <f>IFERROR(VLOOKUP(AB18,Paramètres!$D$3:$E$7,2,FALSE),0)</f>
        <v>0</v>
      </c>
      <c r="AE18" s="19"/>
      <c r="AF18" s="20">
        <f>LOOKUP(AE18,Paramètres!$A$3:$A$102,Paramètres!$B$3:$B$102)*Paramètres!$H$5</f>
        <v>0</v>
      </c>
      <c r="AG18" s="88">
        <f>IFERROR(VLOOKUP(AE18,Paramètres!$D$3:$E$7,2,FALSE),0)</f>
        <v>0</v>
      </c>
      <c r="AH18" s="47">
        <f t="shared" si="4"/>
        <v>0</v>
      </c>
    </row>
    <row r="19" spans="1:34" ht="14.25">
      <c r="A19" s="13">
        <f t="shared" si="0"/>
        <v>423</v>
      </c>
      <c r="B19" s="13">
        <f t="shared" si="1"/>
        <v>14</v>
      </c>
      <c r="C19" s="14">
        <f t="shared" si="2"/>
        <v>423</v>
      </c>
      <c r="D19" s="15">
        <f t="shared" si="3"/>
        <v>14</v>
      </c>
      <c r="E19" s="54">
        <v>217</v>
      </c>
      <c r="F19" s="63"/>
      <c r="G19" s="63"/>
      <c r="H19" s="56" t="s">
        <v>174</v>
      </c>
      <c r="I19" s="49" t="s">
        <v>12</v>
      </c>
      <c r="J19" s="19">
        <v>29</v>
      </c>
      <c r="K19" s="83">
        <f>LOOKUP(J19,Paramètres!$A$3:$A$102,Paramètres!$B$3:$B$102)</f>
        <v>66</v>
      </c>
      <c r="L19" s="88">
        <f>IFERROR(VLOOKUP(J19,Paramètres!$D$3:$E$7,2,FALSE),0)</f>
        <v>0</v>
      </c>
      <c r="M19" s="85">
        <v>26</v>
      </c>
      <c r="N19" s="48">
        <f>LOOKUP(M19,Paramètres!$A$3:$A$102,Paramètres!$B$3:$B$102)</f>
        <v>75</v>
      </c>
      <c r="O19" s="88">
        <f>IFERROR(VLOOKUP(M19,Paramètres!$D$3:$E$7,2,FALSE),0)</f>
        <v>0</v>
      </c>
      <c r="P19" s="19">
        <v>17</v>
      </c>
      <c r="Q19" s="48">
        <f>LOOKUP(P19,Paramètres!$A$3:$A$102,Paramètres!$B$3:$B$102)</f>
        <v>102</v>
      </c>
      <c r="R19" s="88">
        <f>IFERROR(VLOOKUP(P19,Paramètres!$D$3:$E$7,2,FALSE),0)</f>
        <v>0</v>
      </c>
      <c r="S19" s="52">
        <v>19</v>
      </c>
      <c r="T19" s="48">
        <f>LOOKUP(S19,Paramètres!$A$3:$A$102,Paramètres!$B$3:$B$102)</f>
        <v>96</v>
      </c>
      <c r="U19" s="88">
        <f>IFERROR(VLOOKUP(S19,Paramètres!$D$3:$E$7,2,FALSE),0)</f>
        <v>0</v>
      </c>
      <c r="V19" s="19"/>
      <c r="W19" s="48" t="str">
        <f>LOOKUP(V19,Paramètres!$A$3:$A$102,Paramètres!$B$3:$B$102)</f>
        <v>0</v>
      </c>
      <c r="X19" s="88">
        <f>IFERROR(VLOOKUP(V19,Paramètres!$D$3:$E$7,2,FALSE),0)</f>
        <v>0</v>
      </c>
      <c r="Y19" s="47">
        <v>23</v>
      </c>
      <c r="Z19" s="48">
        <f>LOOKUP(Y19,Paramètres!$A$3:$A$102,Paramètres!$B$3:$B$102)</f>
        <v>84</v>
      </c>
      <c r="AA19" s="88">
        <f>IFERROR(VLOOKUP(Y19,Paramètres!$D$3:$E$7,2,FALSE),0)</f>
        <v>0</v>
      </c>
      <c r="AB19" s="19"/>
      <c r="AC19" s="62" t="str">
        <f>LOOKUP(AB19,Paramètres!$A$3:$A$102,Paramètres!$B$3:$B$102)</f>
        <v>0</v>
      </c>
      <c r="AD19" s="88">
        <f>IFERROR(VLOOKUP(AB19,Paramètres!$D$3:$E$7,2,FALSE),0)</f>
        <v>0</v>
      </c>
      <c r="AE19" s="19"/>
      <c r="AF19" s="20">
        <f>LOOKUP(AE19,Paramètres!$A$3:$A$102,Paramètres!$B$3:$B$102)*Paramètres!$H$5</f>
        <v>0</v>
      </c>
      <c r="AG19" s="88">
        <f>IFERROR(VLOOKUP(AE19,Paramètres!$D$3:$E$7,2,FALSE),0)</f>
        <v>0</v>
      </c>
      <c r="AH19" s="47">
        <f t="shared" si="4"/>
        <v>0</v>
      </c>
    </row>
    <row r="20" spans="1:34" ht="14.25">
      <c r="A20" s="13">
        <f t="shared" si="0"/>
        <v>399</v>
      </c>
      <c r="B20" s="13">
        <f t="shared" si="1"/>
        <v>15</v>
      </c>
      <c r="C20" s="14">
        <f t="shared" si="2"/>
        <v>399</v>
      </c>
      <c r="D20" s="15">
        <f t="shared" si="3"/>
        <v>15</v>
      </c>
      <c r="E20" s="54">
        <v>212</v>
      </c>
      <c r="F20" s="63"/>
      <c r="G20" s="63"/>
      <c r="H20" s="56" t="s">
        <v>174</v>
      </c>
      <c r="I20" s="49" t="s">
        <v>12</v>
      </c>
      <c r="J20" s="19">
        <v>12</v>
      </c>
      <c r="K20" s="83">
        <f>LOOKUP(J20,Paramètres!$A$3:$A$102,Paramètres!$B$3:$B$102)</f>
        <v>117</v>
      </c>
      <c r="L20" s="88">
        <f>IFERROR(VLOOKUP(J20,Paramètres!$D$3:$E$7,2,FALSE),0)</f>
        <v>0</v>
      </c>
      <c r="M20" s="85"/>
      <c r="N20" s="48" t="str">
        <f>LOOKUP(M20,Paramètres!$A$3:$A$102,Paramètres!$B$3:$B$102)</f>
        <v>0</v>
      </c>
      <c r="O20" s="88">
        <f>IFERROR(VLOOKUP(M20,Paramètres!$D$3:$E$7,2,FALSE),0)</f>
        <v>0</v>
      </c>
      <c r="P20" s="19">
        <v>5</v>
      </c>
      <c r="Q20" s="48">
        <f>LOOKUP(P20,Paramètres!$A$3:$A$102,Paramètres!$B$3:$B$102)</f>
        <v>138</v>
      </c>
      <c r="R20" s="88">
        <f>IFERROR(VLOOKUP(P20,Paramètres!$D$3:$E$7,2,FALSE),0)</f>
        <v>1</v>
      </c>
      <c r="S20" s="52"/>
      <c r="T20" s="48" t="str">
        <f>LOOKUP(S20,Paramètres!$A$3:$A$102,Paramètres!$B$3:$B$102)</f>
        <v>0</v>
      </c>
      <c r="U20" s="88">
        <f>IFERROR(VLOOKUP(S20,Paramètres!$D$3:$E$7,2,FALSE),0)</f>
        <v>0</v>
      </c>
      <c r="V20" s="19"/>
      <c r="W20" s="48" t="str">
        <f>LOOKUP(V20,Paramètres!$A$3:$A$102,Paramètres!$B$3:$B$102)</f>
        <v>0</v>
      </c>
      <c r="X20" s="88">
        <f>IFERROR(VLOOKUP(V20,Paramètres!$D$3:$E$7,2,FALSE),0)</f>
        <v>0</v>
      </c>
      <c r="Y20" s="47">
        <v>3</v>
      </c>
      <c r="Z20" s="48">
        <f>LOOKUP(Y20,Paramètres!$A$3:$A$102,Paramètres!$B$3:$B$102)</f>
        <v>144</v>
      </c>
      <c r="AA20" s="88">
        <f>IFERROR(VLOOKUP(Y20,Paramètres!$D$3:$E$7,2,FALSE),0)</f>
        <v>3</v>
      </c>
      <c r="AB20" s="19"/>
      <c r="AC20" s="62" t="str">
        <f>LOOKUP(AB20,Paramètres!$A$3:$A$102,Paramètres!$B$3:$B$102)</f>
        <v>0</v>
      </c>
      <c r="AD20" s="88">
        <f>IFERROR(VLOOKUP(AB20,Paramètres!$D$3:$E$7,2,FALSE),0)</f>
        <v>0</v>
      </c>
      <c r="AE20" s="19"/>
      <c r="AF20" s="20">
        <f>LOOKUP(AE20,Paramètres!$A$3:$A$102,Paramètres!$B$3:$B$102)*Paramètres!$H$5</f>
        <v>0</v>
      </c>
      <c r="AG20" s="88">
        <f>IFERROR(VLOOKUP(AE20,Paramètres!$D$3:$E$7,2,FALSE),0)</f>
        <v>0</v>
      </c>
      <c r="AH20" s="47">
        <f t="shared" si="4"/>
        <v>0</v>
      </c>
    </row>
    <row r="21" spans="1:34" ht="14.25">
      <c r="A21" s="13">
        <f t="shared" si="0"/>
        <v>396</v>
      </c>
      <c r="B21" s="13">
        <f t="shared" si="1"/>
        <v>16</v>
      </c>
      <c r="C21" s="14">
        <f t="shared" si="2"/>
        <v>396</v>
      </c>
      <c r="D21" s="15">
        <f t="shared" si="3"/>
        <v>16</v>
      </c>
      <c r="E21" s="54">
        <v>251</v>
      </c>
      <c r="F21" s="63"/>
      <c r="G21" s="63"/>
      <c r="H21" s="56" t="s">
        <v>22</v>
      </c>
      <c r="I21" s="49" t="s">
        <v>12</v>
      </c>
      <c r="J21" s="19"/>
      <c r="K21" s="83" t="str">
        <f>LOOKUP(J21,Paramètres!$A$3:$A$102,Paramètres!$B$3:$B$102)</f>
        <v>0</v>
      </c>
      <c r="L21" s="88">
        <f>IFERROR(VLOOKUP(J21,Paramètres!$D$3:$E$7,2,FALSE),0)</f>
        <v>0</v>
      </c>
      <c r="M21" s="86">
        <v>10</v>
      </c>
      <c r="N21" s="48">
        <f>LOOKUP(M21,Paramètres!$A$3:$A$102,Paramètres!$B$3:$B$102)</f>
        <v>123</v>
      </c>
      <c r="O21" s="88">
        <f>IFERROR(VLOOKUP(M21,Paramètres!$D$3:$E$7,2,FALSE),0)</f>
        <v>0</v>
      </c>
      <c r="P21" s="65">
        <v>7</v>
      </c>
      <c r="Q21" s="48">
        <f>LOOKUP(P21,Paramètres!$A$3:$A$102,Paramètres!$B$3:$B$102)</f>
        <v>132</v>
      </c>
      <c r="R21" s="88">
        <f>IFERROR(VLOOKUP(P21,Paramètres!$D$3:$E$7,2,FALSE),0)</f>
        <v>0</v>
      </c>
      <c r="S21" s="66">
        <v>4</v>
      </c>
      <c r="T21" s="48">
        <f>LOOKUP(S21,Paramètres!$A$3:$A$102,Paramètres!$B$3:$B$102)</f>
        <v>141</v>
      </c>
      <c r="U21" s="88">
        <f>IFERROR(VLOOKUP(S21,Paramètres!$D$3:$E$7,2,FALSE),0)</f>
        <v>2</v>
      </c>
      <c r="V21" s="65"/>
      <c r="W21" s="48" t="str">
        <f>LOOKUP(V21,Paramètres!$A$3:$A$102,Paramètres!$B$3:$B$102)</f>
        <v>0</v>
      </c>
      <c r="X21" s="88">
        <f>IFERROR(VLOOKUP(V21,Paramètres!$D$3:$E$7,2,FALSE),0)</f>
        <v>0</v>
      </c>
      <c r="Y21" s="67"/>
      <c r="Z21" s="48" t="str">
        <f>LOOKUP(Y21,Paramètres!$A$3:$A$102,Paramètres!$B$3:$B$102)</f>
        <v>0</v>
      </c>
      <c r="AA21" s="88">
        <f>IFERROR(VLOOKUP(Y21,Paramètres!$D$3:$E$7,2,FALSE),0)</f>
        <v>0</v>
      </c>
      <c r="AB21" s="19"/>
      <c r="AC21" s="62" t="str">
        <f>LOOKUP(AB21,Paramètres!$A$3:$A$102,Paramètres!$B$3:$B$102)</f>
        <v>0</v>
      </c>
      <c r="AD21" s="88">
        <f>IFERROR(VLOOKUP(AB21,Paramètres!$D$3:$E$7,2,FALSE),0)</f>
        <v>0</v>
      </c>
      <c r="AE21" s="19"/>
      <c r="AF21" s="20">
        <f>LOOKUP(AE21,Paramètres!$A$3:$A$102,Paramètres!$B$3:$B$102)*Paramètres!$H$5</f>
        <v>0</v>
      </c>
      <c r="AG21" s="88">
        <f>IFERROR(VLOOKUP(AE21,Paramètres!$D$3:$E$7,2,FALSE),0)</f>
        <v>0</v>
      </c>
      <c r="AH21" s="47">
        <f t="shared" si="4"/>
        <v>0</v>
      </c>
    </row>
    <row r="22" spans="1:34" ht="14.25">
      <c r="A22" s="13">
        <f t="shared" si="0"/>
        <v>390</v>
      </c>
      <c r="B22" s="13">
        <f t="shared" si="1"/>
        <v>17</v>
      </c>
      <c r="C22" s="14">
        <f t="shared" si="2"/>
        <v>390</v>
      </c>
      <c r="D22" s="15">
        <f t="shared" si="3"/>
        <v>17</v>
      </c>
      <c r="E22" s="54">
        <v>240</v>
      </c>
      <c r="F22" s="63"/>
      <c r="G22" s="63"/>
      <c r="H22" s="56" t="s">
        <v>230</v>
      </c>
      <c r="I22" s="49" t="s">
        <v>12</v>
      </c>
      <c r="J22" s="19"/>
      <c r="K22" s="83" t="str">
        <f>LOOKUP(J22,Paramètres!$A$3:$A$102,Paramètres!$B$3:$B$102)</f>
        <v>0</v>
      </c>
      <c r="L22" s="88">
        <f>IFERROR(VLOOKUP(J22,Paramètres!$D$3:$E$7,2,FALSE),0)</f>
        <v>0</v>
      </c>
      <c r="M22" s="85">
        <v>9</v>
      </c>
      <c r="N22" s="48">
        <f>LOOKUP(M22,Paramètres!$A$3:$A$102,Paramètres!$B$3:$B$102)</f>
        <v>126</v>
      </c>
      <c r="O22" s="88">
        <f>IFERROR(VLOOKUP(M22,Paramètres!$D$3:$E$7,2,FALSE),0)</f>
        <v>0</v>
      </c>
      <c r="P22" s="19"/>
      <c r="Q22" s="48" t="str">
        <f>LOOKUP(P22,Paramètres!$A$3:$A$102,Paramètres!$B$3:$B$102)</f>
        <v>0</v>
      </c>
      <c r="R22" s="88">
        <f>IFERROR(VLOOKUP(P22,Paramètres!$D$3:$E$7,2,FALSE),0)</f>
        <v>0</v>
      </c>
      <c r="S22" s="52">
        <v>5</v>
      </c>
      <c r="T22" s="48">
        <f>LOOKUP(S22,Paramètres!$A$3:$A$102,Paramètres!$B$3:$B$102)</f>
        <v>138</v>
      </c>
      <c r="U22" s="88">
        <f>IFERROR(VLOOKUP(S22,Paramètres!$D$3:$E$7,2,FALSE),0)</f>
        <v>1</v>
      </c>
      <c r="V22" s="19"/>
      <c r="W22" s="48" t="str">
        <f>LOOKUP(V22,Paramètres!$A$3:$A$102,Paramètres!$B$3:$B$102)</f>
        <v>0</v>
      </c>
      <c r="X22" s="88">
        <f>IFERROR(VLOOKUP(V22,Paramètres!$D$3:$E$7,2,FALSE),0)</f>
        <v>0</v>
      </c>
      <c r="Y22" s="47">
        <v>9</v>
      </c>
      <c r="Z22" s="48">
        <f>LOOKUP(Y22,Paramètres!$A$3:$A$102,Paramètres!$B$3:$B$102)</f>
        <v>126</v>
      </c>
      <c r="AA22" s="88">
        <f>IFERROR(VLOOKUP(Y22,Paramètres!$D$3:$E$7,2,FALSE),0)</f>
        <v>0</v>
      </c>
      <c r="AB22" s="19"/>
      <c r="AC22" s="62" t="str">
        <f>LOOKUP(AB22,Paramètres!$A$3:$A$102,Paramètres!$B$3:$B$102)</f>
        <v>0</v>
      </c>
      <c r="AD22" s="88">
        <f>IFERROR(VLOOKUP(AB22,Paramètres!$D$3:$E$7,2,FALSE),0)</f>
        <v>0</v>
      </c>
      <c r="AE22" s="19"/>
      <c r="AF22" s="20">
        <f>LOOKUP(AE22,Paramètres!$A$3:$A$102,Paramètres!$B$3:$B$102)*Paramètres!$H$5</f>
        <v>0</v>
      </c>
      <c r="AG22" s="88">
        <f>IFERROR(VLOOKUP(AE22,Paramètres!$D$3:$E$7,2,FALSE),0)</f>
        <v>0</v>
      </c>
      <c r="AH22" s="47">
        <f t="shared" si="4"/>
        <v>0</v>
      </c>
    </row>
    <row r="23" spans="1:34" ht="14.25">
      <c r="A23" s="13">
        <f t="shared" si="0"/>
        <v>390</v>
      </c>
      <c r="B23" s="13">
        <f t="shared" si="1"/>
        <v>17</v>
      </c>
      <c r="C23" s="14">
        <f t="shared" si="2"/>
        <v>390</v>
      </c>
      <c r="D23" s="15">
        <f t="shared" si="3"/>
        <v>17</v>
      </c>
      <c r="E23" s="54">
        <v>213</v>
      </c>
      <c r="F23" s="63"/>
      <c r="G23" s="63"/>
      <c r="H23" s="56" t="s">
        <v>174</v>
      </c>
      <c r="I23" s="49" t="s">
        <v>12</v>
      </c>
      <c r="J23" s="19">
        <v>19</v>
      </c>
      <c r="K23" s="83">
        <f>LOOKUP(J23,Paramètres!$A$3:$A$102,Paramètres!$B$3:$B$102)</f>
        <v>96</v>
      </c>
      <c r="L23" s="88">
        <f>IFERROR(VLOOKUP(J23,Paramètres!$D$3:$E$7,2,FALSE),0)</f>
        <v>0</v>
      </c>
      <c r="M23" s="85">
        <v>19</v>
      </c>
      <c r="N23" s="48">
        <f>LOOKUP(M23,Paramètres!$A$3:$A$102,Paramètres!$B$3:$B$102)</f>
        <v>96</v>
      </c>
      <c r="O23" s="88">
        <f>IFERROR(VLOOKUP(M23,Paramètres!$D$3:$E$7,2,FALSE),0)</f>
        <v>0</v>
      </c>
      <c r="P23" s="19">
        <v>14</v>
      </c>
      <c r="Q23" s="48">
        <f>LOOKUP(P23,Paramètres!$A$3:$A$102,Paramètres!$B$3:$B$102)</f>
        <v>111</v>
      </c>
      <c r="R23" s="88">
        <f>IFERROR(VLOOKUP(P23,Paramètres!$D$3:$E$7,2,FALSE),0)</f>
        <v>0</v>
      </c>
      <c r="S23" s="52">
        <v>22</v>
      </c>
      <c r="T23" s="48">
        <f>LOOKUP(S23,Paramètres!$A$3:$A$102,Paramètres!$B$3:$B$102)</f>
        <v>87</v>
      </c>
      <c r="U23" s="88">
        <f>IFERROR(VLOOKUP(S23,Paramètres!$D$3:$E$7,2,FALSE),0)</f>
        <v>0</v>
      </c>
      <c r="V23" s="19"/>
      <c r="W23" s="48" t="str">
        <f>LOOKUP(V23,Paramètres!$A$3:$A$102,Paramètres!$B$3:$B$102)</f>
        <v>0</v>
      </c>
      <c r="X23" s="88">
        <f>IFERROR(VLOOKUP(V23,Paramètres!$D$3:$E$7,2,FALSE),0)</f>
        <v>0</v>
      </c>
      <c r="Y23" s="47"/>
      <c r="Z23" s="48" t="str">
        <f>LOOKUP(Y23,Paramètres!$A$3:$A$102,Paramètres!$B$3:$B$102)</f>
        <v>0</v>
      </c>
      <c r="AA23" s="88">
        <f>IFERROR(VLOOKUP(Y23,Paramètres!$D$3:$E$7,2,FALSE),0)</f>
        <v>0</v>
      </c>
      <c r="AB23" s="19"/>
      <c r="AC23" s="62" t="str">
        <f>LOOKUP(AB23,Paramètres!$A$3:$A$102,Paramètres!$B$3:$B$102)</f>
        <v>0</v>
      </c>
      <c r="AD23" s="88">
        <f>IFERROR(VLOOKUP(AB23,Paramètres!$D$3:$E$7,2,FALSE),0)</f>
        <v>0</v>
      </c>
      <c r="AE23" s="19"/>
      <c r="AF23" s="20">
        <f>LOOKUP(AE23,Paramètres!$A$3:$A$102,Paramètres!$B$3:$B$102)*Paramètres!$H$5</f>
        <v>0</v>
      </c>
      <c r="AG23" s="88">
        <f>IFERROR(VLOOKUP(AE23,Paramètres!$D$3:$E$7,2,FALSE),0)</f>
        <v>0</v>
      </c>
      <c r="AH23" s="47">
        <f t="shared" si="4"/>
        <v>0</v>
      </c>
    </row>
    <row r="24" spans="1:34" ht="14.25">
      <c r="A24" s="13">
        <f t="shared" si="0"/>
        <v>375</v>
      </c>
      <c r="B24" s="13">
        <f t="shared" si="1"/>
        <v>19</v>
      </c>
      <c r="C24" s="14">
        <f t="shared" si="2"/>
        <v>375</v>
      </c>
      <c r="D24" s="15">
        <f t="shared" si="3"/>
        <v>19</v>
      </c>
      <c r="E24" s="54">
        <v>253</v>
      </c>
      <c r="F24" s="63"/>
      <c r="G24" s="63"/>
      <c r="H24" s="56" t="s">
        <v>114</v>
      </c>
      <c r="I24" s="49" t="s">
        <v>12</v>
      </c>
      <c r="J24" s="19"/>
      <c r="K24" s="83" t="str">
        <f>LOOKUP(J24,Paramètres!$A$3:$A$102,Paramètres!$B$3:$B$102)</f>
        <v>0</v>
      </c>
      <c r="L24" s="88">
        <f>IFERROR(VLOOKUP(J24,Paramètres!$D$3:$E$7,2,FALSE),0)</f>
        <v>0</v>
      </c>
      <c r="M24" s="86">
        <v>11</v>
      </c>
      <c r="N24" s="48">
        <f>LOOKUP(M24,Paramètres!$A$3:$A$102,Paramètres!$B$3:$B$102)</f>
        <v>120</v>
      </c>
      <c r="O24" s="88">
        <f>IFERROR(VLOOKUP(M24,Paramètres!$D$3:$E$7,2,FALSE),0)</f>
        <v>0</v>
      </c>
      <c r="P24" s="65"/>
      <c r="Q24" s="48" t="str">
        <f>LOOKUP(P24,Paramètres!$A$3:$A$102,Paramètres!$B$3:$B$102)</f>
        <v>0</v>
      </c>
      <c r="R24" s="88">
        <f>IFERROR(VLOOKUP(P24,Paramètres!$D$3:$E$7,2,FALSE),0)</f>
        <v>0</v>
      </c>
      <c r="S24" s="66"/>
      <c r="T24" s="48" t="str">
        <f>LOOKUP(S24,Paramètres!$A$3:$A$102,Paramètres!$B$3:$B$102)</f>
        <v>0</v>
      </c>
      <c r="U24" s="88">
        <f>IFERROR(VLOOKUP(S24,Paramètres!$D$3:$E$7,2,FALSE),0)</f>
        <v>0</v>
      </c>
      <c r="V24" s="65">
        <v>4</v>
      </c>
      <c r="W24" s="48">
        <f>LOOKUP(V24,Paramètres!$A$3:$A$102,Paramètres!$B$3:$B$102)</f>
        <v>141</v>
      </c>
      <c r="X24" s="88">
        <f>IFERROR(VLOOKUP(V24,Paramètres!$D$3:$E$7,2,FALSE),0)</f>
        <v>2</v>
      </c>
      <c r="Y24" s="67">
        <v>13</v>
      </c>
      <c r="Z24" s="48">
        <f>LOOKUP(Y24,Paramètres!$A$3:$A$102,Paramètres!$B$3:$B$102)</f>
        <v>114</v>
      </c>
      <c r="AA24" s="88">
        <f>IFERROR(VLOOKUP(Y24,Paramètres!$D$3:$E$7,2,FALSE),0)</f>
        <v>0</v>
      </c>
      <c r="AB24" s="19"/>
      <c r="AC24" s="62" t="str">
        <f>LOOKUP(AB24,Paramètres!$A$3:$A$102,Paramètres!$B$3:$B$102)</f>
        <v>0</v>
      </c>
      <c r="AD24" s="88">
        <f>IFERROR(VLOOKUP(AB24,Paramètres!$D$3:$E$7,2,FALSE),0)</f>
        <v>0</v>
      </c>
      <c r="AE24" s="19"/>
      <c r="AF24" s="20">
        <f>LOOKUP(AE24,Paramètres!$A$3:$A$102,Paramètres!$B$3:$B$102)*Paramètres!$H$5</f>
        <v>0</v>
      </c>
      <c r="AG24" s="88">
        <f>IFERROR(VLOOKUP(AE24,Paramètres!$D$3:$E$7,2,FALSE),0)</f>
        <v>0</v>
      </c>
      <c r="AH24" s="47">
        <f t="shared" si="4"/>
        <v>0</v>
      </c>
    </row>
    <row r="25" spans="1:34" ht="14.25">
      <c r="A25" s="13">
        <f t="shared" si="0"/>
        <v>355</v>
      </c>
      <c r="B25" s="13">
        <f t="shared" si="1"/>
        <v>20</v>
      </c>
      <c r="C25" s="14">
        <f t="shared" si="2"/>
        <v>355</v>
      </c>
      <c r="D25" s="15">
        <f t="shared" si="3"/>
        <v>20</v>
      </c>
      <c r="E25" s="54">
        <v>252</v>
      </c>
      <c r="F25" s="63"/>
      <c r="G25" s="63"/>
      <c r="H25" s="56" t="s">
        <v>114</v>
      </c>
      <c r="I25" s="49" t="s">
        <v>12</v>
      </c>
      <c r="J25" s="19"/>
      <c r="K25" s="83" t="str">
        <f>LOOKUP(J25,Paramètres!$A$3:$A$102,Paramètres!$B$3:$B$102)</f>
        <v>0</v>
      </c>
      <c r="L25" s="88">
        <f>IFERROR(VLOOKUP(J25,Paramètres!$D$3:$E$7,2,FALSE),0)</f>
        <v>0</v>
      </c>
      <c r="M25" s="85" t="s">
        <v>215</v>
      </c>
      <c r="N25" s="48">
        <f>LOOKUP(M25,Paramètres!$A$3:$A$102,Paramètres!$B$3:$B$102)</f>
        <v>1</v>
      </c>
      <c r="O25" s="88">
        <f>IFERROR(VLOOKUP(M25,Paramètres!$D$3:$E$7,2,FALSE),0)</f>
        <v>0</v>
      </c>
      <c r="P25" s="19">
        <v>11</v>
      </c>
      <c r="Q25" s="48">
        <f>LOOKUP(P25,Paramètres!$A$3:$A$102,Paramètres!$B$3:$B$102)</f>
        <v>120</v>
      </c>
      <c r="R25" s="88">
        <f>IFERROR(VLOOKUP(P25,Paramètres!$D$3:$E$7,2,FALSE),0)</f>
        <v>0</v>
      </c>
      <c r="S25" s="52">
        <v>10</v>
      </c>
      <c r="T25" s="48">
        <f>LOOKUP(S25,Paramètres!$A$3:$A$102,Paramètres!$B$3:$B$102)</f>
        <v>123</v>
      </c>
      <c r="U25" s="88">
        <f>IFERROR(VLOOKUP(S25,Paramètres!$D$3:$E$7,2,FALSE),0)</f>
        <v>0</v>
      </c>
      <c r="V25" s="19"/>
      <c r="W25" s="48" t="str">
        <f>LOOKUP(V25,Paramètres!$A$3:$A$102,Paramètres!$B$3:$B$102)</f>
        <v>0</v>
      </c>
      <c r="X25" s="88">
        <f>IFERROR(VLOOKUP(V25,Paramètres!$D$3:$E$7,2,FALSE),0)</f>
        <v>0</v>
      </c>
      <c r="Y25" s="47">
        <v>14</v>
      </c>
      <c r="Z25" s="48">
        <f>LOOKUP(Y25,Paramètres!$A$3:$A$102,Paramètres!$B$3:$B$102)</f>
        <v>111</v>
      </c>
      <c r="AA25" s="88">
        <f>IFERROR(VLOOKUP(Y25,Paramètres!$D$3:$E$7,2,FALSE),0)</f>
        <v>0</v>
      </c>
      <c r="AB25" s="19"/>
      <c r="AC25" s="62" t="str">
        <f>LOOKUP(AB25,Paramètres!$A$3:$A$102,Paramètres!$B$3:$B$102)</f>
        <v>0</v>
      </c>
      <c r="AD25" s="88">
        <f>IFERROR(VLOOKUP(AB25,Paramètres!$D$3:$E$7,2,FALSE),0)</f>
        <v>0</v>
      </c>
      <c r="AE25" s="19"/>
      <c r="AF25" s="20">
        <f>LOOKUP(AE25,Paramètres!$A$3:$A$102,Paramètres!$B$3:$B$102)*Paramètres!$H$5</f>
        <v>0</v>
      </c>
      <c r="AG25" s="88">
        <f>IFERROR(VLOOKUP(AE25,Paramètres!$D$3:$E$7,2,FALSE),0)</f>
        <v>0</v>
      </c>
      <c r="AH25" s="47">
        <f t="shared" si="4"/>
        <v>0</v>
      </c>
    </row>
    <row r="26" spans="1:34" ht="14.25">
      <c r="A26" s="13">
        <f t="shared" si="0"/>
        <v>336</v>
      </c>
      <c r="B26" s="13">
        <f t="shared" si="1"/>
        <v>21</v>
      </c>
      <c r="C26" s="14">
        <f t="shared" si="2"/>
        <v>336</v>
      </c>
      <c r="D26" s="15">
        <f t="shared" si="3"/>
        <v>21</v>
      </c>
      <c r="E26" s="54">
        <v>268</v>
      </c>
      <c r="F26" s="63"/>
      <c r="G26" s="63"/>
      <c r="H26" s="56" t="s">
        <v>183</v>
      </c>
      <c r="I26" s="49" t="s">
        <v>12</v>
      </c>
      <c r="J26" s="19"/>
      <c r="K26" s="83" t="str">
        <f>LOOKUP(J26,Paramètres!$A$3:$A$102,Paramètres!$B$3:$B$102)</f>
        <v>0</v>
      </c>
      <c r="L26" s="88">
        <f>IFERROR(VLOOKUP(J26,Paramètres!$D$3:$E$7,2,FALSE),0)</f>
        <v>0</v>
      </c>
      <c r="M26" s="85"/>
      <c r="N26" s="48" t="str">
        <f>LOOKUP(M26,Paramètres!$A$3:$A$102,Paramètres!$B$3:$B$102)</f>
        <v>0</v>
      </c>
      <c r="O26" s="88">
        <f>IFERROR(VLOOKUP(M26,Paramètres!$D$3:$E$7,2,FALSE),0)</f>
        <v>0</v>
      </c>
      <c r="P26" s="19">
        <v>16</v>
      </c>
      <c r="Q26" s="48">
        <f>LOOKUP(P26,Paramètres!$A$3:$A$102,Paramètres!$B$3:$B$102)</f>
        <v>105</v>
      </c>
      <c r="R26" s="88">
        <f>IFERROR(VLOOKUP(P26,Paramètres!$D$3:$E$7,2,FALSE),0)</f>
        <v>0</v>
      </c>
      <c r="S26" s="52">
        <v>15</v>
      </c>
      <c r="T26" s="48">
        <f>LOOKUP(S26,Paramètres!$A$3:$A$102,Paramètres!$B$3:$B$102)</f>
        <v>108</v>
      </c>
      <c r="U26" s="88">
        <f>IFERROR(VLOOKUP(S26,Paramètres!$D$3:$E$7,2,FALSE),0)</f>
        <v>0</v>
      </c>
      <c r="V26" s="19">
        <v>10</v>
      </c>
      <c r="W26" s="48">
        <f>LOOKUP(V26,Paramètres!$A$3:$A$102,Paramètres!$B$3:$B$102)</f>
        <v>123</v>
      </c>
      <c r="X26" s="88">
        <f>IFERROR(VLOOKUP(V26,Paramètres!$D$3:$E$7,2,FALSE),0)</f>
        <v>0</v>
      </c>
      <c r="Y26" s="47"/>
      <c r="Z26" s="48" t="str">
        <f>LOOKUP(Y26,Paramètres!$A$3:$A$102,Paramètres!$B$3:$B$102)</f>
        <v>0</v>
      </c>
      <c r="AA26" s="88">
        <f>IFERROR(VLOOKUP(Y26,Paramètres!$D$3:$E$7,2,FALSE),0)</f>
        <v>0</v>
      </c>
      <c r="AB26" s="19"/>
      <c r="AC26" s="62" t="str">
        <f>LOOKUP(AB26,Paramètres!$A$3:$A$102,Paramètres!$B$3:$B$102)</f>
        <v>0</v>
      </c>
      <c r="AD26" s="88">
        <f>IFERROR(VLOOKUP(AB26,Paramètres!$D$3:$E$7,2,FALSE),0)</f>
        <v>0</v>
      </c>
      <c r="AE26" s="19"/>
      <c r="AF26" s="20">
        <f>LOOKUP(AE26,Paramètres!$A$3:$A$102,Paramètres!$B$3:$B$102)*Paramètres!$H$5</f>
        <v>0</v>
      </c>
      <c r="AG26" s="88">
        <f>IFERROR(VLOOKUP(AE26,Paramètres!$D$3:$E$7,2,FALSE),0)</f>
        <v>0</v>
      </c>
      <c r="AH26" s="47">
        <f t="shared" si="4"/>
        <v>0</v>
      </c>
    </row>
    <row r="27" spans="1:34" ht="14.25">
      <c r="A27" s="13">
        <f t="shared" si="0"/>
        <v>327</v>
      </c>
      <c r="B27" s="13">
        <f t="shared" si="1"/>
        <v>22</v>
      </c>
      <c r="C27" s="14">
        <f t="shared" si="2"/>
        <v>327</v>
      </c>
      <c r="D27" s="15">
        <f t="shared" si="3"/>
        <v>22</v>
      </c>
      <c r="E27" s="54">
        <v>205</v>
      </c>
      <c r="F27" s="63"/>
      <c r="G27" s="63"/>
      <c r="H27" s="56" t="s">
        <v>154</v>
      </c>
      <c r="I27" s="49" t="s">
        <v>12</v>
      </c>
      <c r="J27" s="19">
        <v>9</v>
      </c>
      <c r="K27" s="83">
        <f>LOOKUP(J27,Paramètres!$A$3:$A$102,Paramètres!$B$3:$B$102)</f>
        <v>126</v>
      </c>
      <c r="L27" s="88">
        <f>IFERROR(VLOOKUP(J27,Paramètres!$D$3:$E$7,2,FALSE),0)</f>
        <v>0</v>
      </c>
      <c r="M27" s="86">
        <v>17</v>
      </c>
      <c r="N27" s="48">
        <f>LOOKUP(M27,Paramètres!$A$3:$A$102,Paramètres!$B$3:$B$102)</f>
        <v>102</v>
      </c>
      <c r="O27" s="88">
        <f>IFERROR(VLOOKUP(M27,Paramètres!$D$3:$E$7,2,FALSE),0)</f>
        <v>0</v>
      </c>
      <c r="P27" s="65"/>
      <c r="Q27" s="48" t="str">
        <f>LOOKUP(P27,Paramètres!$A$3:$A$102,Paramètres!$B$3:$B$102)</f>
        <v>0</v>
      </c>
      <c r="R27" s="88">
        <f>IFERROR(VLOOKUP(P27,Paramètres!$D$3:$E$7,2,FALSE),0)</f>
        <v>0</v>
      </c>
      <c r="S27" s="66">
        <v>18</v>
      </c>
      <c r="T27" s="48">
        <f>LOOKUP(S27,Paramètres!$A$3:$A$102,Paramètres!$B$3:$B$102)</f>
        <v>99</v>
      </c>
      <c r="U27" s="88">
        <f>IFERROR(VLOOKUP(S27,Paramètres!$D$3:$E$7,2,FALSE),0)</f>
        <v>0</v>
      </c>
      <c r="V27" s="65"/>
      <c r="W27" s="48" t="str">
        <f>LOOKUP(V27,Paramètres!$A$3:$A$102,Paramètres!$B$3:$B$102)</f>
        <v>0</v>
      </c>
      <c r="X27" s="88">
        <f>IFERROR(VLOOKUP(V27,Paramètres!$D$3:$E$7,2,FALSE),0)</f>
        <v>0</v>
      </c>
      <c r="Y27" s="67"/>
      <c r="Z27" s="48" t="str">
        <f>LOOKUP(Y27,Paramètres!$A$3:$A$102,Paramètres!$B$3:$B$102)</f>
        <v>0</v>
      </c>
      <c r="AA27" s="88">
        <f>IFERROR(VLOOKUP(Y27,Paramètres!$D$3:$E$7,2,FALSE),0)</f>
        <v>0</v>
      </c>
      <c r="AB27" s="19"/>
      <c r="AC27" s="62" t="str">
        <f>LOOKUP(AB27,Paramètres!$A$3:$A$102,Paramètres!$B$3:$B$102)</f>
        <v>0</v>
      </c>
      <c r="AD27" s="88">
        <f>IFERROR(VLOOKUP(AB27,Paramètres!$D$3:$E$7,2,FALSE),0)</f>
        <v>0</v>
      </c>
      <c r="AE27" s="19"/>
      <c r="AF27" s="20">
        <f>LOOKUP(AE27,Paramètres!$A$3:$A$102,Paramètres!$B$3:$B$102)*Paramètres!$H$5</f>
        <v>0</v>
      </c>
      <c r="AG27" s="88">
        <f>IFERROR(VLOOKUP(AE27,Paramètres!$D$3:$E$7,2,FALSE),0)</f>
        <v>0</v>
      </c>
      <c r="AH27" s="47">
        <f t="shared" si="4"/>
        <v>0</v>
      </c>
    </row>
    <row r="28" spans="1:34" ht="14.25">
      <c r="A28" s="13">
        <f t="shared" si="0"/>
        <v>318</v>
      </c>
      <c r="B28" s="13">
        <f t="shared" si="1"/>
        <v>23</v>
      </c>
      <c r="C28" s="14">
        <f t="shared" si="2"/>
        <v>318</v>
      </c>
      <c r="D28" s="15">
        <f t="shared" si="3"/>
        <v>23</v>
      </c>
      <c r="E28" s="54">
        <v>211</v>
      </c>
      <c r="F28" s="63"/>
      <c r="G28" s="63"/>
      <c r="H28" s="56" t="s">
        <v>183</v>
      </c>
      <c r="I28" s="49" t="s">
        <v>12</v>
      </c>
      <c r="J28" s="19">
        <v>14</v>
      </c>
      <c r="K28" s="83">
        <f>LOOKUP(J28,Paramètres!$A$3:$A$102,Paramètres!$B$3:$B$102)</f>
        <v>111</v>
      </c>
      <c r="L28" s="88">
        <f>IFERROR(VLOOKUP(J28,Paramètres!$D$3:$E$7,2,FALSE),0)</f>
        <v>0</v>
      </c>
      <c r="M28" s="85"/>
      <c r="N28" s="48" t="str">
        <f>LOOKUP(M28,Paramètres!$A$3:$A$102,Paramètres!$B$3:$B$102)</f>
        <v>0</v>
      </c>
      <c r="O28" s="88">
        <f>IFERROR(VLOOKUP(M28,Paramètres!$D$3:$E$7,2,FALSE),0)</f>
        <v>0</v>
      </c>
      <c r="P28" s="19">
        <v>19</v>
      </c>
      <c r="Q28" s="48">
        <f>LOOKUP(P28,Paramètres!$A$3:$A$102,Paramètres!$B$3:$B$102)</f>
        <v>96</v>
      </c>
      <c r="R28" s="88">
        <f>IFERROR(VLOOKUP(P28,Paramètres!$D$3:$E$7,2,FALSE),0)</f>
        <v>0</v>
      </c>
      <c r="S28" s="52"/>
      <c r="T28" s="48" t="str">
        <f>LOOKUP(S28,Paramètres!$A$3:$A$102,Paramètres!$B$3:$B$102)</f>
        <v>0</v>
      </c>
      <c r="U28" s="88">
        <f>IFERROR(VLOOKUP(S28,Paramètres!$D$3:$E$7,2,FALSE),0)</f>
        <v>0</v>
      </c>
      <c r="V28" s="19">
        <v>14</v>
      </c>
      <c r="W28" s="48">
        <f>LOOKUP(V28,Paramètres!$A$3:$A$102,Paramètres!$B$3:$B$102)</f>
        <v>111</v>
      </c>
      <c r="X28" s="88">
        <f>IFERROR(VLOOKUP(V28,Paramètres!$D$3:$E$7,2,FALSE),0)</f>
        <v>0</v>
      </c>
      <c r="Y28" s="47"/>
      <c r="Z28" s="48" t="str">
        <f>LOOKUP(Y28,Paramètres!$A$3:$A$102,Paramètres!$B$3:$B$102)</f>
        <v>0</v>
      </c>
      <c r="AA28" s="88">
        <f>IFERROR(VLOOKUP(Y28,Paramètres!$D$3:$E$7,2,FALSE),0)</f>
        <v>0</v>
      </c>
      <c r="AB28" s="19"/>
      <c r="AC28" s="62" t="str">
        <f>LOOKUP(AB28,Paramètres!$A$3:$A$102,Paramètres!$B$3:$B$102)</f>
        <v>0</v>
      </c>
      <c r="AD28" s="88">
        <f>IFERROR(VLOOKUP(AB28,Paramètres!$D$3:$E$7,2,FALSE),0)</f>
        <v>0</v>
      </c>
      <c r="AE28" s="19"/>
      <c r="AF28" s="20">
        <f>LOOKUP(AE28,Paramètres!$A$3:$A$102,Paramètres!$B$3:$B$102)*Paramètres!$H$5</f>
        <v>0</v>
      </c>
      <c r="AG28" s="88">
        <f>IFERROR(VLOOKUP(AE28,Paramètres!$D$3:$E$7,2,FALSE),0)</f>
        <v>0</v>
      </c>
      <c r="AH28" s="47">
        <f t="shared" si="4"/>
        <v>0</v>
      </c>
    </row>
    <row r="29" spans="1:34" ht="14.25">
      <c r="A29" s="13">
        <f t="shared" si="0"/>
        <v>312</v>
      </c>
      <c r="B29" s="13">
        <f t="shared" si="1"/>
        <v>24</v>
      </c>
      <c r="C29" s="14">
        <f t="shared" si="2"/>
        <v>312</v>
      </c>
      <c r="D29" s="15">
        <f t="shared" si="3"/>
        <v>24</v>
      </c>
      <c r="E29" s="54">
        <v>227</v>
      </c>
      <c r="F29" s="63"/>
      <c r="G29" s="63"/>
      <c r="H29" s="56" t="s">
        <v>39</v>
      </c>
      <c r="I29" s="49" t="s">
        <v>12</v>
      </c>
      <c r="J29" s="19">
        <v>25</v>
      </c>
      <c r="K29" s="83">
        <f>LOOKUP(J29,Paramètres!$A$3:$A$102,Paramètres!$B$3:$B$102)</f>
        <v>78</v>
      </c>
      <c r="L29" s="88">
        <f>IFERROR(VLOOKUP(J29,Paramètres!$D$3:$E$7,2,FALSE),0)</f>
        <v>0</v>
      </c>
      <c r="M29" s="85">
        <v>23</v>
      </c>
      <c r="N29" s="48">
        <f>LOOKUP(M29,Paramètres!$A$3:$A$102,Paramètres!$B$3:$B$102)</f>
        <v>84</v>
      </c>
      <c r="O29" s="88">
        <f>IFERROR(VLOOKUP(M29,Paramètres!$D$3:$E$7,2,FALSE),0)</f>
        <v>0</v>
      </c>
      <c r="P29" s="19">
        <v>20</v>
      </c>
      <c r="Q29" s="48">
        <f>LOOKUP(P29,Paramètres!$A$3:$A$102,Paramètres!$B$3:$B$102)</f>
        <v>93</v>
      </c>
      <c r="R29" s="88">
        <f>IFERROR(VLOOKUP(P29,Paramètres!$D$3:$E$7,2,FALSE),0)</f>
        <v>0</v>
      </c>
      <c r="S29" s="52"/>
      <c r="T29" s="48" t="str">
        <f>LOOKUP(S29,Paramètres!$A$3:$A$102,Paramètres!$B$3:$B$102)</f>
        <v>0</v>
      </c>
      <c r="U29" s="88">
        <f>IFERROR(VLOOKUP(S29,Paramètres!$D$3:$E$7,2,FALSE),0)</f>
        <v>0</v>
      </c>
      <c r="V29" s="19"/>
      <c r="W29" s="48" t="str">
        <f>LOOKUP(V29,Paramètres!$A$3:$A$102,Paramètres!$B$3:$B$102)</f>
        <v>0</v>
      </c>
      <c r="X29" s="88">
        <f>IFERROR(VLOOKUP(V29,Paramètres!$D$3:$E$7,2,FALSE),0)</f>
        <v>0</v>
      </c>
      <c r="Y29" s="47">
        <v>32</v>
      </c>
      <c r="Z29" s="48">
        <f>LOOKUP(Y29,Paramètres!$A$3:$A$102,Paramètres!$B$3:$B$102)</f>
        <v>57</v>
      </c>
      <c r="AA29" s="88">
        <f>IFERROR(VLOOKUP(Y29,Paramètres!$D$3:$E$7,2,FALSE),0)</f>
        <v>0</v>
      </c>
      <c r="AB29" s="19"/>
      <c r="AC29" s="62" t="str">
        <f>LOOKUP(AB29,Paramètres!$A$3:$A$102,Paramètres!$B$3:$B$102)</f>
        <v>0</v>
      </c>
      <c r="AD29" s="88">
        <f>IFERROR(VLOOKUP(AB29,Paramètres!$D$3:$E$7,2,FALSE),0)</f>
        <v>0</v>
      </c>
      <c r="AE29" s="19"/>
      <c r="AF29" s="20">
        <f>LOOKUP(AE29,Paramètres!$A$3:$A$102,Paramètres!$B$3:$B$102)*Paramètres!$H$5</f>
        <v>0</v>
      </c>
      <c r="AG29" s="88">
        <f>IFERROR(VLOOKUP(AE29,Paramètres!$D$3:$E$7,2,FALSE),0)</f>
        <v>0</v>
      </c>
      <c r="AH29" s="47">
        <f t="shared" si="4"/>
        <v>0</v>
      </c>
    </row>
    <row r="30" spans="1:34" ht="14.25">
      <c r="A30" s="13">
        <f t="shared" si="0"/>
        <v>294</v>
      </c>
      <c r="B30" s="13">
        <f t="shared" si="1"/>
        <v>25</v>
      </c>
      <c r="C30" s="14">
        <f t="shared" si="2"/>
        <v>294</v>
      </c>
      <c r="D30" s="15">
        <f t="shared" si="3"/>
        <v>25</v>
      </c>
      <c r="E30" s="54">
        <v>272</v>
      </c>
      <c r="F30" s="63"/>
      <c r="G30" s="63"/>
      <c r="H30" s="56" t="s">
        <v>252</v>
      </c>
      <c r="I30" s="49" t="s">
        <v>12</v>
      </c>
      <c r="J30" s="19"/>
      <c r="K30" s="83" t="str">
        <f>LOOKUP(J30,Paramètres!$A$3:$A$102,Paramètres!$B$3:$B$102)</f>
        <v>0</v>
      </c>
      <c r="L30" s="88">
        <f>IFERROR(VLOOKUP(J30,Paramètres!$D$3:$E$7,2,FALSE),0)</f>
        <v>0</v>
      </c>
      <c r="M30" s="86"/>
      <c r="N30" s="48" t="str">
        <f>LOOKUP(M30,Paramètres!$A$3:$A$102,Paramètres!$B$3:$B$102)</f>
        <v>0</v>
      </c>
      <c r="O30" s="88">
        <f>IFERROR(VLOOKUP(M30,Paramètres!$D$3:$E$7,2,FALSE),0)</f>
        <v>0</v>
      </c>
      <c r="P30" s="65"/>
      <c r="Q30" s="48" t="str">
        <f>LOOKUP(P30,Paramètres!$A$3:$A$102,Paramètres!$B$3:$B$102)</f>
        <v>0</v>
      </c>
      <c r="R30" s="88">
        <f>IFERROR(VLOOKUP(P30,Paramètres!$D$3:$E$7,2,FALSE),0)</f>
        <v>0</v>
      </c>
      <c r="S30" s="66">
        <v>21</v>
      </c>
      <c r="T30" s="48">
        <f>LOOKUP(S30,Paramètres!$A$3:$A$102,Paramètres!$B$3:$B$102)</f>
        <v>90</v>
      </c>
      <c r="U30" s="88">
        <f>IFERROR(VLOOKUP(S30,Paramètres!$D$3:$E$7,2,FALSE),0)</f>
        <v>0</v>
      </c>
      <c r="V30" s="19">
        <v>13</v>
      </c>
      <c r="W30" s="48">
        <f>LOOKUP(V30,Paramètres!$A$3:$A$102,Paramètres!$B$3:$B$102)</f>
        <v>114</v>
      </c>
      <c r="X30" s="88">
        <f>IFERROR(VLOOKUP(V30,Paramètres!$D$3:$E$7,2,FALSE),0)</f>
        <v>0</v>
      </c>
      <c r="Y30" s="67">
        <v>21</v>
      </c>
      <c r="Z30" s="48">
        <f>LOOKUP(Y30,Paramètres!$A$3:$A$102,Paramètres!$B$3:$B$102)</f>
        <v>90</v>
      </c>
      <c r="AA30" s="88">
        <f>IFERROR(VLOOKUP(Y30,Paramètres!$D$3:$E$7,2,FALSE),0)</f>
        <v>0</v>
      </c>
      <c r="AB30" s="19"/>
      <c r="AC30" s="62" t="str">
        <f>LOOKUP(AB30,Paramètres!$A$3:$A$102,Paramètres!$B$3:$B$102)</f>
        <v>0</v>
      </c>
      <c r="AD30" s="88">
        <f>IFERROR(VLOOKUP(AB30,Paramètres!$D$3:$E$7,2,FALSE),0)</f>
        <v>0</v>
      </c>
      <c r="AE30" s="19"/>
      <c r="AF30" s="20">
        <f>LOOKUP(AE30,Paramètres!$A$3:$A$102,Paramètres!$B$3:$B$102)*Paramètres!$H$5</f>
        <v>0</v>
      </c>
      <c r="AG30" s="88">
        <f>IFERROR(VLOOKUP(AE30,Paramètres!$D$3:$E$7,2,FALSE),0)</f>
        <v>0</v>
      </c>
      <c r="AH30" s="47">
        <f t="shared" si="4"/>
        <v>0</v>
      </c>
    </row>
    <row r="31" spans="1:34" ht="14.25">
      <c r="A31" s="13">
        <f t="shared" si="0"/>
        <v>291</v>
      </c>
      <c r="B31" s="13">
        <f t="shared" si="1"/>
        <v>26</v>
      </c>
      <c r="C31" s="14">
        <f t="shared" si="2"/>
        <v>291</v>
      </c>
      <c r="D31" s="15">
        <f t="shared" si="3"/>
        <v>26</v>
      </c>
      <c r="E31" s="54">
        <v>245</v>
      </c>
      <c r="F31" s="63"/>
      <c r="G31" s="63"/>
      <c r="H31" s="56" t="s">
        <v>96</v>
      </c>
      <c r="I31" s="49" t="s">
        <v>12</v>
      </c>
      <c r="J31" s="19"/>
      <c r="K31" s="83" t="str">
        <f>LOOKUP(J31,Paramètres!$A$3:$A$102,Paramètres!$B$3:$B$102)</f>
        <v>0</v>
      </c>
      <c r="L31" s="88">
        <f>IFERROR(VLOOKUP(J31,Paramètres!$D$3:$E$7,2,FALSE),0)</f>
        <v>0</v>
      </c>
      <c r="M31" s="85">
        <v>3</v>
      </c>
      <c r="N31" s="48">
        <f>LOOKUP(M31,Paramètres!$A$3:$A$102,Paramètres!$B$3:$B$102)</f>
        <v>144</v>
      </c>
      <c r="O31" s="88">
        <f>IFERROR(VLOOKUP(M31,Paramètres!$D$3:$E$7,2,FALSE),0)</f>
        <v>3</v>
      </c>
      <c r="P31" s="19"/>
      <c r="Q31" s="48" t="str">
        <f>LOOKUP(P31,Paramètres!$A$3:$A$102,Paramètres!$B$3:$B$102)</f>
        <v>0</v>
      </c>
      <c r="R31" s="88">
        <f>IFERROR(VLOOKUP(P31,Paramètres!$D$3:$E$7,2,FALSE),0)</f>
        <v>0</v>
      </c>
      <c r="S31" s="52"/>
      <c r="T31" s="48" t="str">
        <f>LOOKUP(S31,Paramètres!$A$3:$A$102,Paramètres!$B$3:$B$102)</f>
        <v>0</v>
      </c>
      <c r="U31" s="88">
        <f>IFERROR(VLOOKUP(S31,Paramètres!$D$3:$E$7,2,FALSE),0)</f>
        <v>0</v>
      </c>
      <c r="V31" s="19">
        <v>2</v>
      </c>
      <c r="W31" s="48">
        <f>LOOKUP(V31,Paramètres!$A$3:$A$102,Paramètres!$B$3:$B$102)</f>
        <v>147</v>
      </c>
      <c r="X31" s="88">
        <f>IFERROR(VLOOKUP(V31,Paramètres!$D$3:$E$7,2,FALSE),0)</f>
        <v>4</v>
      </c>
      <c r="Y31" s="47"/>
      <c r="Z31" s="48" t="str">
        <f>LOOKUP(Y31,Paramètres!$A$3:$A$102,Paramètres!$B$3:$B$102)</f>
        <v>0</v>
      </c>
      <c r="AA31" s="88">
        <f>IFERROR(VLOOKUP(Y31,Paramètres!$D$3:$E$7,2,FALSE),0)</f>
        <v>0</v>
      </c>
      <c r="AB31" s="19"/>
      <c r="AC31" s="62" t="str">
        <f>LOOKUP(AB31,Paramètres!$A$3:$A$102,Paramètres!$B$3:$B$102)</f>
        <v>0</v>
      </c>
      <c r="AD31" s="88">
        <f>IFERROR(VLOOKUP(AB31,Paramètres!$D$3:$E$7,2,FALSE),0)</f>
        <v>0</v>
      </c>
      <c r="AE31" s="19"/>
      <c r="AF31" s="20">
        <f>LOOKUP(AE31,Paramètres!$A$3:$A$102,Paramètres!$B$3:$B$102)*Paramètres!$H$5</f>
        <v>0</v>
      </c>
      <c r="AG31" s="88">
        <f>IFERROR(VLOOKUP(AE31,Paramètres!$D$3:$E$7,2,FALSE),0)</f>
        <v>0</v>
      </c>
      <c r="AH31" s="47">
        <f t="shared" si="4"/>
        <v>0</v>
      </c>
    </row>
    <row r="32" spans="1:34" ht="14.25">
      <c r="A32" s="13">
        <f t="shared" si="0"/>
        <v>288</v>
      </c>
      <c r="B32" s="13">
        <f t="shared" si="1"/>
        <v>27</v>
      </c>
      <c r="C32" s="14">
        <f t="shared" si="2"/>
        <v>288</v>
      </c>
      <c r="D32" s="15">
        <f t="shared" si="3"/>
        <v>27</v>
      </c>
      <c r="E32" s="54">
        <v>215</v>
      </c>
      <c r="F32" s="63"/>
      <c r="G32" s="63"/>
      <c r="H32" s="56" t="s">
        <v>174</v>
      </c>
      <c r="I32" s="49" t="s">
        <v>12</v>
      </c>
      <c r="J32" s="19">
        <v>28</v>
      </c>
      <c r="K32" s="83">
        <f>LOOKUP(J32,Paramètres!$A$3:$A$102,Paramètres!$B$3:$B$102)</f>
        <v>69</v>
      </c>
      <c r="L32" s="88">
        <f>IFERROR(VLOOKUP(J32,Paramètres!$D$3:$E$7,2,FALSE),0)</f>
        <v>0</v>
      </c>
      <c r="M32" s="85">
        <v>28</v>
      </c>
      <c r="N32" s="48">
        <f>LOOKUP(M32,Paramètres!$A$3:$A$102,Paramètres!$B$3:$B$102)</f>
        <v>69</v>
      </c>
      <c r="O32" s="88">
        <f>IFERROR(VLOOKUP(M32,Paramètres!$D$3:$E$7,2,FALSE),0)</f>
        <v>0</v>
      </c>
      <c r="P32" s="19">
        <v>22</v>
      </c>
      <c r="Q32" s="48">
        <f>LOOKUP(P32,Paramètres!$A$3:$A$102,Paramètres!$B$3:$B$102)</f>
        <v>87</v>
      </c>
      <c r="R32" s="88">
        <f>IFERROR(VLOOKUP(P32,Paramètres!$D$3:$E$7,2,FALSE),0)</f>
        <v>0</v>
      </c>
      <c r="S32" s="52"/>
      <c r="T32" s="48" t="str">
        <f>LOOKUP(S32,Paramètres!$A$3:$A$102,Paramètres!$B$3:$B$102)</f>
        <v>0</v>
      </c>
      <c r="U32" s="88">
        <f>IFERROR(VLOOKUP(S32,Paramètres!$D$3:$E$7,2,FALSE),0)</f>
        <v>0</v>
      </c>
      <c r="V32" s="19"/>
      <c r="W32" s="48" t="str">
        <f>LOOKUP(V32,Paramètres!$A$3:$A$102,Paramètres!$B$3:$B$102)</f>
        <v>0</v>
      </c>
      <c r="X32" s="88">
        <f>IFERROR(VLOOKUP(V32,Paramètres!$D$3:$E$7,2,FALSE),0)</f>
        <v>0</v>
      </c>
      <c r="Y32" s="47">
        <v>30</v>
      </c>
      <c r="Z32" s="48">
        <f>LOOKUP(Y32,Paramètres!$A$3:$A$102,Paramètres!$B$3:$B$102)</f>
        <v>63</v>
      </c>
      <c r="AA32" s="88">
        <f>IFERROR(VLOOKUP(Y32,Paramètres!$D$3:$E$7,2,FALSE),0)</f>
        <v>0</v>
      </c>
      <c r="AB32" s="19"/>
      <c r="AC32" s="62" t="str">
        <f>LOOKUP(AB32,Paramètres!$A$3:$A$102,Paramètres!$B$3:$B$102)</f>
        <v>0</v>
      </c>
      <c r="AD32" s="88">
        <f>IFERROR(VLOOKUP(AB32,Paramètres!$D$3:$E$7,2,FALSE),0)</f>
        <v>0</v>
      </c>
      <c r="AE32" s="19"/>
      <c r="AF32" s="20">
        <f>LOOKUP(AE32,Paramètres!$A$3:$A$102,Paramètres!$B$3:$B$102)*Paramètres!$H$5</f>
        <v>0</v>
      </c>
      <c r="AG32" s="88">
        <f>IFERROR(VLOOKUP(AE32,Paramètres!$D$3:$E$7,2,FALSE),0)</f>
        <v>0</v>
      </c>
      <c r="AH32" s="47">
        <f t="shared" si="4"/>
        <v>0</v>
      </c>
    </row>
    <row r="33" spans="1:34" ht="14.25">
      <c r="A33" s="13">
        <f t="shared" si="0"/>
        <v>279</v>
      </c>
      <c r="B33" s="13">
        <f t="shared" si="1"/>
        <v>28</v>
      </c>
      <c r="C33" s="14">
        <f t="shared" si="2"/>
        <v>279</v>
      </c>
      <c r="D33" s="15">
        <f t="shared" si="3"/>
        <v>28</v>
      </c>
      <c r="E33" s="54">
        <v>299</v>
      </c>
      <c r="F33" s="63"/>
      <c r="G33" s="63"/>
      <c r="H33" s="56" t="s">
        <v>174</v>
      </c>
      <c r="I33" s="49" t="s">
        <v>12</v>
      </c>
      <c r="J33" s="19"/>
      <c r="K33" s="83" t="str">
        <f>LOOKUP(J33,Paramètres!$A$3:$A$102,Paramètres!$B$3:$B$102)</f>
        <v>0</v>
      </c>
      <c r="L33" s="88">
        <f>IFERROR(VLOOKUP(J33,Paramètres!$D$3:$E$7,2,FALSE),0)</f>
        <v>0</v>
      </c>
      <c r="M33" s="86"/>
      <c r="N33" s="48" t="str">
        <f>LOOKUP(M33,Paramètres!$A$3:$A$102,Paramètres!$B$3:$B$102)</f>
        <v>0</v>
      </c>
      <c r="O33" s="88">
        <f>IFERROR(VLOOKUP(M33,Paramètres!$D$3:$E$7,2,FALSE),0)</f>
        <v>0</v>
      </c>
      <c r="P33" s="65"/>
      <c r="Q33" s="48" t="str">
        <f>LOOKUP(P33,Paramètres!$A$3:$A$102,Paramètres!$B$3:$B$102)</f>
        <v>0</v>
      </c>
      <c r="R33" s="88">
        <f>IFERROR(VLOOKUP(P33,Paramètres!$D$3:$E$7,2,FALSE),0)</f>
        <v>0</v>
      </c>
      <c r="S33" s="66">
        <v>2</v>
      </c>
      <c r="T33" s="48">
        <f>LOOKUP(S33,Paramètres!$A$3:$A$102,Paramètres!$B$3:$B$102)</f>
        <v>147</v>
      </c>
      <c r="U33" s="88">
        <f>IFERROR(VLOOKUP(S33,Paramètres!$D$3:$E$7,2,FALSE),0)</f>
        <v>4</v>
      </c>
      <c r="V33" s="19"/>
      <c r="W33" s="48" t="str">
        <f>LOOKUP(V33,Paramètres!$A$3:$A$102,Paramètres!$B$3:$B$102)</f>
        <v>0</v>
      </c>
      <c r="X33" s="88">
        <f>IFERROR(VLOOKUP(V33,Paramètres!$D$3:$E$7,2,FALSE),0)</f>
        <v>0</v>
      </c>
      <c r="Y33" s="67">
        <v>7</v>
      </c>
      <c r="Z33" s="48">
        <f>LOOKUP(Y33,Paramètres!$A$3:$A$102,Paramètres!$B$3:$B$102)</f>
        <v>132</v>
      </c>
      <c r="AA33" s="88">
        <f>IFERROR(VLOOKUP(Y33,Paramètres!$D$3:$E$7,2,FALSE),0)</f>
        <v>0</v>
      </c>
      <c r="AB33" s="19"/>
      <c r="AC33" s="62" t="str">
        <f>LOOKUP(AB33,Paramètres!$A$3:$A$102,Paramètres!$B$3:$B$102)</f>
        <v>0</v>
      </c>
      <c r="AD33" s="88">
        <f>IFERROR(VLOOKUP(AB33,Paramètres!$D$3:$E$7,2,FALSE),0)</f>
        <v>0</v>
      </c>
      <c r="AE33" s="19"/>
      <c r="AF33" s="20">
        <f>LOOKUP(AE33,Paramètres!$A$3:$A$102,Paramètres!$B$3:$B$102)*Paramètres!$H$5</f>
        <v>0</v>
      </c>
      <c r="AG33" s="88">
        <f>IFERROR(VLOOKUP(AE33,Paramètres!$D$3:$E$7,2,FALSE),0)</f>
        <v>0</v>
      </c>
      <c r="AH33" s="47">
        <f t="shared" si="4"/>
        <v>0</v>
      </c>
    </row>
    <row r="34" spans="1:34" ht="14.25">
      <c r="A34" s="13">
        <f t="shared" si="0"/>
        <v>279</v>
      </c>
      <c r="B34" s="13">
        <f t="shared" si="1"/>
        <v>28</v>
      </c>
      <c r="C34" s="14">
        <f t="shared" si="2"/>
        <v>279</v>
      </c>
      <c r="D34" s="15">
        <f t="shared" si="3"/>
        <v>28</v>
      </c>
      <c r="E34" s="54">
        <v>264</v>
      </c>
      <c r="F34" s="63"/>
      <c r="G34" s="63"/>
      <c r="H34" s="56" t="s">
        <v>108</v>
      </c>
      <c r="I34" s="49" t="s">
        <v>12</v>
      </c>
      <c r="J34" s="19"/>
      <c r="K34" s="83" t="str">
        <f>LOOKUP(J34,Paramètres!$A$3:$A$102,Paramètres!$B$3:$B$102)</f>
        <v>0</v>
      </c>
      <c r="L34" s="88">
        <f>IFERROR(VLOOKUP(J34,Paramètres!$D$3:$E$7,2,FALSE),0)</f>
        <v>0</v>
      </c>
      <c r="M34" s="85"/>
      <c r="N34" s="48" t="str">
        <f>LOOKUP(M34,Paramètres!$A$3:$A$102,Paramètres!$B$3:$B$102)</f>
        <v>0</v>
      </c>
      <c r="O34" s="88">
        <f>IFERROR(VLOOKUP(M34,Paramètres!$D$3:$E$7,2,FALSE),0)</f>
        <v>0</v>
      </c>
      <c r="P34" s="19">
        <v>27</v>
      </c>
      <c r="Q34" s="48">
        <f>LOOKUP(P34,Paramètres!$A$3:$A$102,Paramètres!$B$3:$B$102)</f>
        <v>72</v>
      </c>
      <c r="R34" s="88">
        <f>IFERROR(VLOOKUP(P34,Paramètres!$D$3:$E$7,2,FALSE),0)</f>
        <v>0</v>
      </c>
      <c r="S34" s="52">
        <v>17</v>
      </c>
      <c r="T34" s="48">
        <f>LOOKUP(S34,Paramètres!$A$3:$A$102,Paramètres!$B$3:$B$102)</f>
        <v>102</v>
      </c>
      <c r="U34" s="88">
        <f>IFERROR(VLOOKUP(S34,Paramètres!$D$3:$E$7,2,FALSE),0)</f>
        <v>0</v>
      </c>
      <c r="V34" s="19">
        <v>16</v>
      </c>
      <c r="W34" s="48">
        <f>LOOKUP(V34,Paramètres!$A$3:$A$102,Paramètres!$B$3:$B$102)</f>
        <v>105</v>
      </c>
      <c r="X34" s="88">
        <f>IFERROR(VLOOKUP(V34,Paramètres!$D$3:$E$7,2,FALSE),0)</f>
        <v>0</v>
      </c>
      <c r="Y34" s="47"/>
      <c r="Z34" s="48" t="str">
        <f>LOOKUP(Y34,Paramètres!$A$3:$A$102,Paramètres!$B$3:$B$102)</f>
        <v>0</v>
      </c>
      <c r="AA34" s="88">
        <f>IFERROR(VLOOKUP(Y34,Paramètres!$D$3:$E$7,2,FALSE),0)</f>
        <v>0</v>
      </c>
      <c r="AB34" s="19"/>
      <c r="AC34" s="62" t="str">
        <f>LOOKUP(AB34,Paramètres!$A$3:$A$102,Paramètres!$B$3:$B$102)</f>
        <v>0</v>
      </c>
      <c r="AD34" s="88">
        <f>IFERROR(VLOOKUP(AB34,Paramètres!$D$3:$E$7,2,FALSE),0)</f>
        <v>0</v>
      </c>
      <c r="AE34" s="19"/>
      <c r="AF34" s="20">
        <f>LOOKUP(AE34,Paramètres!$A$3:$A$102,Paramètres!$B$3:$B$102)*Paramètres!$H$5</f>
        <v>0</v>
      </c>
      <c r="AG34" s="88">
        <f>IFERROR(VLOOKUP(AE34,Paramètres!$D$3:$E$7,2,FALSE),0)</f>
        <v>0</v>
      </c>
      <c r="AH34" s="47">
        <f t="shared" si="4"/>
        <v>0</v>
      </c>
    </row>
    <row r="35" spans="1:34" ht="14.25">
      <c r="A35" s="13">
        <f t="shared" si="0"/>
        <v>273</v>
      </c>
      <c r="B35" s="13">
        <f t="shared" si="1"/>
        <v>30</v>
      </c>
      <c r="C35" s="14">
        <f t="shared" si="2"/>
        <v>273</v>
      </c>
      <c r="D35" s="15">
        <f t="shared" si="3"/>
        <v>30</v>
      </c>
      <c r="E35" s="54">
        <v>216</v>
      </c>
      <c r="F35" s="63"/>
      <c r="G35" s="63"/>
      <c r="H35" s="56" t="s">
        <v>174</v>
      </c>
      <c r="I35" s="49" t="s">
        <v>12</v>
      </c>
      <c r="J35" s="19">
        <v>26</v>
      </c>
      <c r="K35" s="83">
        <f>LOOKUP(J35,Paramètres!$A$3:$A$102,Paramètres!$B$3:$B$102)</f>
        <v>75</v>
      </c>
      <c r="L35" s="88">
        <f>IFERROR(VLOOKUP(J35,Paramètres!$D$3:$E$7,2,FALSE),0)</f>
        <v>0</v>
      </c>
      <c r="M35" s="85">
        <v>30</v>
      </c>
      <c r="N35" s="48">
        <f>LOOKUP(M35,Paramètres!$A$3:$A$102,Paramètres!$B$3:$B$102)</f>
        <v>63</v>
      </c>
      <c r="O35" s="88">
        <f>IFERROR(VLOOKUP(M35,Paramètres!$D$3:$E$7,2,FALSE),0)</f>
        <v>0</v>
      </c>
      <c r="P35" s="19">
        <v>23</v>
      </c>
      <c r="Q35" s="48">
        <f>LOOKUP(P35,Paramètres!$A$3:$A$102,Paramètres!$B$3:$B$102)</f>
        <v>84</v>
      </c>
      <c r="R35" s="88">
        <f>IFERROR(VLOOKUP(P35,Paramètres!$D$3:$E$7,2,FALSE),0)</f>
        <v>0</v>
      </c>
      <c r="S35" s="52"/>
      <c r="T35" s="48" t="str">
        <f>LOOKUP(S35,Paramètres!$A$3:$A$102,Paramètres!$B$3:$B$102)</f>
        <v>0</v>
      </c>
      <c r="U35" s="88">
        <f>IFERROR(VLOOKUP(S35,Paramètres!$D$3:$E$7,2,FALSE),0)</f>
        <v>0</v>
      </c>
      <c r="V35" s="19"/>
      <c r="W35" s="48" t="str">
        <f>LOOKUP(V35,Paramètres!$A$3:$A$102,Paramètres!$B$3:$B$102)</f>
        <v>0</v>
      </c>
      <c r="X35" s="88">
        <f>IFERROR(VLOOKUP(V35,Paramètres!$D$3:$E$7,2,FALSE),0)</f>
        <v>0</v>
      </c>
      <c r="Y35" s="47">
        <v>34</v>
      </c>
      <c r="Z35" s="48">
        <f>LOOKUP(Y35,Paramètres!$A$3:$A$102,Paramètres!$B$3:$B$102)</f>
        <v>51</v>
      </c>
      <c r="AA35" s="88">
        <f>IFERROR(VLOOKUP(Y35,Paramètres!$D$3:$E$7,2,FALSE),0)</f>
        <v>0</v>
      </c>
      <c r="AB35" s="19"/>
      <c r="AC35" s="62" t="str">
        <f>LOOKUP(AB35,Paramètres!$A$3:$A$102,Paramètres!$B$3:$B$102)</f>
        <v>0</v>
      </c>
      <c r="AD35" s="88">
        <f>IFERROR(VLOOKUP(AB35,Paramètres!$D$3:$E$7,2,FALSE),0)</f>
        <v>0</v>
      </c>
      <c r="AE35" s="19"/>
      <c r="AF35" s="20">
        <f>LOOKUP(AE35,Paramètres!$A$3:$A$102,Paramètres!$B$3:$B$102)*Paramètres!$H$5</f>
        <v>0</v>
      </c>
      <c r="AG35" s="88">
        <f>IFERROR(VLOOKUP(AE35,Paramètres!$D$3:$E$7,2,FALSE),0)</f>
        <v>0</v>
      </c>
      <c r="AH35" s="47">
        <f t="shared" si="4"/>
        <v>0</v>
      </c>
    </row>
    <row r="36" spans="1:34" ht="15" customHeight="1">
      <c r="A36" s="13">
        <f t="shared" si="0"/>
        <v>268</v>
      </c>
      <c r="B36" s="13">
        <f t="shared" si="1"/>
        <v>31</v>
      </c>
      <c r="C36" s="14">
        <f t="shared" si="2"/>
        <v>268</v>
      </c>
      <c r="D36" s="15">
        <f t="shared" si="3"/>
        <v>31</v>
      </c>
      <c r="E36" s="54">
        <v>224</v>
      </c>
      <c r="F36" s="63"/>
      <c r="G36" s="63"/>
      <c r="H36" s="56" t="s">
        <v>252</v>
      </c>
      <c r="I36" s="49" t="s">
        <v>12</v>
      </c>
      <c r="J36" s="19">
        <v>4</v>
      </c>
      <c r="K36" s="83">
        <f>LOOKUP(J36,Paramètres!$A$3:$A$102,Paramètres!$B$3:$B$102)</f>
        <v>141</v>
      </c>
      <c r="L36" s="88">
        <f>IFERROR(VLOOKUP(J36,Paramètres!$D$3:$E$7,2,FALSE),0)</f>
        <v>2</v>
      </c>
      <c r="M36" s="86"/>
      <c r="N36" s="48" t="str">
        <f>LOOKUP(M36,Paramètres!$A$3:$A$102,Paramètres!$B$3:$B$102)</f>
        <v>0</v>
      </c>
      <c r="O36" s="88">
        <f>IFERROR(VLOOKUP(M36,Paramètres!$D$3:$E$7,2,FALSE),0)</f>
        <v>0</v>
      </c>
      <c r="P36" s="65" t="s">
        <v>215</v>
      </c>
      <c r="Q36" s="48">
        <f>LOOKUP(P36,Paramètres!$A$3:$A$102,Paramètres!$B$3:$B$102)</f>
        <v>1</v>
      </c>
      <c r="R36" s="88">
        <f>IFERROR(VLOOKUP(P36,Paramètres!$D$3:$E$7,2,FALSE),0)</f>
        <v>0</v>
      </c>
      <c r="S36" s="52">
        <v>9</v>
      </c>
      <c r="T36" s="48">
        <f>LOOKUP(S36,Paramètres!$A$3:$A$102,Paramètres!$B$3:$B$102)</f>
        <v>126</v>
      </c>
      <c r="U36" s="88">
        <f>IFERROR(VLOOKUP(S36,Paramètres!$D$3:$E$7,2,FALSE),0)</f>
        <v>0</v>
      </c>
      <c r="V36" s="19"/>
      <c r="W36" s="48" t="str">
        <f>LOOKUP(V36,Paramètres!$A$3:$A$102,Paramètres!$B$3:$B$102)</f>
        <v>0</v>
      </c>
      <c r="X36" s="88">
        <f>IFERROR(VLOOKUP(V36,Paramètres!$D$3:$E$7,2,FALSE),0)</f>
        <v>0</v>
      </c>
      <c r="Y36" s="67"/>
      <c r="Z36" s="48" t="str">
        <f>LOOKUP(Y36,Paramètres!$A$3:$A$102,Paramètres!$B$3:$B$102)</f>
        <v>0</v>
      </c>
      <c r="AA36" s="88">
        <f>IFERROR(VLOOKUP(Y36,Paramètres!$D$3:$E$7,2,FALSE),0)</f>
        <v>0</v>
      </c>
      <c r="AB36" s="19"/>
      <c r="AC36" s="62" t="str">
        <f>LOOKUP(AB36,Paramètres!$A$3:$A$102,Paramètres!$B$3:$B$102)</f>
        <v>0</v>
      </c>
      <c r="AD36" s="88">
        <f>IFERROR(VLOOKUP(AB36,Paramètres!$D$3:$E$7,2,FALSE),0)</f>
        <v>0</v>
      </c>
      <c r="AE36" s="19"/>
      <c r="AF36" s="20">
        <f>LOOKUP(AE36,Paramètres!$A$3:$A$102,Paramètres!$B$3:$B$102)*Paramètres!$H$5</f>
        <v>0</v>
      </c>
      <c r="AG36" s="88">
        <f>IFERROR(VLOOKUP(AE36,Paramètres!$D$3:$E$7,2,FALSE),0)</f>
        <v>0</v>
      </c>
      <c r="AH36" s="47">
        <f t="shared" si="4"/>
        <v>0</v>
      </c>
    </row>
    <row r="37" spans="1:34" ht="15" customHeight="1">
      <c r="A37" s="13">
        <f t="shared" si="0"/>
        <v>246</v>
      </c>
      <c r="B37" s="13">
        <f t="shared" si="1"/>
        <v>32</v>
      </c>
      <c r="C37" s="14">
        <f t="shared" si="2"/>
        <v>246</v>
      </c>
      <c r="D37" s="15">
        <f t="shared" si="3"/>
        <v>32</v>
      </c>
      <c r="E37" s="54">
        <v>277</v>
      </c>
      <c r="F37" s="63"/>
      <c r="G37" s="63"/>
      <c r="H37" s="56" t="s">
        <v>252</v>
      </c>
      <c r="I37" s="49" t="s">
        <v>12</v>
      </c>
      <c r="J37" s="19"/>
      <c r="K37" s="83" t="str">
        <f>LOOKUP(J37,Paramètres!$A$3:$A$102,Paramètres!$B$3:$B$102)</f>
        <v>0</v>
      </c>
      <c r="L37" s="88">
        <f>IFERROR(VLOOKUP(J37,Paramètres!$D$3:$E$7,2,FALSE),0)</f>
        <v>0</v>
      </c>
      <c r="M37" s="85"/>
      <c r="N37" s="48" t="str">
        <f>LOOKUP(M37,Paramètres!$A$3:$A$102,Paramètres!$B$3:$B$102)</f>
        <v>0</v>
      </c>
      <c r="O37" s="88">
        <f>IFERROR(VLOOKUP(M37,Paramètres!$D$3:$E$7,2,FALSE),0)</f>
        <v>0</v>
      </c>
      <c r="P37" s="19"/>
      <c r="Q37" s="48" t="str">
        <f>LOOKUP(P37,Paramètres!$A$3:$A$102,Paramètres!$B$3:$B$102)</f>
        <v>0</v>
      </c>
      <c r="R37" s="88">
        <f>IFERROR(VLOOKUP(P37,Paramètres!$D$3:$E$7,2,FALSE),0)</f>
        <v>0</v>
      </c>
      <c r="S37" s="52">
        <v>12</v>
      </c>
      <c r="T37" s="48">
        <f>LOOKUP(S37,Paramètres!$A$3:$A$102,Paramètres!$B$3:$B$102)</f>
        <v>117</v>
      </c>
      <c r="U37" s="88">
        <f>IFERROR(VLOOKUP(S37,Paramètres!$D$3:$E$7,2,FALSE),0)</f>
        <v>0</v>
      </c>
      <c r="V37" s="19">
        <v>8</v>
      </c>
      <c r="W37" s="48">
        <f>LOOKUP(V37,Paramètres!$A$3:$A$102,Paramètres!$B$3:$B$102)</f>
        <v>129</v>
      </c>
      <c r="X37" s="88">
        <f>IFERROR(VLOOKUP(V37,Paramètres!$D$3:$E$7,2,FALSE),0)</f>
        <v>0</v>
      </c>
      <c r="Y37" s="47"/>
      <c r="Z37" s="48" t="str">
        <f>LOOKUP(Y37,Paramètres!$A$3:$A$102,Paramètres!$B$3:$B$102)</f>
        <v>0</v>
      </c>
      <c r="AA37" s="88">
        <f>IFERROR(VLOOKUP(Y37,Paramètres!$D$3:$E$7,2,FALSE),0)</f>
        <v>0</v>
      </c>
      <c r="AB37" s="19"/>
      <c r="AC37" s="62" t="str">
        <f>LOOKUP(AB37,Paramètres!$A$3:$A$102,Paramètres!$B$3:$B$102)</f>
        <v>0</v>
      </c>
      <c r="AD37" s="88">
        <f>IFERROR(VLOOKUP(AB37,Paramètres!$D$3:$E$7,2,FALSE),0)</f>
        <v>0</v>
      </c>
      <c r="AE37" s="19"/>
      <c r="AF37" s="20">
        <f>LOOKUP(AE37,Paramètres!$A$3:$A$102,Paramètres!$B$3:$B$102)*Paramètres!$H$5</f>
        <v>0</v>
      </c>
      <c r="AG37" s="88">
        <f>IFERROR(VLOOKUP(AE37,Paramètres!$D$3:$E$7,2,FALSE),0)</f>
        <v>0</v>
      </c>
      <c r="AH37" s="47">
        <f t="shared" si="4"/>
        <v>0</v>
      </c>
    </row>
    <row r="38" spans="1:34" ht="15" customHeight="1">
      <c r="A38" s="13">
        <f t="shared" si="0"/>
        <v>246</v>
      </c>
      <c r="B38" s="13">
        <f t="shared" ref="B38:B69" si="5">IF(E38,RANK(A38,$A$6:$A$211),"")</f>
        <v>32</v>
      </c>
      <c r="C38" s="14">
        <f t="shared" si="2"/>
        <v>246</v>
      </c>
      <c r="D38" s="15">
        <f t="shared" ref="D38:D69" si="6">IF(E38,RANK(C38,$C$6:$C$211),"")</f>
        <v>32</v>
      </c>
      <c r="E38" s="54">
        <v>230</v>
      </c>
      <c r="F38" s="63"/>
      <c r="G38" s="63"/>
      <c r="H38" s="56" t="s">
        <v>79</v>
      </c>
      <c r="I38" s="49" t="s">
        <v>12</v>
      </c>
      <c r="J38" s="19">
        <v>8</v>
      </c>
      <c r="K38" s="83">
        <f>LOOKUP(J38,Paramètres!$A$3:$A$102,Paramètres!$B$3:$B$102)</f>
        <v>129</v>
      </c>
      <c r="L38" s="88">
        <f>IFERROR(VLOOKUP(J38,Paramètres!$D$3:$E$7,2,FALSE),0)</f>
        <v>0</v>
      </c>
      <c r="M38" s="85"/>
      <c r="N38" s="48" t="str">
        <f>LOOKUP(M38,Paramètres!$A$3:$A$102,Paramètres!$B$3:$B$102)</f>
        <v>0</v>
      </c>
      <c r="O38" s="88">
        <f>IFERROR(VLOOKUP(M38,Paramètres!$D$3:$E$7,2,FALSE),0)</f>
        <v>0</v>
      </c>
      <c r="P38" s="19">
        <v>12</v>
      </c>
      <c r="Q38" s="48">
        <f>LOOKUP(P38,Paramètres!$A$3:$A$102,Paramètres!$B$3:$B$102)</f>
        <v>117</v>
      </c>
      <c r="R38" s="88">
        <f>IFERROR(VLOOKUP(P38,Paramètres!$D$3:$E$7,2,FALSE),0)</f>
        <v>0</v>
      </c>
      <c r="S38" s="52"/>
      <c r="T38" s="48" t="str">
        <f>LOOKUP(S38,Paramètres!$A$3:$A$102,Paramètres!$B$3:$B$102)</f>
        <v>0</v>
      </c>
      <c r="U38" s="88">
        <f>IFERROR(VLOOKUP(S38,Paramètres!$D$3:$E$7,2,FALSE),0)</f>
        <v>0</v>
      </c>
      <c r="V38" s="19"/>
      <c r="W38" s="48" t="str">
        <f>LOOKUP(V38,Paramètres!$A$3:$A$102,Paramètres!$B$3:$B$102)</f>
        <v>0</v>
      </c>
      <c r="X38" s="88">
        <f>IFERROR(VLOOKUP(V38,Paramètres!$D$3:$E$7,2,FALSE),0)</f>
        <v>0</v>
      </c>
      <c r="Y38" s="47"/>
      <c r="Z38" s="48" t="str">
        <f>LOOKUP(Y38,Paramètres!$A$3:$A$102,Paramètres!$B$3:$B$102)</f>
        <v>0</v>
      </c>
      <c r="AA38" s="88">
        <f>IFERROR(VLOOKUP(Y38,Paramètres!$D$3:$E$7,2,FALSE),0)</f>
        <v>0</v>
      </c>
      <c r="AB38" s="19"/>
      <c r="AC38" s="62" t="str">
        <f>LOOKUP(AB38,Paramètres!$A$3:$A$102,Paramètres!$B$3:$B$102)</f>
        <v>0</v>
      </c>
      <c r="AD38" s="88">
        <f>IFERROR(VLOOKUP(AB38,Paramètres!$D$3:$E$7,2,FALSE),0)</f>
        <v>0</v>
      </c>
      <c r="AE38" s="19"/>
      <c r="AF38" s="20">
        <f>LOOKUP(AE38,Paramètres!$A$3:$A$102,Paramètres!$B$3:$B$102)*Paramètres!$H$5</f>
        <v>0</v>
      </c>
      <c r="AG38" s="88">
        <f>IFERROR(VLOOKUP(AE38,Paramètres!$D$3:$E$7,2,FALSE),0)</f>
        <v>0</v>
      </c>
      <c r="AH38" s="47">
        <f t="shared" si="4"/>
        <v>0</v>
      </c>
    </row>
    <row r="39" spans="1:34" ht="14.25">
      <c r="A39" s="13">
        <f t="shared" si="0"/>
        <v>237</v>
      </c>
      <c r="B39" s="13">
        <f t="shared" si="5"/>
        <v>34</v>
      </c>
      <c r="C39" s="14">
        <f t="shared" si="2"/>
        <v>237</v>
      </c>
      <c r="D39" s="15">
        <f t="shared" si="6"/>
        <v>34</v>
      </c>
      <c r="E39" s="54">
        <v>260</v>
      </c>
      <c r="F39" s="63"/>
      <c r="G39" s="63"/>
      <c r="H39" s="56" t="s">
        <v>53</v>
      </c>
      <c r="I39" s="49" t="s">
        <v>12</v>
      </c>
      <c r="J39" s="19"/>
      <c r="K39" s="83" t="str">
        <f>LOOKUP(J39,Paramètres!$A$3:$A$102,Paramètres!$B$3:$B$102)</f>
        <v>0</v>
      </c>
      <c r="L39" s="88">
        <f>IFERROR(VLOOKUP(J39,Paramètres!$D$3:$E$7,2,FALSE),0)</f>
        <v>0</v>
      </c>
      <c r="M39" s="86"/>
      <c r="N39" s="48" t="str">
        <f>LOOKUP(M39,Paramètres!$A$3:$A$102,Paramètres!$B$3:$B$102)</f>
        <v>0</v>
      </c>
      <c r="O39" s="88">
        <f>IFERROR(VLOOKUP(M39,Paramètres!$D$3:$E$7,2,FALSE),0)</f>
        <v>0</v>
      </c>
      <c r="P39" s="65">
        <v>35</v>
      </c>
      <c r="Q39" s="48">
        <f>LOOKUP(P39,Paramètres!$A$3:$A$102,Paramètres!$B$3:$B$102)</f>
        <v>48</v>
      </c>
      <c r="R39" s="88">
        <f>IFERROR(VLOOKUP(P39,Paramètres!$D$3:$E$7,2,FALSE),0)</f>
        <v>0</v>
      </c>
      <c r="S39" s="52">
        <v>29</v>
      </c>
      <c r="T39" s="48">
        <f>LOOKUP(S39,Paramètres!$A$3:$A$102,Paramètres!$B$3:$B$102)</f>
        <v>66</v>
      </c>
      <c r="U39" s="88">
        <f>IFERROR(VLOOKUP(S39,Paramètres!$D$3:$E$7,2,FALSE),0)</f>
        <v>0</v>
      </c>
      <c r="V39" s="19">
        <v>22</v>
      </c>
      <c r="W39" s="48">
        <f>LOOKUP(V39,Paramètres!$A$3:$A$102,Paramètres!$B$3:$B$102)</f>
        <v>87</v>
      </c>
      <c r="X39" s="88">
        <f>IFERROR(VLOOKUP(V39,Paramètres!$D$3:$E$7,2,FALSE),0)</f>
        <v>0</v>
      </c>
      <c r="Y39" s="67">
        <v>39</v>
      </c>
      <c r="Z39" s="48">
        <f>LOOKUP(Y39,Paramètres!$A$3:$A$102,Paramètres!$B$3:$B$102)</f>
        <v>36</v>
      </c>
      <c r="AA39" s="88">
        <f>IFERROR(VLOOKUP(Y39,Paramètres!$D$3:$E$7,2,FALSE),0)</f>
        <v>0</v>
      </c>
      <c r="AB39" s="19"/>
      <c r="AC39" s="62" t="str">
        <f>LOOKUP(AB39,Paramètres!$A$3:$A$102,Paramètres!$B$3:$B$102)</f>
        <v>0</v>
      </c>
      <c r="AD39" s="88">
        <f>IFERROR(VLOOKUP(AB39,Paramètres!$D$3:$E$7,2,FALSE),0)</f>
        <v>0</v>
      </c>
      <c r="AE39" s="19"/>
      <c r="AF39" s="20">
        <f>LOOKUP(AE39,Paramètres!$A$3:$A$102,Paramètres!$B$3:$B$102)*Paramètres!$H$5</f>
        <v>0</v>
      </c>
      <c r="AG39" s="88">
        <f>IFERROR(VLOOKUP(AE39,Paramètres!$D$3:$E$7,2,FALSE),0)</f>
        <v>0</v>
      </c>
      <c r="AH39" s="47">
        <f t="shared" si="4"/>
        <v>0</v>
      </c>
    </row>
    <row r="40" spans="1:34" ht="15" customHeight="1">
      <c r="A40" s="13">
        <f t="shared" si="0"/>
        <v>228</v>
      </c>
      <c r="B40" s="13">
        <f t="shared" si="5"/>
        <v>35</v>
      </c>
      <c r="C40" s="14">
        <f t="shared" si="2"/>
        <v>228</v>
      </c>
      <c r="D40" s="15">
        <f t="shared" si="6"/>
        <v>35</v>
      </c>
      <c r="E40" s="54">
        <v>273</v>
      </c>
      <c r="F40" s="63"/>
      <c r="G40" s="63"/>
      <c r="H40" s="56" t="s">
        <v>234</v>
      </c>
      <c r="I40" s="49" t="s">
        <v>12</v>
      </c>
      <c r="J40" s="19"/>
      <c r="K40" s="83" t="str">
        <f>LOOKUP(J40,Paramètres!$A$3:$A$102,Paramètres!$B$3:$B$102)</f>
        <v>0</v>
      </c>
      <c r="L40" s="88">
        <f>IFERROR(VLOOKUP(J40,Paramètres!$D$3:$E$7,2,FALSE),0)</f>
        <v>0</v>
      </c>
      <c r="M40" s="85"/>
      <c r="N40" s="48" t="str">
        <f>LOOKUP(M40,Paramètres!$A$3:$A$102,Paramètres!$B$3:$B$102)</f>
        <v>0</v>
      </c>
      <c r="O40" s="88">
        <f>IFERROR(VLOOKUP(M40,Paramètres!$D$3:$E$7,2,FALSE),0)</f>
        <v>0</v>
      </c>
      <c r="P40" s="19"/>
      <c r="Q40" s="48" t="str">
        <f>LOOKUP(P40,Paramètres!$A$3:$A$102,Paramètres!$B$3:$B$102)</f>
        <v>0</v>
      </c>
      <c r="R40" s="88">
        <f>IFERROR(VLOOKUP(P40,Paramètres!$D$3:$E$7,2,FALSE),0)</f>
        <v>0</v>
      </c>
      <c r="S40" s="52">
        <v>20</v>
      </c>
      <c r="T40" s="48">
        <f>LOOKUP(S40,Paramètres!$A$3:$A$102,Paramètres!$B$3:$B$102)</f>
        <v>93</v>
      </c>
      <c r="U40" s="88">
        <f>IFERROR(VLOOKUP(S40,Paramètres!$D$3:$E$7,2,FALSE),0)</f>
        <v>0</v>
      </c>
      <c r="V40" s="19">
        <v>6</v>
      </c>
      <c r="W40" s="48">
        <f>LOOKUP(V40,Paramètres!$A$3:$A$102,Paramètres!$B$3:$B$102)</f>
        <v>135</v>
      </c>
      <c r="X40" s="88">
        <f>IFERROR(VLOOKUP(V40,Paramètres!$D$3:$E$7,2,FALSE),0)</f>
        <v>0</v>
      </c>
      <c r="Y40" s="47"/>
      <c r="Z40" s="48" t="str">
        <f>LOOKUP(Y40,Paramètres!$A$3:$A$102,Paramètres!$B$3:$B$102)</f>
        <v>0</v>
      </c>
      <c r="AA40" s="88">
        <f>IFERROR(VLOOKUP(Y40,Paramètres!$D$3:$E$7,2,FALSE),0)</f>
        <v>0</v>
      </c>
      <c r="AB40" s="19"/>
      <c r="AC40" s="62" t="str">
        <f>LOOKUP(AB40,Paramètres!$A$3:$A$102,Paramètres!$B$3:$B$102)</f>
        <v>0</v>
      </c>
      <c r="AD40" s="88">
        <f>IFERROR(VLOOKUP(AB40,Paramètres!$D$3:$E$7,2,FALSE),0)</f>
        <v>0</v>
      </c>
      <c r="AE40" s="19"/>
      <c r="AF40" s="20">
        <f>LOOKUP(AE40,Paramètres!$A$3:$A$102,Paramètres!$B$3:$B$102)*Paramètres!$H$5</f>
        <v>0</v>
      </c>
      <c r="AG40" s="88">
        <f>IFERROR(VLOOKUP(AE40,Paramètres!$D$3:$E$7,2,FALSE),0)</f>
        <v>0</v>
      </c>
      <c r="AH40" s="47">
        <f t="shared" si="4"/>
        <v>0</v>
      </c>
    </row>
    <row r="41" spans="1:34" ht="15" customHeight="1">
      <c r="A41" s="13">
        <f t="shared" si="0"/>
        <v>222</v>
      </c>
      <c r="B41" s="13">
        <f t="shared" si="5"/>
        <v>36</v>
      </c>
      <c r="C41" s="14">
        <f t="shared" si="2"/>
        <v>222</v>
      </c>
      <c r="D41" s="15">
        <f t="shared" si="6"/>
        <v>36</v>
      </c>
      <c r="E41" s="54">
        <v>222</v>
      </c>
      <c r="F41" s="63"/>
      <c r="G41" s="63"/>
      <c r="H41" s="56" t="s">
        <v>17</v>
      </c>
      <c r="I41" s="49" t="s">
        <v>12</v>
      </c>
      <c r="J41" s="19">
        <v>24</v>
      </c>
      <c r="K41" s="83">
        <f>LOOKUP(J41,Paramètres!$A$3:$A$102,Paramètres!$B$3:$B$102)</f>
        <v>81</v>
      </c>
      <c r="L41" s="88">
        <f>IFERROR(VLOOKUP(J41,Paramètres!$D$3:$E$7,2,FALSE),0)</f>
        <v>0</v>
      </c>
      <c r="M41" s="85">
        <v>34</v>
      </c>
      <c r="N41" s="48">
        <f>LOOKUP(M41,Paramètres!$A$3:$A$102,Paramètres!$B$3:$B$102)</f>
        <v>51</v>
      </c>
      <c r="O41" s="88">
        <f>IFERROR(VLOOKUP(M41,Paramètres!$D$3:$E$7,2,FALSE),0)</f>
        <v>0</v>
      </c>
      <c r="P41" s="19">
        <v>21</v>
      </c>
      <c r="Q41" s="48">
        <f>LOOKUP(P41,Paramètres!$A$3:$A$102,Paramètres!$B$3:$B$102)</f>
        <v>90</v>
      </c>
      <c r="R41" s="88">
        <f>IFERROR(VLOOKUP(P41,Paramètres!$D$3:$E$7,2,FALSE),0)</f>
        <v>0</v>
      </c>
      <c r="S41" s="52"/>
      <c r="T41" s="48" t="str">
        <f>LOOKUP(S41,Paramètres!$A$3:$A$102,Paramètres!$B$3:$B$102)</f>
        <v>0</v>
      </c>
      <c r="U41" s="88">
        <f>IFERROR(VLOOKUP(S41,Paramètres!$D$3:$E$7,2,FALSE),0)</f>
        <v>0</v>
      </c>
      <c r="V41" s="19"/>
      <c r="W41" s="48" t="str">
        <f>LOOKUP(V41,Paramètres!$A$3:$A$102,Paramètres!$B$3:$B$102)</f>
        <v>0</v>
      </c>
      <c r="X41" s="88">
        <f>IFERROR(VLOOKUP(V41,Paramètres!$D$3:$E$7,2,FALSE),0)</f>
        <v>0</v>
      </c>
      <c r="Y41" s="47"/>
      <c r="Z41" s="48" t="str">
        <f>LOOKUP(Y41,Paramètres!$A$3:$A$102,Paramètres!$B$3:$B$102)</f>
        <v>0</v>
      </c>
      <c r="AA41" s="88">
        <f>IFERROR(VLOOKUP(Y41,Paramètres!$D$3:$E$7,2,FALSE),0)</f>
        <v>0</v>
      </c>
      <c r="AB41" s="19"/>
      <c r="AC41" s="62" t="str">
        <f>LOOKUP(AB41,Paramètres!$A$3:$A$102,Paramètres!$B$3:$B$102)</f>
        <v>0</v>
      </c>
      <c r="AD41" s="88">
        <f>IFERROR(VLOOKUP(AB41,Paramètres!$D$3:$E$7,2,FALSE),0)</f>
        <v>0</v>
      </c>
      <c r="AE41" s="19"/>
      <c r="AF41" s="20">
        <f>LOOKUP(AE41,Paramètres!$A$3:$A$102,Paramètres!$B$3:$B$102)*Paramètres!$H$5</f>
        <v>0</v>
      </c>
      <c r="AG41" s="88">
        <f>IFERROR(VLOOKUP(AE41,Paramètres!$D$3:$E$7,2,FALSE),0)</f>
        <v>0</v>
      </c>
      <c r="AH41" s="47">
        <f t="shared" si="4"/>
        <v>0</v>
      </c>
    </row>
    <row r="42" spans="1:34" ht="15" customHeight="1">
      <c r="A42" s="13">
        <f t="shared" si="0"/>
        <v>216</v>
      </c>
      <c r="B42" s="13">
        <f t="shared" si="5"/>
        <v>37</v>
      </c>
      <c r="C42" s="14">
        <f t="shared" si="2"/>
        <v>216</v>
      </c>
      <c r="D42" s="15">
        <f t="shared" si="6"/>
        <v>37</v>
      </c>
      <c r="E42" s="54">
        <v>235</v>
      </c>
      <c r="F42" s="63"/>
      <c r="G42" s="63"/>
      <c r="H42" s="56" t="s">
        <v>253</v>
      </c>
      <c r="I42" s="49" t="s">
        <v>12</v>
      </c>
      <c r="J42" s="19">
        <v>32</v>
      </c>
      <c r="K42" s="83">
        <f>LOOKUP(J42,Paramètres!$A$3:$A$102,Paramètres!$B$3:$B$102)</f>
        <v>57</v>
      </c>
      <c r="L42" s="88">
        <f>IFERROR(VLOOKUP(J42,Paramètres!$D$3:$E$7,2,FALSE),0)</f>
        <v>0</v>
      </c>
      <c r="M42" s="86"/>
      <c r="N42" s="48" t="str">
        <f>LOOKUP(M42,Paramètres!$A$3:$A$102,Paramètres!$B$3:$B$102)</f>
        <v>0</v>
      </c>
      <c r="O42" s="88">
        <f>IFERROR(VLOOKUP(M42,Paramètres!$D$3:$E$7,2,FALSE),0)</f>
        <v>0</v>
      </c>
      <c r="P42" s="19"/>
      <c r="Q42" s="48" t="str">
        <f>LOOKUP(P42,Paramètres!$A$3:$A$102,Paramètres!$B$3:$B$102)</f>
        <v>0</v>
      </c>
      <c r="R42" s="88">
        <f>IFERROR(VLOOKUP(P42,Paramètres!$D$3:$E$7,2,FALSE),0)</f>
        <v>0</v>
      </c>
      <c r="S42" s="52"/>
      <c r="T42" s="48" t="str">
        <f>LOOKUP(S42,Paramètres!$A$3:$A$102,Paramètres!$B$3:$B$102)</f>
        <v>0</v>
      </c>
      <c r="U42" s="88">
        <f>IFERROR(VLOOKUP(S42,Paramètres!$D$3:$E$7,2,FALSE),0)</f>
        <v>0</v>
      </c>
      <c r="V42" s="19">
        <v>18</v>
      </c>
      <c r="W42" s="48">
        <f>LOOKUP(V42,Paramètres!$A$3:$A$102,Paramètres!$B$3:$B$102)</f>
        <v>99</v>
      </c>
      <c r="X42" s="88">
        <f>IFERROR(VLOOKUP(V42,Paramètres!$D$3:$E$7,2,FALSE),0)</f>
        <v>0</v>
      </c>
      <c r="Y42" s="67">
        <v>31</v>
      </c>
      <c r="Z42" s="48">
        <f>LOOKUP(Y42,Paramètres!$A$3:$A$102,Paramètres!$B$3:$B$102)</f>
        <v>60</v>
      </c>
      <c r="AA42" s="88">
        <f>IFERROR(VLOOKUP(Y42,Paramètres!$D$3:$E$7,2,FALSE),0)</f>
        <v>0</v>
      </c>
      <c r="AB42" s="19"/>
      <c r="AC42" s="62" t="str">
        <f>LOOKUP(AB42,Paramètres!$A$3:$A$102,Paramètres!$B$3:$B$102)</f>
        <v>0</v>
      </c>
      <c r="AD42" s="88">
        <f>IFERROR(VLOOKUP(AB42,Paramètres!$D$3:$E$7,2,FALSE),0)</f>
        <v>0</v>
      </c>
      <c r="AE42" s="19"/>
      <c r="AF42" s="20">
        <f>LOOKUP(AE42,Paramètres!$A$3:$A$102,Paramètres!$B$3:$B$102)*Paramètres!$H$5</f>
        <v>0</v>
      </c>
      <c r="AG42" s="88">
        <f>IFERROR(VLOOKUP(AE42,Paramètres!$D$3:$E$7,2,FALSE),0)</f>
        <v>0</v>
      </c>
      <c r="AH42" s="47">
        <f t="shared" si="4"/>
        <v>0</v>
      </c>
    </row>
    <row r="43" spans="1:34" ht="15" customHeight="1">
      <c r="A43" s="13">
        <f t="shared" si="0"/>
        <v>216</v>
      </c>
      <c r="B43" s="13">
        <f t="shared" si="5"/>
        <v>37</v>
      </c>
      <c r="C43" s="14">
        <f t="shared" si="2"/>
        <v>216</v>
      </c>
      <c r="D43" s="15">
        <f t="shared" si="6"/>
        <v>37</v>
      </c>
      <c r="E43" s="54">
        <v>226</v>
      </c>
      <c r="F43" s="63"/>
      <c r="G43" s="63"/>
      <c r="H43" s="56" t="s">
        <v>96</v>
      </c>
      <c r="I43" s="49" t="s">
        <v>12</v>
      </c>
      <c r="J43" s="19">
        <v>16</v>
      </c>
      <c r="K43" s="83">
        <f>LOOKUP(J43,Paramètres!$A$3:$A$102,Paramètres!$B$3:$B$102)</f>
        <v>105</v>
      </c>
      <c r="L43" s="88">
        <f>IFERROR(VLOOKUP(J43,Paramètres!$D$3:$E$7,2,FALSE),0)</f>
        <v>0</v>
      </c>
      <c r="M43" s="85">
        <v>14</v>
      </c>
      <c r="N43" s="48">
        <f>LOOKUP(M43,Paramètres!$A$3:$A$102,Paramètres!$B$3:$B$102)</f>
        <v>111</v>
      </c>
      <c r="O43" s="88">
        <f>IFERROR(VLOOKUP(M43,Paramètres!$D$3:$E$7,2,FALSE),0)</f>
        <v>0</v>
      </c>
      <c r="P43" s="19"/>
      <c r="Q43" s="48" t="str">
        <f>LOOKUP(P43,Paramètres!$A$3:$A$102,Paramètres!$B$3:$B$102)</f>
        <v>0</v>
      </c>
      <c r="R43" s="88">
        <f>IFERROR(VLOOKUP(P43,Paramètres!$D$3:$E$7,2,FALSE),0)</f>
        <v>0</v>
      </c>
      <c r="S43" s="52"/>
      <c r="T43" s="48" t="str">
        <f>LOOKUP(S43,Paramètres!$A$3:$A$102,Paramètres!$B$3:$B$102)</f>
        <v>0</v>
      </c>
      <c r="U43" s="88">
        <f>IFERROR(VLOOKUP(S43,Paramètres!$D$3:$E$7,2,FALSE),0)</f>
        <v>0</v>
      </c>
      <c r="V43" s="19"/>
      <c r="W43" s="48" t="str">
        <f>LOOKUP(V43,Paramètres!$A$3:$A$102,Paramètres!$B$3:$B$102)</f>
        <v>0</v>
      </c>
      <c r="X43" s="88">
        <f>IFERROR(VLOOKUP(V43,Paramètres!$D$3:$E$7,2,FALSE),0)</f>
        <v>0</v>
      </c>
      <c r="Y43" s="47"/>
      <c r="Z43" s="48" t="str">
        <f>LOOKUP(Y43,Paramètres!$A$3:$A$102,Paramètres!$B$3:$B$102)</f>
        <v>0</v>
      </c>
      <c r="AA43" s="88">
        <f>IFERROR(VLOOKUP(Y43,Paramètres!$D$3:$E$7,2,FALSE),0)</f>
        <v>0</v>
      </c>
      <c r="AB43" s="19"/>
      <c r="AC43" s="62" t="str">
        <f>LOOKUP(AB43,Paramètres!$A$3:$A$102,Paramètres!$B$3:$B$102)</f>
        <v>0</v>
      </c>
      <c r="AD43" s="88">
        <f>IFERROR(VLOOKUP(AB43,Paramètres!$D$3:$E$7,2,FALSE),0)</f>
        <v>0</v>
      </c>
      <c r="AE43" s="19"/>
      <c r="AF43" s="20">
        <f>LOOKUP(AE43,Paramètres!$A$3:$A$102,Paramètres!$B$3:$B$102)*Paramètres!$H$5</f>
        <v>0</v>
      </c>
      <c r="AG43" s="88">
        <f>IFERROR(VLOOKUP(AE43,Paramètres!$D$3:$E$7,2,FALSE),0)</f>
        <v>0</v>
      </c>
      <c r="AH43" s="47">
        <f t="shared" si="4"/>
        <v>0</v>
      </c>
    </row>
    <row r="44" spans="1:34" ht="15" customHeight="1">
      <c r="A44" s="13">
        <f t="shared" si="0"/>
        <v>210</v>
      </c>
      <c r="B44" s="13">
        <f t="shared" si="5"/>
        <v>39</v>
      </c>
      <c r="C44" s="14">
        <f t="shared" si="2"/>
        <v>210</v>
      </c>
      <c r="D44" s="15">
        <f t="shared" si="6"/>
        <v>39</v>
      </c>
      <c r="E44" s="54">
        <v>228</v>
      </c>
      <c r="F44" s="63"/>
      <c r="G44" s="63"/>
      <c r="H44" s="56" t="s">
        <v>254</v>
      </c>
      <c r="I44" s="49" t="s">
        <v>12</v>
      </c>
      <c r="J44" s="19">
        <v>17</v>
      </c>
      <c r="K44" s="83">
        <f>LOOKUP(J44,Paramètres!$A$3:$A$102,Paramètres!$B$3:$B$102)</f>
        <v>102</v>
      </c>
      <c r="L44" s="88">
        <f>IFERROR(VLOOKUP(J44,Paramètres!$D$3:$E$7,2,FALSE),0)</f>
        <v>0</v>
      </c>
      <c r="M44" s="85">
        <v>15</v>
      </c>
      <c r="N44" s="48">
        <f>LOOKUP(M44,Paramètres!$A$3:$A$102,Paramètres!$B$3:$B$102)</f>
        <v>108</v>
      </c>
      <c r="O44" s="88">
        <f>IFERROR(VLOOKUP(M44,Paramètres!$D$3:$E$7,2,FALSE),0)</f>
        <v>0</v>
      </c>
      <c r="P44" s="19"/>
      <c r="Q44" s="48" t="str">
        <f>LOOKUP(P44,Paramètres!$A$3:$A$102,Paramètres!$B$3:$B$102)</f>
        <v>0</v>
      </c>
      <c r="R44" s="88">
        <f>IFERROR(VLOOKUP(P44,Paramètres!$D$3:$E$7,2,FALSE),0)</f>
        <v>0</v>
      </c>
      <c r="S44" s="52"/>
      <c r="T44" s="48" t="str">
        <f>LOOKUP(S44,Paramètres!$A$3:$A$102,Paramètres!$B$3:$B$102)</f>
        <v>0</v>
      </c>
      <c r="U44" s="88">
        <f>IFERROR(VLOOKUP(S44,Paramètres!$D$3:$E$7,2,FALSE),0)</f>
        <v>0</v>
      </c>
      <c r="V44" s="19"/>
      <c r="W44" s="48" t="str">
        <f>LOOKUP(V44,Paramètres!$A$3:$A$102,Paramètres!$B$3:$B$102)</f>
        <v>0</v>
      </c>
      <c r="X44" s="88">
        <f>IFERROR(VLOOKUP(V44,Paramètres!$D$3:$E$7,2,FALSE),0)</f>
        <v>0</v>
      </c>
      <c r="Y44" s="47"/>
      <c r="Z44" s="48" t="str">
        <f>LOOKUP(Y44,Paramètres!$A$3:$A$102,Paramètres!$B$3:$B$102)</f>
        <v>0</v>
      </c>
      <c r="AA44" s="88">
        <f>IFERROR(VLOOKUP(Y44,Paramètres!$D$3:$E$7,2,FALSE),0)</f>
        <v>0</v>
      </c>
      <c r="AB44" s="19"/>
      <c r="AC44" s="62" t="str">
        <f>LOOKUP(AB44,Paramètres!$A$3:$A$102,Paramètres!$B$3:$B$102)</f>
        <v>0</v>
      </c>
      <c r="AD44" s="88">
        <f>IFERROR(VLOOKUP(AB44,Paramètres!$D$3:$E$7,2,FALSE),0)</f>
        <v>0</v>
      </c>
      <c r="AE44" s="19"/>
      <c r="AF44" s="20">
        <f>LOOKUP(AE44,Paramètres!$A$3:$A$102,Paramètres!$B$3:$B$102)*Paramètres!$H$5</f>
        <v>0</v>
      </c>
      <c r="AG44" s="88">
        <f>IFERROR(VLOOKUP(AE44,Paramètres!$D$3:$E$7,2,FALSE),0)</f>
        <v>0</v>
      </c>
      <c r="AH44" s="47">
        <f t="shared" si="4"/>
        <v>0</v>
      </c>
    </row>
    <row r="45" spans="1:34" ht="15" customHeight="1">
      <c r="A45" s="13">
        <f t="shared" si="0"/>
        <v>195</v>
      </c>
      <c r="B45" s="13">
        <f t="shared" si="5"/>
        <v>40</v>
      </c>
      <c r="C45" s="14">
        <f t="shared" si="2"/>
        <v>195</v>
      </c>
      <c r="D45" s="15">
        <f t="shared" si="6"/>
        <v>40</v>
      </c>
      <c r="E45" s="54">
        <v>241</v>
      </c>
      <c r="F45" s="63"/>
      <c r="G45" s="63"/>
      <c r="H45" s="56" t="s">
        <v>174</v>
      </c>
      <c r="I45" s="49" t="s">
        <v>12</v>
      </c>
      <c r="J45" s="19"/>
      <c r="K45" s="83" t="str">
        <f>LOOKUP(J45,Paramètres!$A$3:$A$102,Paramètres!$B$3:$B$102)</f>
        <v>0</v>
      </c>
      <c r="L45" s="88">
        <f>IFERROR(VLOOKUP(J45,Paramètres!$D$3:$E$7,2,FALSE),0)</f>
        <v>0</v>
      </c>
      <c r="M45" s="86">
        <v>33</v>
      </c>
      <c r="N45" s="48">
        <f>LOOKUP(M45,Paramètres!$A$3:$A$102,Paramètres!$B$3:$B$102)</f>
        <v>54</v>
      </c>
      <c r="O45" s="88">
        <f>IFERROR(VLOOKUP(M45,Paramètres!$D$3:$E$7,2,FALSE),0)</f>
        <v>0</v>
      </c>
      <c r="P45" s="19"/>
      <c r="Q45" s="48" t="str">
        <f>LOOKUP(P45,Paramètres!$A$3:$A$102,Paramètres!$B$3:$B$102)</f>
        <v>0</v>
      </c>
      <c r="R45" s="88">
        <f>IFERROR(VLOOKUP(P45,Paramètres!$D$3:$E$7,2,FALSE),0)</f>
        <v>0</v>
      </c>
      <c r="S45" s="52"/>
      <c r="T45" s="48" t="str">
        <f>LOOKUP(S45,Paramètres!$A$3:$A$102,Paramètres!$B$3:$B$102)</f>
        <v>0</v>
      </c>
      <c r="U45" s="88">
        <f>IFERROR(VLOOKUP(S45,Paramètres!$D$3:$E$7,2,FALSE),0)</f>
        <v>0</v>
      </c>
      <c r="V45" s="19"/>
      <c r="W45" s="48" t="str">
        <f>LOOKUP(V45,Paramètres!$A$3:$A$102,Paramètres!$B$3:$B$102)</f>
        <v>0</v>
      </c>
      <c r="X45" s="88">
        <f>IFERROR(VLOOKUP(V45,Paramètres!$D$3:$E$7,2,FALSE),0)</f>
        <v>0</v>
      </c>
      <c r="Y45" s="47">
        <v>4</v>
      </c>
      <c r="Z45" s="48">
        <f>LOOKUP(Y45,Paramètres!$A$3:$A$102,Paramètres!$B$3:$B$102)</f>
        <v>141</v>
      </c>
      <c r="AA45" s="88">
        <f>IFERROR(VLOOKUP(Y45,Paramètres!$D$3:$E$7,2,FALSE),0)</f>
        <v>2</v>
      </c>
      <c r="AB45" s="19"/>
      <c r="AC45" s="62" t="str">
        <f>LOOKUP(AB45,Paramètres!$A$3:$A$102,Paramètres!$B$3:$B$102)</f>
        <v>0</v>
      </c>
      <c r="AD45" s="88">
        <f>IFERROR(VLOOKUP(AB45,Paramètres!$D$3:$E$7,2,FALSE),0)</f>
        <v>0</v>
      </c>
      <c r="AE45" s="19"/>
      <c r="AF45" s="20">
        <f>LOOKUP(AE45,Paramètres!$A$3:$A$102,Paramètres!$B$3:$B$102)*Paramètres!$H$5</f>
        <v>0</v>
      </c>
      <c r="AG45" s="88">
        <f>IFERROR(VLOOKUP(AE45,Paramètres!$D$3:$E$7,2,FALSE),0)</f>
        <v>0</v>
      </c>
      <c r="AH45" s="47">
        <f t="shared" si="4"/>
        <v>0</v>
      </c>
    </row>
    <row r="46" spans="1:34" ht="15" customHeight="1">
      <c r="A46" s="13">
        <f t="shared" si="0"/>
        <v>192</v>
      </c>
      <c r="B46" s="13">
        <f t="shared" si="5"/>
        <v>41</v>
      </c>
      <c r="C46" s="14">
        <f t="shared" si="2"/>
        <v>192</v>
      </c>
      <c r="D46" s="15">
        <f t="shared" si="6"/>
        <v>41</v>
      </c>
      <c r="E46" s="54">
        <v>266</v>
      </c>
      <c r="F46" s="63"/>
      <c r="G46" s="63"/>
      <c r="H46" s="56" t="s">
        <v>216</v>
      </c>
      <c r="I46" s="49" t="s">
        <v>12</v>
      </c>
      <c r="J46" s="19"/>
      <c r="K46" s="83" t="str">
        <f>LOOKUP(J46,Paramètres!$A$3:$A$102,Paramètres!$B$3:$B$102)</f>
        <v>0</v>
      </c>
      <c r="L46" s="88">
        <f>IFERROR(VLOOKUP(J46,Paramètres!$D$3:$E$7,2,FALSE),0)</f>
        <v>0</v>
      </c>
      <c r="M46" s="85"/>
      <c r="N46" s="48" t="str">
        <f>LOOKUP(M46,Paramètres!$A$3:$A$102,Paramètres!$B$3:$B$102)</f>
        <v>0</v>
      </c>
      <c r="O46" s="88">
        <f>IFERROR(VLOOKUP(M46,Paramètres!$D$3:$E$7,2,FALSE),0)</f>
        <v>0</v>
      </c>
      <c r="P46" s="19">
        <v>33</v>
      </c>
      <c r="Q46" s="48">
        <f>LOOKUP(P46,Paramètres!$A$3:$A$102,Paramètres!$B$3:$B$102)</f>
        <v>54</v>
      </c>
      <c r="R46" s="88">
        <f>IFERROR(VLOOKUP(P46,Paramètres!$D$3:$E$7,2,FALSE),0)</f>
        <v>0</v>
      </c>
      <c r="S46" s="52"/>
      <c r="T46" s="48" t="str">
        <f>LOOKUP(S46,Paramètres!$A$3:$A$102,Paramètres!$B$3:$B$102)</f>
        <v>0</v>
      </c>
      <c r="U46" s="88">
        <f>IFERROR(VLOOKUP(S46,Paramètres!$D$3:$E$7,2,FALSE),0)</f>
        <v>0</v>
      </c>
      <c r="V46" s="19">
        <v>20</v>
      </c>
      <c r="W46" s="48">
        <f>LOOKUP(V46,Paramètres!$A$3:$A$102,Paramètres!$B$3:$B$102)</f>
        <v>93</v>
      </c>
      <c r="X46" s="88">
        <f>IFERROR(VLOOKUP(V46,Paramètres!$D$3:$E$7,2,FALSE),0)</f>
        <v>0</v>
      </c>
      <c r="Y46" s="47">
        <v>36</v>
      </c>
      <c r="Z46" s="48">
        <f>LOOKUP(Y46,Paramètres!$A$3:$A$102,Paramètres!$B$3:$B$102)</f>
        <v>45</v>
      </c>
      <c r="AA46" s="88">
        <f>IFERROR(VLOOKUP(Y46,Paramètres!$D$3:$E$7,2,FALSE),0)</f>
        <v>0</v>
      </c>
      <c r="AB46" s="19"/>
      <c r="AC46" s="62" t="str">
        <f>LOOKUP(AB46,Paramètres!$A$3:$A$102,Paramètres!$B$3:$B$102)</f>
        <v>0</v>
      </c>
      <c r="AD46" s="88">
        <f>IFERROR(VLOOKUP(AB46,Paramètres!$D$3:$E$7,2,FALSE),0)</f>
        <v>0</v>
      </c>
      <c r="AE46" s="19"/>
      <c r="AF46" s="20">
        <f>LOOKUP(AE46,Paramètres!$A$3:$A$102,Paramètres!$B$3:$B$102)*Paramètres!$H$5</f>
        <v>0</v>
      </c>
      <c r="AG46" s="88">
        <f>IFERROR(VLOOKUP(AE46,Paramètres!$D$3:$E$7,2,FALSE),0)</f>
        <v>0</v>
      </c>
      <c r="AH46" s="47">
        <f t="shared" si="4"/>
        <v>0</v>
      </c>
    </row>
    <row r="47" spans="1:34" ht="15" customHeight="1">
      <c r="A47" s="13">
        <f t="shared" si="0"/>
        <v>189</v>
      </c>
      <c r="B47" s="13">
        <f t="shared" si="5"/>
        <v>42</v>
      </c>
      <c r="C47" s="14">
        <f t="shared" si="2"/>
        <v>189</v>
      </c>
      <c r="D47" s="15">
        <f t="shared" si="6"/>
        <v>42</v>
      </c>
      <c r="E47" s="54">
        <v>269</v>
      </c>
      <c r="F47" s="63"/>
      <c r="G47" s="63"/>
      <c r="H47" s="56" t="s">
        <v>174</v>
      </c>
      <c r="I47" s="49" t="s">
        <v>12</v>
      </c>
      <c r="J47" s="19"/>
      <c r="K47" s="83" t="str">
        <f>LOOKUP(J47,Paramètres!$A$3:$A$102,Paramètres!$B$3:$B$102)</f>
        <v>0</v>
      </c>
      <c r="L47" s="88">
        <f>IFERROR(VLOOKUP(J47,Paramètres!$D$3:$E$7,2,FALSE),0)</f>
        <v>0</v>
      </c>
      <c r="M47" s="85"/>
      <c r="N47" s="48" t="str">
        <f>LOOKUP(M47,Paramètres!$A$3:$A$102,Paramètres!$B$3:$B$102)</f>
        <v>0</v>
      </c>
      <c r="O47" s="88">
        <f>IFERROR(VLOOKUP(M47,Paramètres!$D$3:$E$7,2,FALSE),0)</f>
        <v>0</v>
      </c>
      <c r="P47" s="19">
        <v>15</v>
      </c>
      <c r="Q47" s="48">
        <f>LOOKUP(P47,Paramètres!$A$3:$A$102,Paramètres!$B$3:$B$102)</f>
        <v>108</v>
      </c>
      <c r="R47" s="88">
        <f>IFERROR(VLOOKUP(P47,Paramètres!$D$3:$E$7,2,FALSE),0)</f>
        <v>0</v>
      </c>
      <c r="S47" s="52"/>
      <c r="T47" s="48" t="str">
        <f>LOOKUP(S47,Paramètres!$A$3:$A$102,Paramètres!$B$3:$B$102)</f>
        <v>0</v>
      </c>
      <c r="U47" s="88">
        <f>IFERROR(VLOOKUP(S47,Paramètres!$D$3:$E$7,2,FALSE),0)</f>
        <v>0</v>
      </c>
      <c r="V47" s="19"/>
      <c r="W47" s="48" t="str">
        <f>LOOKUP(V47,Paramètres!$A$3:$A$102,Paramètres!$B$3:$B$102)</f>
        <v>0</v>
      </c>
      <c r="X47" s="88">
        <f>IFERROR(VLOOKUP(V47,Paramètres!$D$3:$E$7,2,FALSE),0)</f>
        <v>0</v>
      </c>
      <c r="Y47" s="47">
        <v>24</v>
      </c>
      <c r="Z47" s="48">
        <f>LOOKUP(Y47,Paramètres!$A$3:$A$102,Paramètres!$B$3:$B$102)</f>
        <v>81</v>
      </c>
      <c r="AA47" s="88">
        <f>IFERROR(VLOOKUP(Y47,Paramètres!$D$3:$E$7,2,FALSE),0)</f>
        <v>0</v>
      </c>
      <c r="AB47" s="19"/>
      <c r="AC47" s="62" t="str">
        <f>LOOKUP(AB47,Paramètres!$A$3:$A$102,Paramètres!$B$3:$B$102)</f>
        <v>0</v>
      </c>
      <c r="AD47" s="88">
        <f>IFERROR(VLOOKUP(AB47,Paramètres!$D$3:$E$7,2,FALSE),0)</f>
        <v>0</v>
      </c>
      <c r="AE47" s="19"/>
      <c r="AF47" s="20">
        <f>LOOKUP(AE47,Paramètres!$A$3:$A$102,Paramètres!$B$3:$B$102)*Paramètres!$H$5</f>
        <v>0</v>
      </c>
      <c r="AG47" s="88">
        <f>IFERROR(VLOOKUP(AE47,Paramètres!$D$3:$E$7,2,FALSE),0)</f>
        <v>0</v>
      </c>
      <c r="AH47" s="47">
        <f t="shared" si="4"/>
        <v>0</v>
      </c>
    </row>
    <row r="48" spans="1:34" ht="15" customHeight="1">
      <c r="A48" s="13">
        <f t="shared" si="0"/>
        <v>180</v>
      </c>
      <c r="B48" s="13">
        <f t="shared" si="5"/>
        <v>43</v>
      </c>
      <c r="C48" s="14">
        <f t="shared" si="2"/>
        <v>180</v>
      </c>
      <c r="D48" s="15">
        <f t="shared" si="6"/>
        <v>43</v>
      </c>
      <c r="E48" s="54">
        <v>275</v>
      </c>
      <c r="F48" s="63"/>
      <c r="G48" s="63"/>
      <c r="H48" s="56" t="s">
        <v>252</v>
      </c>
      <c r="I48" s="49" t="s">
        <v>12</v>
      </c>
      <c r="J48" s="19"/>
      <c r="K48" s="83" t="str">
        <f>LOOKUP(J48,Paramètres!$A$3:$A$102,Paramètres!$B$3:$B$102)</f>
        <v>0</v>
      </c>
      <c r="L48" s="88">
        <f>IFERROR(VLOOKUP(J48,Paramètres!$D$3:$E$7,2,FALSE),0)</f>
        <v>0</v>
      </c>
      <c r="M48" s="86"/>
      <c r="N48" s="48" t="str">
        <f>LOOKUP(M48,Paramètres!$A$3:$A$102,Paramètres!$B$3:$B$102)</f>
        <v>0</v>
      </c>
      <c r="O48" s="88">
        <f>IFERROR(VLOOKUP(M48,Paramètres!$D$3:$E$7,2,FALSE),0)</f>
        <v>0</v>
      </c>
      <c r="P48" s="19"/>
      <c r="Q48" s="48" t="str">
        <f>LOOKUP(P48,Paramètres!$A$3:$A$102,Paramètres!$B$3:$B$102)</f>
        <v>0</v>
      </c>
      <c r="R48" s="88">
        <f>IFERROR(VLOOKUP(P48,Paramètres!$D$3:$E$7,2,FALSE),0)</f>
        <v>0</v>
      </c>
      <c r="S48" s="52">
        <v>25</v>
      </c>
      <c r="T48" s="48">
        <f>LOOKUP(S48,Paramètres!$A$3:$A$102,Paramètres!$B$3:$B$102)</f>
        <v>78</v>
      </c>
      <c r="U48" s="88">
        <f>IFERROR(VLOOKUP(S48,Paramètres!$D$3:$E$7,2,FALSE),0)</f>
        <v>0</v>
      </c>
      <c r="V48" s="19">
        <v>17</v>
      </c>
      <c r="W48" s="48">
        <f>LOOKUP(V48,Paramètres!$A$3:$A$102,Paramètres!$B$3:$B$102)</f>
        <v>102</v>
      </c>
      <c r="X48" s="88">
        <f>IFERROR(VLOOKUP(V48,Paramètres!$D$3:$E$7,2,FALSE),0)</f>
        <v>0</v>
      </c>
      <c r="Y48" s="47"/>
      <c r="Z48" s="48" t="str">
        <f>LOOKUP(Y48,Paramètres!$A$3:$A$102,Paramètres!$B$3:$B$102)</f>
        <v>0</v>
      </c>
      <c r="AA48" s="88">
        <f>IFERROR(VLOOKUP(Y48,Paramètres!$D$3:$E$7,2,FALSE),0)</f>
        <v>0</v>
      </c>
      <c r="AB48" s="19"/>
      <c r="AC48" s="62" t="str">
        <f>LOOKUP(AB48,Paramètres!$A$3:$A$102,Paramètres!$B$3:$B$102)</f>
        <v>0</v>
      </c>
      <c r="AD48" s="88">
        <f>IFERROR(VLOOKUP(AB48,Paramètres!$D$3:$E$7,2,FALSE),0)</f>
        <v>0</v>
      </c>
      <c r="AE48" s="19"/>
      <c r="AF48" s="20">
        <f>LOOKUP(AE48,Paramètres!$A$3:$A$102,Paramètres!$B$3:$B$102)*Paramètres!$H$5</f>
        <v>0</v>
      </c>
      <c r="AG48" s="88">
        <f>IFERROR(VLOOKUP(AE48,Paramètres!$D$3:$E$7,2,FALSE),0)</f>
        <v>0</v>
      </c>
      <c r="AH48" s="47">
        <f t="shared" si="4"/>
        <v>0</v>
      </c>
    </row>
    <row r="49" spans="1:34" ht="15" customHeight="1">
      <c r="A49" s="13">
        <f t="shared" si="0"/>
        <v>174</v>
      </c>
      <c r="B49" s="13">
        <f t="shared" si="5"/>
        <v>44</v>
      </c>
      <c r="C49" s="14">
        <f t="shared" si="2"/>
        <v>174</v>
      </c>
      <c r="D49" s="15">
        <f t="shared" si="6"/>
        <v>44</v>
      </c>
      <c r="E49" s="54">
        <v>208</v>
      </c>
      <c r="F49" s="63"/>
      <c r="G49" s="63"/>
      <c r="H49" s="56" t="s">
        <v>114</v>
      </c>
      <c r="I49" s="49" t="s">
        <v>12</v>
      </c>
      <c r="J49" s="19">
        <v>30</v>
      </c>
      <c r="K49" s="83">
        <f>LOOKUP(J49,Paramètres!$A$3:$A$102,Paramètres!$B$3:$B$102)</f>
        <v>63</v>
      </c>
      <c r="L49" s="88">
        <f>IFERROR(VLOOKUP(J49,Paramètres!$D$3:$E$7,2,FALSE),0)</f>
        <v>0</v>
      </c>
      <c r="M49" s="85">
        <v>36</v>
      </c>
      <c r="N49" s="48">
        <f>LOOKUP(M49,Paramètres!$A$3:$A$102,Paramètres!$B$3:$B$102)</f>
        <v>45</v>
      </c>
      <c r="O49" s="88">
        <f>IFERROR(VLOOKUP(M49,Paramètres!$D$3:$E$7,2,FALSE),0)</f>
        <v>0</v>
      </c>
      <c r="P49" s="19">
        <v>29</v>
      </c>
      <c r="Q49" s="48">
        <f>LOOKUP(P49,Paramètres!$A$3:$A$102,Paramètres!$B$3:$B$102)</f>
        <v>66</v>
      </c>
      <c r="R49" s="88">
        <f>IFERROR(VLOOKUP(P49,Paramètres!$D$3:$E$7,2,FALSE),0)</f>
        <v>0</v>
      </c>
      <c r="S49" s="52"/>
      <c r="T49" s="48" t="str">
        <f>LOOKUP(S49,Paramètres!$A$3:$A$102,Paramètres!$B$3:$B$102)</f>
        <v>0</v>
      </c>
      <c r="U49" s="88">
        <f>IFERROR(VLOOKUP(S49,Paramètres!$D$3:$E$7,2,FALSE),0)</f>
        <v>0</v>
      </c>
      <c r="V49" s="19"/>
      <c r="W49" s="48" t="str">
        <f>LOOKUP(V49,Paramètres!$A$3:$A$102,Paramètres!$B$3:$B$102)</f>
        <v>0</v>
      </c>
      <c r="X49" s="88">
        <f>IFERROR(VLOOKUP(V49,Paramètres!$D$3:$E$7,2,FALSE),0)</f>
        <v>0</v>
      </c>
      <c r="Y49" s="47"/>
      <c r="Z49" s="48" t="str">
        <f>LOOKUP(Y49,Paramètres!$A$3:$A$102,Paramètres!$B$3:$B$102)</f>
        <v>0</v>
      </c>
      <c r="AA49" s="88">
        <f>IFERROR(VLOOKUP(Y49,Paramètres!$D$3:$E$7,2,FALSE),0)</f>
        <v>0</v>
      </c>
      <c r="AB49" s="19"/>
      <c r="AC49" s="62" t="str">
        <f>LOOKUP(AB49,Paramètres!$A$3:$A$102,Paramètres!$B$3:$B$102)</f>
        <v>0</v>
      </c>
      <c r="AD49" s="88">
        <f>IFERROR(VLOOKUP(AB49,Paramètres!$D$3:$E$7,2,FALSE),0)</f>
        <v>0</v>
      </c>
      <c r="AE49" s="19"/>
      <c r="AF49" s="20">
        <f>LOOKUP(AE49,Paramètres!$A$3:$A$102,Paramètres!$B$3:$B$102)*Paramètres!$H$5</f>
        <v>0</v>
      </c>
      <c r="AG49" s="88">
        <f>IFERROR(VLOOKUP(AE49,Paramètres!$D$3:$E$7,2,FALSE),0)</f>
        <v>0</v>
      </c>
      <c r="AH49" s="47">
        <f t="shared" si="4"/>
        <v>0</v>
      </c>
    </row>
    <row r="50" spans="1:34" ht="15" customHeight="1">
      <c r="A50" s="13">
        <f t="shared" si="0"/>
        <v>162</v>
      </c>
      <c r="B50" s="13">
        <f t="shared" si="5"/>
        <v>45</v>
      </c>
      <c r="C50" s="14">
        <f t="shared" si="2"/>
        <v>162</v>
      </c>
      <c r="D50" s="15">
        <f t="shared" si="6"/>
        <v>45</v>
      </c>
      <c r="E50" s="54">
        <v>278</v>
      </c>
      <c r="F50" s="63"/>
      <c r="G50" s="63"/>
      <c r="H50" s="56" t="s">
        <v>183</v>
      </c>
      <c r="I50" s="49" t="s">
        <v>12</v>
      </c>
      <c r="J50" s="19"/>
      <c r="K50" s="83" t="str">
        <f>LOOKUP(J50,Paramètres!$A$3:$A$102,Paramètres!$B$3:$B$102)</f>
        <v>0</v>
      </c>
      <c r="L50" s="88">
        <f>IFERROR(VLOOKUP(J50,Paramètres!$D$3:$E$7,2,FALSE),0)</f>
        <v>0</v>
      </c>
      <c r="M50" s="85"/>
      <c r="N50" s="48" t="str">
        <f>LOOKUP(M50,Paramètres!$A$3:$A$102,Paramètres!$B$3:$B$102)</f>
        <v>0</v>
      </c>
      <c r="O50" s="88">
        <f>IFERROR(VLOOKUP(M50,Paramètres!$D$3:$E$7,2,FALSE),0)</f>
        <v>0</v>
      </c>
      <c r="P50" s="19"/>
      <c r="Q50" s="48" t="str">
        <f>LOOKUP(P50,Paramètres!$A$3:$A$102,Paramètres!$B$3:$B$102)</f>
        <v>0</v>
      </c>
      <c r="R50" s="88">
        <f>IFERROR(VLOOKUP(P50,Paramètres!$D$3:$E$7,2,FALSE),0)</f>
        <v>0</v>
      </c>
      <c r="S50" s="52">
        <v>27</v>
      </c>
      <c r="T50" s="48">
        <f>LOOKUP(S50,Paramètres!$A$3:$A$102,Paramètres!$B$3:$B$102)</f>
        <v>72</v>
      </c>
      <c r="U50" s="88">
        <f>IFERROR(VLOOKUP(S50,Paramètres!$D$3:$E$7,2,FALSE),0)</f>
        <v>0</v>
      </c>
      <c r="V50" s="19">
        <v>21</v>
      </c>
      <c r="W50" s="48">
        <f>LOOKUP(V50,Paramètres!$A$3:$A$102,Paramètres!$B$3:$B$102)</f>
        <v>90</v>
      </c>
      <c r="X50" s="88">
        <f>IFERROR(VLOOKUP(V50,Paramètres!$D$3:$E$7,2,FALSE),0)</f>
        <v>0</v>
      </c>
      <c r="Y50" s="47"/>
      <c r="Z50" s="48" t="str">
        <f>LOOKUP(Y50,Paramètres!$A$3:$A$102,Paramètres!$B$3:$B$102)</f>
        <v>0</v>
      </c>
      <c r="AA50" s="88">
        <f>IFERROR(VLOOKUP(Y50,Paramètres!$D$3:$E$7,2,FALSE),0)</f>
        <v>0</v>
      </c>
      <c r="AB50" s="19"/>
      <c r="AC50" s="62" t="str">
        <f>LOOKUP(AB50,Paramètres!$A$3:$A$102,Paramètres!$B$3:$B$102)</f>
        <v>0</v>
      </c>
      <c r="AD50" s="88">
        <f>IFERROR(VLOOKUP(AB50,Paramètres!$D$3:$E$7,2,FALSE),0)</f>
        <v>0</v>
      </c>
      <c r="AE50" s="19"/>
      <c r="AF50" s="20">
        <f>LOOKUP(AE50,Paramètres!$A$3:$A$102,Paramètres!$B$3:$B$102)*Paramètres!$H$5</f>
        <v>0</v>
      </c>
      <c r="AG50" s="88">
        <f>IFERROR(VLOOKUP(AE50,Paramètres!$D$3:$E$7,2,FALSE),0)</f>
        <v>0</v>
      </c>
      <c r="AH50" s="47">
        <f t="shared" si="4"/>
        <v>0</v>
      </c>
    </row>
    <row r="51" spans="1:34" ht="15" customHeight="1">
      <c r="A51" s="13">
        <f t="shared" si="0"/>
        <v>156</v>
      </c>
      <c r="B51" s="13">
        <f t="shared" si="5"/>
        <v>46</v>
      </c>
      <c r="C51" s="14">
        <f t="shared" si="2"/>
        <v>156</v>
      </c>
      <c r="D51" s="15">
        <f t="shared" si="6"/>
        <v>46</v>
      </c>
      <c r="E51" s="54">
        <v>249</v>
      </c>
      <c r="F51" s="63"/>
      <c r="G51" s="63"/>
      <c r="H51" s="56" t="s">
        <v>86</v>
      </c>
      <c r="I51" s="49" t="s">
        <v>12</v>
      </c>
      <c r="J51" s="19"/>
      <c r="K51" s="83" t="str">
        <f>LOOKUP(J51,Paramètres!$A$3:$A$102,Paramètres!$B$3:$B$102)</f>
        <v>0</v>
      </c>
      <c r="L51" s="88">
        <f>IFERROR(VLOOKUP(J51,Paramètres!$D$3:$E$7,2,FALSE),0)</f>
        <v>0</v>
      </c>
      <c r="M51" s="85">
        <v>43</v>
      </c>
      <c r="N51" s="48">
        <f>LOOKUP(M51,Paramètres!$A$3:$A$102,Paramètres!$B$3:$B$102)</f>
        <v>24</v>
      </c>
      <c r="O51" s="88">
        <f>IFERROR(VLOOKUP(M51,Paramètres!$D$3:$E$7,2,FALSE),0)</f>
        <v>0</v>
      </c>
      <c r="P51" s="19">
        <v>34</v>
      </c>
      <c r="Q51" s="48">
        <f>LOOKUP(P51,Paramètres!$A$3:$A$102,Paramètres!$B$3:$B$102)</f>
        <v>51</v>
      </c>
      <c r="R51" s="88">
        <f>IFERROR(VLOOKUP(P51,Paramètres!$D$3:$E$7,2,FALSE),0)</f>
        <v>0</v>
      </c>
      <c r="S51" s="52">
        <v>24</v>
      </c>
      <c r="T51" s="48">
        <f>LOOKUP(S51,Paramètres!$A$3:$A$102,Paramètres!$B$3:$B$102)</f>
        <v>81</v>
      </c>
      <c r="U51" s="88">
        <f>IFERROR(VLOOKUP(S51,Paramètres!$D$3:$E$7,2,FALSE),0)</f>
        <v>0</v>
      </c>
      <c r="V51" s="19"/>
      <c r="W51" s="48" t="str">
        <f>LOOKUP(V51,Paramètres!$A$3:$A$102,Paramètres!$B$3:$B$102)</f>
        <v>0</v>
      </c>
      <c r="X51" s="88">
        <f>IFERROR(VLOOKUP(V51,Paramètres!$D$3:$E$7,2,FALSE),0)</f>
        <v>0</v>
      </c>
      <c r="Y51" s="47"/>
      <c r="Z51" s="48" t="str">
        <f>LOOKUP(Y51,Paramètres!$A$3:$A$102,Paramètres!$B$3:$B$102)</f>
        <v>0</v>
      </c>
      <c r="AA51" s="88">
        <f>IFERROR(VLOOKUP(Y51,Paramètres!$D$3:$E$7,2,FALSE),0)</f>
        <v>0</v>
      </c>
      <c r="AB51" s="19"/>
      <c r="AC51" s="62" t="str">
        <f>LOOKUP(AB51,Paramètres!$A$3:$A$102,Paramètres!$B$3:$B$102)</f>
        <v>0</v>
      </c>
      <c r="AD51" s="88">
        <f>IFERROR(VLOOKUP(AB51,Paramètres!$D$3:$E$7,2,FALSE),0)</f>
        <v>0</v>
      </c>
      <c r="AE51" s="19"/>
      <c r="AF51" s="20">
        <f>LOOKUP(AE51,Paramètres!$A$3:$A$102,Paramètres!$B$3:$B$102)*Paramètres!$H$5</f>
        <v>0</v>
      </c>
      <c r="AG51" s="88">
        <f>IFERROR(VLOOKUP(AE51,Paramètres!$D$3:$E$7,2,FALSE),0)</f>
        <v>0</v>
      </c>
      <c r="AH51" s="47">
        <f t="shared" si="4"/>
        <v>0</v>
      </c>
    </row>
    <row r="52" spans="1:34" ht="15" customHeight="1">
      <c r="A52" s="13">
        <f t="shared" si="0"/>
        <v>150</v>
      </c>
      <c r="B52" s="13">
        <f t="shared" si="5"/>
        <v>47</v>
      </c>
      <c r="C52" s="14">
        <f t="shared" si="2"/>
        <v>150</v>
      </c>
      <c r="D52" s="15">
        <f t="shared" si="6"/>
        <v>47</v>
      </c>
      <c r="E52" s="54">
        <v>218</v>
      </c>
      <c r="F52" s="63"/>
      <c r="G52" s="63"/>
      <c r="H52" s="56" t="s">
        <v>225</v>
      </c>
      <c r="I52" s="49" t="s">
        <v>12</v>
      </c>
      <c r="J52" s="19">
        <v>27</v>
      </c>
      <c r="K52" s="83">
        <f>LOOKUP(J52,Paramètres!$A$3:$A$102,Paramètres!$B$3:$B$102)</f>
        <v>72</v>
      </c>
      <c r="L52" s="88">
        <f>IFERROR(VLOOKUP(J52,Paramètres!$D$3:$E$7,2,FALSE),0)</f>
        <v>0</v>
      </c>
      <c r="M52" s="87"/>
      <c r="N52" s="48" t="str">
        <f>LOOKUP(M52,Paramètres!$A$3:$A$102,Paramètres!$B$3:$B$102)</f>
        <v>0</v>
      </c>
      <c r="O52" s="88">
        <f>IFERROR(VLOOKUP(M52,Paramètres!$D$3:$E$7,2,FALSE),0)</f>
        <v>0</v>
      </c>
      <c r="P52" s="70"/>
      <c r="Q52" s="48" t="str">
        <f>LOOKUP(P52,Paramètres!$A$3:$A$102,Paramètres!$B$3:$B$102)</f>
        <v>0</v>
      </c>
      <c r="R52" s="88">
        <f>IFERROR(VLOOKUP(P52,Paramètres!$D$3:$E$7,2,FALSE),0)</f>
        <v>0</v>
      </c>
      <c r="S52" s="71"/>
      <c r="T52" s="48" t="str">
        <f>LOOKUP(S52,Paramètres!$A$3:$A$102,Paramètres!$B$3:$B$102)</f>
        <v>0</v>
      </c>
      <c r="U52" s="88">
        <f>IFERROR(VLOOKUP(S52,Paramètres!$D$3:$E$7,2,FALSE),0)</f>
        <v>0</v>
      </c>
      <c r="V52" s="70"/>
      <c r="W52" s="48" t="str">
        <f>LOOKUP(V52,Paramètres!$A$3:$A$102,Paramètres!$B$3:$B$102)</f>
        <v>0</v>
      </c>
      <c r="X52" s="88">
        <f>IFERROR(VLOOKUP(V52,Paramètres!$D$3:$E$7,2,FALSE),0)</f>
        <v>0</v>
      </c>
      <c r="Y52" s="72">
        <v>25</v>
      </c>
      <c r="Z52" s="48">
        <f>LOOKUP(Y52,Paramètres!$A$3:$A$102,Paramètres!$B$3:$B$102)</f>
        <v>78</v>
      </c>
      <c r="AA52" s="88">
        <f>IFERROR(VLOOKUP(Y52,Paramètres!$D$3:$E$7,2,FALSE),0)</f>
        <v>0</v>
      </c>
      <c r="AB52" s="70"/>
      <c r="AC52" s="69" t="str">
        <f>LOOKUP(AB52,Paramètres!$A$3:$A$102,Paramètres!$B$3:$B$102)</f>
        <v>0</v>
      </c>
      <c r="AD52" s="88">
        <f>IFERROR(VLOOKUP(AB52,Paramètres!$D$3:$E$7,2,FALSE),0)</f>
        <v>0</v>
      </c>
      <c r="AE52" s="70"/>
      <c r="AF52" s="20">
        <f>LOOKUP(AE52,Paramètres!$A$3:$A$102,Paramètres!$B$3:$B$102)*Paramètres!$H$5</f>
        <v>0</v>
      </c>
      <c r="AG52" s="88">
        <f>IFERROR(VLOOKUP(AE52,Paramètres!$D$3:$E$7,2,FALSE),0)</f>
        <v>0</v>
      </c>
      <c r="AH52" s="47">
        <f t="shared" si="4"/>
        <v>0</v>
      </c>
    </row>
    <row r="53" spans="1:34" ht="15" customHeight="1">
      <c r="A53" s="13">
        <f t="shared" si="0"/>
        <v>147</v>
      </c>
      <c r="B53" s="13">
        <f t="shared" si="5"/>
        <v>48</v>
      </c>
      <c r="C53" s="14">
        <f t="shared" si="2"/>
        <v>147</v>
      </c>
      <c r="D53" s="15">
        <f t="shared" si="6"/>
        <v>48</v>
      </c>
      <c r="E53" s="54">
        <v>282</v>
      </c>
      <c r="F53" s="63"/>
      <c r="G53" s="63"/>
      <c r="H53" s="56" t="s">
        <v>168</v>
      </c>
      <c r="I53" s="49" t="s">
        <v>12</v>
      </c>
      <c r="J53" s="19"/>
      <c r="K53" s="83" t="str">
        <f>LOOKUP(J53,Paramètres!$A$3:$A$102,Paramètres!$B$3:$B$102)</f>
        <v>0</v>
      </c>
      <c r="L53" s="88">
        <f>IFERROR(VLOOKUP(J53,Paramètres!$D$3:$E$7,2,FALSE),0)</f>
        <v>0</v>
      </c>
      <c r="M53" s="85"/>
      <c r="N53" s="48" t="str">
        <f>LOOKUP(M53,Paramètres!$A$3:$A$102,Paramètres!$B$3:$B$102)</f>
        <v>0</v>
      </c>
      <c r="O53" s="88">
        <f>IFERROR(VLOOKUP(M53,Paramètres!$D$3:$E$7,2,FALSE),0)</f>
        <v>0</v>
      </c>
      <c r="P53" s="19"/>
      <c r="Q53" s="48" t="str">
        <f>LOOKUP(P53,Paramètres!$A$3:$A$102,Paramètres!$B$3:$B$102)</f>
        <v>0</v>
      </c>
      <c r="R53" s="88">
        <f>IFERROR(VLOOKUP(P53,Paramètres!$D$3:$E$7,2,FALSE),0)</f>
        <v>0</v>
      </c>
      <c r="S53" s="52"/>
      <c r="T53" s="48" t="str">
        <f>LOOKUP(S53,Paramètres!$A$3:$A$102,Paramètres!$B$3:$B$102)</f>
        <v>0</v>
      </c>
      <c r="U53" s="88">
        <f>IFERROR(VLOOKUP(S53,Paramètres!$D$3:$E$7,2,FALSE),0)</f>
        <v>0</v>
      </c>
      <c r="V53" s="19"/>
      <c r="W53" s="48" t="str">
        <f>LOOKUP(V53,Paramètres!$A$3:$A$102,Paramètres!$B$3:$B$102)</f>
        <v>0</v>
      </c>
      <c r="X53" s="88">
        <f>IFERROR(VLOOKUP(V53,Paramètres!$D$3:$E$7,2,FALSE),0)</f>
        <v>0</v>
      </c>
      <c r="Y53" s="20">
        <v>2</v>
      </c>
      <c r="Z53" s="48">
        <f>LOOKUP(Y53,Paramètres!$A$3:$A$102,Paramètres!$B$3:$B$102)</f>
        <v>147</v>
      </c>
      <c r="AA53" s="88">
        <f>IFERROR(VLOOKUP(Y53,Paramètres!$D$3:$E$7,2,FALSE),0)</f>
        <v>4</v>
      </c>
      <c r="AB53" s="19"/>
      <c r="AC53" s="48" t="str">
        <f>LOOKUP(AB53,Paramètres!$A$3:$A$102,Paramètres!$B$3:$B$102)</f>
        <v>0</v>
      </c>
      <c r="AD53" s="88">
        <f>IFERROR(VLOOKUP(AB53,Paramètres!$D$3:$E$7,2,FALSE),0)</f>
        <v>0</v>
      </c>
      <c r="AE53" s="19"/>
      <c r="AF53" s="20">
        <f>LOOKUP(AE53,Paramètres!$A$3:$A$102,Paramètres!$B$3:$B$102)*Paramètres!$H$5</f>
        <v>0</v>
      </c>
      <c r="AG53" s="88">
        <f>IFERROR(VLOOKUP(AE53,Paramètres!$D$3:$E$7,2,FALSE),0)</f>
        <v>0</v>
      </c>
      <c r="AH53" s="47">
        <f t="shared" si="4"/>
        <v>0</v>
      </c>
    </row>
    <row r="54" spans="1:34" ht="15" customHeight="1">
      <c r="A54" s="13">
        <f t="shared" si="0"/>
        <v>144</v>
      </c>
      <c r="B54" s="13">
        <f t="shared" si="5"/>
        <v>49</v>
      </c>
      <c r="C54" s="14">
        <f t="shared" si="2"/>
        <v>144</v>
      </c>
      <c r="D54" s="15">
        <f t="shared" si="6"/>
        <v>49</v>
      </c>
      <c r="E54" s="54">
        <v>261</v>
      </c>
      <c r="F54" s="63"/>
      <c r="G54" s="63"/>
      <c r="H54" s="56" t="s">
        <v>239</v>
      </c>
      <c r="I54" s="49" t="s">
        <v>12</v>
      </c>
      <c r="J54" s="19"/>
      <c r="K54" s="83" t="str">
        <f>LOOKUP(J54,Paramètres!$A$3:$A$102,Paramètres!$B$3:$B$102)</f>
        <v>0</v>
      </c>
      <c r="L54" s="88">
        <f>IFERROR(VLOOKUP(J54,Paramètres!$D$3:$E$7,2,FALSE),0)</f>
        <v>0</v>
      </c>
      <c r="M54" s="85"/>
      <c r="N54" s="48" t="str">
        <f>LOOKUP(M54,Paramètres!$A$3:$A$102,Paramètres!$B$3:$B$102)</f>
        <v>0</v>
      </c>
      <c r="O54" s="88">
        <f>IFERROR(VLOOKUP(M54,Paramètres!$D$3:$E$7,2,FALSE),0)</f>
        <v>0</v>
      </c>
      <c r="P54" s="19">
        <v>3</v>
      </c>
      <c r="Q54" s="48">
        <f>LOOKUP(P54,Paramètres!$A$3:$A$102,Paramètres!$B$3:$B$102)</f>
        <v>144</v>
      </c>
      <c r="R54" s="88">
        <f>IFERROR(VLOOKUP(P54,Paramètres!$D$3:$E$7,2,FALSE),0)</f>
        <v>3</v>
      </c>
      <c r="S54" s="52"/>
      <c r="T54" s="48" t="str">
        <f>LOOKUP(S54,Paramètres!$A$3:$A$102,Paramètres!$B$3:$B$102)</f>
        <v>0</v>
      </c>
      <c r="U54" s="88">
        <f>IFERROR(VLOOKUP(S54,Paramètres!$D$3:$E$7,2,FALSE),0)</f>
        <v>0</v>
      </c>
      <c r="V54" s="19"/>
      <c r="W54" s="48" t="str">
        <f>LOOKUP(V54,Paramètres!$A$3:$A$102,Paramètres!$B$3:$B$102)</f>
        <v>0</v>
      </c>
      <c r="X54" s="88">
        <f>IFERROR(VLOOKUP(V54,Paramètres!$D$3:$E$7,2,FALSE),0)</f>
        <v>0</v>
      </c>
      <c r="Y54" s="20"/>
      <c r="Z54" s="48" t="str">
        <f>LOOKUP(Y54,Paramètres!$A$3:$A$102,Paramètres!$B$3:$B$102)</f>
        <v>0</v>
      </c>
      <c r="AA54" s="88">
        <f>IFERROR(VLOOKUP(Y54,Paramètres!$D$3:$E$7,2,FALSE),0)</f>
        <v>0</v>
      </c>
      <c r="AB54" s="19"/>
      <c r="AC54" s="48" t="str">
        <f>LOOKUP(AB54,Paramètres!$A$3:$A$102,Paramètres!$B$3:$B$102)</f>
        <v>0</v>
      </c>
      <c r="AD54" s="88">
        <f>IFERROR(VLOOKUP(AB54,Paramètres!$D$3:$E$7,2,FALSE),0)</f>
        <v>0</v>
      </c>
      <c r="AE54" s="19"/>
      <c r="AF54" s="20">
        <f>LOOKUP(AE54,Paramètres!$A$3:$A$102,Paramètres!$B$3:$B$102)*Paramètres!$H$5</f>
        <v>0</v>
      </c>
      <c r="AG54" s="88">
        <f>IFERROR(VLOOKUP(AE54,Paramètres!$D$3:$E$7,2,FALSE),0)</f>
        <v>0</v>
      </c>
      <c r="AH54" s="47">
        <f t="shared" si="4"/>
        <v>0</v>
      </c>
    </row>
    <row r="55" spans="1:34" ht="15" customHeight="1">
      <c r="A55" s="13">
        <f t="shared" si="0"/>
        <v>141</v>
      </c>
      <c r="B55" s="13">
        <f t="shared" si="5"/>
        <v>50</v>
      </c>
      <c r="C55" s="14">
        <f t="shared" si="2"/>
        <v>141</v>
      </c>
      <c r="D55" s="15">
        <f t="shared" si="6"/>
        <v>50</v>
      </c>
      <c r="E55" s="54">
        <v>254</v>
      </c>
      <c r="F55" s="63"/>
      <c r="G55" s="63"/>
      <c r="H55" s="56" t="s">
        <v>96</v>
      </c>
      <c r="I55" s="49" t="s">
        <v>12</v>
      </c>
      <c r="J55" s="19"/>
      <c r="K55" s="83" t="str">
        <f>LOOKUP(J55,Paramètres!$A$3:$A$102,Paramètres!$B$3:$B$102)</f>
        <v>0</v>
      </c>
      <c r="L55" s="88">
        <f>IFERROR(VLOOKUP(J55,Paramètres!$D$3:$E$7,2,FALSE),0)</f>
        <v>0</v>
      </c>
      <c r="M55" s="85">
        <v>27</v>
      </c>
      <c r="N55" s="48">
        <f>LOOKUP(M55,Paramètres!$A$3:$A$102,Paramètres!$B$3:$B$102)</f>
        <v>72</v>
      </c>
      <c r="O55" s="88">
        <f>IFERROR(VLOOKUP(M55,Paramètres!$D$3:$E$7,2,FALSE),0)</f>
        <v>0</v>
      </c>
      <c r="P55" s="19"/>
      <c r="Q55" s="48" t="str">
        <f>LOOKUP(P55,Paramètres!$A$3:$A$102,Paramètres!$B$3:$B$102)</f>
        <v>0</v>
      </c>
      <c r="R55" s="88">
        <f>IFERROR(VLOOKUP(P55,Paramètres!$D$3:$E$7,2,FALSE),0)</f>
        <v>0</v>
      </c>
      <c r="S55" s="52"/>
      <c r="T55" s="48" t="str">
        <f>LOOKUP(S55,Paramètres!$A$3:$A$102,Paramètres!$B$3:$B$102)</f>
        <v>0</v>
      </c>
      <c r="U55" s="88">
        <f>IFERROR(VLOOKUP(S55,Paramètres!$D$3:$E$7,2,FALSE),0)</f>
        <v>0</v>
      </c>
      <c r="V55" s="19"/>
      <c r="W55" s="48" t="str">
        <f>LOOKUP(V55,Paramètres!$A$3:$A$102,Paramètres!$B$3:$B$102)</f>
        <v>0</v>
      </c>
      <c r="X55" s="88">
        <f>IFERROR(VLOOKUP(V55,Paramètres!$D$3:$E$7,2,FALSE),0)</f>
        <v>0</v>
      </c>
      <c r="Y55" s="20">
        <v>28</v>
      </c>
      <c r="Z55" s="48">
        <f>LOOKUP(Y55,Paramètres!$A$3:$A$102,Paramètres!$B$3:$B$102)</f>
        <v>69</v>
      </c>
      <c r="AA55" s="88">
        <f>IFERROR(VLOOKUP(Y55,Paramètres!$D$3:$E$7,2,FALSE),0)</f>
        <v>0</v>
      </c>
      <c r="AB55" s="19"/>
      <c r="AC55" s="48" t="str">
        <f>LOOKUP(AB55,Paramètres!$A$3:$A$102,Paramètres!$B$3:$B$102)</f>
        <v>0</v>
      </c>
      <c r="AD55" s="88">
        <f>IFERROR(VLOOKUP(AB55,Paramètres!$D$3:$E$7,2,FALSE),0)</f>
        <v>0</v>
      </c>
      <c r="AE55" s="19"/>
      <c r="AF55" s="20">
        <f>LOOKUP(AE55,Paramètres!$A$3:$A$102,Paramètres!$B$3:$B$102)*Paramètres!$H$5</f>
        <v>0</v>
      </c>
      <c r="AG55" s="88">
        <f>IFERROR(VLOOKUP(AE55,Paramètres!$D$3:$E$7,2,FALSE),0)</f>
        <v>0</v>
      </c>
      <c r="AH55" s="47">
        <f t="shared" si="4"/>
        <v>0</v>
      </c>
    </row>
    <row r="56" spans="1:34" ht="15" customHeight="1">
      <c r="A56" s="13">
        <f t="shared" si="0"/>
        <v>141</v>
      </c>
      <c r="B56" s="13">
        <f t="shared" si="5"/>
        <v>50</v>
      </c>
      <c r="C56" s="14">
        <f t="shared" si="2"/>
        <v>141</v>
      </c>
      <c r="D56" s="15">
        <f t="shared" si="6"/>
        <v>50</v>
      </c>
      <c r="E56" s="54">
        <v>247</v>
      </c>
      <c r="F56" s="63"/>
      <c r="G56" s="63"/>
      <c r="H56" s="56" t="s">
        <v>114</v>
      </c>
      <c r="I56" s="49" t="s">
        <v>12</v>
      </c>
      <c r="J56" s="19"/>
      <c r="K56" s="83" t="str">
        <f>LOOKUP(J56,Paramètres!$A$3:$A$102,Paramètres!$B$3:$B$102)</f>
        <v>0</v>
      </c>
      <c r="L56" s="88">
        <f>IFERROR(VLOOKUP(J56,Paramètres!$D$3:$E$7,2,FALSE),0)</f>
        <v>0</v>
      </c>
      <c r="M56" s="85">
        <v>4</v>
      </c>
      <c r="N56" s="48">
        <f>LOOKUP(M56,Paramètres!$A$3:$A$102,Paramètres!$B$3:$B$102)</f>
        <v>141</v>
      </c>
      <c r="O56" s="88">
        <f>IFERROR(VLOOKUP(M56,Paramètres!$D$3:$E$7,2,FALSE),0)</f>
        <v>2</v>
      </c>
      <c r="P56" s="19"/>
      <c r="Q56" s="48" t="str">
        <f>LOOKUP(P56,Paramètres!$A$3:$A$102,Paramètres!$B$3:$B$102)</f>
        <v>0</v>
      </c>
      <c r="R56" s="88">
        <f>IFERROR(VLOOKUP(P56,Paramètres!$D$3:$E$7,2,FALSE),0)</f>
        <v>0</v>
      </c>
      <c r="S56" s="52"/>
      <c r="T56" s="48" t="str">
        <f>LOOKUP(S56,Paramètres!$A$3:$A$102,Paramètres!$B$3:$B$102)</f>
        <v>0</v>
      </c>
      <c r="U56" s="88">
        <f>IFERROR(VLOOKUP(S56,Paramètres!$D$3:$E$7,2,FALSE),0)</f>
        <v>0</v>
      </c>
      <c r="V56" s="19"/>
      <c r="W56" s="48" t="str">
        <f>LOOKUP(V56,Paramètres!$A$3:$A$102,Paramètres!$B$3:$B$102)</f>
        <v>0</v>
      </c>
      <c r="X56" s="88">
        <f>IFERROR(VLOOKUP(V56,Paramètres!$D$3:$E$7,2,FALSE),0)</f>
        <v>0</v>
      </c>
      <c r="Y56" s="20"/>
      <c r="Z56" s="48" t="str">
        <f>LOOKUP(Y56,Paramètres!$A$3:$A$102,Paramètres!$B$3:$B$102)</f>
        <v>0</v>
      </c>
      <c r="AA56" s="88">
        <f>IFERROR(VLOOKUP(Y56,Paramètres!$D$3:$E$7,2,FALSE),0)</f>
        <v>0</v>
      </c>
      <c r="AB56" s="19"/>
      <c r="AC56" s="48" t="str">
        <f>LOOKUP(AB56,Paramètres!$A$3:$A$102,Paramètres!$B$3:$B$102)</f>
        <v>0</v>
      </c>
      <c r="AD56" s="88">
        <f>IFERROR(VLOOKUP(AB56,Paramètres!$D$3:$E$7,2,FALSE),0)</f>
        <v>0</v>
      </c>
      <c r="AE56" s="19"/>
      <c r="AF56" s="20">
        <f>LOOKUP(AE56,Paramètres!$A$3:$A$102,Paramètres!$B$3:$B$102)*Paramètres!$H$5</f>
        <v>0</v>
      </c>
      <c r="AG56" s="88">
        <f>IFERROR(VLOOKUP(AE56,Paramètres!$D$3:$E$7,2,FALSE),0)</f>
        <v>0</v>
      </c>
      <c r="AH56" s="47">
        <f t="shared" si="4"/>
        <v>0</v>
      </c>
    </row>
    <row r="57" spans="1:34" ht="15" customHeight="1">
      <c r="A57" s="13">
        <f t="shared" si="0"/>
        <v>138</v>
      </c>
      <c r="B57" s="13">
        <f t="shared" si="5"/>
        <v>52</v>
      </c>
      <c r="C57" s="14">
        <f t="shared" si="2"/>
        <v>138</v>
      </c>
      <c r="D57" s="15">
        <f t="shared" si="6"/>
        <v>52</v>
      </c>
      <c r="E57" s="54">
        <v>279</v>
      </c>
      <c r="F57" s="63"/>
      <c r="G57" s="63"/>
      <c r="H57" s="56" t="s">
        <v>183</v>
      </c>
      <c r="I57" s="49" t="s">
        <v>12</v>
      </c>
      <c r="J57" s="19"/>
      <c r="K57" s="83" t="str">
        <f>LOOKUP(J57,Paramètres!$A$3:$A$102,Paramètres!$B$3:$B$102)</f>
        <v>0</v>
      </c>
      <c r="L57" s="88">
        <f>IFERROR(VLOOKUP(J57,Paramètres!$D$3:$E$7,2,FALSE),0)</f>
        <v>0</v>
      </c>
      <c r="M57" s="85"/>
      <c r="N57" s="48" t="str">
        <f>LOOKUP(M57,Paramètres!$A$3:$A$102,Paramètres!$B$3:$B$102)</f>
        <v>0</v>
      </c>
      <c r="O57" s="88">
        <f>IFERROR(VLOOKUP(M57,Paramètres!$D$3:$E$7,2,FALSE),0)</f>
        <v>0</v>
      </c>
      <c r="P57" s="19"/>
      <c r="Q57" s="48" t="str">
        <f>LOOKUP(P57,Paramètres!$A$3:$A$102,Paramètres!$B$3:$B$102)</f>
        <v>0</v>
      </c>
      <c r="R57" s="88">
        <f>IFERROR(VLOOKUP(P57,Paramètres!$D$3:$E$7,2,FALSE),0)</f>
        <v>0</v>
      </c>
      <c r="S57" s="52"/>
      <c r="T57" s="48" t="str">
        <f>LOOKUP(S57,Paramètres!$A$3:$A$102,Paramètres!$B$3:$B$102)</f>
        <v>0</v>
      </c>
      <c r="U57" s="88">
        <f>IFERROR(VLOOKUP(S57,Paramètres!$D$3:$E$7,2,FALSE),0)</f>
        <v>0</v>
      </c>
      <c r="V57" s="19">
        <v>19</v>
      </c>
      <c r="W57" s="48">
        <f>LOOKUP(V57,Paramètres!$A$3:$A$102,Paramètres!$B$3:$B$102)</f>
        <v>96</v>
      </c>
      <c r="X57" s="88">
        <f>IFERROR(VLOOKUP(V57,Paramètres!$D$3:$E$7,2,FALSE),0)</f>
        <v>0</v>
      </c>
      <c r="Y57" s="20">
        <v>37</v>
      </c>
      <c r="Z57" s="48">
        <f>LOOKUP(Y57,Paramètres!$A$3:$A$102,Paramètres!$B$3:$B$102)</f>
        <v>42</v>
      </c>
      <c r="AA57" s="88">
        <f>IFERROR(VLOOKUP(Y57,Paramètres!$D$3:$E$7,2,FALSE),0)</f>
        <v>0</v>
      </c>
      <c r="AB57" s="19"/>
      <c r="AC57" s="48" t="str">
        <f>LOOKUP(AB57,Paramètres!$A$3:$A$102,Paramètres!$B$3:$B$102)</f>
        <v>0</v>
      </c>
      <c r="AD57" s="88">
        <f>IFERROR(VLOOKUP(AB57,Paramètres!$D$3:$E$7,2,FALSE),0)</f>
        <v>0</v>
      </c>
      <c r="AE57" s="19"/>
      <c r="AF57" s="20">
        <f>LOOKUP(AE57,Paramètres!$A$3:$A$102,Paramètres!$B$3:$B$102)*Paramètres!$H$5</f>
        <v>0</v>
      </c>
      <c r="AG57" s="88">
        <f>IFERROR(VLOOKUP(AE57,Paramètres!$D$3:$E$7,2,FALSE),0)</f>
        <v>0</v>
      </c>
      <c r="AH57" s="47">
        <f t="shared" si="4"/>
        <v>0</v>
      </c>
    </row>
    <row r="58" spans="1:34" ht="15" customHeight="1">
      <c r="A58" s="13">
        <f t="shared" si="0"/>
        <v>138</v>
      </c>
      <c r="B58" s="13">
        <f t="shared" si="5"/>
        <v>52</v>
      </c>
      <c r="C58" s="14">
        <f t="shared" si="2"/>
        <v>138</v>
      </c>
      <c r="D58" s="15">
        <f t="shared" si="6"/>
        <v>52</v>
      </c>
      <c r="E58" s="54">
        <v>233</v>
      </c>
      <c r="F58" s="63"/>
      <c r="G58" s="63"/>
      <c r="H58" s="56"/>
      <c r="I58" s="49" t="s">
        <v>12</v>
      </c>
      <c r="J58" s="19">
        <v>5</v>
      </c>
      <c r="K58" s="83">
        <f>LOOKUP(J58,Paramètres!$A$3:$A$102,Paramètres!$B$3:$B$102)</f>
        <v>138</v>
      </c>
      <c r="L58" s="88">
        <f>IFERROR(VLOOKUP(J58,Paramètres!$D$3:$E$7,2,FALSE),0)</f>
        <v>1</v>
      </c>
      <c r="M58" s="85"/>
      <c r="N58" s="48" t="str">
        <f>LOOKUP(M58,Paramètres!$A$3:$A$102,Paramètres!$B$3:$B$102)</f>
        <v>0</v>
      </c>
      <c r="O58" s="88">
        <f>IFERROR(VLOOKUP(M58,Paramètres!$D$3:$E$7,2,FALSE),0)</f>
        <v>0</v>
      </c>
      <c r="P58" s="19"/>
      <c r="Q58" s="48" t="str">
        <f>LOOKUP(P58,Paramètres!$A$3:$A$102,Paramètres!$B$3:$B$102)</f>
        <v>0</v>
      </c>
      <c r="R58" s="88">
        <f>IFERROR(VLOOKUP(P58,Paramètres!$D$3:$E$7,2,FALSE),0)</f>
        <v>0</v>
      </c>
      <c r="S58" s="52"/>
      <c r="T58" s="48" t="str">
        <f>LOOKUP(S58,Paramètres!$A$3:$A$102,Paramètres!$B$3:$B$102)</f>
        <v>0</v>
      </c>
      <c r="U58" s="88">
        <f>IFERROR(VLOOKUP(S58,Paramètres!$D$3:$E$7,2,FALSE),0)</f>
        <v>0</v>
      </c>
      <c r="V58" s="19"/>
      <c r="W58" s="48" t="str">
        <f>LOOKUP(V58,Paramètres!$A$3:$A$102,Paramètres!$B$3:$B$102)</f>
        <v>0</v>
      </c>
      <c r="X58" s="88">
        <f>IFERROR(VLOOKUP(V58,Paramètres!$D$3:$E$7,2,FALSE),0)</f>
        <v>0</v>
      </c>
      <c r="Y58" s="20"/>
      <c r="Z58" s="48" t="str">
        <f>LOOKUP(Y58,Paramètres!$A$3:$A$102,Paramètres!$B$3:$B$102)</f>
        <v>0</v>
      </c>
      <c r="AA58" s="88">
        <f>IFERROR(VLOOKUP(Y58,Paramètres!$D$3:$E$7,2,FALSE),0)</f>
        <v>0</v>
      </c>
      <c r="AB58" s="19"/>
      <c r="AC58" s="48" t="str">
        <f>LOOKUP(AB58,Paramètres!$A$3:$A$102,Paramètres!$B$3:$B$102)</f>
        <v>0</v>
      </c>
      <c r="AD58" s="88">
        <f>IFERROR(VLOOKUP(AB58,Paramètres!$D$3:$E$7,2,FALSE),0)</f>
        <v>0</v>
      </c>
      <c r="AE58" s="19"/>
      <c r="AF58" s="20">
        <f>LOOKUP(AE58,Paramètres!$A$3:$A$102,Paramètres!$B$3:$B$102)*Paramètres!$H$5</f>
        <v>0</v>
      </c>
      <c r="AG58" s="88">
        <f>IFERROR(VLOOKUP(AE58,Paramètres!$D$3:$E$7,2,FALSE),0)</f>
        <v>0</v>
      </c>
      <c r="AH58" s="47">
        <f t="shared" si="4"/>
        <v>0</v>
      </c>
    </row>
    <row r="59" spans="1:34" ht="15" customHeight="1">
      <c r="A59" s="13">
        <f t="shared" si="0"/>
        <v>132</v>
      </c>
      <c r="B59" s="13">
        <f t="shared" si="5"/>
        <v>54</v>
      </c>
      <c r="C59" s="14">
        <f t="shared" si="2"/>
        <v>132</v>
      </c>
      <c r="D59" s="15">
        <f t="shared" si="6"/>
        <v>54</v>
      </c>
      <c r="E59" s="54">
        <v>231</v>
      </c>
      <c r="F59" s="63"/>
      <c r="G59" s="63"/>
      <c r="H59" s="56"/>
      <c r="I59" s="49" t="s">
        <v>12</v>
      </c>
      <c r="J59" s="19">
        <v>7</v>
      </c>
      <c r="K59" s="83">
        <f>LOOKUP(J59,Paramètres!$A$3:$A$102,Paramètres!$B$3:$B$102)</f>
        <v>132</v>
      </c>
      <c r="L59" s="88">
        <f>IFERROR(VLOOKUP(J59,Paramètres!$D$3:$E$7,2,FALSE),0)</f>
        <v>0</v>
      </c>
      <c r="M59" s="85"/>
      <c r="N59" s="48" t="str">
        <f>LOOKUP(M59,Paramètres!$A$3:$A$102,Paramètres!$B$3:$B$102)</f>
        <v>0</v>
      </c>
      <c r="O59" s="88">
        <f>IFERROR(VLOOKUP(M59,Paramètres!$D$3:$E$7,2,FALSE),0)</f>
        <v>0</v>
      </c>
      <c r="P59" s="19"/>
      <c r="Q59" s="48" t="str">
        <f>LOOKUP(P59,Paramètres!$A$3:$A$102,Paramètres!$B$3:$B$102)</f>
        <v>0</v>
      </c>
      <c r="R59" s="88">
        <f>IFERROR(VLOOKUP(P59,Paramètres!$D$3:$E$7,2,FALSE),0)</f>
        <v>0</v>
      </c>
      <c r="S59" s="52"/>
      <c r="T59" s="48" t="str">
        <f>LOOKUP(S59,Paramètres!$A$3:$A$102,Paramètres!$B$3:$B$102)</f>
        <v>0</v>
      </c>
      <c r="U59" s="88">
        <f>IFERROR(VLOOKUP(S59,Paramètres!$D$3:$E$7,2,FALSE),0)</f>
        <v>0</v>
      </c>
      <c r="V59" s="19"/>
      <c r="W59" s="48" t="str">
        <f>LOOKUP(V59,Paramètres!$A$3:$A$102,Paramètres!$B$3:$B$102)</f>
        <v>0</v>
      </c>
      <c r="X59" s="88">
        <f>IFERROR(VLOOKUP(V59,Paramètres!$D$3:$E$7,2,FALSE),0)</f>
        <v>0</v>
      </c>
      <c r="Y59" s="20"/>
      <c r="Z59" s="48" t="str">
        <f>LOOKUP(Y59,Paramètres!$A$3:$A$102,Paramètres!$B$3:$B$102)</f>
        <v>0</v>
      </c>
      <c r="AA59" s="88">
        <f>IFERROR(VLOOKUP(Y59,Paramètres!$D$3:$E$7,2,FALSE),0)</f>
        <v>0</v>
      </c>
      <c r="AB59" s="19"/>
      <c r="AC59" s="48" t="str">
        <f>LOOKUP(AB59,Paramètres!$A$3:$A$102,Paramètres!$B$3:$B$102)</f>
        <v>0</v>
      </c>
      <c r="AD59" s="88">
        <f>IFERROR(VLOOKUP(AB59,Paramètres!$D$3:$E$7,2,FALSE),0)</f>
        <v>0</v>
      </c>
      <c r="AE59" s="19"/>
      <c r="AF59" s="20">
        <f>LOOKUP(AE59,Paramètres!$A$3:$A$102,Paramètres!$B$3:$B$102)*Paramètres!$H$5</f>
        <v>0</v>
      </c>
      <c r="AG59" s="88">
        <f>IFERROR(VLOOKUP(AE59,Paramètres!$D$3:$E$7,2,FALSE),0)</f>
        <v>0</v>
      </c>
      <c r="AH59" s="47">
        <f t="shared" si="4"/>
        <v>0</v>
      </c>
    </row>
    <row r="60" spans="1:34" ht="15" customHeight="1">
      <c r="A60" s="13">
        <f t="shared" si="0"/>
        <v>130</v>
      </c>
      <c r="B60" s="13">
        <f t="shared" si="5"/>
        <v>55</v>
      </c>
      <c r="C60" s="14">
        <f t="shared" si="2"/>
        <v>130</v>
      </c>
      <c r="D60" s="15">
        <f t="shared" si="6"/>
        <v>55</v>
      </c>
      <c r="E60" s="54">
        <v>263</v>
      </c>
      <c r="F60" s="63"/>
      <c r="G60" s="63"/>
      <c r="H60" s="56" t="s">
        <v>239</v>
      </c>
      <c r="I60" s="49" t="s">
        <v>12</v>
      </c>
      <c r="J60" s="19"/>
      <c r="K60" s="83" t="str">
        <f>LOOKUP(J60,Paramètres!$A$3:$A$102,Paramètres!$B$3:$B$102)</f>
        <v>0</v>
      </c>
      <c r="L60" s="88">
        <f>IFERROR(VLOOKUP(J60,Paramètres!$D$3:$E$7,2,FALSE),0)</f>
        <v>0</v>
      </c>
      <c r="M60" s="85"/>
      <c r="N60" s="48" t="str">
        <f>LOOKUP(M60,Paramètres!$A$3:$A$102,Paramètres!$B$3:$B$102)</f>
        <v>0</v>
      </c>
      <c r="O60" s="88">
        <f>IFERROR(VLOOKUP(M60,Paramètres!$D$3:$E$7,2,FALSE),0)</f>
        <v>0</v>
      </c>
      <c r="P60" s="19" t="s">
        <v>215</v>
      </c>
      <c r="Q60" s="48">
        <f>LOOKUP(P60,Paramètres!$A$3:$A$102,Paramètres!$B$3:$B$102)</f>
        <v>1</v>
      </c>
      <c r="R60" s="88">
        <f>IFERROR(VLOOKUP(P60,Paramètres!$D$3:$E$7,2,FALSE),0)</f>
        <v>0</v>
      </c>
      <c r="S60" s="52">
        <v>8</v>
      </c>
      <c r="T60" s="48">
        <f>LOOKUP(S60,Paramètres!$A$3:$A$102,Paramètres!$B$3:$B$102)</f>
        <v>129</v>
      </c>
      <c r="U60" s="88">
        <f>IFERROR(VLOOKUP(S60,Paramètres!$D$3:$E$7,2,FALSE),0)</f>
        <v>0</v>
      </c>
      <c r="V60" s="19"/>
      <c r="W60" s="48" t="str">
        <f>LOOKUP(V60,Paramètres!$A$3:$A$102,Paramètres!$B$3:$B$102)</f>
        <v>0</v>
      </c>
      <c r="X60" s="88">
        <f>IFERROR(VLOOKUP(V60,Paramètres!$D$3:$E$7,2,FALSE),0)</f>
        <v>0</v>
      </c>
      <c r="Y60" s="20"/>
      <c r="Z60" s="48" t="str">
        <f>LOOKUP(Y60,Paramètres!$A$3:$A$102,Paramètres!$B$3:$B$102)</f>
        <v>0</v>
      </c>
      <c r="AA60" s="88">
        <f>IFERROR(VLOOKUP(Y60,Paramètres!$D$3:$E$7,2,FALSE),0)</f>
        <v>0</v>
      </c>
      <c r="AB60" s="19"/>
      <c r="AC60" s="48" t="str">
        <f>LOOKUP(AB60,Paramètres!$A$3:$A$102,Paramètres!$B$3:$B$102)</f>
        <v>0</v>
      </c>
      <c r="AD60" s="88">
        <f>IFERROR(VLOOKUP(AB60,Paramètres!$D$3:$E$7,2,FALSE),0)</f>
        <v>0</v>
      </c>
      <c r="AE60" s="19"/>
      <c r="AF60" s="20">
        <f>LOOKUP(AE60,Paramètres!$A$3:$A$102,Paramètres!$B$3:$B$102)*Paramètres!$H$5</f>
        <v>0</v>
      </c>
      <c r="AG60" s="88">
        <f>IFERROR(VLOOKUP(AE60,Paramètres!$D$3:$E$7,2,FALSE),0)</f>
        <v>0</v>
      </c>
      <c r="AH60" s="47">
        <f t="shared" si="4"/>
        <v>0</v>
      </c>
    </row>
    <row r="61" spans="1:34" ht="15" customHeight="1">
      <c r="A61" s="13">
        <f t="shared" si="0"/>
        <v>129</v>
      </c>
      <c r="B61" s="13">
        <f t="shared" si="5"/>
        <v>56</v>
      </c>
      <c r="C61" s="14">
        <f t="shared" si="2"/>
        <v>129</v>
      </c>
      <c r="D61" s="15">
        <f t="shared" si="6"/>
        <v>56</v>
      </c>
      <c r="E61" s="54">
        <v>289</v>
      </c>
      <c r="F61" s="63"/>
      <c r="G61" s="63"/>
      <c r="H61" s="56" t="s">
        <v>255</v>
      </c>
      <c r="I61" s="49" t="s">
        <v>12</v>
      </c>
      <c r="J61" s="19"/>
      <c r="K61" s="83" t="str">
        <f>LOOKUP(J61,Paramètres!$A$3:$A$102,Paramètres!$B$3:$B$102)</f>
        <v>0</v>
      </c>
      <c r="L61" s="88">
        <f>IFERROR(VLOOKUP(J61,Paramètres!$D$3:$E$7,2,FALSE),0)</f>
        <v>0</v>
      </c>
      <c r="M61" s="85"/>
      <c r="N61" s="48" t="str">
        <f>LOOKUP(M61,Paramètres!$A$3:$A$102,Paramètres!$B$3:$B$102)</f>
        <v>0</v>
      </c>
      <c r="O61" s="88">
        <f>IFERROR(VLOOKUP(M61,Paramètres!$D$3:$E$7,2,FALSE),0)</f>
        <v>0</v>
      </c>
      <c r="P61" s="19"/>
      <c r="Q61" s="48" t="str">
        <f>LOOKUP(P61,Paramètres!$A$3:$A$102,Paramètres!$B$3:$B$102)</f>
        <v>0</v>
      </c>
      <c r="R61" s="88">
        <f>IFERROR(VLOOKUP(P61,Paramètres!$D$3:$E$7,2,FALSE),0)</f>
        <v>0</v>
      </c>
      <c r="S61" s="52"/>
      <c r="T61" s="48" t="str">
        <f>LOOKUP(S61,Paramètres!$A$3:$A$102,Paramètres!$B$3:$B$102)</f>
        <v>0</v>
      </c>
      <c r="U61" s="88">
        <f>IFERROR(VLOOKUP(S61,Paramètres!$D$3:$E$7,2,FALSE),0)</f>
        <v>0</v>
      </c>
      <c r="V61" s="19"/>
      <c r="W61" s="48" t="str">
        <f>LOOKUP(V61,Paramètres!$A$3:$A$102,Paramètres!$B$3:$B$102)</f>
        <v>0</v>
      </c>
      <c r="X61" s="88">
        <f>IFERROR(VLOOKUP(V61,Paramètres!$D$3:$E$7,2,FALSE),0)</f>
        <v>0</v>
      </c>
      <c r="Y61" s="20">
        <v>8</v>
      </c>
      <c r="Z61" s="48">
        <f>LOOKUP(Y61,Paramètres!$A$3:$A$102,Paramètres!$B$3:$B$102)</f>
        <v>129</v>
      </c>
      <c r="AA61" s="88">
        <f>IFERROR(VLOOKUP(Y61,Paramètres!$D$3:$E$7,2,FALSE),0)</f>
        <v>0</v>
      </c>
      <c r="AB61" s="19"/>
      <c r="AC61" s="48" t="str">
        <f>LOOKUP(AB61,Paramètres!$A$3:$A$102,Paramètres!$B$3:$B$102)</f>
        <v>0</v>
      </c>
      <c r="AD61" s="88">
        <f>IFERROR(VLOOKUP(AB61,Paramètres!$D$3:$E$7,2,FALSE),0)</f>
        <v>0</v>
      </c>
      <c r="AE61" s="19"/>
      <c r="AF61" s="20">
        <f>LOOKUP(AE61,Paramètres!$A$3:$A$102,Paramètres!$B$3:$B$102)*Paramètres!$H$5</f>
        <v>0</v>
      </c>
      <c r="AG61" s="88">
        <f>IFERROR(VLOOKUP(AE61,Paramètres!$D$3:$E$7,2,FALSE),0)</f>
        <v>0</v>
      </c>
      <c r="AH61" s="47">
        <f t="shared" si="4"/>
        <v>0</v>
      </c>
    </row>
    <row r="62" spans="1:34" ht="15" customHeight="1">
      <c r="A62" s="13">
        <f t="shared" si="0"/>
        <v>129</v>
      </c>
      <c r="B62" s="13">
        <f t="shared" si="5"/>
        <v>56</v>
      </c>
      <c r="C62" s="14">
        <f t="shared" si="2"/>
        <v>129</v>
      </c>
      <c r="D62" s="15">
        <f t="shared" si="6"/>
        <v>56</v>
      </c>
      <c r="E62" s="54">
        <v>236</v>
      </c>
      <c r="F62" s="63"/>
      <c r="G62" s="63"/>
      <c r="H62" s="56" t="s">
        <v>166</v>
      </c>
      <c r="I62" s="49" t="s">
        <v>12</v>
      </c>
      <c r="J62" s="19"/>
      <c r="K62" s="83" t="str">
        <f>LOOKUP(J62,Paramètres!$A$3:$A$102,Paramètres!$B$3:$B$102)</f>
        <v>0</v>
      </c>
      <c r="L62" s="88">
        <f>IFERROR(VLOOKUP(J62,Paramètres!$D$3:$E$7,2,FALSE),0)</f>
        <v>0</v>
      </c>
      <c r="M62" s="85">
        <v>8</v>
      </c>
      <c r="N62" s="48">
        <f>LOOKUP(M62,Paramètres!$A$3:$A$102,Paramètres!$B$3:$B$102)</f>
        <v>129</v>
      </c>
      <c r="O62" s="88">
        <f>IFERROR(VLOOKUP(M62,Paramètres!$D$3:$E$7,2,FALSE),0)</f>
        <v>0</v>
      </c>
      <c r="P62" s="19"/>
      <c r="Q62" s="48" t="str">
        <f>LOOKUP(P62,Paramètres!$A$3:$A$102,Paramètres!$B$3:$B$102)</f>
        <v>0</v>
      </c>
      <c r="R62" s="88">
        <f>IFERROR(VLOOKUP(P62,Paramètres!$D$3:$E$7,2,FALSE),0)</f>
        <v>0</v>
      </c>
      <c r="S62" s="52"/>
      <c r="T62" s="48" t="str">
        <f>LOOKUP(S62,Paramètres!$A$3:$A$102,Paramètres!$B$3:$B$102)</f>
        <v>0</v>
      </c>
      <c r="U62" s="88">
        <f>IFERROR(VLOOKUP(S62,Paramètres!$D$3:$E$7,2,FALSE),0)</f>
        <v>0</v>
      </c>
      <c r="V62" s="19"/>
      <c r="W62" s="48" t="str">
        <f>LOOKUP(V62,Paramètres!$A$3:$A$102,Paramètres!$B$3:$B$102)</f>
        <v>0</v>
      </c>
      <c r="X62" s="88">
        <f>IFERROR(VLOOKUP(V62,Paramètres!$D$3:$E$7,2,FALSE),0)</f>
        <v>0</v>
      </c>
      <c r="Y62" s="20"/>
      <c r="Z62" s="48" t="str">
        <f>LOOKUP(Y62,Paramètres!$A$3:$A$102,Paramètres!$B$3:$B$102)</f>
        <v>0</v>
      </c>
      <c r="AA62" s="88">
        <f>IFERROR(VLOOKUP(Y62,Paramètres!$D$3:$E$7,2,FALSE),0)</f>
        <v>0</v>
      </c>
      <c r="AB62" s="19"/>
      <c r="AC62" s="48" t="str">
        <f>LOOKUP(AB62,Paramètres!$A$3:$A$102,Paramètres!$B$3:$B$102)</f>
        <v>0</v>
      </c>
      <c r="AD62" s="88">
        <f>IFERROR(VLOOKUP(AB62,Paramètres!$D$3:$E$7,2,FALSE),0)</f>
        <v>0</v>
      </c>
      <c r="AE62" s="19"/>
      <c r="AF62" s="20">
        <f>LOOKUP(AE62,Paramètres!$A$3:$A$102,Paramètres!$B$3:$B$102)*Paramètres!$H$5</f>
        <v>0</v>
      </c>
      <c r="AG62" s="88">
        <f>IFERROR(VLOOKUP(AE62,Paramètres!$D$3:$E$7,2,FALSE),0)</f>
        <v>0</v>
      </c>
      <c r="AH62" s="47">
        <f t="shared" si="4"/>
        <v>0</v>
      </c>
    </row>
    <row r="63" spans="1:34" ht="15" customHeight="1">
      <c r="A63" s="13">
        <f t="shared" si="0"/>
        <v>123</v>
      </c>
      <c r="B63" s="13">
        <f t="shared" si="5"/>
        <v>58</v>
      </c>
      <c r="C63" s="14">
        <f t="shared" si="2"/>
        <v>123</v>
      </c>
      <c r="D63" s="15">
        <f t="shared" si="6"/>
        <v>58</v>
      </c>
      <c r="E63" s="54">
        <v>286</v>
      </c>
      <c r="F63" s="63"/>
      <c r="G63" s="63"/>
      <c r="H63" s="56" t="s">
        <v>39</v>
      </c>
      <c r="I63" s="49" t="s">
        <v>12</v>
      </c>
      <c r="J63" s="19"/>
      <c r="K63" s="83" t="str">
        <f>LOOKUP(J63,Paramètres!$A$3:$A$102,Paramètres!$B$3:$B$102)</f>
        <v>0</v>
      </c>
      <c r="L63" s="88">
        <f>IFERROR(VLOOKUP(J63,Paramètres!$D$3:$E$7,2,FALSE),0)</f>
        <v>0</v>
      </c>
      <c r="M63" s="85"/>
      <c r="N63" s="48" t="str">
        <f>LOOKUP(M63,Paramètres!$A$3:$A$102,Paramètres!$B$3:$B$102)</f>
        <v>0</v>
      </c>
      <c r="O63" s="88">
        <f>IFERROR(VLOOKUP(M63,Paramètres!$D$3:$E$7,2,FALSE),0)</f>
        <v>0</v>
      </c>
      <c r="P63" s="19"/>
      <c r="Q63" s="48" t="str">
        <f>LOOKUP(P63,Paramètres!$A$3:$A$102,Paramètres!$B$3:$B$102)</f>
        <v>0</v>
      </c>
      <c r="R63" s="88">
        <f>IFERROR(VLOOKUP(P63,Paramètres!$D$3:$E$7,2,FALSE),0)</f>
        <v>0</v>
      </c>
      <c r="S63" s="52"/>
      <c r="T63" s="48" t="str">
        <f>LOOKUP(S63,Paramètres!$A$3:$A$102,Paramètres!$B$3:$B$102)</f>
        <v>0</v>
      </c>
      <c r="U63" s="88">
        <f>IFERROR(VLOOKUP(S63,Paramètres!$D$3:$E$7,2,FALSE),0)</f>
        <v>0</v>
      </c>
      <c r="V63" s="19"/>
      <c r="W63" s="48" t="str">
        <f>LOOKUP(V63,Paramètres!$A$3:$A$102,Paramètres!$B$3:$B$102)</f>
        <v>0</v>
      </c>
      <c r="X63" s="88">
        <f>IFERROR(VLOOKUP(V63,Paramètres!$D$3:$E$7,2,FALSE),0)</f>
        <v>0</v>
      </c>
      <c r="Y63" s="20">
        <v>10</v>
      </c>
      <c r="Z63" s="48">
        <f>LOOKUP(Y63,Paramètres!$A$3:$A$102,Paramètres!$B$3:$B$102)</f>
        <v>123</v>
      </c>
      <c r="AA63" s="88">
        <f>IFERROR(VLOOKUP(Y63,Paramètres!$D$3:$E$7,2,FALSE),0)</f>
        <v>0</v>
      </c>
      <c r="AB63" s="19"/>
      <c r="AC63" s="48" t="str">
        <f>LOOKUP(AB63,Paramètres!$A$3:$A$102,Paramètres!$B$3:$B$102)</f>
        <v>0</v>
      </c>
      <c r="AD63" s="88">
        <f>IFERROR(VLOOKUP(AB63,Paramètres!$D$3:$E$7,2,FALSE),0)</f>
        <v>0</v>
      </c>
      <c r="AE63" s="19"/>
      <c r="AF63" s="20">
        <f>LOOKUP(AE63,Paramètres!$A$3:$A$102,Paramètres!$B$3:$B$102)*Paramètres!$H$5</f>
        <v>0</v>
      </c>
      <c r="AG63" s="88">
        <f>IFERROR(VLOOKUP(AE63,Paramètres!$D$3:$E$7,2,FALSE),0)</f>
        <v>0</v>
      </c>
      <c r="AH63" s="47">
        <f t="shared" si="4"/>
        <v>0</v>
      </c>
    </row>
    <row r="64" spans="1:34" ht="15" customHeight="1">
      <c r="A64" s="13">
        <f t="shared" si="0"/>
        <v>123</v>
      </c>
      <c r="B64" s="13">
        <f t="shared" si="5"/>
        <v>58</v>
      </c>
      <c r="C64" s="14">
        <f t="shared" si="2"/>
        <v>123</v>
      </c>
      <c r="D64" s="15">
        <f t="shared" si="6"/>
        <v>58</v>
      </c>
      <c r="E64" s="54">
        <v>203</v>
      </c>
      <c r="F64" s="63"/>
      <c r="G64" s="63"/>
      <c r="H64" s="56" t="s">
        <v>243</v>
      </c>
      <c r="I64" s="49" t="s">
        <v>12</v>
      </c>
      <c r="J64" s="19">
        <v>10</v>
      </c>
      <c r="K64" s="83">
        <f>LOOKUP(J64,Paramètres!$A$3:$A$102,Paramètres!$B$3:$B$102)</f>
        <v>123</v>
      </c>
      <c r="L64" s="88">
        <f>IFERROR(VLOOKUP(J64,Paramètres!$D$3:$E$7,2,FALSE),0)</f>
        <v>0</v>
      </c>
      <c r="M64" s="85"/>
      <c r="N64" s="48" t="str">
        <f>LOOKUP(M64,Paramètres!$A$3:$A$102,Paramètres!$B$3:$B$102)</f>
        <v>0</v>
      </c>
      <c r="O64" s="88">
        <f>IFERROR(VLOOKUP(M64,Paramètres!$D$3:$E$7,2,FALSE),0)</f>
        <v>0</v>
      </c>
      <c r="P64" s="19"/>
      <c r="Q64" s="48" t="str">
        <f>LOOKUP(P64,Paramètres!$A$3:$A$102,Paramètres!$B$3:$B$102)</f>
        <v>0</v>
      </c>
      <c r="R64" s="88">
        <f>IFERROR(VLOOKUP(P64,Paramètres!$D$3:$E$7,2,FALSE),0)</f>
        <v>0</v>
      </c>
      <c r="S64" s="52"/>
      <c r="T64" s="48" t="str">
        <f>LOOKUP(S64,Paramètres!$A$3:$A$102,Paramètres!$B$3:$B$102)</f>
        <v>0</v>
      </c>
      <c r="U64" s="88">
        <f>IFERROR(VLOOKUP(S64,Paramètres!$D$3:$E$7,2,FALSE),0)</f>
        <v>0</v>
      </c>
      <c r="V64" s="19"/>
      <c r="W64" s="48" t="str">
        <f>LOOKUP(V64,Paramètres!$A$3:$A$102,Paramètres!$B$3:$B$102)</f>
        <v>0</v>
      </c>
      <c r="X64" s="88">
        <f>IFERROR(VLOOKUP(V64,Paramètres!$D$3:$E$7,2,FALSE),0)</f>
        <v>0</v>
      </c>
      <c r="Y64" s="20"/>
      <c r="Z64" s="48" t="str">
        <f>LOOKUP(Y64,Paramètres!$A$3:$A$102,Paramètres!$B$3:$B$102)</f>
        <v>0</v>
      </c>
      <c r="AA64" s="88">
        <f>IFERROR(VLOOKUP(Y64,Paramètres!$D$3:$E$7,2,FALSE),0)</f>
        <v>0</v>
      </c>
      <c r="AB64" s="19"/>
      <c r="AC64" s="48" t="str">
        <f>LOOKUP(AB64,Paramètres!$A$3:$A$102,Paramètres!$B$3:$B$102)</f>
        <v>0</v>
      </c>
      <c r="AD64" s="88">
        <f>IFERROR(VLOOKUP(AB64,Paramètres!$D$3:$E$7,2,FALSE),0)</f>
        <v>0</v>
      </c>
      <c r="AE64" s="19"/>
      <c r="AF64" s="20">
        <f>LOOKUP(AE64,Paramètres!$A$3:$A$102,Paramètres!$B$3:$B$102)*Paramètres!$H$5</f>
        <v>0</v>
      </c>
      <c r="AG64" s="88">
        <f>IFERROR(VLOOKUP(AE64,Paramètres!$D$3:$E$7,2,FALSE),0)</f>
        <v>0</v>
      </c>
      <c r="AH64" s="47">
        <f t="shared" si="4"/>
        <v>0</v>
      </c>
    </row>
    <row r="65" spans="1:34" ht="15" customHeight="1">
      <c r="A65" s="13">
        <f t="shared" si="0"/>
        <v>120</v>
      </c>
      <c r="B65" s="13">
        <f t="shared" si="5"/>
        <v>60</v>
      </c>
      <c r="C65" s="14">
        <f t="shared" si="2"/>
        <v>120</v>
      </c>
      <c r="D65" s="15">
        <f t="shared" si="6"/>
        <v>60</v>
      </c>
      <c r="E65" s="54">
        <v>267</v>
      </c>
      <c r="F65" s="63"/>
      <c r="G65" s="63"/>
      <c r="H65" s="56" t="s">
        <v>256</v>
      </c>
      <c r="I65" s="49" t="s">
        <v>12</v>
      </c>
      <c r="J65" s="19"/>
      <c r="K65" s="83" t="str">
        <f>LOOKUP(J65,Paramètres!$A$3:$A$102,Paramètres!$B$3:$B$102)</f>
        <v>0</v>
      </c>
      <c r="L65" s="88">
        <f>IFERROR(VLOOKUP(J65,Paramètres!$D$3:$E$7,2,FALSE),0)</f>
        <v>0</v>
      </c>
      <c r="M65" s="85"/>
      <c r="N65" s="48" t="str">
        <f>LOOKUP(M65,Paramètres!$A$3:$A$102,Paramètres!$B$3:$B$102)</f>
        <v>0</v>
      </c>
      <c r="O65" s="88">
        <f>IFERROR(VLOOKUP(M65,Paramètres!$D$3:$E$7,2,FALSE),0)</f>
        <v>0</v>
      </c>
      <c r="P65" s="19"/>
      <c r="Q65" s="48" t="str">
        <f>LOOKUP(P65,Paramètres!$A$3:$A$102,Paramètres!$B$3:$B$102)</f>
        <v>0</v>
      </c>
      <c r="R65" s="88">
        <f>IFERROR(VLOOKUP(P65,Paramètres!$D$3:$E$7,2,FALSE),0)</f>
        <v>0</v>
      </c>
      <c r="S65" s="52"/>
      <c r="T65" s="48" t="str">
        <f>LOOKUP(S65,Paramètres!$A$3:$A$102,Paramètres!$B$3:$B$102)</f>
        <v>0</v>
      </c>
      <c r="U65" s="88">
        <f>IFERROR(VLOOKUP(S65,Paramètres!$D$3:$E$7,2,FALSE),0)</f>
        <v>0</v>
      </c>
      <c r="V65" s="19">
        <v>11</v>
      </c>
      <c r="W65" s="48">
        <f>LOOKUP(V65,Paramètres!$A$3:$A$102,Paramètres!$B$3:$B$102)</f>
        <v>120</v>
      </c>
      <c r="X65" s="88">
        <f>IFERROR(VLOOKUP(V65,Paramètres!$D$3:$E$7,2,FALSE),0)</f>
        <v>0</v>
      </c>
      <c r="Y65" s="20"/>
      <c r="Z65" s="48" t="str">
        <f>LOOKUP(Y65,Paramètres!$A$3:$A$102,Paramètres!$B$3:$B$102)</f>
        <v>0</v>
      </c>
      <c r="AA65" s="88">
        <f>IFERROR(VLOOKUP(Y65,Paramètres!$D$3:$E$7,2,FALSE),0)</f>
        <v>0</v>
      </c>
      <c r="AB65" s="19"/>
      <c r="AC65" s="48" t="str">
        <f>LOOKUP(AB65,Paramètres!$A$3:$A$102,Paramètres!$B$3:$B$102)</f>
        <v>0</v>
      </c>
      <c r="AD65" s="88">
        <f>IFERROR(VLOOKUP(AB65,Paramètres!$D$3:$E$7,2,FALSE),0)</f>
        <v>0</v>
      </c>
      <c r="AE65" s="19"/>
      <c r="AF65" s="20">
        <f>LOOKUP(AE65,Paramètres!$A$3:$A$102,Paramètres!$B$3:$B$102)*Paramètres!$H$5</f>
        <v>0</v>
      </c>
      <c r="AG65" s="88">
        <f>IFERROR(VLOOKUP(AE65,Paramètres!$D$3:$E$7,2,FALSE),0)</f>
        <v>0</v>
      </c>
      <c r="AH65" s="47">
        <f t="shared" si="4"/>
        <v>0</v>
      </c>
    </row>
    <row r="66" spans="1:34" ht="15" customHeight="1">
      <c r="A66" s="13">
        <f t="shared" si="0"/>
        <v>117</v>
      </c>
      <c r="B66" s="13">
        <f t="shared" si="5"/>
        <v>61</v>
      </c>
      <c r="C66" s="14">
        <f t="shared" si="2"/>
        <v>117</v>
      </c>
      <c r="D66" s="15">
        <f t="shared" si="6"/>
        <v>61</v>
      </c>
      <c r="E66" s="54">
        <v>285</v>
      </c>
      <c r="F66" s="63"/>
      <c r="G66" s="63"/>
      <c r="H66" s="56" t="s">
        <v>257</v>
      </c>
      <c r="I66" s="49" t="s">
        <v>12</v>
      </c>
      <c r="J66" s="19"/>
      <c r="K66" s="83" t="str">
        <f>LOOKUP(J66,Paramètres!$A$3:$A$102,Paramètres!$B$3:$B$102)</f>
        <v>0</v>
      </c>
      <c r="L66" s="88">
        <f>IFERROR(VLOOKUP(J66,Paramètres!$D$3:$E$7,2,FALSE),0)</f>
        <v>0</v>
      </c>
      <c r="M66" s="85"/>
      <c r="N66" s="48" t="str">
        <f>LOOKUP(M66,Paramètres!$A$3:$A$102,Paramètres!$B$3:$B$102)</f>
        <v>0</v>
      </c>
      <c r="O66" s="88">
        <f>IFERROR(VLOOKUP(M66,Paramètres!$D$3:$E$7,2,FALSE),0)</f>
        <v>0</v>
      </c>
      <c r="P66" s="19"/>
      <c r="Q66" s="48" t="str">
        <f>LOOKUP(P66,Paramètres!$A$3:$A$102,Paramètres!$B$3:$B$102)</f>
        <v>0</v>
      </c>
      <c r="R66" s="88">
        <f>IFERROR(VLOOKUP(P66,Paramètres!$D$3:$E$7,2,FALSE),0)</f>
        <v>0</v>
      </c>
      <c r="S66" s="52"/>
      <c r="T66" s="48" t="str">
        <f>LOOKUP(S66,Paramètres!$A$3:$A$102,Paramètres!$B$3:$B$102)</f>
        <v>0</v>
      </c>
      <c r="U66" s="88">
        <f>IFERROR(VLOOKUP(S66,Paramètres!$D$3:$E$7,2,FALSE),0)</f>
        <v>0</v>
      </c>
      <c r="V66" s="19"/>
      <c r="W66" s="48" t="str">
        <f>LOOKUP(V66,Paramètres!$A$3:$A$102,Paramètres!$B$3:$B$102)</f>
        <v>0</v>
      </c>
      <c r="X66" s="88">
        <f>IFERROR(VLOOKUP(V66,Paramètres!$D$3:$E$7,2,FALSE),0)</f>
        <v>0</v>
      </c>
      <c r="Y66" s="20">
        <v>12</v>
      </c>
      <c r="Z66" s="48">
        <f>LOOKUP(Y66,Paramètres!$A$3:$A$102,Paramètres!$B$3:$B$102)</f>
        <v>117</v>
      </c>
      <c r="AA66" s="88">
        <f>IFERROR(VLOOKUP(Y66,Paramètres!$D$3:$E$7,2,FALSE),0)</f>
        <v>0</v>
      </c>
      <c r="AB66" s="19"/>
      <c r="AC66" s="48" t="str">
        <f>LOOKUP(AB66,Paramètres!$A$3:$A$102,Paramètres!$B$3:$B$102)</f>
        <v>0</v>
      </c>
      <c r="AD66" s="88">
        <f>IFERROR(VLOOKUP(AB66,Paramètres!$D$3:$E$7,2,FALSE),0)</f>
        <v>0</v>
      </c>
      <c r="AE66" s="19"/>
      <c r="AF66" s="20">
        <f>LOOKUP(AE66,Paramètres!$A$3:$A$102,Paramètres!$B$3:$B$102)*Paramètres!$H$5</f>
        <v>0</v>
      </c>
      <c r="AG66" s="88">
        <f>IFERROR(VLOOKUP(AE66,Paramètres!$D$3:$E$7,2,FALSE),0)</f>
        <v>0</v>
      </c>
      <c r="AH66" s="47">
        <f t="shared" si="4"/>
        <v>0</v>
      </c>
    </row>
    <row r="67" spans="1:34" ht="15" customHeight="1">
      <c r="A67" s="13">
        <f t="shared" si="0"/>
        <v>114</v>
      </c>
      <c r="B67" s="13">
        <f t="shared" si="5"/>
        <v>62</v>
      </c>
      <c r="C67" s="14">
        <f t="shared" si="2"/>
        <v>114</v>
      </c>
      <c r="D67" s="15">
        <f t="shared" si="6"/>
        <v>62</v>
      </c>
      <c r="E67" s="54">
        <v>271</v>
      </c>
      <c r="F67" s="63"/>
      <c r="G67" s="63"/>
      <c r="H67" s="56" t="s">
        <v>39</v>
      </c>
      <c r="I67" s="49" t="s">
        <v>12</v>
      </c>
      <c r="J67" s="19"/>
      <c r="K67" s="83" t="str">
        <f>LOOKUP(J67,Paramètres!$A$3:$A$102,Paramètres!$B$3:$B$102)</f>
        <v>0</v>
      </c>
      <c r="L67" s="88">
        <f>IFERROR(VLOOKUP(J67,Paramètres!$D$3:$E$7,2,FALSE),0)</f>
        <v>0</v>
      </c>
      <c r="M67" s="85"/>
      <c r="N67" s="48" t="str">
        <f>LOOKUP(M67,Paramètres!$A$3:$A$102,Paramètres!$B$3:$B$102)</f>
        <v>0</v>
      </c>
      <c r="O67" s="88">
        <f>IFERROR(VLOOKUP(M67,Paramètres!$D$3:$E$7,2,FALSE),0)</f>
        <v>0</v>
      </c>
      <c r="P67" s="19">
        <v>13</v>
      </c>
      <c r="Q67" s="48">
        <f>LOOKUP(P67,Paramètres!$A$3:$A$102,Paramètres!$B$3:$B$102)</f>
        <v>114</v>
      </c>
      <c r="R67" s="88">
        <f>IFERROR(VLOOKUP(P67,Paramètres!$D$3:$E$7,2,FALSE),0)</f>
        <v>0</v>
      </c>
      <c r="S67" s="52"/>
      <c r="T67" s="48" t="str">
        <f>LOOKUP(S67,Paramètres!$A$3:$A$102,Paramètres!$B$3:$B$102)</f>
        <v>0</v>
      </c>
      <c r="U67" s="88">
        <f>IFERROR(VLOOKUP(S67,Paramètres!$D$3:$E$7,2,FALSE),0)</f>
        <v>0</v>
      </c>
      <c r="V67" s="19"/>
      <c r="W67" s="48" t="str">
        <f>LOOKUP(V67,Paramètres!$A$3:$A$102,Paramètres!$B$3:$B$102)</f>
        <v>0</v>
      </c>
      <c r="X67" s="88">
        <f>IFERROR(VLOOKUP(V67,Paramètres!$D$3:$E$7,2,FALSE),0)</f>
        <v>0</v>
      </c>
      <c r="Y67" s="20"/>
      <c r="Z67" s="48" t="str">
        <f>LOOKUP(Y67,Paramètres!$A$3:$A$102,Paramètres!$B$3:$B$102)</f>
        <v>0</v>
      </c>
      <c r="AA67" s="88">
        <f>IFERROR(VLOOKUP(Y67,Paramètres!$D$3:$E$7,2,FALSE),0)</f>
        <v>0</v>
      </c>
      <c r="AB67" s="19"/>
      <c r="AC67" s="48" t="str">
        <f>LOOKUP(AB67,Paramètres!$A$3:$A$102,Paramètres!$B$3:$B$102)</f>
        <v>0</v>
      </c>
      <c r="AD67" s="88">
        <f>IFERROR(VLOOKUP(AB67,Paramètres!$D$3:$E$7,2,FALSE),0)</f>
        <v>0</v>
      </c>
      <c r="AE67" s="19"/>
      <c r="AF67" s="20">
        <f>LOOKUP(AE67,Paramètres!$A$3:$A$102,Paramètres!$B$3:$B$102)*Paramètres!$H$5</f>
        <v>0</v>
      </c>
      <c r="AG67" s="88">
        <f>IFERROR(VLOOKUP(AE67,Paramètres!$D$3:$E$7,2,FALSE),0)</f>
        <v>0</v>
      </c>
      <c r="AH67" s="47">
        <f t="shared" si="4"/>
        <v>0</v>
      </c>
    </row>
    <row r="68" spans="1:34" ht="15" customHeight="1">
      <c r="A68" s="13">
        <f t="shared" si="0"/>
        <v>108</v>
      </c>
      <c r="B68" s="13">
        <f t="shared" si="5"/>
        <v>63</v>
      </c>
      <c r="C68" s="14">
        <f t="shared" si="2"/>
        <v>108</v>
      </c>
      <c r="D68" s="15">
        <f t="shared" si="6"/>
        <v>63</v>
      </c>
      <c r="E68" s="54">
        <v>281</v>
      </c>
      <c r="F68" s="63"/>
      <c r="G68" s="63"/>
      <c r="H68" s="56" t="s">
        <v>252</v>
      </c>
      <c r="I68" s="49" t="s">
        <v>12</v>
      </c>
      <c r="J68" s="19"/>
      <c r="K68" s="83" t="str">
        <f>LOOKUP(J68,Paramètres!$A$3:$A$102,Paramètres!$B$3:$B$102)</f>
        <v>0</v>
      </c>
      <c r="L68" s="88">
        <f>IFERROR(VLOOKUP(J68,Paramètres!$D$3:$E$7,2,FALSE),0)</f>
        <v>0</v>
      </c>
      <c r="M68" s="85"/>
      <c r="N68" s="48" t="str">
        <f>LOOKUP(M68,Paramètres!$A$3:$A$102,Paramètres!$B$3:$B$102)</f>
        <v>0</v>
      </c>
      <c r="O68" s="88">
        <f>IFERROR(VLOOKUP(M68,Paramètres!$D$3:$E$7,2,FALSE),0)</f>
        <v>0</v>
      </c>
      <c r="P68" s="19"/>
      <c r="Q68" s="48" t="str">
        <f>LOOKUP(P68,Paramètres!$A$3:$A$102,Paramètres!$B$3:$B$102)</f>
        <v>0</v>
      </c>
      <c r="R68" s="88">
        <f>IFERROR(VLOOKUP(P68,Paramètres!$D$3:$E$7,2,FALSE),0)</f>
        <v>0</v>
      </c>
      <c r="S68" s="52"/>
      <c r="T68" s="48" t="str">
        <f>LOOKUP(S68,Paramètres!$A$3:$A$102,Paramètres!$B$3:$B$102)</f>
        <v>0</v>
      </c>
      <c r="U68" s="88">
        <f>IFERROR(VLOOKUP(S68,Paramètres!$D$3:$E$7,2,FALSE),0)</f>
        <v>0</v>
      </c>
      <c r="V68" s="19"/>
      <c r="W68" s="48" t="str">
        <f>LOOKUP(V68,Paramètres!$A$3:$A$102,Paramètres!$B$3:$B$102)</f>
        <v>0</v>
      </c>
      <c r="X68" s="88">
        <f>IFERROR(VLOOKUP(V68,Paramètres!$D$3:$E$7,2,FALSE),0)</f>
        <v>0</v>
      </c>
      <c r="Y68" s="20">
        <v>15</v>
      </c>
      <c r="Z68" s="48">
        <f>LOOKUP(Y68,Paramètres!$A$3:$A$102,Paramètres!$B$3:$B$102)</f>
        <v>108</v>
      </c>
      <c r="AA68" s="88">
        <f>IFERROR(VLOOKUP(Y68,Paramètres!$D$3:$E$7,2,FALSE),0)</f>
        <v>0</v>
      </c>
      <c r="AB68" s="19"/>
      <c r="AC68" s="48" t="str">
        <f>LOOKUP(AB68,Paramètres!$A$3:$A$102,Paramètres!$B$3:$B$102)</f>
        <v>0</v>
      </c>
      <c r="AD68" s="88">
        <f>IFERROR(VLOOKUP(AB68,Paramètres!$D$3:$E$7,2,FALSE),0)</f>
        <v>0</v>
      </c>
      <c r="AE68" s="19"/>
      <c r="AF68" s="20">
        <f>LOOKUP(AE68,Paramètres!$A$3:$A$102,Paramètres!$B$3:$B$102)*Paramètres!$H$5</f>
        <v>0</v>
      </c>
      <c r="AG68" s="88">
        <f>IFERROR(VLOOKUP(AE68,Paramètres!$D$3:$E$7,2,FALSE),0)</f>
        <v>0</v>
      </c>
      <c r="AH68" s="47">
        <f t="shared" si="4"/>
        <v>0</v>
      </c>
    </row>
    <row r="69" spans="1:34" ht="15" customHeight="1">
      <c r="A69" s="13">
        <f t="shared" si="0"/>
        <v>105</v>
      </c>
      <c r="B69" s="13">
        <f t="shared" si="5"/>
        <v>64</v>
      </c>
      <c r="C69" s="14">
        <f t="shared" si="2"/>
        <v>105</v>
      </c>
      <c r="D69" s="15">
        <f t="shared" si="6"/>
        <v>64</v>
      </c>
      <c r="E69" s="54">
        <v>290</v>
      </c>
      <c r="F69" s="63"/>
      <c r="G69" s="63"/>
      <c r="H69" s="56" t="s">
        <v>32</v>
      </c>
      <c r="I69" s="49" t="s">
        <v>12</v>
      </c>
      <c r="J69" s="19"/>
      <c r="K69" s="83" t="str">
        <f>LOOKUP(J69,Paramètres!$A$3:$A$102,Paramètres!$B$3:$B$102)</f>
        <v>0</v>
      </c>
      <c r="L69" s="88">
        <f>IFERROR(VLOOKUP(J69,Paramètres!$D$3:$E$7,2,FALSE),0)</f>
        <v>0</v>
      </c>
      <c r="M69" s="85"/>
      <c r="N69" s="48" t="str">
        <f>LOOKUP(M69,Paramètres!$A$3:$A$102,Paramètres!$B$3:$B$102)</f>
        <v>0</v>
      </c>
      <c r="O69" s="88">
        <f>IFERROR(VLOOKUP(M69,Paramètres!$D$3:$E$7,2,FALSE),0)</f>
        <v>0</v>
      </c>
      <c r="P69" s="19"/>
      <c r="Q69" s="48" t="str">
        <f>LOOKUP(P69,Paramètres!$A$3:$A$102,Paramètres!$B$3:$B$102)</f>
        <v>0</v>
      </c>
      <c r="R69" s="88">
        <f>IFERROR(VLOOKUP(P69,Paramètres!$D$3:$E$7,2,FALSE),0)</f>
        <v>0</v>
      </c>
      <c r="S69" s="52"/>
      <c r="T69" s="48" t="str">
        <f>LOOKUP(S69,Paramètres!$A$3:$A$102,Paramètres!$B$3:$B$102)</f>
        <v>0</v>
      </c>
      <c r="U69" s="88">
        <f>IFERROR(VLOOKUP(S69,Paramètres!$D$3:$E$7,2,FALSE),0)</f>
        <v>0</v>
      </c>
      <c r="V69" s="19"/>
      <c r="W69" s="48" t="str">
        <f>LOOKUP(V69,Paramètres!$A$3:$A$102,Paramètres!$B$3:$B$102)</f>
        <v>0</v>
      </c>
      <c r="X69" s="88">
        <f>IFERROR(VLOOKUP(V69,Paramètres!$D$3:$E$7,2,FALSE),0)</f>
        <v>0</v>
      </c>
      <c r="Y69" s="20">
        <v>16</v>
      </c>
      <c r="Z69" s="48">
        <f>LOOKUP(Y69,Paramètres!$A$3:$A$102,Paramètres!$B$3:$B$102)</f>
        <v>105</v>
      </c>
      <c r="AA69" s="88">
        <f>IFERROR(VLOOKUP(Y69,Paramètres!$D$3:$E$7,2,FALSE),0)</f>
        <v>0</v>
      </c>
      <c r="AB69" s="19"/>
      <c r="AC69" s="48" t="str">
        <f>LOOKUP(AB69,Paramètres!$A$3:$A$102,Paramètres!$B$3:$B$102)</f>
        <v>0</v>
      </c>
      <c r="AD69" s="88">
        <f>IFERROR(VLOOKUP(AB69,Paramètres!$D$3:$E$7,2,FALSE),0)</f>
        <v>0</v>
      </c>
      <c r="AE69" s="19"/>
      <c r="AF69" s="20">
        <f>LOOKUP(AE69,Paramètres!$A$3:$A$102,Paramètres!$B$3:$B$102)*Paramètres!$H$5</f>
        <v>0</v>
      </c>
      <c r="AG69" s="88">
        <f>IFERROR(VLOOKUP(AE69,Paramètres!$D$3:$E$7,2,FALSE),0)</f>
        <v>0</v>
      </c>
      <c r="AH69" s="47">
        <f t="shared" si="4"/>
        <v>0</v>
      </c>
    </row>
    <row r="70" spans="1:34" ht="15" customHeight="1">
      <c r="A70" s="13">
        <f t="shared" ref="A70:A133" si="7">K70+N70+Q70+W70+Z70+AC70+AF70+T70</f>
        <v>105</v>
      </c>
      <c r="B70" s="13">
        <f t="shared" ref="B70:B97" si="8">IF(E70,RANK(A70,$A$6:$A$211),"")</f>
        <v>64</v>
      </c>
      <c r="C70" s="14">
        <f t="shared" ref="C70:C133" si="9">A70-MINA(K70,N70,Q70,W70,Z70,AC70,AF70,T70)</f>
        <v>105</v>
      </c>
      <c r="D70" s="15">
        <f t="shared" ref="D70:D97" si="10">IF(E70,RANK(C70,$C$6:$C$211),"")</f>
        <v>64</v>
      </c>
      <c r="E70" s="54">
        <v>255</v>
      </c>
      <c r="F70" s="63"/>
      <c r="G70" s="63"/>
      <c r="H70" s="56" t="s">
        <v>22</v>
      </c>
      <c r="I70" s="49" t="s">
        <v>12</v>
      </c>
      <c r="J70" s="19"/>
      <c r="K70" s="83" t="str">
        <f>LOOKUP(J70,Paramètres!$A$3:$A$102,Paramètres!$B$3:$B$102)</f>
        <v>0</v>
      </c>
      <c r="L70" s="88">
        <f>IFERROR(VLOOKUP(J70,Paramètres!$D$3:$E$7,2,FALSE),0)</f>
        <v>0</v>
      </c>
      <c r="M70" s="85">
        <v>16</v>
      </c>
      <c r="N70" s="48">
        <f>LOOKUP(M70,Paramètres!$A$3:$A$102,Paramètres!$B$3:$B$102)</f>
        <v>105</v>
      </c>
      <c r="O70" s="88">
        <f>IFERROR(VLOOKUP(M70,Paramètres!$D$3:$E$7,2,FALSE),0)</f>
        <v>0</v>
      </c>
      <c r="P70" s="19"/>
      <c r="Q70" s="48" t="str">
        <f>LOOKUP(P70,Paramètres!$A$3:$A$102,Paramètres!$B$3:$B$102)</f>
        <v>0</v>
      </c>
      <c r="R70" s="88">
        <f>IFERROR(VLOOKUP(P70,Paramètres!$D$3:$E$7,2,FALSE),0)</f>
        <v>0</v>
      </c>
      <c r="S70" s="52"/>
      <c r="T70" s="48" t="str">
        <f>LOOKUP(S70,Paramètres!$A$3:$A$102,Paramètres!$B$3:$B$102)</f>
        <v>0</v>
      </c>
      <c r="U70" s="88">
        <f>IFERROR(VLOOKUP(S70,Paramètres!$D$3:$E$7,2,FALSE),0)</f>
        <v>0</v>
      </c>
      <c r="V70" s="19"/>
      <c r="W70" s="48" t="str">
        <f>LOOKUP(V70,Paramètres!$A$3:$A$102,Paramètres!$B$3:$B$102)</f>
        <v>0</v>
      </c>
      <c r="X70" s="88">
        <f>IFERROR(VLOOKUP(V70,Paramètres!$D$3:$E$7,2,FALSE),0)</f>
        <v>0</v>
      </c>
      <c r="Y70" s="20"/>
      <c r="Z70" s="48" t="str">
        <f>LOOKUP(Y70,Paramètres!$A$3:$A$102,Paramètres!$B$3:$B$102)</f>
        <v>0</v>
      </c>
      <c r="AA70" s="88">
        <f>IFERROR(VLOOKUP(Y70,Paramètres!$D$3:$E$7,2,FALSE),0)</f>
        <v>0</v>
      </c>
      <c r="AB70" s="19"/>
      <c r="AC70" s="48" t="str">
        <f>LOOKUP(AB70,Paramètres!$A$3:$A$102,Paramètres!$B$3:$B$102)</f>
        <v>0</v>
      </c>
      <c r="AD70" s="88">
        <f>IFERROR(VLOOKUP(AB70,Paramètres!$D$3:$E$7,2,FALSE),0)</f>
        <v>0</v>
      </c>
      <c r="AE70" s="19"/>
      <c r="AF70" s="20">
        <f>LOOKUP(AE70,Paramètres!$A$3:$A$102,Paramètres!$B$3:$B$102)*Paramètres!$H$5</f>
        <v>0</v>
      </c>
      <c r="AG70" s="88">
        <f>IFERROR(VLOOKUP(AE70,Paramètres!$D$3:$E$7,2,FALSE),0)</f>
        <v>0</v>
      </c>
      <c r="AH70" s="47">
        <f t="shared" ref="AH70:AH133" si="11">MINA(K70,N70,Q70,W70,AF70,Z70,AC70,T70)</f>
        <v>0</v>
      </c>
    </row>
    <row r="71" spans="1:34" ht="15" customHeight="1">
      <c r="A71" s="13">
        <f t="shared" si="7"/>
        <v>102</v>
      </c>
      <c r="B71" s="13">
        <f t="shared" si="8"/>
        <v>66</v>
      </c>
      <c r="C71" s="14">
        <f t="shared" si="9"/>
        <v>102</v>
      </c>
      <c r="D71" s="15">
        <f t="shared" si="10"/>
        <v>66</v>
      </c>
      <c r="E71" s="54">
        <v>283</v>
      </c>
      <c r="F71" s="63"/>
      <c r="G71" s="63"/>
      <c r="H71" s="56" t="s">
        <v>39</v>
      </c>
      <c r="I71" s="49" t="s">
        <v>12</v>
      </c>
      <c r="J71" s="19"/>
      <c r="K71" s="83" t="str">
        <f>LOOKUP(J71,Paramètres!$A$3:$A$102,Paramètres!$B$3:$B$102)</f>
        <v>0</v>
      </c>
      <c r="L71" s="88">
        <f>IFERROR(VLOOKUP(J71,Paramètres!$D$3:$E$7,2,FALSE),0)</f>
        <v>0</v>
      </c>
      <c r="M71" s="85"/>
      <c r="N71" s="48" t="str">
        <f>LOOKUP(M71,Paramètres!$A$3:$A$102,Paramètres!$B$3:$B$102)</f>
        <v>0</v>
      </c>
      <c r="O71" s="88">
        <f>IFERROR(VLOOKUP(M71,Paramètres!$D$3:$E$7,2,FALSE),0)</f>
        <v>0</v>
      </c>
      <c r="P71" s="19"/>
      <c r="Q71" s="48" t="str">
        <f>LOOKUP(P71,Paramètres!$A$3:$A$102,Paramètres!$B$3:$B$102)</f>
        <v>0</v>
      </c>
      <c r="R71" s="88">
        <f>IFERROR(VLOOKUP(P71,Paramètres!$D$3:$E$7,2,FALSE),0)</f>
        <v>0</v>
      </c>
      <c r="S71" s="52"/>
      <c r="T71" s="48" t="str">
        <f>LOOKUP(S71,Paramètres!$A$3:$A$102,Paramètres!$B$3:$B$102)</f>
        <v>0</v>
      </c>
      <c r="U71" s="88">
        <f>IFERROR(VLOOKUP(S71,Paramètres!$D$3:$E$7,2,FALSE),0)</f>
        <v>0</v>
      </c>
      <c r="V71" s="19"/>
      <c r="W71" s="48" t="str">
        <f>LOOKUP(V71,Paramètres!$A$3:$A$102,Paramètres!$B$3:$B$102)</f>
        <v>0</v>
      </c>
      <c r="X71" s="88">
        <f>IFERROR(VLOOKUP(V71,Paramètres!$D$3:$E$7,2,FALSE),0)</f>
        <v>0</v>
      </c>
      <c r="Y71" s="20">
        <v>17</v>
      </c>
      <c r="Z71" s="48">
        <f>LOOKUP(Y71,Paramètres!$A$3:$A$102,Paramètres!$B$3:$B$102)</f>
        <v>102</v>
      </c>
      <c r="AA71" s="88">
        <f>IFERROR(VLOOKUP(Y71,Paramètres!$D$3:$E$7,2,FALSE),0)</f>
        <v>0</v>
      </c>
      <c r="AB71" s="19"/>
      <c r="AC71" s="48" t="str">
        <f>LOOKUP(AB71,Paramètres!$A$3:$A$102,Paramètres!$B$3:$B$102)</f>
        <v>0</v>
      </c>
      <c r="AD71" s="88">
        <f>IFERROR(VLOOKUP(AB71,Paramètres!$D$3:$E$7,2,FALSE),0)</f>
        <v>0</v>
      </c>
      <c r="AE71" s="19"/>
      <c r="AF71" s="20">
        <f>LOOKUP(AE71,Paramètres!$A$3:$A$102,Paramètres!$B$3:$B$102)*Paramètres!$H$5</f>
        <v>0</v>
      </c>
      <c r="AG71" s="88">
        <f>IFERROR(VLOOKUP(AE71,Paramètres!$D$3:$E$7,2,FALSE),0)</f>
        <v>0</v>
      </c>
      <c r="AH71" s="47">
        <f t="shared" si="11"/>
        <v>0</v>
      </c>
    </row>
    <row r="72" spans="1:34" ht="15" customHeight="1">
      <c r="A72" s="13">
        <f t="shared" si="7"/>
        <v>99</v>
      </c>
      <c r="B72" s="13">
        <f t="shared" si="8"/>
        <v>67</v>
      </c>
      <c r="C72" s="14">
        <f t="shared" si="9"/>
        <v>99</v>
      </c>
      <c r="D72" s="15">
        <f t="shared" si="10"/>
        <v>67</v>
      </c>
      <c r="E72" s="54">
        <v>262</v>
      </c>
      <c r="F72" s="63"/>
      <c r="G72" s="63"/>
      <c r="H72" s="56" t="s">
        <v>36</v>
      </c>
      <c r="I72" s="49" t="s">
        <v>12</v>
      </c>
      <c r="J72" s="19"/>
      <c r="K72" s="83" t="str">
        <f>LOOKUP(J72,Paramètres!$A$3:$A$102,Paramètres!$B$3:$B$102)</f>
        <v>0</v>
      </c>
      <c r="L72" s="88">
        <f>IFERROR(VLOOKUP(J72,Paramètres!$D$3:$E$7,2,FALSE),0)</f>
        <v>0</v>
      </c>
      <c r="M72" s="85"/>
      <c r="N72" s="48" t="str">
        <f>LOOKUP(M72,Paramètres!$A$3:$A$102,Paramètres!$B$3:$B$102)</f>
        <v>0</v>
      </c>
      <c r="O72" s="88">
        <f>IFERROR(VLOOKUP(M72,Paramètres!$D$3:$E$7,2,FALSE),0)</f>
        <v>0</v>
      </c>
      <c r="P72" s="19">
        <v>18</v>
      </c>
      <c r="Q72" s="48">
        <f>LOOKUP(P72,Paramètres!$A$3:$A$102,Paramètres!$B$3:$B$102)</f>
        <v>99</v>
      </c>
      <c r="R72" s="88">
        <f>IFERROR(VLOOKUP(P72,Paramètres!$D$3:$E$7,2,FALSE),0)</f>
        <v>0</v>
      </c>
      <c r="S72" s="52"/>
      <c r="T72" s="48" t="str">
        <f>LOOKUP(S72,Paramètres!$A$3:$A$102,Paramètres!$B$3:$B$102)</f>
        <v>0</v>
      </c>
      <c r="U72" s="88">
        <f>IFERROR(VLOOKUP(S72,Paramètres!$D$3:$E$7,2,FALSE),0)</f>
        <v>0</v>
      </c>
      <c r="V72" s="19"/>
      <c r="W72" s="48" t="str">
        <f>LOOKUP(V72,Paramètres!$A$3:$A$102,Paramètres!$B$3:$B$102)</f>
        <v>0</v>
      </c>
      <c r="X72" s="88">
        <f>IFERROR(VLOOKUP(V72,Paramètres!$D$3:$E$7,2,FALSE),0)</f>
        <v>0</v>
      </c>
      <c r="Y72" s="20"/>
      <c r="Z72" s="48" t="str">
        <f>LOOKUP(Y72,Paramètres!$A$3:$A$102,Paramètres!$B$3:$B$102)</f>
        <v>0</v>
      </c>
      <c r="AA72" s="88">
        <f>IFERROR(VLOOKUP(Y72,Paramètres!$D$3:$E$7,2,FALSE),0)</f>
        <v>0</v>
      </c>
      <c r="AB72" s="19"/>
      <c r="AC72" s="48" t="str">
        <f>LOOKUP(AB72,Paramètres!$A$3:$A$102,Paramètres!$B$3:$B$102)</f>
        <v>0</v>
      </c>
      <c r="AD72" s="88">
        <f>IFERROR(VLOOKUP(AB72,Paramètres!$D$3:$E$7,2,FALSE),0)</f>
        <v>0</v>
      </c>
      <c r="AE72" s="19"/>
      <c r="AF72" s="20">
        <f>LOOKUP(AE72,Paramètres!$A$3:$A$102,Paramètres!$B$3:$B$102)*Paramètres!$H$5</f>
        <v>0</v>
      </c>
      <c r="AG72" s="88">
        <f>IFERROR(VLOOKUP(AE72,Paramètres!$D$3:$E$7,2,FALSE),0)</f>
        <v>0</v>
      </c>
      <c r="AH72" s="47">
        <f t="shared" si="11"/>
        <v>0</v>
      </c>
    </row>
    <row r="73" spans="1:34" ht="15" customHeight="1">
      <c r="A73" s="13">
        <f t="shared" si="7"/>
        <v>93</v>
      </c>
      <c r="B73" s="13">
        <f t="shared" si="8"/>
        <v>68</v>
      </c>
      <c r="C73" s="14">
        <f t="shared" si="9"/>
        <v>93</v>
      </c>
      <c r="D73" s="15">
        <f t="shared" si="10"/>
        <v>68</v>
      </c>
      <c r="E73" s="54">
        <v>239</v>
      </c>
      <c r="F73" s="63"/>
      <c r="G73" s="63"/>
      <c r="H73" s="56" t="s">
        <v>96</v>
      </c>
      <c r="I73" s="49" t="s">
        <v>12</v>
      </c>
      <c r="J73" s="19"/>
      <c r="K73" s="83" t="str">
        <f>LOOKUP(J73,Paramètres!$A$3:$A$102,Paramètres!$B$3:$B$102)</f>
        <v>0</v>
      </c>
      <c r="L73" s="88">
        <f>IFERROR(VLOOKUP(J73,Paramètres!$D$3:$E$7,2,FALSE),0)</f>
        <v>0</v>
      </c>
      <c r="M73" s="85">
        <v>20</v>
      </c>
      <c r="N73" s="48">
        <f>LOOKUP(M73,Paramètres!$A$3:$A$102,Paramètres!$B$3:$B$102)</f>
        <v>93</v>
      </c>
      <c r="O73" s="88">
        <f>IFERROR(VLOOKUP(M73,Paramètres!$D$3:$E$7,2,FALSE),0)</f>
        <v>0</v>
      </c>
      <c r="P73" s="19"/>
      <c r="Q73" s="48" t="str">
        <f>LOOKUP(P73,Paramètres!$A$3:$A$102,Paramètres!$B$3:$B$102)</f>
        <v>0</v>
      </c>
      <c r="R73" s="88">
        <f>IFERROR(VLOOKUP(P73,Paramètres!$D$3:$E$7,2,FALSE),0)</f>
        <v>0</v>
      </c>
      <c r="S73" s="52"/>
      <c r="T73" s="48" t="str">
        <f>LOOKUP(S73,Paramètres!$A$3:$A$102,Paramètres!$B$3:$B$102)</f>
        <v>0</v>
      </c>
      <c r="U73" s="88">
        <f>IFERROR(VLOOKUP(S73,Paramètres!$D$3:$E$7,2,FALSE),0)</f>
        <v>0</v>
      </c>
      <c r="V73" s="19"/>
      <c r="W73" s="48" t="str">
        <f>LOOKUP(V73,Paramètres!$A$3:$A$102,Paramètres!$B$3:$B$102)</f>
        <v>0</v>
      </c>
      <c r="X73" s="88">
        <f>IFERROR(VLOOKUP(V73,Paramètres!$D$3:$E$7,2,FALSE),0)</f>
        <v>0</v>
      </c>
      <c r="Y73" s="20"/>
      <c r="Z73" s="48" t="str">
        <f>LOOKUP(Y73,Paramètres!$A$3:$A$102,Paramètres!$B$3:$B$102)</f>
        <v>0</v>
      </c>
      <c r="AA73" s="88">
        <f>IFERROR(VLOOKUP(Y73,Paramètres!$D$3:$E$7,2,FALSE),0)</f>
        <v>0</v>
      </c>
      <c r="AB73" s="19"/>
      <c r="AC73" s="48" t="str">
        <f>LOOKUP(AB73,Paramètres!$A$3:$A$102,Paramètres!$B$3:$B$102)</f>
        <v>0</v>
      </c>
      <c r="AD73" s="88">
        <f>IFERROR(VLOOKUP(AB73,Paramètres!$D$3:$E$7,2,FALSE),0)</f>
        <v>0</v>
      </c>
      <c r="AE73" s="19"/>
      <c r="AF73" s="20">
        <f>LOOKUP(AE73,Paramètres!$A$3:$A$102,Paramètres!$B$3:$B$102)*Paramètres!$H$5</f>
        <v>0</v>
      </c>
      <c r="AG73" s="88">
        <f>IFERROR(VLOOKUP(AE73,Paramètres!$D$3:$E$7,2,FALSE),0)</f>
        <v>0</v>
      </c>
      <c r="AH73" s="47">
        <f t="shared" si="11"/>
        <v>0</v>
      </c>
    </row>
    <row r="74" spans="1:34" ht="15" customHeight="1">
      <c r="A74" s="13">
        <f t="shared" si="7"/>
        <v>90</v>
      </c>
      <c r="B74" s="13">
        <f t="shared" si="8"/>
        <v>69</v>
      </c>
      <c r="C74" s="14">
        <f t="shared" si="9"/>
        <v>90</v>
      </c>
      <c r="D74" s="15">
        <f t="shared" si="10"/>
        <v>69</v>
      </c>
      <c r="E74" s="54">
        <v>250</v>
      </c>
      <c r="F74" s="63"/>
      <c r="G74" s="63"/>
      <c r="H74" s="56" t="s">
        <v>17</v>
      </c>
      <c r="I74" s="49" t="s">
        <v>12</v>
      </c>
      <c r="J74" s="19"/>
      <c r="K74" s="83" t="str">
        <f>LOOKUP(J74,Paramètres!$A$3:$A$102,Paramètres!$B$3:$B$102)</f>
        <v>0</v>
      </c>
      <c r="L74" s="88">
        <f>IFERROR(VLOOKUP(J74,Paramètres!$D$3:$E$7,2,FALSE),0)</f>
        <v>0</v>
      </c>
      <c r="M74" s="85">
        <v>40</v>
      </c>
      <c r="N74" s="48">
        <f>LOOKUP(M74,Paramètres!$A$3:$A$102,Paramètres!$B$3:$B$102)</f>
        <v>33</v>
      </c>
      <c r="O74" s="88">
        <f>IFERROR(VLOOKUP(M74,Paramètres!$D$3:$E$7,2,FALSE),0)</f>
        <v>0</v>
      </c>
      <c r="P74" s="19">
        <v>32</v>
      </c>
      <c r="Q74" s="48">
        <f>LOOKUP(P74,Paramètres!$A$3:$A$102,Paramètres!$B$3:$B$102)</f>
        <v>57</v>
      </c>
      <c r="R74" s="88">
        <f>IFERROR(VLOOKUP(P74,Paramètres!$D$3:$E$7,2,FALSE),0)</f>
        <v>0</v>
      </c>
      <c r="S74" s="52"/>
      <c r="T74" s="48" t="str">
        <f>LOOKUP(S74,Paramètres!$A$3:$A$102,Paramètres!$B$3:$B$102)</f>
        <v>0</v>
      </c>
      <c r="U74" s="88">
        <f>IFERROR(VLOOKUP(S74,Paramètres!$D$3:$E$7,2,FALSE),0)</f>
        <v>0</v>
      </c>
      <c r="V74" s="19"/>
      <c r="W74" s="48" t="str">
        <f>LOOKUP(V74,Paramètres!$A$3:$A$102,Paramètres!$B$3:$B$102)</f>
        <v>0</v>
      </c>
      <c r="X74" s="88">
        <f>IFERROR(VLOOKUP(V74,Paramètres!$D$3:$E$7,2,FALSE),0)</f>
        <v>0</v>
      </c>
      <c r="Y74" s="20"/>
      <c r="Z74" s="48" t="str">
        <f>LOOKUP(Y74,Paramètres!$A$3:$A$102,Paramètres!$B$3:$B$102)</f>
        <v>0</v>
      </c>
      <c r="AA74" s="88">
        <f>IFERROR(VLOOKUP(Y74,Paramètres!$D$3:$E$7,2,FALSE),0)</f>
        <v>0</v>
      </c>
      <c r="AB74" s="19"/>
      <c r="AC74" s="48" t="str">
        <f>LOOKUP(AB74,Paramètres!$A$3:$A$102,Paramètres!$B$3:$B$102)</f>
        <v>0</v>
      </c>
      <c r="AD74" s="88">
        <f>IFERROR(VLOOKUP(AB74,Paramètres!$D$3:$E$7,2,FALSE),0)</f>
        <v>0</v>
      </c>
      <c r="AE74" s="19"/>
      <c r="AF74" s="20">
        <f>LOOKUP(AE74,Paramètres!$A$3:$A$102,Paramètres!$B$3:$B$102)*Paramètres!$H$5</f>
        <v>0</v>
      </c>
      <c r="AG74" s="88">
        <f>IFERROR(VLOOKUP(AE74,Paramètres!$D$3:$E$7,2,FALSE),0)</f>
        <v>0</v>
      </c>
      <c r="AH74" s="47">
        <f t="shared" si="11"/>
        <v>0</v>
      </c>
    </row>
    <row r="75" spans="1:34" ht="15" customHeight="1">
      <c r="A75" s="13">
        <f t="shared" si="7"/>
        <v>87</v>
      </c>
      <c r="B75" s="13">
        <f t="shared" si="8"/>
        <v>70</v>
      </c>
      <c r="C75" s="14">
        <f t="shared" si="9"/>
        <v>87</v>
      </c>
      <c r="D75" s="15">
        <f t="shared" si="10"/>
        <v>70</v>
      </c>
      <c r="E75" s="54">
        <v>237</v>
      </c>
      <c r="F75" s="63"/>
      <c r="G75" s="63"/>
      <c r="H75" s="56" t="s">
        <v>86</v>
      </c>
      <c r="I75" s="49" t="s">
        <v>12</v>
      </c>
      <c r="J75" s="19"/>
      <c r="K75" s="83" t="str">
        <f>LOOKUP(J75,Paramètres!$A$3:$A$102,Paramètres!$B$3:$B$102)</f>
        <v>0</v>
      </c>
      <c r="L75" s="88">
        <f>IFERROR(VLOOKUP(J75,Paramètres!$D$3:$E$7,2,FALSE),0)</f>
        <v>0</v>
      </c>
      <c r="M75" s="85">
        <v>22</v>
      </c>
      <c r="N75" s="48">
        <f>LOOKUP(M75,Paramètres!$A$3:$A$102,Paramètres!$B$3:$B$102)</f>
        <v>87</v>
      </c>
      <c r="O75" s="88">
        <f>IFERROR(VLOOKUP(M75,Paramètres!$D$3:$E$7,2,FALSE),0)</f>
        <v>0</v>
      </c>
      <c r="P75" s="19"/>
      <c r="Q75" s="48" t="str">
        <f>LOOKUP(P75,Paramètres!$A$3:$A$102,Paramètres!$B$3:$B$102)</f>
        <v>0</v>
      </c>
      <c r="R75" s="88">
        <f>IFERROR(VLOOKUP(P75,Paramètres!$D$3:$E$7,2,FALSE),0)</f>
        <v>0</v>
      </c>
      <c r="S75" s="52"/>
      <c r="T75" s="48" t="str">
        <f>LOOKUP(S75,Paramètres!$A$3:$A$102,Paramètres!$B$3:$B$102)</f>
        <v>0</v>
      </c>
      <c r="U75" s="88">
        <f>IFERROR(VLOOKUP(S75,Paramètres!$D$3:$E$7,2,FALSE),0)</f>
        <v>0</v>
      </c>
      <c r="V75" s="19"/>
      <c r="W75" s="48" t="str">
        <f>LOOKUP(V75,Paramètres!$A$3:$A$102,Paramètres!$B$3:$B$102)</f>
        <v>0</v>
      </c>
      <c r="X75" s="88">
        <f>IFERROR(VLOOKUP(V75,Paramètres!$D$3:$E$7,2,FALSE),0)</f>
        <v>0</v>
      </c>
      <c r="Y75" s="20"/>
      <c r="Z75" s="48" t="str">
        <f>LOOKUP(Y75,Paramètres!$A$3:$A$102,Paramètres!$B$3:$B$102)</f>
        <v>0</v>
      </c>
      <c r="AA75" s="88">
        <f>IFERROR(VLOOKUP(Y75,Paramètres!$D$3:$E$7,2,FALSE),0)</f>
        <v>0</v>
      </c>
      <c r="AB75" s="19"/>
      <c r="AC75" s="48" t="str">
        <f>LOOKUP(AB75,Paramètres!$A$3:$A$102,Paramètres!$B$3:$B$102)</f>
        <v>0</v>
      </c>
      <c r="AD75" s="88">
        <f>IFERROR(VLOOKUP(AB75,Paramètres!$D$3:$E$7,2,FALSE),0)</f>
        <v>0</v>
      </c>
      <c r="AE75" s="19"/>
      <c r="AF75" s="20">
        <f>LOOKUP(AE75,Paramètres!$A$3:$A$102,Paramètres!$B$3:$B$102)*Paramètres!$H$5</f>
        <v>0</v>
      </c>
      <c r="AG75" s="88">
        <f>IFERROR(VLOOKUP(AE75,Paramètres!$D$3:$E$7,2,FALSE),0)</f>
        <v>0</v>
      </c>
      <c r="AH75" s="47">
        <f t="shared" si="11"/>
        <v>0</v>
      </c>
    </row>
    <row r="76" spans="1:34" ht="15" customHeight="1">
      <c r="A76" s="13">
        <f t="shared" si="7"/>
        <v>84</v>
      </c>
      <c r="B76" s="13">
        <f t="shared" si="8"/>
        <v>71</v>
      </c>
      <c r="C76" s="14">
        <f t="shared" si="9"/>
        <v>84</v>
      </c>
      <c r="D76" s="15">
        <f t="shared" si="10"/>
        <v>71</v>
      </c>
      <c r="E76" s="54">
        <v>202</v>
      </c>
      <c r="F76" s="63"/>
      <c r="G76" s="63"/>
      <c r="H76" s="56" t="s">
        <v>258</v>
      </c>
      <c r="I76" s="49" t="s">
        <v>12</v>
      </c>
      <c r="J76" s="19">
        <v>23</v>
      </c>
      <c r="K76" s="83">
        <f>LOOKUP(J76,Paramètres!$A$3:$A$102,Paramètres!$B$3:$B$102)</f>
        <v>84</v>
      </c>
      <c r="L76" s="88">
        <f>IFERROR(VLOOKUP(J76,Paramètres!$D$3:$E$7,2,FALSE),0)</f>
        <v>0</v>
      </c>
      <c r="M76" s="85"/>
      <c r="N76" s="48" t="str">
        <f>LOOKUP(M76,Paramètres!$A$3:$A$102,Paramètres!$B$3:$B$102)</f>
        <v>0</v>
      </c>
      <c r="O76" s="88">
        <f>IFERROR(VLOOKUP(M76,Paramètres!$D$3:$E$7,2,FALSE),0)</f>
        <v>0</v>
      </c>
      <c r="P76" s="19"/>
      <c r="Q76" s="48" t="str">
        <f>LOOKUP(P76,Paramètres!$A$3:$A$102,Paramètres!$B$3:$B$102)</f>
        <v>0</v>
      </c>
      <c r="R76" s="88">
        <f>IFERROR(VLOOKUP(P76,Paramètres!$D$3:$E$7,2,FALSE),0)</f>
        <v>0</v>
      </c>
      <c r="S76" s="52"/>
      <c r="T76" s="48" t="str">
        <f>LOOKUP(S76,Paramètres!$A$3:$A$102,Paramètres!$B$3:$B$102)</f>
        <v>0</v>
      </c>
      <c r="U76" s="88">
        <f>IFERROR(VLOOKUP(S76,Paramètres!$D$3:$E$7,2,FALSE),0)</f>
        <v>0</v>
      </c>
      <c r="V76" s="19"/>
      <c r="W76" s="48" t="str">
        <f>LOOKUP(V76,Paramètres!$A$3:$A$102,Paramètres!$B$3:$B$102)</f>
        <v>0</v>
      </c>
      <c r="X76" s="88">
        <f>IFERROR(VLOOKUP(V76,Paramètres!$D$3:$E$7,2,FALSE),0)</f>
        <v>0</v>
      </c>
      <c r="Y76" s="20"/>
      <c r="Z76" s="48" t="str">
        <f>LOOKUP(Y76,Paramètres!$A$3:$A$102,Paramètres!$B$3:$B$102)</f>
        <v>0</v>
      </c>
      <c r="AA76" s="88">
        <f>IFERROR(VLOOKUP(Y76,Paramètres!$D$3:$E$7,2,FALSE),0)</f>
        <v>0</v>
      </c>
      <c r="AB76" s="19"/>
      <c r="AC76" s="48" t="str">
        <f>LOOKUP(AB76,Paramètres!$A$3:$A$102,Paramètres!$B$3:$B$102)</f>
        <v>0</v>
      </c>
      <c r="AD76" s="88">
        <f>IFERROR(VLOOKUP(AB76,Paramètres!$D$3:$E$7,2,FALSE),0)</f>
        <v>0</v>
      </c>
      <c r="AE76" s="19"/>
      <c r="AF76" s="20">
        <f>LOOKUP(AE76,Paramètres!$A$3:$A$102,Paramètres!$B$3:$B$102)*Paramètres!$H$5</f>
        <v>0</v>
      </c>
      <c r="AG76" s="88">
        <f>IFERROR(VLOOKUP(AE76,Paramètres!$D$3:$E$7,2,FALSE),0)</f>
        <v>0</v>
      </c>
      <c r="AH76" s="47">
        <f t="shared" si="11"/>
        <v>0</v>
      </c>
    </row>
    <row r="77" spans="1:34" ht="15" customHeight="1">
      <c r="A77" s="13">
        <f t="shared" si="7"/>
        <v>81</v>
      </c>
      <c r="B77" s="13">
        <f t="shared" si="8"/>
        <v>72</v>
      </c>
      <c r="C77" s="14">
        <f t="shared" si="9"/>
        <v>81</v>
      </c>
      <c r="D77" s="15">
        <f t="shared" si="10"/>
        <v>72</v>
      </c>
      <c r="E77" s="74">
        <v>248</v>
      </c>
      <c r="F77" s="75"/>
      <c r="G77" s="75"/>
      <c r="H77" s="75"/>
      <c r="I77" s="49" t="s">
        <v>12</v>
      </c>
      <c r="J77" s="19"/>
      <c r="K77" s="83" t="str">
        <f>LOOKUP(J77,Paramètres!$A$3:$A$102,Paramètres!$B$3:$B$102)</f>
        <v>0</v>
      </c>
      <c r="L77" s="88">
        <f>IFERROR(VLOOKUP(J77,Paramètres!$D$3:$E$7,2,FALSE),0)</f>
        <v>0</v>
      </c>
      <c r="M77" s="85">
        <v>24</v>
      </c>
      <c r="N77" s="48">
        <f>LOOKUP(M77,Paramètres!$A$3:$A$102,Paramètres!$B$3:$B$102)</f>
        <v>81</v>
      </c>
      <c r="O77" s="88">
        <f>IFERROR(VLOOKUP(M77,Paramètres!$D$3:$E$7,2,FALSE),0)</f>
        <v>0</v>
      </c>
      <c r="P77" s="19"/>
      <c r="Q77" s="48" t="str">
        <f>LOOKUP(P77,Paramètres!$A$3:$A$102,Paramètres!$B$3:$B$102)</f>
        <v>0</v>
      </c>
      <c r="R77" s="88">
        <f>IFERROR(VLOOKUP(P77,Paramètres!$D$3:$E$7,2,FALSE),0)</f>
        <v>0</v>
      </c>
      <c r="S77" s="52"/>
      <c r="T77" s="48" t="str">
        <f>LOOKUP(S77,Paramètres!$A$3:$A$102,Paramètres!$B$3:$B$102)</f>
        <v>0</v>
      </c>
      <c r="U77" s="88">
        <f>IFERROR(VLOOKUP(S77,Paramètres!$D$3:$E$7,2,FALSE),0)</f>
        <v>0</v>
      </c>
      <c r="V77" s="19"/>
      <c r="W77" s="48" t="str">
        <f>LOOKUP(V77,Paramètres!$A$3:$A$102,Paramètres!$B$3:$B$102)</f>
        <v>0</v>
      </c>
      <c r="X77" s="88">
        <f>IFERROR(VLOOKUP(V77,Paramètres!$D$3:$E$7,2,FALSE),0)</f>
        <v>0</v>
      </c>
      <c r="Y77" s="20"/>
      <c r="Z77" s="48" t="str">
        <f>LOOKUP(Y77,Paramètres!$A$3:$A$102,Paramètres!$B$3:$B$102)</f>
        <v>0</v>
      </c>
      <c r="AA77" s="88">
        <f>IFERROR(VLOOKUP(Y77,Paramètres!$D$3:$E$7,2,FALSE),0)</f>
        <v>0</v>
      </c>
      <c r="AB77" s="19"/>
      <c r="AC77" s="48" t="str">
        <f>LOOKUP(AB77,Paramètres!$A$3:$A$102,Paramètres!$B$3:$B$102)</f>
        <v>0</v>
      </c>
      <c r="AD77" s="88">
        <f>IFERROR(VLOOKUP(AB77,Paramètres!$D$3:$E$7,2,FALSE),0)</f>
        <v>0</v>
      </c>
      <c r="AE77" s="19"/>
      <c r="AF77" s="20">
        <f>LOOKUP(AE77,Paramètres!$A$3:$A$102,Paramètres!$B$3:$B$102)*Paramètres!$H$5</f>
        <v>0</v>
      </c>
      <c r="AG77" s="88">
        <f>IFERROR(VLOOKUP(AE77,Paramètres!$D$3:$E$7,2,FALSE),0)</f>
        <v>0</v>
      </c>
      <c r="AH77" s="47">
        <f t="shared" si="11"/>
        <v>0</v>
      </c>
    </row>
    <row r="78" spans="1:34" ht="15" customHeight="1">
      <c r="A78" s="13">
        <f t="shared" si="7"/>
        <v>75</v>
      </c>
      <c r="B78" s="13">
        <f t="shared" si="8"/>
        <v>73</v>
      </c>
      <c r="C78" s="14">
        <f t="shared" si="9"/>
        <v>75</v>
      </c>
      <c r="D78" s="15">
        <f t="shared" si="10"/>
        <v>73</v>
      </c>
      <c r="E78" s="64">
        <v>284</v>
      </c>
      <c r="F78" s="73"/>
      <c r="G78" s="73"/>
      <c r="H78" s="73" t="s">
        <v>17</v>
      </c>
      <c r="I78" s="49" t="s">
        <v>12</v>
      </c>
      <c r="J78" s="19"/>
      <c r="K78" s="83" t="str">
        <f>LOOKUP(J78,Paramètres!$A$3:$A$102,Paramètres!$B$3:$B$102)</f>
        <v>0</v>
      </c>
      <c r="L78" s="88">
        <f>IFERROR(VLOOKUP(J78,Paramètres!$D$3:$E$7,2,FALSE),0)</f>
        <v>0</v>
      </c>
      <c r="M78" s="85"/>
      <c r="N78" s="48" t="str">
        <f>LOOKUP(M78,Paramètres!$A$3:$A$102,Paramètres!$B$3:$B$102)</f>
        <v>0</v>
      </c>
      <c r="O78" s="88">
        <f>IFERROR(VLOOKUP(M78,Paramètres!$D$3:$E$7,2,FALSE),0)</f>
        <v>0</v>
      </c>
      <c r="P78" s="19"/>
      <c r="Q78" s="48" t="str">
        <f>LOOKUP(P78,Paramètres!$A$3:$A$102,Paramètres!$B$3:$B$102)</f>
        <v>0</v>
      </c>
      <c r="R78" s="88">
        <f>IFERROR(VLOOKUP(P78,Paramètres!$D$3:$E$7,2,FALSE),0)</f>
        <v>0</v>
      </c>
      <c r="S78" s="52"/>
      <c r="T78" s="48" t="str">
        <f>LOOKUP(S78,Paramètres!$A$3:$A$102,Paramètres!$B$3:$B$102)</f>
        <v>0</v>
      </c>
      <c r="U78" s="88">
        <f>IFERROR(VLOOKUP(S78,Paramètres!$D$3:$E$7,2,FALSE),0)</f>
        <v>0</v>
      </c>
      <c r="V78" s="19"/>
      <c r="W78" s="48" t="str">
        <f>LOOKUP(V78,Paramètres!$A$3:$A$102,Paramètres!$B$3:$B$102)</f>
        <v>0</v>
      </c>
      <c r="X78" s="88">
        <f>IFERROR(VLOOKUP(V78,Paramètres!$D$3:$E$7,2,FALSE),0)</f>
        <v>0</v>
      </c>
      <c r="Y78" s="20">
        <v>26</v>
      </c>
      <c r="Z78" s="48">
        <f>LOOKUP(Y78,Paramètres!$A$3:$A$102,Paramètres!$B$3:$B$102)</f>
        <v>75</v>
      </c>
      <c r="AA78" s="88">
        <f>IFERROR(VLOOKUP(Y78,Paramètres!$D$3:$E$7,2,FALSE),0)</f>
        <v>0</v>
      </c>
      <c r="AB78" s="19"/>
      <c r="AC78" s="48" t="str">
        <f>LOOKUP(AB78,Paramètres!$A$3:$A$102,Paramètres!$B$3:$B$102)</f>
        <v>0</v>
      </c>
      <c r="AD78" s="88">
        <f>IFERROR(VLOOKUP(AB78,Paramètres!$D$3:$E$7,2,FALSE),0)</f>
        <v>0</v>
      </c>
      <c r="AE78" s="19"/>
      <c r="AF78" s="20">
        <f>LOOKUP(AE78,Paramètres!$A$3:$A$102,Paramètres!$B$3:$B$102)*Paramètres!$H$5</f>
        <v>0</v>
      </c>
      <c r="AG78" s="88">
        <f>IFERROR(VLOOKUP(AE78,Paramètres!$D$3:$E$7,2,FALSE),0)</f>
        <v>0</v>
      </c>
      <c r="AH78" s="47">
        <f t="shared" si="11"/>
        <v>0</v>
      </c>
    </row>
    <row r="79" spans="1:34" ht="15" customHeight="1">
      <c r="A79" s="13">
        <f t="shared" si="7"/>
        <v>72</v>
      </c>
      <c r="B79" s="13">
        <f t="shared" si="8"/>
        <v>74</v>
      </c>
      <c r="C79" s="14">
        <f t="shared" si="9"/>
        <v>72</v>
      </c>
      <c r="D79" s="15">
        <f t="shared" si="10"/>
        <v>74</v>
      </c>
      <c r="E79" s="64">
        <v>291</v>
      </c>
      <c r="F79" s="73"/>
      <c r="G79" s="73"/>
      <c r="H79" s="73" t="s">
        <v>218</v>
      </c>
      <c r="I79" s="49" t="s">
        <v>12</v>
      </c>
      <c r="J79" s="19"/>
      <c r="K79" s="83" t="str">
        <f>LOOKUP(J79,Paramètres!$A$3:$A$102,Paramètres!$B$3:$B$102)</f>
        <v>0</v>
      </c>
      <c r="L79" s="88">
        <f>IFERROR(VLOOKUP(J79,Paramètres!$D$3:$E$7,2,FALSE),0)</f>
        <v>0</v>
      </c>
      <c r="M79" s="85"/>
      <c r="N79" s="48" t="str">
        <f>LOOKUP(M79,Paramètres!$A$3:$A$102,Paramètres!$B$3:$B$102)</f>
        <v>0</v>
      </c>
      <c r="O79" s="88">
        <f>IFERROR(VLOOKUP(M79,Paramètres!$D$3:$E$7,2,FALSE),0)</f>
        <v>0</v>
      </c>
      <c r="P79" s="19"/>
      <c r="Q79" s="48" t="str">
        <f>LOOKUP(P79,Paramètres!$A$3:$A$102,Paramètres!$B$3:$B$102)</f>
        <v>0</v>
      </c>
      <c r="R79" s="88">
        <f>IFERROR(VLOOKUP(P79,Paramètres!$D$3:$E$7,2,FALSE),0)</f>
        <v>0</v>
      </c>
      <c r="S79" s="52"/>
      <c r="T79" s="48" t="str">
        <f>LOOKUP(S79,Paramètres!$A$3:$A$102,Paramètres!$B$3:$B$102)</f>
        <v>0</v>
      </c>
      <c r="U79" s="88">
        <f>IFERROR(VLOOKUP(S79,Paramètres!$D$3:$E$7,2,FALSE),0)</f>
        <v>0</v>
      </c>
      <c r="V79" s="19"/>
      <c r="W79" s="48" t="str">
        <f>LOOKUP(V79,Paramètres!$A$3:$A$102,Paramètres!$B$3:$B$102)</f>
        <v>0</v>
      </c>
      <c r="X79" s="88">
        <f>IFERROR(VLOOKUP(V79,Paramètres!$D$3:$E$7,2,FALSE),0)</f>
        <v>0</v>
      </c>
      <c r="Y79" s="20">
        <v>27</v>
      </c>
      <c r="Z79" s="48">
        <f>LOOKUP(Y79,Paramètres!$A$3:$A$102,Paramètres!$B$3:$B$102)</f>
        <v>72</v>
      </c>
      <c r="AA79" s="88">
        <f>IFERROR(VLOOKUP(Y79,Paramètres!$D$3:$E$7,2,FALSE),0)</f>
        <v>0</v>
      </c>
      <c r="AB79" s="19"/>
      <c r="AC79" s="48" t="str">
        <f>LOOKUP(AB79,Paramètres!$A$3:$A$102,Paramètres!$B$3:$B$102)</f>
        <v>0</v>
      </c>
      <c r="AD79" s="88">
        <f>IFERROR(VLOOKUP(AB79,Paramètres!$D$3:$E$7,2,FALSE),0)</f>
        <v>0</v>
      </c>
      <c r="AE79" s="19"/>
      <c r="AF79" s="20">
        <f>LOOKUP(AE79,Paramètres!$A$3:$A$102,Paramètres!$B$3:$B$102)*Paramètres!$H$5</f>
        <v>0</v>
      </c>
      <c r="AG79" s="88">
        <f>IFERROR(VLOOKUP(AE79,Paramètres!$D$3:$E$7,2,FALSE),0)</f>
        <v>0</v>
      </c>
      <c r="AH79" s="47">
        <f t="shared" si="11"/>
        <v>0</v>
      </c>
    </row>
    <row r="80" spans="1:34" ht="15" customHeight="1">
      <c r="A80" s="13">
        <f t="shared" si="7"/>
        <v>69</v>
      </c>
      <c r="B80" s="13">
        <f t="shared" si="8"/>
        <v>75</v>
      </c>
      <c r="C80" s="14">
        <f t="shared" si="9"/>
        <v>69</v>
      </c>
      <c r="D80" s="15">
        <f t="shared" si="10"/>
        <v>75</v>
      </c>
      <c r="E80" s="64">
        <v>258</v>
      </c>
      <c r="F80" s="73"/>
      <c r="G80" s="73"/>
      <c r="H80" s="73"/>
      <c r="I80" s="49" t="s">
        <v>12</v>
      </c>
      <c r="J80" s="19"/>
      <c r="K80" s="83" t="str">
        <f>LOOKUP(J80,Paramètres!$A$3:$A$102,Paramètres!$B$3:$B$102)</f>
        <v>0</v>
      </c>
      <c r="L80" s="88">
        <f>IFERROR(VLOOKUP(J80,Paramètres!$D$3:$E$7,2,FALSE),0)</f>
        <v>0</v>
      </c>
      <c r="M80" s="85">
        <v>41</v>
      </c>
      <c r="N80" s="48">
        <f>LOOKUP(M80,Paramètres!$A$3:$A$102,Paramètres!$B$3:$B$102)</f>
        <v>30</v>
      </c>
      <c r="O80" s="88">
        <f>IFERROR(VLOOKUP(M80,Paramètres!$D$3:$E$7,2,FALSE),0)</f>
        <v>0</v>
      </c>
      <c r="P80" s="19"/>
      <c r="Q80" s="48" t="str">
        <f>LOOKUP(P80,Paramètres!$A$3:$A$102,Paramètres!$B$3:$B$102)</f>
        <v>0</v>
      </c>
      <c r="R80" s="88">
        <f>IFERROR(VLOOKUP(P80,Paramètres!$D$3:$E$7,2,FALSE),0)</f>
        <v>0</v>
      </c>
      <c r="S80" s="52"/>
      <c r="T80" s="48" t="str">
        <f>LOOKUP(S80,Paramètres!$A$3:$A$102,Paramètres!$B$3:$B$102)</f>
        <v>0</v>
      </c>
      <c r="U80" s="88">
        <f>IFERROR(VLOOKUP(S80,Paramètres!$D$3:$E$7,2,FALSE),0)</f>
        <v>0</v>
      </c>
      <c r="V80" s="19"/>
      <c r="W80" s="48" t="str">
        <f>LOOKUP(V80,Paramètres!$A$3:$A$102,Paramètres!$B$3:$B$102)</f>
        <v>0</v>
      </c>
      <c r="X80" s="88">
        <f>IFERROR(VLOOKUP(V80,Paramètres!$D$3:$E$7,2,FALSE),0)</f>
        <v>0</v>
      </c>
      <c r="Y80" s="20">
        <v>38</v>
      </c>
      <c r="Z80" s="48">
        <f>LOOKUP(Y80,Paramètres!$A$3:$A$102,Paramètres!$B$3:$B$102)</f>
        <v>39</v>
      </c>
      <c r="AA80" s="88">
        <f>IFERROR(VLOOKUP(Y80,Paramètres!$D$3:$E$7,2,FALSE),0)</f>
        <v>0</v>
      </c>
      <c r="AB80" s="19"/>
      <c r="AC80" s="48" t="str">
        <f>LOOKUP(AB80,Paramètres!$A$3:$A$102,Paramètres!$B$3:$B$102)</f>
        <v>0</v>
      </c>
      <c r="AD80" s="88">
        <f>IFERROR(VLOOKUP(AB80,Paramètres!$D$3:$E$7,2,FALSE),0)</f>
        <v>0</v>
      </c>
      <c r="AE80" s="19"/>
      <c r="AF80" s="20">
        <f>LOOKUP(AE80,Paramètres!$A$3:$A$102,Paramètres!$B$3:$B$102)*Paramètres!$H$5</f>
        <v>0</v>
      </c>
      <c r="AG80" s="88">
        <f>IFERROR(VLOOKUP(AE80,Paramètres!$D$3:$E$7,2,FALSE),0)</f>
        <v>0</v>
      </c>
      <c r="AH80" s="47">
        <f t="shared" si="11"/>
        <v>0</v>
      </c>
    </row>
    <row r="81" spans="1:34" ht="15" customHeight="1">
      <c r="A81" s="13">
        <f t="shared" si="7"/>
        <v>69</v>
      </c>
      <c r="B81" s="13">
        <f t="shared" si="8"/>
        <v>75</v>
      </c>
      <c r="C81" s="14">
        <f t="shared" si="9"/>
        <v>69</v>
      </c>
      <c r="D81" s="15">
        <f t="shared" si="10"/>
        <v>75</v>
      </c>
      <c r="E81" s="64">
        <v>276</v>
      </c>
      <c r="F81" s="73"/>
      <c r="G81" s="73"/>
      <c r="H81" s="73" t="s">
        <v>173</v>
      </c>
      <c r="I81" s="49" t="s">
        <v>12</v>
      </c>
      <c r="J81" s="19"/>
      <c r="K81" s="83" t="str">
        <f>LOOKUP(J81,Paramètres!$A$3:$A$102,Paramètres!$B$3:$B$102)</f>
        <v>0</v>
      </c>
      <c r="L81" s="88">
        <f>IFERROR(VLOOKUP(J81,Paramètres!$D$3:$E$7,2,FALSE),0)</f>
        <v>0</v>
      </c>
      <c r="M81" s="85"/>
      <c r="N81" s="48" t="str">
        <f>LOOKUP(M81,Paramètres!$A$3:$A$102,Paramètres!$B$3:$B$102)</f>
        <v>0</v>
      </c>
      <c r="O81" s="88">
        <f>IFERROR(VLOOKUP(M81,Paramètres!$D$3:$E$7,2,FALSE),0)</f>
        <v>0</v>
      </c>
      <c r="P81" s="19"/>
      <c r="Q81" s="48" t="str">
        <f>LOOKUP(P81,Paramètres!$A$3:$A$102,Paramètres!$B$3:$B$102)</f>
        <v>0</v>
      </c>
      <c r="R81" s="88">
        <f>IFERROR(VLOOKUP(P81,Paramètres!$D$3:$E$7,2,FALSE),0)</f>
        <v>0</v>
      </c>
      <c r="S81" s="52">
        <v>28</v>
      </c>
      <c r="T81" s="48">
        <f>LOOKUP(S81,Paramètres!$A$3:$A$102,Paramètres!$B$3:$B$102)</f>
        <v>69</v>
      </c>
      <c r="U81" s="88">
        <f>IFERROR(VLOOKUP(S81,Paramètres!$D$3:$E$7,2,FALSE),0)</f>
        <v>0</v>
      </c>
      <c r="V81" s="19"/>
      <c r="W81" s="48" t="str">
        <f>LOOKUP(V81,Paramètres!$A$3:$A$102,Paramètres!$B$3:$B$102)</f>
        <v>0</v>
      </c>
      <c r="X81" s="88">
        <f>IFERROR(VLOOKUP(V81,Paramètres!$D$3:$E$7,2,FALSE),0)</f>
        <v>0</v>
      </c>
      <c r="Y81" s="20"/>
      <c r="Z81" s="48" t="str">
        <f>LOOKUP(Y81,Paramètres!$A$3:$A$102,Paramètres!$B$3:$B$102)</f>
        <v>0</v>
      </c>
      <c r="AA81" s="88">
        <f>IFERROR(VLOOKUP(Y81,Paramètres!$D$3:$E$7,2,FALSE),0)</f>
        <v>0</v>
      </c>
      <c r="AB81" s="19"/>
      <c r="AC81" s="48" t="str">
        <f>LOOKUP(AB81,Paramètres!$A$3:$A$102,Paramètres!$B$3:$B$102)</f>
        <v>0</v>
      </c>
      <c r="AD81" s="88">
        <f>IFERROR(VLOOKUP(AB81,Paramètres!$D$3:$E$7,2,FALSE),0)</f>
        <v>0</v>
      </c>
      <c r="AE81" s="19"/>
      <c r="AF81" s="20">
        <f>LOOKUP(AE81,Paramètres!$A$3:$A$102,Paramètres!$B$3:$B$102)*Paramètres!$H$5</f>
        <v>0</v>
      </c>
      <c r="AG81" s="88">
        <f>IFERROR(VLOOKUP(AE81,Paramètres!$D$3:$E$7,2,FALSE),0)</f>
        <v>0</v>
      </c>
      <c r="AH81" s="47">
        <f t="shared" si="11"/>
        <v>0</v>
      </c>
    </row>
    <row r="82" spans="1:34" ht="13.5" customHeight="1">
      <c r="A82" s="13">
        <f t="shared" si="7"/>
        <v>63</v>
      </c>
      <c r="B82" s="13">
        <f t="shared" si="8"/>
        <v>77</v>
      </c>
      <c r="C82" s="14">
        <f t="shared" si="9"/>
        <v>63</v>
      </c>
      <c r="D82" s="15">
        <f t="shared" si="10"/>
        <v>77</v>
      </c>
      <c r="E82" s="64">
        <v>274</v>
      </c>
      <c r="F82" s="73"/>
      <c r="G82" s="73"/>
      <c r="H82" s="73" t="s">
        <v>169</v>
      </c>
      <c r="I82" s="49" t="s">
        <v>12</v>
      </c>
      <c r="J82" s="19"/>
      <c r="K82" s="83" t="str">
        <f>LOOKUP(J82,Paramètres!$A$3:$A$102,Paramètres!$B$3:$B$102)</f>
        <v>0</v>
      </c>
      <c r="L82" s="88">
        <f>IFERROR(VLOOKUP(J82,Paramètres!$D$3:$E$7,2,FALSE),0)</f>
        <v>0</v>
      </c>
      <c r="M82" s="85"/>
      <c r="N82" s="48" t="str">
        <f>LOOKUP(M82,Paramètres!$A$3:$A$102,Paramètres!$B$3:$B$102)</f>
        <v>0</v>
      </c>
      <c r="O82" s="88">
        <f>IFERROR(VLOOKUP(M82,Paramètres!$D$3:$E$7,2,FALSE),0)</f>
        <v>0</v>
      </c>
      <c r="P82" s="19"/>
      <c r="Q82" s="48" t="str">
        <f>LOOKUP(P82,Paramètres!$A$3:$A$102,Paramètres!$B$3:$B$102)</f>
        <v>0</v>
      </c>
      <c r="R82" s="88">
        <f>IFERROR(VLOOKUP(P82,Paramètres!$D$3:$E$7,2,FALSE),0)</f>
        <v>0</v>
      </c>
      <c r="S82" s="52">
        <v>30</v>
      </c>
      <c r="T82" s="48">
        <f>LOOKUP(S82,Paramètres!$A$3:$A$102,Paramètres!$B$3:$B$102)</f>
        <v>63</v>
      </c>
      <c r="U82" s="88">
        <f>IFERROR(VLOOKUP(S82,Paramètres!$D$3:$E$7,2,FALSE),0)</f>
        <v>0</v>
      </c>
      <c r="V82" s="19"/>
      <c r="W82" s="48" t="str">
        <f>LOOKUP(V82,Paramètres!$A$3:$A$102,Paramètres!$B$3:$B$102)</f>
        <v>0</v>
      </c>
      <c r="X82" s="88">
        <f>IFERROR(VLOOKUP(V82,Paramètres!$D$3:$E$7,2,FALSE),0)</f>
        <v>0</v>
      </c>
      <c r="Y82" s="20"/>
      <c r="Z82" s="48" t="str">
        <f>LOOKUP(Y82,Paramètres!$A$3:$A$102,Paramètres!$B$3:$B$102)</f>
        <v>0</v>
      </c>
      <c r="AA82" s="88">
        <f>IFERROR(VLOOKUP(Y82,Paramètres!$D$3:$E$7,2,FALSE),0)</f>
        <v>0</v>
      </c>
      <c r="AB82" s="19"/>
      <c r="AC82" s="48" t="str">
        <f>LOOKUP(AB82,Paramètres!$A$3:$A$102,Paramètres!$B$3:$B$102)</f>
        <v>0</v>
      </c>
      <c r="AD82" s="88">
        <f>IFERROR(VLOOKUP(AB82,Paramètres!$D$3:$E$7,2,FALSE),0)</f>
        <v>0</v>
      </c>
      <c r="AE82" s="19"/>
      <c r="AF82" s="20">
        <f>LOOKUP(AE82,Paramètres!$A$3:$A$102,Paramètres!$B$3:$B$102)*Paramètres!$H$5</f>
        <v>0</v>
      </c>
      <c r="AG82" s="88">
        <f>IFERROR(VLOOKUP(AE82,Paramètres!$D$3:$E$7,2,FALSE),0)</f>
        <v>0</v>
      </c>
      <c r="AH82" s="47">
        <f t="shared" si="11"/>
        <v>0</v>
      </c>
    </row>
    <row r="83" spans="1:34" ht="12.75" customHeight="1">
      <c r="A83" s="13">
        <f t="shared" si="7"/>
        <v>63</v>
      </c>
      <c r="B83" s="13">
        <f t="shared" si="8"/>
        <v>77</v>
      </c>
      <c r="C83" s="14">
        <f t="shared" si="9"/>
        <v>63</v>
      </c>
      <c r="D83" s="15">
        <f t="shared" si="10"/>
        <v>77</v>
      </c>
      <c r="E83" s="64">
        <v>270</v>
      </c>
      <c r="F83" s="73"/>
      <c r="G83" s="73"/>
      <c r="H83" s="73" t="s">
        <v>174</v>
      </c>
      <c r="I83" s="49" t="s">
        <v>12</v>
      </c>
      <c r="J83" s="19"/>
      <c r="K83" s="83" t="str">
        <f>LOOKUP(J83,Paramètres!$A$3:$A$102,Paramètres!$B$3:$B$102)</f>
        <v>0</v>
      </c>
      <c r="L83" s="88">
        <f>IFERROR(VLOOKUP(J83,Paramètres!$D$3:$E$7,2,FALSE),0)</f>
        <v>0</v>
      </c>
      <c r="M83" s="85"/>
      <c r="N83" s="48" t="str">
        <f>LOOKUP(M83,Paramètres!$A$3:$A$102,Paramètres!$B$3:$B$102)</f>
        <v>0</v>
      </c>
      <c r="O83" s="88">
        <f>IFERROR(VLOOKUP(M83,Paramètres!$D$3:$E$7,2,FALSE),0)</f>
        <v>0</v>
      </c>
      <c r="P83" s="19">
        <v>30</v>
      </c>
      <c r="Q83" s="48">
        <f>LOOKUP(P83,Paramètres!$A$3:$A$102,Paramètres!$B$3:$B$102)</f>
        <v>63</v>
      </c>
      <c r="R83" s="88">
        <f>IFERROR(VLOOKUP(P83,Paramètres!$D$3:$E$7,2,FALSE),0)</f>
        <v>0</v>
      </c>
      <c r="S83" s="52"/>
      <c r="T83" s="48" t="str">
        <f>LOOKUP(S83,Paramètres!$A$3:$A$102,Paramètres!$B$3:$B$102)</f>
        <v>0</v>
      </c>
      <c r="U83" s="88">
        <f>IFERROR(VLOOKUP(S83,Paramètres!$D$3:$E$7,2,FALSE),0)</f>
        <v>0</v>
      </c>
      <c r="V83" s="19"/>
      <c r="W83" s="48" t="str">
        <f>LOOKUP(V83,Paramètres!$A$3:$A$102,Paramètres!$B$3:$B$102)</f>
        <v>0</v>
      </c>
      <c r="X83" s="88">
        <f>IFERROR(VLOOKUP(V83,Paramètres!$D$3:$E$7,2,FALSE),0)</f>
        <v>0</v>
      </c>
      <c r="Y83" s="20"/>
      <c r="Z83" s="48" t="str">
        <f>LOOKUP(Y83,Paramètres!$A$3:$A$102,Paramètres!$B$3:$B$102)</f>
        <v>0</v>
      </c>
      <c r="AA83" s="88">
        <f>IFERROR(VLOOKUP(Y83,Paramètres!$D$3:$E$7,2,FALSE),0)</f>
        <v>0</v>
      </c>
      <c r="AB83" s="19"/>
      <c r="AC83" s="48" t="str">
        <f>LOOKUP(AB83,Paramètres!$A$3:$A$102,Paramètres!$B$3:$B$102)</f>
        <v>0</v>
      </c>
      <c r="AD83" s="88">
        <f>IFERROR(VLOOKUP(AB83,Paramètres!$D$3:$E$7,2,FALSE),0)</f>
        <v>0</v>
      </c>
      <c r="AE83" s="19"/>
      <c r="AF83" s="20">
        <f>LOOKUP(AE83,Paramètres!$A$3:$A$102,Paramètres!$B$3:$B$102)*Paramètres!$H$5</f>
        <v>0</v>
      </c>
      <c r="AG83" s="88">
        <f>IFERROR(VLOOKUP(AE83,Paramètres!$D$3:$E$7,2,FALSE),0)</f>
        <v>0</v>
      </c>
      <c r="AH83" s="47">
        <f t="shared" si="11"/>
        <v>0</v>
      </c>
    </row>
    <row r="84" spans="1:34" ht="13.5" customHeight="1">
      <c r="A84" s="13">
        <f t="shared" si="7"/>
        <v>60</v>
      </c>
      <c r="B84" s="13">
        <f t="shared" si="8"/>
        <v>79</v>
      </c>
      <c r="C84" s="14">
        <f t="shared" si="9"/>
        <v>60</v>
      </c>
      <c r="D84" s="15">
        <f t="shared" si="10"/>
        <v>79</v>
      </c>
      <c r="E84" s="64">
        <v>265</v>
      </c>
      <c r="F84" s="73"/>
      <c r="G84" s="73"/>
      <c r="H84" s="73" t="s">
        <v>36</v>
      </c>
      <c r="I84" s="17"/>
      <c r="J84" s="19"/>
      <c r="K84" s="83" t="str">
        <f>LOOKUP(J84,Paramètres!$A$3:$A$102,Paramètres!$B$3:$B$102)</f>
        <v>0</v>
      </c>
      <c r="L84" s="88">
        <f>IFERROR(VLOOKUP(J84,Paramètres!$D$3:$E$7,2,FALSE),0)</f>
        <v>0</v>
      </c>
      <c r="M84" s="85"/>
      <c r="N84" s="48" t="str">
        <f>LOOKUP(M84,Paramètres!$A$3:$A$102,Paramètres!$B$3:$B$102)</f>
        <v>0</v>
      </c>
      <c r="O84" s="88">
        <f>IFERROR(VLOOKUP(M84,Paramètres!$D$3:$E$7,2,FALSE),0)</f>
        <v>0</v>
      </c>
      <c r="P84" s="19">
        <v>31</v>
      </c>
      <c r="Q84" s="48">
        <f>LOOKUP(P84,Paramètres!$A$3:$A$102,Paramètres!$B$3:$B$102)</f>
        <v>60</v>
      </c>
      <c r="R84" s="88">
        <f>IFERROR(VLOOKUP(P84,Paramètres!$D$3:$E$7,2,FALSE),0)</f>
        <v>0</v>
      </c>
      <c r="S84" s="47"/>
      <c r="T84" s="48" t="str">
        <f>LOOKUP(S84,Paramètres!$A$3:$A$102,Paramètres!$B$3:$B$102)</f>
        <v>0</v>
      </c>
      <c r="U84" s="88">
        <f>IFERROR(VLOOKUP(S84,Paramètres!$D$3:$E$7,2,FALSE),0)</f>
        <v>0</v>
      </c>
      <c r="V84" s="19"/>
      <c r="W84" s="48" t="str">
        <f>LOOKUP(V84,Paramètres!$A$3:$A$102,Paramètres!$B$3:$B$102)</f>
        <v>0</v>
      </c>
      <c r="X84" s="88">
        <f>IFERROR(VLOOKUP(V84,Paramètres!$D$3:$E$7,2,FALSE),0)</f>
        <v>0</v>
      </c>
      <c r="Y84" s="20"/>
      <c r="Z84" s="48" t="str">
        <f>LOOKUP(Y84,Paramètres!$A$3:$A$102,Paramètres!$B$3:$B$102)</f>
        <v>0</v>
      </c>
      <c r="AA84" s="88">
        <f>IFERROR(VLOOKUP(Y84,Paramètres!$D$3:$E$7,2,FALSE),0)</f>
        <v>0</v>
      </c>
      <c r="AB84" s="19"/>
      <c r="AC84" s="48" t="str">
        <f>LOOKUP(AB84,Paramètres!$A$3:$A$102,Paramètres!$B$3:$B$102)</f>
        <v>0</v>
      </c>
      <c r="AD84" s="88">
        <f>IFERROR(VLOOKUP(AB84,Paramètres!$D$3:$E$7,2,FALSE),0)</f>
        <v>0</v>
      </c>
      <c r="AE84" s="19"/>
      <c r="AF84" s="20">
        <f>LOOKUP(AE84,Paramètres!$A$3:$A$102,Paramètres!$B$3:$B$102)*Paramètres!$H$5</f>
        <v>0</v>
      </c>
      <c r="AG84" s="88">
        <f>IFERROR(VLOOKUP(AE84,Paramètres!$D$3:$E$7,2,FALSE),0)</f>
        <v>0</v>
      </c>
      <c r="AH84" s="47">
        <f t="shared" si="11"/>
        <v>0</v>
      </c>
    </row>
    <row r="85" spans="1:34" ht="12.75" customHeight="1">
      <c r="A85" s="13">
        <f t="shared" si="7"/>
        <v>60</v>
      </c>
      <c r="B85" s="13">
        <f t="shared" si="8"/>
        <v>79</v>
      </c>
      <c r="C85" s="14">
        <f t="shared" si="9"/>
        <v>60</v>
      </c>
      <c r="D85" s="15">
        <f t="shared" si="10"/>
        <v>79</v>
      </c>
      <c r="E85" s="64">
        <v>207</v>
      </c>
      <c r="F85" s="73"/>
      <c r="G85" s="73"/>
      <c r="H85" s="73" t="s">
        <v>230</v>
      </c>
      <c r="I85" s="17"/>
      <c r="J85" s="19"/>
      <c r="K85" s="83" t="str">
        <f>LOOKUP(J85,Paramètres!$A$3:$A$102,Paramètres!$B$3:$B$102)</f>
        <v>0</v>
      </c>
      <c r="L85" s="88">
        <f>IFERROR(VLOOKUP(J85,Paramètres!$D$3:$E$7,2,FALSE),0)</f>
        <v>0</v>
      </c>
      <c r="M85" s="85">
        <v>31</v>
      </c>
      <c r="N85" s="48">
        <f>LOOKUP(M85,Paramètres!$A$3:$A$102,Paramètres!$B$3:$B$102)</f>
        <v>60</v>
      </c>
      <c r="O85" s="88">
        <f>IFERROR(VLOOKUP(M85,Paramètres!$D$3:$E$7,2,FALSE),0)</f>
        <v>0</v>
      </c>
      <c r="P85" s="19"/>
      <c r="Q85" s="48" t="str">
        <f>LOOKUP(P85,Paramètres!$A$3:$A$102,Paramètres!$B$3:$B$102)</f>
        <v>0</v>
      </c>
      <c r="R85" s="88">
        <f>IFERROR(VLOOKUP(P85,Paramètres!$D$3:$E$7,2,FALSE),0)</f>
        <v>0</v>
      </c>
      <c r="S85" s="47"/>
      <c r="T85" s="48" t="str">
        <f>LOOKUP(S85,Paramètres!$A$3:$A$102,Paramètres!$B$3:$B$102)</f>
        <v>0</v>
      </c>
      <c r="U85" s="88">
        <f>IFERROR(VLOOKUP(S85,Paramètres!$D$3:$E$7,2,FALSE),0)</f>
        <v>0</v>
      </c>
      <c r="V85" s="19"/>
      <c r="W85" s="48" t="str">
        <f>LOOKUP(V85,Paramètres!$A$3:$A$102,Paramètres!$B$3:$B$102)</f>
        <v>0</v>
      </c>
      <c r="X85" s="88">
        <f>IFERROR(VLOOKUP(V85,Paramètres!$D$3:$E$7,2,FALSE),0)</f>
        <v>0</v>
      </c>
      <c r="Y85" s="20"/>
      <c r="Z85" s="48" t="str">
        <f>LOOKUP(Y85,Paramètres!$A$3:$A$102,Paramètres!$B$3:$B$102)</f>
        <v>0</v>
      </c>
      <c r="AA85" s="88">
        <f>IFERROR(VLOOKUP(Y85,Paramètres!$D$3:$E$7,2,FALSE),0)</f>
        <v>0</v>
      </c>
      <c r="AB85" s="19"/>
      <c r="AC85" s="48" t="str">
        <f>LOOKUP(AB85,Paramètres!$A$3:$A$102,Paramètres!$B$3:$B$102)</f>
        <v>0</v>
      </c>
      <c r="AD85" s="88">
        <f>IFERROR(VLOOKUP(AB85,Paramètres!$D$3:$E$7,2,FALSE),0)</f>
        <v>0</v>
      </c>
      <c r="AE85" s="19"/>
      <c r="AF85" s="20">
        <f>LOOKUP(AE85,Paramètres!$A$3:$A$102,Paramètres!$B$3:$B$102)*Paramètres!$H$5</f>
        <v>0</v>
      </c>
      <c r="AG85" s="88">
        <f>IFERROR(VLOOKUP(AE85,Paramètres!$D$3:$E$7,2,FALSE),0)</f>
        <v>0</v>
      </c>
      <c r="AH85" s="47">
        <f t="shared" si="11"/>
        <v>0</v>
      </c>
    </row>
    <row r="86" spans="1:34" ht="12.75" customHeight="1">
      <c r="A86" s="13">
        <f t="shared" si="7"/>
        <v>60</v>
      </c>
      <c r="B86" s="13">
        <f t="shared" si="8"/>
        <v>79</v>
      </c>
      <c r="C86" s="14">
        <f t="shared" si="9"/>
        <v>60</v>
      </c>
      <c r="D86" s="15">
        <f t="shared" si="10"/>
        <v>79</v>
      </c>
      <c r="E86" s="64">
        <v>232</v>
      </c>
      <c r="F86" s="73"/>
      <c r="G86" s="73"/>
      <c r="H86" s="73"/>
      <c r="I86" s="17"/>
      <c r="J86" s="19">
        <v>31</v>
      </c>
      <c r="K86" s="83">
        <f>LOOKUP(J86,Paramètres!$A$3:$A$102,Paramètres!$B$3:$B$102)</f>
        <v>60</v>
      </c>
      <c r="L86" s="88">
        <f>IFERROR(VLOOKUP(J86,Paramètres!$D$3:$E$7,2,FALSE),0)</f>
        <v>0</v>
      </c>
      <c r="M86" s="85"/>
      <c r="N86" s="48" t="str">
        <f>LOOKUP(M86,Paramètres!$A$3:$A$102,Paramètres!$B$3:$B$102)</f>
        <v>0</v>
      </c>
      <c r="O86" s="88">
        <f>IFERROR(VLOOKUP(M86,Paramètres!$D$3:$E$7,2,FALSE),0)</f>
        <v>0</v>
      </c>
      <c r="P86" s="19"/>
      <c r="Q86" s="48" t="str">
        <f>LOOKUP(P86,Paramètres!$A$3:$A$102,Paramètres!$B$3:$B$102)</f>
        <v>0</v>
      </c>
      <c r="R86" s="88">
        <f>IFERROR(VLOOKUP(P86,Paramètres!$D$3:$E$7,2,FALSE),0)</f>
        <v>0</v>
      </c>
      <c r="S86" s="47"/>
      <c r="T86" s="48" t="str">
        <f>LOOKUP(S86,Paramètres!$A$3:$A$102,Paramètres!$B$3:$B$102)</f>
        <v>0</v>
      </c>
      <c r="U86" s="88">
        <f>IFERROR(VLOOKUP(S86,Paramètres!$D$3:$E$7,2,FALSE),0)</f>
        <v>0</v>
      </c>
      <c r="V86" s="19"/>
      <c r="W86" s="48" t="str">
        <f>LOOKUP(V86,Paramètres!$A$3:$A$102,Paramètres!$B$3:$B$102)</f>
        <v>0</v>
      </c>
      <c r="X86" s="88">
        <f>IFERROR(VLOOKUP(V86,Paramètres!$D$3:$E$7,2,FALSE),0)</f>
        <v>0</v>
      </c>
      <c r="Y86" s="20"/>
      <c r="Z86" s="48" t="str">
        <f>LOOKUP(Y86,Paramètres!$A$3:$A$102,Paramètres!$B$3:$B$102)</f>
        <v>0</v>
      </c>
      <c r="AA86" s="88">
        <f>IFERROR(VLOOKUP(Y86,Paramètres!$D$3:$E$7,2,FALSE),0)</f>
        <v>0</v>
      </c>
      <c r="AB86" s="19"/>
      <c r="AC86" s="48" t="str">
        <f>LOOKUP(AB86,Paramètres!$A$3:$A$102,Paramètres!$B$3:$B$102)</f>
        <v>0</v>
      </c>
      <c r="AD86" s="88">
        <f>IFERROR(VLOOKUP(AB86,Paramètres!$D$3:$E$7,2,FALSE),0)</f>
        <v>0</v>
      </c>
      <c r="AE86" s="19"/>
      <c r="AF86" s="20">
        <f>LOOKUP(AE86,Paramètres!$A$3:$A$102,Paramètres!$B$3:$B$102)*Paramètres!$H$5</f>
        <v>0</v>
      </c>
      <c r="AG86" s="88">
        <f>IFERROR(VLOOKUP(AE86,Paramètres!$D$3:$E$7,2,FALSE),0)</f>
        <v>0</v>
      </c>
      <c r="AH86" s="47">
        <f t="shared" si="11"/>
        <v>0</v>
      </c>
    </row>
    <row r="87" spans="1:34" ht="12.75" customHeight="1">
      <c r="A87" s="13">
        <f t="shared" si="7"/>
        <v>57</v>
      </c>
      <c r="B87" s="13">
        <f t="shared" si="8"/>
        <v>82</v>
      </c>
      <c r="C87" s="14">
        <f t="shared" si="9"/>
        <v>57</v>
      </c>
      <c r="D87" s="15">
        <f t="shared" si="10"/>
        <v>82</v>
      </c>
      <c r="E87" s="64">
        <v>257</v>
      </c>
      <c r="F87" s="73"/>
      <c r="G87" s="73"/>
      <c r="H87" s="73" t="s">
        <v>96</v>
      </c>
      <c r="I87" s="17"/>
      <c r="J87" s="19"/>
      <c r="K87" s="83" t="str">
        <f>LOOKUP(J87,Paramètres!$A$3:$A$102,Paramètres!$B$3:$B$102)</f>
        <v>0</v>
      </c>
      <c r="L87" s="88">
        <f>IFERROR(VLOOKUP(J87,Paramètres!$D$3:$E$7,2,FALSE),0)</f>
        <v>0</v>
      </c>
      <c r="M87" s="85">
        <v>32</v>
      </c>
      <c r="N87" s="48">
        <f>LOOKUP(M87,Paramètres!$A$3:$A$102,Paramètres!$B$3:$B$102)</f>
        <v>57</v>
      </c>
      <c r="O87" s="88">
        <f>IFERROR(VLOOKUP(M87,Paramètres!$D$3:$E$7,2,FALSE),0)</f>
        <v>0</v>
      </c>
      <c r="P87" s="19"/>
      <c r="Q87" s="48" t="str">
        <f>LOOKUP(P87,Paramètres!$A$3:$A$102,Paramètres!$B$3:$B$102)</f>
        <v>0</v>
      </c>
      <c r="R87" s="88">
        <f>IFERROR(VLOOKUP(P87,Paramètres!$D$3:$E$7,2,FALSE),0)</f>
        <v>0</v>
      </c>
      <c r="S87" s="47"/>
      <c r="T87" s="48" t="str">
        <f>LOOKUP(S87,Paramètres!$A$3:$A$102,Paramètres!$B$3:$B$102)</f>
        <v>0</v>
      </c>
      <c r="U87" s="88">
        <f>IFERROR(VLOOKUP(S87,Paramètres!$D$3:$E$7,2,FALSE),0)</f>
        <v>0</v>
      </c>
      <c r="V87" s="19"/>
      <c r="W87" s="48" t="str">
        <f>LOOKUP(V87,Paramètres!$A$3:$A$102,Paramètres!$B$3:$B$102)</f>
        <v>0</v>
      </c>
      <c r="X87" s="88">
        <f>IFERROR(VLOOKUP(V87,Paramètres!$D$3:$E$7,2,FALSE),0)</f>
        <v>0</v>
      </c>
      <c r="Y87" s="20"/>
      <c r="Z87" s="48" t="str">
        <f>LOOKUP(Y87,Paramètres!$A$3:$A$102,Paramètres!$B$3:$B$102)</f>
        <v>0</v>
      </c>
      <c r="AA87" s="88">
        <f>IFERROR(VLOOKUP(Y87,Paramètres!$D$3:$E$7,2,FALSE),0)</f>
        <v>0</v>
      </c>
      <c r="AB87" s="19"/>
      <c r="AC87" s="48" t="str">
        <f>LOOKUP(AB87,Paramètres!$A$3:$A$102,Paramètres!$B$3:$B$102)</f>
        <v>0</v>
      </c>
      <c r="AD87" s="88">
        <f>IFERROR(VLOOKUP(AB87,Paramètres!$D$3:$E$7,2,FALSE),0)</f>
        <v>0</v>
      </c>
      <c r="AE87" s="19"/>
      <c r="AF87" s="20">
        <f>LOOKUP(AE87,Paramètres!$A$3:$A$102,Paramètres!$B$3:$B$102)*Paramètres!$H$5</f>
        <v>0</v>
      </c>
      <c r="AG87" s="88">
        <f>IFERROR(VLOOKUP(AE87,Paramètres!$D$3:$E$7,2,FALSE),0)</f>
        <v>0</v>
      </c>
      <c r="AH87" s="47">
        <f t="shared" si="11"/>
        <v>0</v>
      </c>
    </row>
    <row r="88" spans="1:34" ht="12.75" customHeight="1">
      <c r="A88" s="13">
        <f t="shared" si="7"/>
        <v>54</v>
      </c>
      <c r="B88" s="13">
        <f t="shared" si="8"/>
        <v>83</v>
      </c>
      <c r="C88" s="14">
        <f t="shared" si="9"/>
        <v>54</v>
      </c>
      <c r="D88" s="15">
        <f t="shared" si="10"/>
        <v>83</v>
      </c>
      <c r="E88" s="64">
        <v>288</v>
      </c>
      <c r="F88" s="73"/>
      <c r="G88" s="73"/>
      <c r="H88" s="73" t="s">
        <v>39</v>
      </c>
      <c r="I88" s="17"/>
      <c r="J88" s="19"/>
      <c r="K88" s="83" t="str">
        <f>LOOKUP(J88,Paramètres!$A$3:$A$102,Paramètres!$B$3:$B$102)</f>
        <v>0</v>
      </c>
      <c r="L88" s="88">
        <f>IFERROR(VLOOKUP(J88,Paramètres!$D$3:$E$7,2,FALSE),0)</f>
        <v>0</v>
      </c>
      <c r="M88" s="85"/>
      <c r="N88" s="48" t="str">
        <f>LOOKUP(M88,Paramètres!$A$3:$A$102,Paramètres!$B$3:$B$102)</f>
        <v>0</v>
      </c>
      <c r="O88" s="88">
        <f>IFERROR(VLOOKUP(M88,Paramètres!$D$3:$E$7,2,FALSE),0)</f>
        <v>0</v>
      </c>
      <c r="P88" s="19"/>
      <c r="Q88" s="48" t="str">
        <f>LOOKUP(P88,Paramètres!$A$3:$A$102,Paramètres!$B$3:$B$102)</f>
        <v>0</v>
      </c>
      <c r="R88" s="88">
        <f>IFERROR(VLOOKUP(P88,Paramètres!$D$3:$E$7,2,FALSE),0)</f>
        <v>0</v>
      </c>
      <c r="S88" s="47"/>
      <c r="T88" s="48" t="str">
        <f>LOOKUP(S88,Paramètres!$A$3:$A$102,Paramètres!$B$3:$B$102)</f>
        <v>0</v>
      </c>
      <c r="U88" s="88">
        <f>IFERROR(VLOOKUP(S88,Paramètres!$D$3:$E$7,2,FALSE),0)</f>
        <v>0</v>
      </c>
      <c r="V88" s="19"/>
      <c r="W88" s="48" t="str">
        <f>LOOKUP(V88,Paramètres!$A$3:$A$102,Paramètres!$B$3:$B$102)</f>
        <v>0</v>
      </c>
      <c r="X88" s="88">
        <f>IFERROR(VLOOKUP(V88,Paramètres!$D$3:$E$7,2,FALSE),0)</f>
        <v>0</v>
      </c>
      <c r="Y88" s="20">
        <v>33</v>
      </c>
      <c r="Z88" s="48">
        <f>LOOKUP(Y88,Paramètres!$A$3:$A$102,Paramètres!$B$3:$B$102)</f>
        <v>54</v>
      </c>
      <c r="AA88" s="88">
        <f>IFERROR(VLOOKUP(Y88,Paramètres!$D$3:$E$7,2,FALSE),0)</f>
        <v>0</v>
      </c>
      <c r="AB88" s="19"/>
      <c r="AC88" s="48" t="str">
        <f>LOOKUP(AB88,Paramètres!$A$3:$A$102,Paramètres!$B$3:$B$102)</f>
        <v>0</v>
      </c>
      <c r="AD88" s="88">
        <f>IFERROR(VLOOKUP(AB88,Paramètres!$D$3:$E$7,2,FALSE),0)</f>
        <v>0</v>
      </c>
      <c r="AE88" s="19"/>
      <c r="AF88" s="20">
        <f>LOOKUP(AE88,Paramètres!$A$3:$A$102,Paramètres!$B$3:$B$102)*Paramètres!$H$5</f>
        <v>0</v>
      </c>
      <c r="AG88" s="88">
        <f>IFERROR(VLOOKUP(AE88,Paramètres!$D$3:$E$7,2,FALSE),0)</f>
        <v>0</v>
      </c>
      <c r="AH88" s="47">
        <f t="shared" si="11"/>
        <v>0</v>
      </c>
    </row>
    <row r="89" spans="1:34" ht="12.75" customHeight="1">
      <c r="A89" s="13">
        <f t="shared" si="7"/>
        <v>54</v>
      </c>
      <c r="B89" s="13">
        <f t="shared" si="8"/>
        <v>83</v>
      </c>
      <c r="C89" s="14">
        <f t="shared" si="9"/>
        <v>54</v>
      </c>
      <c r="D89" s="15">
        <f t="shared" si="10"/>
        <v>83</v>
      </c>
      <c r="E89" s="64">
        <v>201</v>
      </c>
      <c r="F89" s="73"/>
      <c r="G89" s="73"/>
      <c r="H89" s="73" t="s">
        <v>108</v>
      </c>
      <c r="I89" s="17"/>
      <c r="J89" s="19">
        <v>33</v>
      </c>
      <c r="K89" s="83">
        <f>LOOKUP(J89,Paramètres!$A$3:$A$102,Paramètres!$B$3:$B$102)</f>
        <v>54</v>
      </c>
      <c r="L89" s="88">
        <f>IFERROR(VLOOKUP(J89,Paramètres!$D$3:$E$7,2,FALSE),0)</f>
        <v>0</v>
      </c>
      <c r="M89" s="85"/>
      <c r="N89" s="48" t="str">
        <f>LOOKUP(M89,Paramètres!$A$3:$A$102,Paramètres!$B$3:$B$102)</f>
        <v>0</v>
      </c>
      <c r="O89" s="88">
        <f>IFERROR(VLOOKUP(M89,Paramètres!$D$3:$E$7,2,FALSE),0)</f>
        <v>0</v>
      </c>
      <c r="P89" s="19"/>
      <c r="Q89" s="48" t="str">
        <f>LOOKUP(P89,Paramètres!$A$3:$A$102,Paramètres!$B$3:$B$102)</f>
        <v>0</v>
      </c>
      <c r="R89" s="88">
        <f>IFERROR(VLOOKUP(P89,Paramètres!$D$3:$E$7,2,FALSE),0)</f>
        <v>0</v>
      </c>
      <c r="S89" s="47"/>
      <c r="T89" s="48" t="str">
        <f>LOOKUP(S89,Paramètres!$A$3:$A$102,Paramètres!$B$3:$B$102)</f>
        <v>0</v>
      </c>
      <c r="U89" s="88">
        <f>IFERROR(VLOOKUP(S89,Paramètres!$D$3:$E$7,2,FALSE),0)</f>
        <v>0</v>
      </c>
      <c r="V89" s="19"/>
      <c r="W89" s="48" t="str">
        <f>LOOKUP(V89,Paramètres!$A$3:$A$102,Paramètres!$B$3:$B$102)</f>
        <v>0</v>
      </c>
      <c r="X89" s="88">
        <f>IFERROR(VLOOKUP(V89,Paramètres!$D$3:$E$7,2,FALSE),0)</f>
        <v>0</v>
      </c>
      <c r="Y89" s="20"/>
      <c r="Z89" s="48" t="str">
        <f>LOOKUP(Y89,Paramètres!$A$3:$A$102,Paramètres!$B$3:$B$102)</f>
        <v>0</v>
      </c>
      <c r="AA89" s="88">
        <f>IFERROR(VLOOKUP(Y89,Paramètres!$D$3:$E$7,2,FALSE),0)</f>
        <v>0</v>
      </c>
      <c r="AB89" s="19"/>
      <c r="AC89" s="48" t="str">
        <f>LOOKUP(AB89,Paramètres!$A$3:$A$102,Paramètres!$B$3:$B$102)</f>
        <v>0</v>
      </c>
      <c r="AD89" s="88">
        <f>IFERROR(VLOOKUP(AB89,Paramètres!$D$3:$E$7,2,FALSE),0)</f>
        <v>0</v>
      </c>
      <c r="AE89" s="19"/>
      <c r="AF89" s="20">
        <f>LOOKUP(AE89,Paramètres!$A$3:$A$102,Paramètres!$B$3:$B$102)*Paramètres!$H$5</f>
        <v>0</v>
      </c>
      <c r="AG89" s="88">
        <f>IFERROR(VLOOKUP(AE89,Paramètres!$D$3:$E$7,2,FALSE),0)</f>
        <v>0</v>
      </c>
      <c r="AH89" s="47">
        <f t="shared" si="11"/>
        <v>0</v>
      </c>
    </row>
    <row r="90" spans="1:34" ht="12.75" customHeight="1">
      <c r="A90" s="13">
        <f t="shared" si="7"/>
        <v>48</v>
      </c>
      <c r="B90" s="13">
        <f t="shared" si="8"/>
        <v>85</v>
      </c>
      <c r="C90" s="14">
        <f t="shared" si="9"/>
        <v>48</v>
      </c>
      <c r="D90" s="15">
        <f t="shared" si="10"/>
        <v>85</v>
      </c>
      <c r="E90" s="64">
        <v>287</v>
      </c>
      <c r="F90" s="73"/>
      <c r="G90" s="73"/>
      <c r="H90" s="73" t="s">
        <v>22</v>
      </c>
      <c r="I90" s="17"/>
      <c r="J90" s="19"/>
      <c r="K90" s="83" t="str">
        <f>LOOKUP(J90,Paramètres!$A$3:$A$102,Paramètres!$B$3:$B$102)</f>
        <v>0</v>
      </c>
      <c r="L90" s="88">
        <f>IFERROR(VLOOKUP(J90,Paramètres!$D$3:$E$7,2,FALSE),0)</f>
        <v>0</v>
      </c>
      <c r="M90" s="85"/>
      <c r="N90" s="48" t="str">
        <f>LOOKUP(M90,Paramètres!$A$3:$A$102,Paramètres!$B$3:$B$102)</f>
        <v>0</v>
      </c>
      <c r="O90" s="88">
        <f>IFERROR(VLOOKUP(M90,Paramètres!$D$3:$E$7,2,FALSE),0)</f>
        <v>0</v>
      </c>
      <c r="P90" s="19"/>
      <c r="Q90" s="48" t="str">
        <f>LOOKUP(P90,Paramètres!$A$3:$A$102,Paramètres!$B$3:$B$102)</f>
        <v>0</v>
      </c>
      <c r="R90" s="88">
        <f>IFERROR(VLOOKUP(P90,Paramètres!$D$3:$E$7,2,FALSE),0)</f>
        <v>0</v>
      </c>
      <c r="S90" s="47"/>
      <c r="T90" s="48" t="str">
        <f>LOOKUP(S90,Paramètres!$A$3:$A$102,Paramètres!$B$3:$B$102)</f>
        <v>0</v>
      </c>
      <c r="U90" s="88">
        <f>IFERROR(VLOOKUP(S90,Paramètres!$D$3:$E$7,2,FALSE),0)</f>
        <v>0</v>
      </c>
      <c r="V90" s="19"/>
      <c r="W90" s="48" t="str">
        <f>LOOKUP(V90,Paramètres!$A$3:$A$102,Paramètres!$B$3:$B$102)</f>
        <v>0</v>
      </c>
      <c r="X90" s="88">
        <f>IFERROR(VLOOKUP(V90,Paramètres!$D$3:$E$7,2,FALSE),0)</f>
        <v>0</v>
      </c>
      <c r="Y90" s="20">
        <v>35</v>
      </c>
      <c r="Z90" s="48">
        <f>LOOKUP(Y90,Paramètres!$A$3:$A$102,Paramètres!$B$3:$B$102)</f>
        <v>48</v>
      </c>
      <c r="AA90" s="88">
        <f>IFERROR(VLOOKUP(Y90,Paramètres!$D$3:$E$7,2,FALSE),0)</f>
        <v>0</v>
      </c>
      <c r="AB90" s="19"/>
      <c r="AC90" s="48" t="str">
        <f>LOOKUP(AB90,Paramètres!$A$3:$A$102,Paramètres!$B$3:$B$102)</f>
        <v>0</v>
      </c>
      <c r="AD90" s="88">
        <f>IFERROR(VLOOKUP(AB90,Paramètres!$D$3:$E$7,2,FALSE),0)</f>
        <v>0</v>
      </c>
      <c r="AE90" s="19"/>
      <c r="AF90" s="20">
        <f>LOOKUP(AE90,Paramètres!$A$3:$A$102,Paramètres!$B$3:$B$102)*Paramètres!$H$5</f>
        <v>0</v>
      </c>
      <c r="AG90" s="88">
        <f>IFERROR(VLOOKUP(AE90,Paramètres!$D$3:$E$7,2,FALSE),0)</f>
        <v>0</v>
      </c>
      <c r="AH90" s="47">
        <f t="shared" si="11"/>
        <v>0</v>
      </c>
    </row>
    <row r="91" spans="1:34" ht="12.75" customHeight="1">
      <c r="A91" s="13">
        <f t="shared" si="7"/>
        <v>48</v>
      </c>
      <c r="B91" s="13">
        <f t="shared" si="8"/>
        <v>85</v>
      </c>
      <c r="C91" s="14">
        <f t="shared" si="9"/>
        <v>48</v>
      </c>
      <c r="D91" s="15">
        <f t="shared" si="10"/>
        <v>85</v>
      </c>
      <c r="E91" s="64">
        <v>238</v>
      </c>
      <c r="F91" s="73"/>
      <c r="G91" s="73"/>
      <c r="H91" s="73" t="s">
        <v>96</v>
      </c>
      <c r="I91" s="17"/>
      <c r="J91" s="19"/>
      <c r="K91" s="83" t="str">
        <f>LOOKUP(J91,Paramètres!$A$3:$A$102,Paramètres!$B$3:$B$102)</f>
        <v>0</v>
      </c>
      <c r="L91" s="88">
        <f>IFERROR(VLOOKUP(J91,Paramètres!$D$3:$E$7,2,FALSE),0)</f>
        <v>0</v>
      </c>
      <c r="M91" s="85">
        <v>35</v>
      </c>
      <c r="N91" s="48">
        <f>LOOKUP(M91,Paramètres!$A$3:$A$102,Paramètres!$B$3:$B$102)</f>
        <v>48</v>
      </c>
      <c r="O91" s="88">
        <f>IFERROR(VLOOKUP(M91,Paramètres!$D$3:$E$7,2,FALSE),0)</f>
        <v>0</v>
      </c>
      <c r="P91" s="19"/>
      <c r="Q91" s="48" t="str">
        <f>LOOKUP(P91,Paramètres!$A$3:$A$102,Paramètres!$B$3:$B$102)</f>
        <v>0</v>
      </c>
      <c r="R91" s="88">
        <f>IFERROR(VLOOKUP(P91,Paramètres!$D$3:$E$7,2,FALSE),0)</f>
        <v>0</v>
      </c>
      <c r="S91" s="47"/>
      <c r="T91" s="48" t="str">
        <f>LOOKUP(S91,Paramètres!$A$3:$A$102,Paramètres!$B$3:$B$102)</f>
        <v>0</v>
      </c>
      <c r="U91" s="88">
        <f>IFERROR(VLOOKUP(S91,Paramètres!$D$3:$E$7,2,FALSE),0)</f>
        <v>0</v>
      </c>
      <c r="V91" s="19"/>
      <c r="W91" s="48" t="str">
        <f>LOOKUP(V91,Paramètres!$A$3:$A$102,Paramètres!$B$3:$B$102)</f>
        <v>0</v>
      </c>
      <c r="X91" s="88">
        <f>IFERROR(VLOOKUP(V91,Paramètres!$D$3:$E$7,2,FALSE),0)</f>
        <v>0</v>
      </c>
      <c r="Y91" s="20"/>
      <c r="Z91" s="48" t="str">
        <f>LOOKUP(Y91,Paramètres!$A$3:$A$102,Paramètres!$B$3:$B$102)</f>
        <v>0</v>
      </c>
      <c r="AA91" s="88">
        <f>IFERROR(VLOOKUP(Y91,Paramètres!$D$3:$E$7,2,FALSE),0)</f>
        <v>0</v>
      </c>
      <c r="AB91" s="19"/>
      <c r="AC91" s="48" t="str">
        <f>LOOKUP(AB91,Paramètres!$A$3:$A$102,Paramètres!$B$3:$B$102)</f>
        <v>0</v>
      </c>
      <c r="AD91" s="88">
        <f>IFERROR(VLOOKUP(AB91,Paramètres!$D$3:$E$7,2,FALSE),0)</f>
        <v>0</v>
      </c>
      <c r="AE91" s="19"/>
      <c r="AF91" s="20">
        <f>LOOKUP(AE91,Paramètres!$A$3:$A$102,Paramètres!$B$3:$B$102)*Paramètres!$H$5</f>
        <v>0</v>
      </c>
      <c r="AG91" s="88">
        <f>IFERROR(VLOOKUP(AE91,Paramètres!$D$3:$E$7,2,FALSE),0)</f>
        <v>0</v>
      </c>
      <c r="AH91" s="47">
        <f t="shared" si="11"/>
        <v>0</v>
      </c>
    </row>
    <row r="92" spans="1:34" ht="12.75" customHeight="1">
      <c r="A92" s="13">
        <f t="shared" si="7"/>
        <v>48</v>
      </c>
      <c r="B92" s="13">
        <f t="shared" si="8"/>
        <v>85</v>
      </c>
      <c r="C92" s="14">
        <f t="shared" si="9"/>
        <v>48</v>
      </c>
      <c r="D92" s="15">
        <f t="shared" si="10"/>
        <v>85</v>
      </c>
      <c r="E92" s="64">
        <v>200</v>
      </c>
      <c r="F92" s="73"/>
      <c r="G92" s="73"/>
      <c r="H92" s="73" t="s">
        <v>50</v>
      </c>
      <c r="I92" s="17"/>
      <c r="J92" s="19">
        <v>35</v>
      </c>
      <c r="K92" s="83">
        <f>LOOKUP(J92,Paramètres!$A$3:$A$102,Paramètres!$B$3:$B$102)</f>
        <v>48</v>
      </c>
      <c r="L92" s="88">
        <f>IFERROR(VLOOKUP(J92,Paramètres!$D$3:$E$7,2,FALSE),0)</f>
        <v>0</v>
      </c>
      <c r="M92" s="85"/>
      <c r="N92" s="48" t="str">
        <f>LOOKUP(M92,Paramètres!$A$3:$A$102,Paramètres!$B$3:$B$102)</f>
        <v>0</v>
      </c>
      <c r="O92" s="88">
        <f>IFERROR(VLOOKUP(M92,Paramètres!$D$3:$E$7,2,FALSE),0)</f>
        <v>0</v>
      </c>
      <c r="P92" s="19"/>
      <c r="Q92" s="48" t="str">
        <f>LOOKUP(P92,Paramètres!$A$3:$A$102,Paramètres!$B$3:$B$102)</f>
        <v>0</v>
      </c>
      <c r="R92" s="88">
        <f>IFERROR(VLOOKUP(P92,Paramètres!$D$3:$E$7,2,FALSE),0)</f>
        <v>0</v>
      </c>
      <c r="S92" s="47"/>
      <c r="T92" s="48" t="str">
        <f>LOOKUP(S92,Paramètres!$A$3:$A$102,Paramètres!$B$3:$B$102)</f>
        <v>0</v>
      </c>
      <c r="U92" s="88">
        <f>IFERROR(VLOOKUP(S92,Paramètres!$D$3:$E$7,2,FALSE),0)</f>
        <v>0</v>
      </c>
      <c r="V92" s="19"/>
      <c r="W92" s="48" t="str">
        <f>LOOKUP(V92,Paramètres!$A$3:$A$102,Paramètres!$B$3:$B$102)</f>
        <v>0</v>
      </c>
      <c r="X92" s="88">
        <f>IFERROR(VLOOKUP(V92,Paramètres!$D$3:$E$7,2,FALSE),0)</f>
        <v>0</v>
      </c>
      <c r="Y92" s="20"/>
      <c r="Z92" s="48" t="str">
        <f>LOOKUP(Y92,Paramètres!$A$3:$A$102,Paramètres!$B$3:$B$102)</f>
        <v>0</v>
      </c>
      <c r="AA92" s="88">
        <f>IFERROR(VLOOKUP(Y92,Paramètres!$D$3:$E$7,2,FALSE),0)</f>
        <v>0</v>
      </c>
      <c r="AB92" s="19"/>
      <c r="AC92" s="48" t="str">
        <f>LOOKUP(AB92,Paramètres!$A$3:$A$102,Paramètres!$B$3:$B$102)</f>
        <v>0</v>
      </c>
      <c r="AD92" s="88">
        <f>IFERROR(VLOOKUP(AB92,Paramètres!$D$3:$E$7,2,FALSE),0)</f>
        <v>0</v>
      </c>
      <c r="AE92" s="19"/>
      <c r="AF92" s="20">
        <f>LOOKUP(AE92,Paramètres!$A$3:$A$102,Paramètres!$B$3:$B$102)*Paramètres!$H$5</f>
        <v>0</v>
      </c>
      <c r="AG92" s="88">
        <f>IFERROR(VLOOKUP(AE92,Paramètres!$D$3:$E$7,2,FALSE),0)</f>
        <v>0</v>
      </c>
      <c r="AH92" s="47">
        <f t="shared" si="11"/>
        <v>0</v>
      </c>
    </row>
    <row r="93" spans="1:34" ht="12.75" customHeight="1">
      <c r="A93" s="13">
        <f t="shared" si="7"/>
        <v>45</v>
      </c>
      <c r="B93" s="13">
        <f t="shared" si="8"/>
        <v>88</v>
      </c>
      <c r="C93" s="14">
        <f t="shared" si="9"/>
        <v>45</v>
      </c>
      <c r="D93" s="15">
        <f t="shared" si="10"/>
        <v>88</v>
      </c>
      <c r="E93" s="64">
        <v>259</v>
      </c>
      <c r="F93" s="73"/>
      <c r="G93" s="73"/>
      <c r="H93" s="73" t="s">
        <v>174</v>
      </c>
      <c r="I93" s="17"/>
      <c r="J93" s="19"/>
      <c r="K93" s="83" t="str">
        <f>LOOKUP(J93,Paramètres!$A$3:$A$102,Paramètres!$B$3:$B$102)</f>
        <v>0</v>
      </c>
      <c r="L93" s="88">
        <f>IFERROR(VLOOKUP(J93,Paramètres!$D$3:$E$7,2,FALSE),0)</f>
        <v>0</v>
      </c>
      <c r="M93" s="85"/>
      <c r="N93" s="48" t="str">
        <f>LOOKUP(M93,Paramètres!$A$3:$A$102,Paramètres!$B$3:$B$102)</f>
        <v>0</v>
      </c>
      <c r="O93" s="88">
        <f>IFERROR(VLOOKUP(M93,Paramètres!$D$3:$E$7,2,FALSE),0)</f>
        <v>0</v>
      </c>
      <c r="P93" s="19">
        <v>36</v>
      </c>
      <c r="Q93" s="48">
        <f>LOOKUP(P93,Paramètres!$A$3:$A$102,Paramètres!$B$3:$B$102)</f>
        <v>45</v>
      </c>
      <c r="R93" s="88">
        <f>IFERROR(VLOOKUP(P93,Paramètres!$D$3:$E$7,2,FALSE),0)</f>
        <v>0</v>
      </c>
      <c r="S93" s="47"/>
      <c r="T93" s="48" t="str">
        <f>LOOKUP(S93,Paramètres!$A$3:$A$102,Paramètres!$B$3:$B$102)</f>
        <v>0</v>
      </c>
      <c r="U93" s="88">
        <f>IFERROR(VLOOKUP(S93,Paramètres!$D$3:$E$7,2,FALSE),0)</f>
        <v>0</v>
      </c>
      <c r="V93" s="19"/>
      <c r="W93" s="48" t="str">
        <f>LOOKUP(V93,Paramètres!$A$3:$A$102,Paramètres!$B$3:$B$102)</f>
        <v>0</v>
      </c>
      <c r="X93" s="88">
        <f>IFERROR(VLOOKUP(V93,Paramètres!$D$3:$E$7,2,FALSE),0)</f>
        <v>0</v>
      </c>
      <c r="Y93" s="20"/>
      <c r="Z93" s="48" t="str">
        <f>LOOKUP(Y93,Paramètres!$A$3:$A$102,Paramètres!$B$3:$B$102)</f>
        <v>0</v>
      </c>
      <c r="AA93" s="88">
        <f>IFERROR(VLOOKUP(Y93,Paramètres!$D$3:$E$7,2,FALSE),0)</f>
        <v>0</v>
      </c>
      <c r="AB93" s="19"/>
      <c r="AC93" s="48" t="str">
        <f>LOOKUP(AB93,Paramètres!$A$3:$A$102,Paramètres!$B$3:$B$102)</f>
        <v>0</v>
      </c>
      <c r="AD93" s="88">
        <f>IFERROR(VLOOKUP(AB93,Paramètres!$D$3:$E$7,2,FALSE),0)</f>
        <v>0</v>
      </c>
      <c r="AE93" s="19"/>
      <c r="AF93" s="20">
        <f>LOOKUP(AE93,Paramètres!$A$3:$A$102,Paramètres!$B$3:$B$102)*Paramètres!$H$5</f>
        <v>0</v>
      </c>
      <c r="AG93" s="88">
        <f>IFERROR(VLOOKUP(AE93,Paramètres!$D$3:$E$7,2,FALSE),0)</f>
        <v>0</v>
      </c>
      <c r="AH93" s="47">
        <f t="shared" si="11"/>
        <v>0</v>
      </c>
    </row>
    <row r="94" spans="1:34" ht="12.75" customHeight="1">
      <c r="A94" s="13">
        <f t="shared" si="7"/>
        <v>42</v>
      </c>
      <c r="B94" s="13">
        <f t="shared" si="8"/>
        <v>89</v>
      </c>
      <c r="C94" s="14">
        <f t="shared" si="9"/>
        <v>42</v>
      </c>
      <c r="D94" s="15">
        <f t="shared" si="10"/>
        <v>89</v>
      </c>
      <c r="E94" s="64">
        <v>244</v>
      </c>
      <c r="F94" s="73"/>
      <c r="G94" s="73"/>
      <c r="H94" s="73" t="s">
        <v>96</v>
      </c>
      <c r="I94" s="17"/>
      <c r="J94" s="19"/>
      <c r="K94" s="83" t="str">
        <f>LOOKUP(J94,Paramètres!$A$3:$A$102,Paramètres!$B$3:$B$102)</f>
        <v>0</v>
      </c>
      <c r="L94" s="88">
        <f>IFERROR(VLOOKUP(J94,Paramètres!$D$3:$E$7,2,FALSE),0)</f>
        <v>0</v>
      </c>
      <c r="M94" s="85">
        <v>37</v>
      </c>
      <c r="N94" s="48">
        <f>LOOKUP(M94,Paramètres!$A$3:$A$102,Paramètres!$B$3:$B$102)</f>
        <v>42</v>
      </c>
      <c r="O94" s="88">
        <f>IFERROR(VLOOKUP(M94,Paramètres!$D$3:$E$7,2,FALSE),0)</f>
        <v>0</v>
      </c>
      <c r="P94" s="19"/>
      <c r="Q94" s="48" t="str">
        <f>LOOKUP(P94,Paramètres!$A$3:$A$102,Paramètres!$B$3:$B$102)</f>
        <v>0</v>
      </c>
      <c r="R94" s="88">
        <f>IFERROR(VLOOKUP(P94,Paramètres!$D$3:$E$7,2,FALSE),0)</f>
        <v>0</v>
      </c>
      <c r="S94" s="47"/>
      <c r="T94" s="48" t="str">
        <f>LOOKUP(S94,Paramètres!$A$3:$A$102,Paramètres!$B$3:$B$102)</f>
        <v>0</v>
      </c>
      <c r="U94" s="88">
        <f>IFERROR(VLOOKUP(S94,Paramètres!$D$3:$E$7,2,FALSE),0)</f>
        <v>0</v>
      </c>
      <c r="V94" s="19"/>
      <c r="W94" s="48" t="str">
        <f>LOOKUP(V94,Paramètres!$A$3:$A$102,Paramètres!$B$3:$B$102)</f>
        <v>0</v>
      </c>
      <c r="X94" s="88">
        <f>IFERROR(VLOOKUP(V94,Paramètres!$D$3:$E$7,2,FALSE),0)</f>
        <v>0</v>
      </c>
      <c r="Y94" s="20"/>
      <c r="Z94" s="48" t="str">
        <f>LOOKUP(Y94,Paramètres!$A$3:$A$102,Paramètres!$B$3:$B$102)</f>
        <v>0</v>
      </c>
      <c r="AA94" s="88">
        <f>IFERROR(VLOOKUP(Y94,Paramètres!$D$3:$E$7,2,FALSE),0)</f>
        <v>0</v>
      </c>
      <c r="AB94" s="19"/>
      <c r="AC94" s="48" t="str">
        <f>LOOKUP(AB94,Paramètres!$A$3:$A$102,Paramètres!$B$3:$B$102)</f>
        <v>0</v>
      </c>
      <c r="AD94" s="88">
        <f>IFERROR(VLOOKUP(AB94,Paramètres!$D$3:$E$7,2,FALSE),0)</f>
        <v>0</v>
      </c>
      <c r="AE94" s="19"/>
      <c r="AF94" s="20">
        <f>LOOKUP(AE94,Paramètres!$A$3:$A$102,Paramètres!$B$3:$B$102)*Paramètres!$H$5</f>
        <v>0</v>
      </c>
      <c r="AG94" s="88">
        <f>IFERROR(VLOOKUP(AE94,Paramètres!$D$3:$E$7,2,FALSE),0)</f>
        <v>0</v>
      </c>
      <c r="AH94" s="47">
        <f t="shared" si="11"/>
        <v>0</v>
      </c>
    </row>
    <row r="95" spans="1:34" ht="12.75" customHeight="1">
      <c r="A95" s="13">
        <f t="shared" si="7"/>
        <v>39</v>
      </c>
      <c r="B95" s="13">
        <f t="shared" si="8"/>
        <v>90</v>
      </c>
      <c r="C95" s="14">
        <f t="shared" si="9"/>
        <v>39</v>
      </c>
      <c r="D95" s="15">
        <f t="shared" si="10"/>
        <v>90</v>
      </c>
      <c r="E95" s="64">
        <v>243</v>
      </c>
      <c r="F95" s="73"/>
      <c r="G95" s="73"/>
      <c r="H95" s="73" t="s">
        <v>259</v>
      </c>
      <c r="I95" s="17"/>
      <c r="J95" s="19"/>
      <c r="K95" s="83" t="str">
        <f>LOOKUP(J95,Paramètres!$A$3:$A$102,Paramètres!$B$3:$B$102)</f>
        <v>0</v>
      </c>
      <c r="L95" s="88">
        <f>IFERROR(VLOOKUP(J95,Paramètres!$D$3:$E$7,2,FALSE),0)</f>
        <v>0</v>
      </c>
      <c r="M95" s="85">
        <v>38</v>
      </c>
      <c r="N95" s="48">
        <f>LOOKUP(M95,Paramètres!$A$3:$A$102,Paramètres!$B$3:$B$102)</f>
        <v>39</v>
      </c>
      <c r="O95" s="88">
        <f>IFERROR(VLOOKUP(M95,Paramètres!$D$3:$E$7,2,FALSE),0)</f>
        <v>0</v>
      </c>
      <c r="P95" s="19"/>
      <c r="Q95" s="48" t="str">
        <f>LOOKUP(P95,Paramètres!$A$3:$A$102,Paramètres!$B$3:$B$102)</f>
        <v>0</v>
      </c>
      <c r="R95" s="88">
        <f>IFERROR(VLOOKUP(P95,Paramètres!$D$3:$E$7,2,FALSE),0)</f>
        <v>0</v>
      </c>
      <c r="S95" s="47"/>
      <c r="T95" s="48" t="str">
        <f>LOOKUP(S95,Paramètres!$A$3:$A$102,Paramètres!$B$3:$B$102)</f>
        <v>0</v>
      </c>
      <c r="U95" s="88">
        <f>IFERROR(VLOOKUP(S95,Paramètres!$D$3:$E$7,2,FALSE),0)</f>
        <v>0</v>
      </c>
      <c r="V95" s="19"/>
      <c r="W95" s="48" t="str">
        <f>LOOKUP(V95,Paramètres!$A$3:$A$102,Paramètres!$B$3:$B$102)</f>
        <v>0</v>
      </c>
      <c r="X95" s="88">
        <f>IFERROR(VLOOKUP(V95,Paramètres!$D$3:$E$7,2,FALSE),0)</f>
        <v>0</v>
      </c>
      <c r="Y95" s="20"/>
      <c r="Z95" s="48" t="str">
        <f>LOOKUP(Y95,Paramètres!$A$3:$A$102,Paramètres!$B$3:$B$102)</f>
        <v>0</v>
      </c>
      <c r="AA95" s="88">
        <f>IFERROR(VLOOKUP(Y95,Paramètres!$D$3:$E$7,2,FALSE),0)</f>
        <v>0</v>
      </c>
      <c r="AB95" s="19"/>
      <c r="AC95" s="48" t="str">
        <f>LOOKUP(AB95,Paramètres!$A$3:$A$102,Paramètres!$B$3:$B$102)</f>
        <v>0</v>
      </c>
      <c r="AD95" s="88">
        <f>IFERROR(VLOOKUP(AB95,Paramètres!$D$3:$E$7,2,FALSE),0)</f>
        <v>0</v>
      </c>
      <c r="AE95" s="19"/>
      <c r="AF95" s="20">
        <f>LOOKUP(AE95,Paramètres!$A$3:$A$102,Paramètres!$B$3:$B$102)*Paramètres!$H$5</f>
        <v>0</v>
      </c>
      <c r="AG95" s="88">
        <f>IFERROR(VLOOKUP(AE95,Paramètres!$D$3:$E$7,2,FALSE),0)</f>
        <v>0</v>
      </c>
      <c r="AH95" s="47">
        <f t="shared" si="11"/>
        <v>0</v>
      </c>
    </row>
    <row r="96" spans="1:34" ht="12.75" customHeight="1">
      <c r="A96" s="13">
        <f t="shared" si="7"/>
        <v>36</v>
      </c>
      <c r="B96" s="13">
        <f t="shared" si="8"/>
        <v>91</v>
      </c>
      <c r="C96" s="14">
        <f t="shared" si="9"/>
        <v>36</v>
      </c>
      <c r="D96" s="15">
        <f t="shared" si="10"/>
        <v>91</v>
      </c>
      <c r="E96" s="64">
        <v>256</v>
      </c>
      <c r="F96" s="73"/>
      <c r="G96" s="73"/>
      <c r="H96" s="73" t="s">
        <v>96</v>
      </c>
      <c r="I96" s="17"/>
      <c r="J96" s="19"/>
      <c r="K96" s="83" t="str">
        <f>LOOKUP(J96,Paramètres!$A$3:$A$102,Paramètres!$B$3:$B$102)</f>
        <v>0</v>
      </c>
      <c r="L96" s="88">
        <f>IFERROR(VLOOKUP(J96,Paramètres!$D$3:$E$7,2,FALSE),0)</f>
        <v>0</v>
      </c>
      <c r="M96" s="85">
        <v>39</v>
      </c>
      <c r="N96" s="48">
        <f>LOOKUP(M96,Paramètres!$A$3:$A$102,Paramètres!$B$3:$B$102)</f>
        <v>36</v>
      </c>
      <c r="O96" s="88">
        <f>IFERROR(VLOOKUP(M96,Paramètres!$D$3:$E$7,2,FALSE),0)</f>
        <v>0</v>
      </c>
      <c r="P96" s="19"/>
      <c r="Q96" s="48" t="str">
        <f>LOOKUP(P96,Paramètres!$A$3:$A$102,Paramètres!$B$3:$B$102)</f>
        <v>0</v>
      </c>
      <c r="R96" s="88">
        <f>IFERROR(VLOOKUP(P96,Paramètres!$D$3:$E$7,2,FALSE),0)</f>
        <v>0</v>
      </c>
      <c r="S96" s="47"/>
      <c r="T96" s="48" t="str">
        <f>LOOKUP(S96,Paramètres!$A$3:$A$102,Paramètres!$B$3:$B$102)</f>
        <v>0</v>
      </c>
      <c r="U96" s="88">
        <f>IFERROR(VLOOKUP(S96,Paramètres!$D$3:$E$7,2,FALSE),0)</f>
        <v>0</v>
      </c>
      <c r="V96" s="19"/>
      <c r="W96" s="48" t="str">
        <f>LOOKUP(V96,Paramètres!$A$3:$A$102,Paramètres!$B$3:$B$102)</f>
        <v>0</v>
      </c>
      <c r="X96" s="88">
        <f>IFERROR(VLOOKUP(V96,Paramètres!$D$3:$E$7,2,FALSE),0)</f>
        <v>0</v>
      </c>
      <c r="Y96" s="20"/>
      <c r="Z96" s="48" t="str">
        <f>LOOKUP(Y96,Paramètres!$A$3:$A$102,Paramètres!$B$3:$B$102)</f>
        <v>0</v>
      </c>
      <c r="AA96" s="88">
        <f>IFERROR(VLOOKUP(Y96,Paramètres!$D$3:$E$7,2,FALSE),0)</f>
        <v>0</v>
      </c>
      <c r="AB96" s="19"/>
      <c r="AC96" s="48" t="str">
        <f>LOOKUP(AB96,Paramètres!$A$3:$A$102,Paramètres!$B$3:$B$102)</f>
        <v>0</v>
      </c>
      <c r="AD96" s="88">
        <f>IFERROR(VLOOKUP(AB96,Paramètres!$D$3:$E$7,2,FALSE),0)</f>
        <v>0</v>
      </c>
      <c r="AE96" s="19"/>
      <c r="AF96" s="20">
        <f>LOOKUP(AE96,Paramètres!$A$3:$A$102,Paramètres!$B$3:$B$102)*Paramètres!$H$5</f>
        <v>0</v>
      </c>
      <c r="AG96" s="88">
        <f>IFERROR(VLOOKUP(AE96,Paramètres!$D$3:$E$7,2,FALSE),0)</f>
        <v>0</v>
      </c>
      <c r="AH96" s="47">
        <f t="shared" si="11"/>
        <v>0</v>
      </c>
    </row>
    <row r="97" spans="1:34" ht="12.75" customHeight="1">
      <c r="A97" s="13">
        <f t="shared" si="7"/>
        <v>27</v>
      </c>
      <c r="B97" s="13">
        <f t="shared" si="8"/>
        <v>92</v>
      </c>
      <c r="C97" s="14">
        <f t="shared" si="9"/>
        <v>27</v>
      </c>
      <c r="D97" s="15">
        <f t="shared" si="10"/>
        <v>92</v>
      </c>
      <c r="E97" s="64">
        <v>242</v>
      </c>
      <c r="F97" s="73"/>
      <c r="G97" s="73"/>
      <c r="H97" s="73" t="s">
        <v>175</v>
      </c>
      <c r="I97" s="17"/>
      <c r="J97" s="19"/>
      <c r="K97" s="83" t="str">
        <f>LOOKUP(J97,Paramètres!$A$3:$A$102,Paramètres!$B$3:$B$102)</f>
        <v>0</v>
      </c>
      <c r="L97" s="88">
        <f>IFERROR(VLOOKUP(J97,Paramètres!$D$3:$E$7,2,FALSE),0)</f>
        <v>0</v>
      </c>
      <c r="M97" s="85">
        <v>42</v>
      </c>
      <c r="N97" s="48">
        <f>LOOKUP(M97,Paramètres!$A$3:$A$102,Paramètres!$B$3:$B$102)</f>
        <v>27</v>
      </c>
      <c r="O97" s="88">
        <f>IFERROR(VLOOKUP(M97,Paramètres!$D$3:$E$7,2,FALSE),0)</f>
        <v>0</v>
      </c>
      <c r="P97" s="19"/>
      <c r="Q97" s="48" t="str">
        <f>LOOKUP(P97,Paramètres!$A$3:$A$102,Paramètres!$B$3:$B$102)</f>
        <v>0</v>
      </c>
      <c r="R97" s="88">
        <f>IFERROR(VLOOKUP(P97,Paramètres!$D$3:$E$7,2,FALSE),0)</f>
        <v>0</v>
      </c>
      <c r="S97" s="47"/>
      <c r="T97" s="48" t="str">
        <f>LOOKUP(S97,Paramètres!$A$3:$A$102,Paramètres!$B$3:$B$102)</f>
        <v>0</v>
      </c>
      <c r="U97" s="88">
        <f>IFERROR(VLOOKUP(S97,Paramètres!$D$3:$E$7,2,FALSE),0)</f>
        <v>0</v>
      </c>
      <c r="V97" s="19"/>
      <c r="W97" s="48" t="str">
        <f>LOOKUP(V97,Paramètres!$A$3:$A$102,Paramètres!$B$3:$B$102)</f>
        <v>0</v>
      </c>
      <c r="X97" s="88">
        <f>IFERROR(VLOOKUP(V97,Paramètres!$D$3:$E$7,2,FALSE),0)</f>
        <v>0</v>
      </c>
      <c r="Y97" s="20"/>
      <c r="Z97" s="48" t="str">
        <f>LOOKUP(Y97,Paramètres!$A$3:$A$102,Paramètres!$B$3:$B$102)</f>
        <v>0</v>
      </c>
      <c r="AA97" s="88">
        <f>IFERROR(VLOOKUP(Y97,Paramètres!$D$3:$E$7,2,FALSE),0)</f>
        <v>0</v>
      </c>
      <c r="AB97" s="19"/>
      <c r="AC97" s="48" t="str">
        <f>LOOKUP(AB97,Paramètres!$A$3:$A$102,Paramètres!$B$3:$B$102)</f>
        <v>0</v>
      </c>
      <c r="AD97" s="88">
        <f>IFERROR(VLOOKUP(AB97,Paramètres!$D$3:$E$7,2,FALSE),0)</f>
        <v>0</v>
      </c>
      <c r="AE97" s="19"/>
      <c r="AF97" s="20">
        <f>LOOKUP(AE97,Paramètres!$A$3:$A$102,Paramètres!$B$3:$B$102)*Paramètres!$H$5</f>
        <v>0</v>
      </c>
      <c r="AG97" s="88">
        <f>IFERROR(VLOOKUP(AE97,Paramètres!$D$3:$E$7,2,FALSE),0)</f>
        <v>0</v>
      </c>
      <c r="AH97" s="47">
        <f t="shared" si="11"/>
        <v>0</v>
      </c>
    </row>
    <row r="98" spans="1:34" ht="12.75" customHeight="1">
      <c r="A98" s="13">
        <f t="shared" si="7"/>
        <v>0</v>
      </c>
      <c r="B98" s="13" t="str">
        <f t="shared" ref="B98:B137" si="12">IF(E98,RANK(A98,$A$6:$A$211),"")</f>
        <v/>
      </c>
      <c r="C98" s="14">
        <f t="shared" si="9"/>
        <v>0</v>
      </c>
      <c r="D98" s="15" t="str">
        <f t="shared" ref="D98:D137" si="13">IF(E98,RANK(C98,$C$6:$C$211),"")</f>
        <v/>
      </c>
      <c r="E98" s="18"/>
      <c r="F98" s="2"/>
      <c r="G98" s="2"/>
      <c r="H98" s="2"/>
      <c r="I98" s="17"/>
      <c r="J98" s="19"/>
      <c r="K98" s="83" t="str">
        <f>LOOKUP(J98,Paramètres!$A$3:$A$102,Paramètres!$B$3:$B$102)</f>
        <v>0</v>
      </c>
      <c r="L98" s="88">
        <f>IFERROR(VLOOKUP(J98,Paramètres!$D$3:$E$7,2,FALSE),0)</f>
        <v>0</v>
      </c>
      <c r="M98" s="85"/>
      <c r="N98" s="48" t="str">
        <f>LOOKUP(M98,Paramètres!$A$3:$A$102,Paramètres!$B$3:$B$102)</f>
        <v>0</v>
      </c>
      <c r="O98" s="88">
        <f>IFERROR(VLOOKUP(M98,Paramètres!$D$3:$E$7,2,FALSE),0)</f>
        <v>0</v>
      </c>
      <c r="P98" s="19"/>
      <c r="Q98" s="48" t="str">
        <f>LOOKUP(P98,Paramètres!$A$3:$A$102,Paramètres!$B$3:$B$102)</f>
        <v>0</v>
      </c>
      <c r="R98" s="88">
        <f>IFERROR(VLOOKUP(P98,Paramètres!$D$3:$E$7,2,FALSE),0)</f>
        <v>0</v>
      </c>
      <c r="S98" s="47"/>
      <c r="T98" s="48" t="str">
        <f>LOOKUP(S98,Paramètres!$A$3:$A$102,Paramètres!$B$3:$B$102)</f>
        <v>0</v>
      </c>
      <c r="U98" s="88">
        <f>IFERROR(VLOOKUP(S98,Paramètres!$D$3:$E$7,2,FALSE),0)</f>
        <v>0</v>
      </c>
      <c r="V98" s="19"/>
      <c r="W98" s="48" t="str">
        <f>LOOKUP(V98,Paramètres!$A$3:$A$102,Paramètres!$B$3:$B$102)</f>
        <v>0</v>
      </c>
      <c r="X98" s="88">
        <f>IFERROR(VLOOKUP(V98,Paramètres!$D$3:$E$7,2,FALSE),0)</f>
        <v>0</v>
      </c>
      <c r="Y98" s="20"/>
      <c r="Z98" s="48" t="str">
        <f>LOOKUP(Y98,Paramètres!$A$3:$A$102,Paramètres!$B$3:$B$102)</f>
        <v>0</v>
      </c>
      <c r="AA98" s="88">
        <f>IFERROR(VLOOKUP(Y98,Paramètres!$D$3:$E$7,2,FALSE),0)</f>
        <v>0</v>
      </c>
      <c r="AB98" s="19"/>
      <c r="AC98" s="48" t="str">
        <f>LOOKUP(AB98,Paramètres!$A$3:$A$102,Paramètres!$B$3:$B$102)</f>
        <v>0</v>
      </c>
      <c r="AD98" s="88">
        <f>IFERROR(VLOOKUP(AB98,Paramètres!$D$3:$E$7,2,FALSE),0)</f>
        <v>0</v>
      </c>
      <c r="AE98" s="19"/>
      <c r="AF98" s="20">
        <f>LOOKUP(AE98,Paramètres!$A$3:$A$102,Paramètres!$B$3:$B$102)*Paramètres!$H$5</f>
        <v>0</v>
      </c>
      <c r="AG98" s="88">
        <f>IFERROR(VLOOKUP(AE98,Paramètres!$D$3:$E$7,2,FALSE),0)</f>
        <v>0</v>
      </c>
      <c r="AH98" s="47">
        <f t="shared" si="11"/>
        <v>0</v>
      </c>
    </row>
    <row r="99" spans="1:34" ht="12.75" customHeight="1">
      <c r="A99" s="13">
        <f t="shared" si="7"/>
        <v>0</v>
      </c>
      <c r="B99" s="13" t="str">
        <f t="shared" si="12"/>
        <v/>
      </c>
      <c r="C99" s="14">
        <f t="shared" si="9"/>
        <v>0</v>
      </c>
      <c r="D99" s="15" t="str">
        <f t="shared" si="13"/>
        <v/>
      </c>
      <c r="E99" s="18"/>
      <c r="F99" s="2"/>
      <c r="G99" s="2"/>
      <c r="H99" s="2"/>
      <c r="I99" s="17"/>
      <c r="J99" s="19"/>
      <c r="K99" s="83" t="str">
        <f>LOOKUP(J99,Paramètres!$A$3:$A$102,Paramètres!$B$3:$B$102)</f>
        <v>0</v>
      </c>
      <c r="L99" s="88">
        <f>IFERROR(VLOOKUP(J99,Paramètres!$D$3:$E$7,2,FALSE),0)</f>
        <v>0</v>
      </c>
      <c r="M99" s="85"/>
      <c r="N99" s="48" t="str">
        <f>LOOKUP(M99,Paramètres!$A$3:$A$102,Paramètres!$B$3:$B$102)</f>
        <v>0</v>
      </c>
      <c r="O99" s="88">
        <f>IFERROR(VLOOKUP(M99,Paramètres!$D$3:$E$7,2,FALSE),0)</f>
        <v>0</v>
      </c>
      <c r="P99" s="19"/>
      <c r="Q99" s="48" t="str">
        <f>LOOKUP(P99,Paramètres!$A$3:$A$102,Paramètres!$B$3:$B$102)</f>
        <v>0</v>
      </c>
      <c r="R99" s="88">
        <f>IFERROR(VLOOKUP(P99,Paramètres!$D$3:$E$7,2,FALSE),0)</f>
        <v>0</v>
      </c>
      <c r="S99" s="47"/>
      <c r="T99" s="48" t="str">
        <f>LOOKUP(S99,Paramètres!$A$3:$A$102,Paramètres!$B$3:$B$102)</f>
        <v>0</v>
      </c>
      <c r="U99" s="88">
        <f>IFERROR(VLOOKUP(S99,Paramètres!$D$3:$E$7,2,FALSE),0)</f>
        <v>0</v>
      </c>
      <c r="V99" s="19"/>
      <c r="W99" s="48" t="str">
        <f>LOOKUP(V99,Paramètres!$A$3:$A$102,Paramètres!$B$3:$B$102)</f>
        <v>0</v>
      </c>
      <c r="X99" s="88">
        <f>IFERROR(VLOOKUP(V99,Paramètres!$D$3:$E$7,2,FALSE),0)</f>
        <v>0</v>
      </c>
      <c r="Y99" s="20"/>
      <c r="Z99" s="48" t="str">
        <f>LOOKUP(Y99,Paramètres!$A$3:$A$102,Paramètres!$B$3:$B$102)</f>
        <v>0</v>
      </c>
      <c r="AA99" s="88">
        <f>IFERROR(VLOOKUP(Y99,Paramètres!$D$3:$E$7,2,FALSE),0)</f>
        <v>0</v>
      </c>
      <c r="AB99" s="19"/>
      <c r="AC99" s="48" t="str">
        <f>LOOKUP(AB99,Paramètres!$A$3:$A$102,Paramètres!$B$3:$B$102)</f>
        <v>0</v>
      </c>
      <c r="AD99" s="88">
        <f>IFERROR(VLOOKUP(AB99,Paramètres!$D$3:$E$7,2,FALSE),0)</f>
        <v>0</v>
      </c>
      <c r="AE99" s="19"/>
      <c r="AF99" s="20">
        <f>LOOKUP(AE99,Paramètres!$A$3:$A$102,Paramètres!$B$3:$B$102)*Paramètres!$H$5</f>
        <v>0</v>
      </c>
      <c r="AG99" s="88">
        <f>IFERROR(VLOOKUP(AE99,Paramètres!$D$3:$E$7,2,FALSE),0)</f>
        <v>0</v>
      </c>
      <c r="AH99" s="47">
        <f t="shared" si="11"/>
        <v>0</v>
      </c>
    </row>
    <row r="100" spans="1:34" ht="12.75" customHeight="1">
      <c r="A100" s="13">
        <f t="shared" si="7"/>
        <v>0</v>
      </c>
      <c r="B100" s="13" t="str">
        <f t="shared" si="12"/>
        <v/>
      </c>
      <c r="C100" s="14">
        <f t="shared" si="9"/>
        <v>0</v>
      </c>
      <c r="D100" s="15" t="str">
        <f t="shared" si="13"/>
        <v/>
      </c>
      <c r="E100" s="18"/>
      <c r="F100" s="2"/>
      <c r="G100" s="2"/>
      <c r="H100" s="2"/>
      <c r="I100" s="17"/>
      <c r="J100" s="19"/>
      <c r="K100" s="83" t="str">
        <f>LOOKUP(J100,Paramètres!$A$3:$A$102,Paramètres!$B$3:$B$102)</f>
        <v>0</v>
      </c>
      <c r="L100" s="88">
        <f>IFERROR(VLOOKUP(J100,Paramètres!$D$3:$E$7,2,FALSE),0)</f>
        <v>0</v>
      </c>
      <c r="M100" s="85"/>
      <c r="N100" s="48" t="str">
        <f>LOOKUP(M100,Paramètres!$A$3:$A$102,Paramètres!$B$3:$B$102)</f>
        <v>0</v>
      </c>
      <c r="O100" s="88">
        <f>IFERROR(VLOOKUP(M100,Paramètres!$D$3:$E$7,2,FALSE),0)</f>
        <v>0</v>
      </c>
      <c r="P100" s="19"/>
      <c r="Q100" s="48" t="str">
        <f>LOOKUP(P100,Paramètres!$A$3:$A$102,Paramètres!$B$3:$B$102)</f>
        <v>0</v>
      </c>
      <c r="R100" s="88">
        <f>IFERROR(VLOOKUP(P100,Paramètres!$D$3:$E$7,2,FALSE),0)</f>
        <v>0</v>
      </c>
      <c r="S100" s="47"/>
      <c r="T100" s="48" t="str">
        <f>LOOKUP(S100,Paramètres!$A$3:$A$102,Paramètres!$B$3:$B$102)</f>
        <v>0</v>
      </c>
      <c r="U100" s="88">
        <f>IFERROR(VLOOKUP(S100,Paramètres!$D$3:$E$7,2,FALSE),0)</f>
        <v>0</v>
      </c>
      <c r="V100" s="19"/>
      <c r="W100" s="48" t="str">
        <f>LOOKUP(V100,Paramètres!$A$3:$A$102,Paramètres!$B$3:$B$102)</f>
        <v>0</v>
      </c>
      <c r="X100" s="88">
        <f>IFERROR(VLOOKUP(V100,Paramètres!$D$3:$E$7,2,FALSE),0)</f>
        <v>0</v>
      </c>
      <c r="Y100" s="20"/>
      <c r="Z100" s="48" t="str">
        <f>LOOKUP(Y100,Paramètres!$A$3:$A$102,Paramètres!$B$3:$B$102)</f>
        <v>0</v>
      </c>
      <c r="AA100" s="88">
        <f>IFERROR(VLOOKUP(Y100,Paramètres!$D$3:$E$7,2,FALSE),0)</f>
        <v>0</v>
      </c>
      <c r="AB100" s="19"/>
      <c r="AC100" s="48" t="str">
        <f>LOOKUP(AB100,Paramètres!$A$3:$A$102,Paramètres!$B$3:$B$102)</f>
        <v>0</v>
      </c>
      <c r="AD100" s="88">
        <f>IFERROR(VLOOKUP(AB100,Paramètres!$D$3:$E$7,2,FALSE),0)</f>
        <v>0</v>
      </c>
      <c r="AE100" s="19"/>
      <c r="AF100" s="20">
        <f>LOOKUP(AE100,Paramètres!$A$3:$A$102,Paramètres!$B$3:$B$102)*Paramètres!$H$5</f>
        <v>0</v>
      </c>
      <c r="AG100" s="88">
        <f>IFERROR(VLOOKUP(AE100,Paramètres!$D$3:$E$7,2,FALSE),0)</f>
        <v>0</v>
      </c>
      <c r="AH100" s="47">
        <f t="shared" si="11"/>
        <v>0</v>
      </c>
    </row>
    <row r="101" spans="1:34" ht="12.75" customHeight="1">
      <c r="A101" s="13">
        <f t="shared" si="7"/>
        <v>0</v>
      </c>
      <c r="B101" s="13" t="str">
        <f t="shared" si="12"/>
        <v/>
      </c>
      <c r="C101" s="14">
        <f t="shared" si="9"/>
        <v>0</v>
      </c>
      <c r="D101" s="15" t="str">
        <f t="shared" si="13"/>
        <v/>
      </c>
      <c r="E101" s="18"/>
      <c r="F101" s="2"/>
      <c r="G101" s="2"/>
      <c r="H101" s="2"/>
      <c r="I101" s="17"/>
      <c r="J101" s="19"/>
      <c r="K101" s="83" t="str">
        <f>LOOKUP(J101,Paramètres!$A$3:$A$102,Paramètres!$B$3:$B$102)</f>
        <v>0</v>
      </c>
      <c r="L101" s="88">
        <f>IFERROR(VLOOKUP(J101,Paramètres!$D$3:$E$7,2,FALSE),0)</f>
        <v>0</v>
      </c>
      <c r="M101" s="85"/>
      <c r="N101" s="48" t="str">
        <f>LOOKUP(M101,Paramètres!$A$3:$A$102,Paramètres!$B$3:$B$102)</f>
        <v>0</v>
      </c>
      <c r="O101" s="88">
        <f>IFERROR(VLOOKUP(M101,Paramètres!$D$3:$E$7,2,FALSE),0)</f>
        <v>0</v>
      </c>
      <c r="P101" s="19"/>
      <c r="Q101" s="48" t="str">
        <f>LOOKUP(P101,Paramètres!$A$3:$A$102,Paramètres!$B$3:$B$102)</f>
        <v>0</v>
      </c>
      <c r="R101" s="88">
        <f>IFERROR(VLOOKUP(P101,Paramètres!$D$3:$E$7,2,FALSE),0)</f>
        <v>0</v>
      </c>
      <c r="S101" s="47"/>
      <c r="T101" s="48" t="str">
        <f>LOOKUP(S101,Paramètres!$A$3:$A$102,Paramètres!$B$3:$B$102)</f>
        <v>0</v>
      </c>
      <c r="U101" s="88">
        <f>IFERROR(VLOOKUP(S101,Paramètres!$D$3:$E$7,2,FALSE),0)</f>
        <v>0</v>
      </c>
      <c r="V101" s="19"/>
      <c r="W101" s="48" t="str">
        <f>LOOKUP(V101,Paramètres!$A$3:$A$102,Paramètres!$B$3:$B$102)</f>
        <v>0</v>
      </c>
      <c r="X101" s="88">
        <f>IFERROR(VLOOKUP(V101,Paramètres!$D$3:$E$7,2,FALSE),0)</f>
        <v>0</v>
      </c>
      <c r="Y101" s="20"/>
      <c r="Z101" s="48" t="str">
        <f>LOOKUP(Y101,Paramètres!$A$3:$A$102,Paramètres!$B$3:$B$102)</f>
        <v>0</v>
      </c>
      <c r="AA101" s="88">
        <f>IFERROR(VLOOKUP(Y101,Paramètres!$D$3:$E$7,2,FALSE),0)</f>
        <v>0</v>
      </c>
      <c r="AB101" s="19"/>
      <c r="AC101" s="48" t="str">
        <f>LOOKUP(AB101,Paramètres!$A$3:$A$102,Paramètres!$B$3:$B$102)</f>
        <v>0</v>
      </c>
      <c r="AD101" s="88">
        <f>IFERROR(VLOOKUP(AB101,Paramètres!$D$3:$E$7,2,FALSE),0)</f>
        <v>0</v>
      </c>
      <c r="AE101" s="19"/>
      <c r="AF101" s="20">
        <f>LOOKUP(AE101,Paramètres!$A$3:$A$102,Paramètres!$B$3:$B$102)*Paramètres!$H$5</f>
        <v>0</v>
      </c>
      <c r="AG101" s="88">
        <f>IFERROR(VLOOKUP(AE101,Paramètres!$D$3:$E$7,2,FALSE),0)</f>
        <v>0</v>
      </c>
      <c r="AH101" s="47">
        <f t="shared" si="11"/>
        <v>0</v>
      </c>
    </row>
    <row r="102" spans="1:34" ht="12.75" customHeight="1">
      <c r="A102" s="13">
        <f t="shared" si="7"/>
        <v>0</v>
      </c>
      <c r="B102" s="13" t="str">
        <f t="shared" si="12"/>
        <v/>
      </c>
      <c r="C102" s="14">
        <f t="shared" si="9"/>
        <v>0</v>
      </c>
      <c r="D102" s="15" t="str">
        <f t="shared" si="13"/>
        <v/>
      </c>
      <c r="E102" s="18"/>
      <c r="F102" s="2"/>
      <c r="G102" s="2"/>
      <c r="H102" s="2"/>
      <c r="I102" s="17"/>
      <c r="J102" s="19"/>
      <c r="K102" s="83" t="str">
        <f>LOOKUP(J102,Paramètres!$A$3:$A$102,Paramètres!$B$3:$B$102)</f>
        <v>0</v>
      </c>
      <c r="L102" s="88">
        <f>IFERROR(VLOOKUP(J102,Paramètres!$D$3:$E$7,2,FALSE),0)</f>
        <v>0</v>
      </c>
      <c r="M102" s="85"/>
      <c r="N102" s="48" t="str">
        <f>LOOKUP(M102,Paramètres!$A$3:$A$102,Paramètres!$B$3:$B$102)</f>
        <v>0</v>
      </c>
      <c r="O102" s="88">
        <f>IFERROR(VLOOKUP(M102,Paramètres!$D$3:$E$7,2,FALSE),0)</f>
        <v>0</v>
      </c>
      <c r="P102" s="19"/>
      <c r="Q102" s="48" t="str">
        <f>LOOKUP(P102,Paramètres!$A$3:$A$102,Paramètres!$B$3:$B$102)</f>
        <v>0</v>
      </c>
      <c r="R102" s="88">
        <f>IFERROR(VLOOKUP(P102,Paramètres!$D$3:$E$7,2,FALSE),0)</f>
        <v>0</v>
      </c>
      <c r="S102" s="47"/>
      <c r="T102" s="48" t="str">
        <f>LOOKUP(S102,Paramètres!$A$3:$A$102,Paramètres!$B$3:$B$102)</f>
        <v>0</v>
      </c>
      <c r="U102" s="88">
        <f>IFERROR(VLOOKUP(S102,Paramètres!$D$3:$E$7,2,FALSE),0)</f>
        <v>0</v>
      </c>
      <c r="V102" s="19"/>
      <c r="W102" s="48" t="str">
        <f>LOOKUP(V102,Paramètres!$A$3:$A$102,Paramètres!$B$3:$B$102)</f>
        <v>0</v>
      </c>
      <c r="X102" s="88">
        <f>IFERROR(VLOOKUP(V102,Paramètres!$D$3:$E$7,2,FALSE),0)</f>
        <v>0</v>
      </c>
      <c r="Y102" s="20"/>
      <c r="Z102" s="48" t="str">
        <f>LOOKUP(Y102,Paramètres!$A$3:$A$102,Paramètres!$B$3:$B$102)</f>
        <v>0</v>
      </c>
      <c r="AA102" s="88">
        <f>IFERROR(VLOOKUP(Y102,Paramètres!$D$3:$E$7,2,FALSE),0)</f>
        <v>0</v>
      </c>
      <c r="AB102" s="19"/>
      <c r="AC102" s="48" t="str">
        <f>LOOKUP(AB102,Paramètres!$A$3:$A$102,Paramètres!$B$3:$B$102)</f>
        <v>0</v>
      </c>
      <c r="AD102" s="88">
        <f>IFERROR(VLOOKUP(AB102,Paramètres!$D$3:$E$7,2,FALSE),0)</f>
        <v>0</v>
      </c>
      <c r="AE102" s="19"/>
      <c r="AF102" s="20">
        <f>LOOKUP(AE102,Paramètres!$A$3:$A$102,Paramètres!$B$3:$B$102)*Paramètres!$H$5</f>
        <v>0</v>
      </c>
      <c r="AG102" s="88">
        <f>IFERROR(VLOOKUP(AE102,Paramètres!$D$3:$E$7,2,FALSE),0)</f>
        <v>0</v>
      </c>
      <c r="AH102" s="47">
        <f t="shared" si="11"/>
        <v>0</v>
      </c>
    </row>
    <row r="103" spans="1:34" ht="12.75" customHeight="1">
      <c r="A103" s="13">
        <f t="shared" si="7"/>
        <v>0</v>
      </c>
      <c r="B103" s="13" t="str">
        <f t="shared" si="12"/>
        <v/>
      </c>
      <c r="C103" s="14">
        <f t="shared" si="9"/>
        <v>0</v>
      </c>
      <c r="D103" s="15" t="str">
        <f t="shared" si="13"/>
        <v/>
      </c>
      <c r="E103" s="18"/>
      <c r="F103" s="2"/>
      <c r="G103" s="2"/>
      <c r="H103" s="2"/>
      <c r="I103" s="17"/>
      <c r="J103" s="19"/>
      <c r="K103" s="83" t="str">
        <f>LOOKUP(J103,Paramètres!$A$3:$A$102,Paramètres!$B$3:$B$102)</f>
        <v>0</v>
      </c>
      <c r="L103" s="88">
        <f>IFERROR(VLOOKUP(J103,Paramètres!$D$3:$E$7,2,FALSE),0)</f>
        <v>0</v>
      </c>
      <c r="M103" s="85"/>
      <c r="N103" s="48" t="str">
        <f>LOOKUP(M103,Paramètres!$A$3:$A$102,Paramètres!$B$3:$B$102)</f>
        <v>0</v>
      </c>
      <c r="O103" s="88">
        <f>IFERROR(VLOOKUP(M103,Paramètres!$D$3:$E$7,2,FALSE),0)</f>
        <v>0</v>
      </c>
      <c r="P103" s="19"/>
      <c r="Q103" s="48" t="str">
        <f>LOOKUP(P103,Paramètres!$A$3:$A$102,Paramètres!$B$3:$B$102)</f>
        <v>0</v>
      </c>
      <c r="R103" s="88">
        <f>IFERROR(VLOOKUP(P103,Paramètres!$D$3:$E$7,2,FALSE),0)</f>
        <v>0</v>
      </c>
      <c r="S103" s="47"/>
      <c r="T103" s="48" t="str">
        <f>LOOKUP(S103,Paramètres!$A$3:$A$102,Paramètres!$B$3:$B$102)</f>
        <v>0</v>
      </c>
      <c r="U103" s="88">
        <f>IFERROR(VLOOKUP(S103,Paramètres!$D$3:$E$7,2,FALSE),0)</f>
        <v>0</v>
      </c>
      <c r="V103" s="19"/>
      <c r="W103" s="48" t="str">
        <f>LOOKUP(V103,Paramètres!$A$3:$A$102,Paramètres!$B$3:$B$102)</f>
        <v>0</v>
      </c>
      <c r="X103" s="88">
        <f>IFERROR(VLOOKUP(V103,Paramètres!$D$3:$E$7,2,FALSE),0)</f>
        <v>0</v>
      </c>
      <c r="Y103" s="20"/>
      <c r="Z103" s="48" t="str">
        <f>LOOKUP(Y103,Paramètres!$A$3:$A$102,Paramètres!$B$3:$B$102)</f>
        <v>0</v>
      </c>
      <c r="AA103" s="88">
        <f>IFERROR(VLOOKUP(Y103,Paramètres!$D$3:$E$7,2,FALSE),0)</f>
        <v>0</v>
      </c>
      <c r="AB103" s="19"/>
      <c r="AC103" s="48" t="str">
        <f>LOOKUP(AB103,Paramètres!$A$3:$A$102,Paramètres!$B$3:$B$102)</f>
        <v>0</v>
      </c>
      <c r="AD103" s="88">
        <f>IFERROR(VLOOKUP(AB103,Paramètres!$D$3:$E$7,2,FALSE),0)</f>
        <v>0</v>
      </c>
      <c r="AE103" s="19"/>
      <c r="AF103" s="20">
        <f>LOOKUP(AE103,Paramètres!$A$3:$A$102,Paramètres!$B$3:$B$102)*Paramètres!$H$5</f>
        <v>0</v>
      </c>
      <c r="AG103" s="88">
        <f>IFERROR(VLOOKUP(AE103,Paramètres!$D$3:$E$7,2,FALSE),0)</f>
        <v>0</v>
      </c>
      <c r="AH103" s="47">
        <f t="shared" si="11"/>
        <v>0</v>
      </c>
    </row>
    <row r="104" spans="1:34" ht="12.75" customHeight="1">
      <c r="A104" s="13">
        <f t="shared" si="7"/>
        <v>0</v>
      </c>
      <c r="B104" s="13" t="str">
        <f t="shared" si="12"/>
        <v/>
      </c>
      <c r="C104" s="14">
        <f t="shared" si="9"/>
        <v>0</v>
      </c>
      <c r="D104" s="15" t="str">
        <f t="shared" si="13"/>
        <v/>
      </c>
      <c r="E104" s="18"/>
      <c r="F104" s="2"/>
      <c r="G104" s="2"/>
      <c r="H104" s="2"/>
      <c r="I104" s="17"/>
      <c r="J104" s="19"/>
      <c r="K104" s="83" t="str">
        <f>LOOKUP(J104,Paramètres!$A$3:$A$102,Paramètres!$B$3:$B$102)</f>
        <v>0</v>
      </c>
      <c r="L104" s="88">
        <f>IFERROR(VLOOKUP(J104,Paramètres!$D$3:$E$7,2,FALSE),0)</f>
        <v>0</v>
      </c>
      <c r="M104" s="85"/>
      <c r="N104" s="48" t="str">
        <f>LOOKUP(M104,Paramètres!$A$3:$A$102,Paramètres!$B$3:$B$102)</f>
        <v>0</v>
      </c>
      <c r="O104" s="88">
        <f>IFERROR(VLOOKUP(M104,Paramètres!$D$3:$E$7,2,FALSE),0)</f>
        <v>0</v>
      </c>
      <c r="P104" s="19"/>
      <c r="Q104" s="48" t="str">
        <f>LOOKUP(P104,Paramètres!$A$3:$A$102,Paramètres!$B$3:$B$102)</f>
        <v>0</v>
      </c>
      <c r="R104" s="88">
        <f>IFERROR(VLOOKUP(P104,Paramètres!$D$3:$E$7,2,FALSE),0)</f>
        <v>0</v>
      </c>
      <c r="S104" s="47"/>
      <c r="T104" s="48" t="str">
        <f>LOOKUP(S104,Paramètres!$A$3:$A$102,Paramètres!$B$3:$B$102)</f>
        <v>0</v>
      </c>
      <c r="U104" s="88">
        <f>IFERROR(VLOOKUP(S104,Paramètres!$D$3:$E$7,2,FALSE),0)</f>
        <v>0</v>
      </c>
      <c r="V104" s="19"/>
      <c r="W104" s="48" t="str">
        <f>LOOKUP(V104,Paramètres!$A$3:$A$102,Paramètres!$B$3:$B$102)</f>
        <v>0</v>
      </c>
      <c r="X104" s="88">
        <f>IFERROR(VLOOKUP(V104,Paramètres!$D$3:$E$7,2,FALSE),0)</f>
        <v>0</v>
      </c>
      <c r="Y104" s="20"/>
      <c r="Z104" s="48" t="str">
        <f>LOOKUP(Y104,Paramètres!$A$3:$A$102,Paramètres!$B$3:$B$102)</f>
        <v>0</v>
      </c>
      <c r="AA104" s="88">
        <f>IFERROR(VLOOKUP(Y104,Paramètres!$D$3:$E$7,2,FALSE),0)</f>
        <v>0</v>
      </c>
      <c r="AB104" s="19"/>
      <c r="AC104" s="48" t="str">
        <f>LOOKUP(AB104,Paramètres!$A$3:$A$102,Paramètres!$B$3:$B$102)</f>
        <v>0</v>
      </c>
      <c r="AD104" s="88">
        <f>IFERROR(VLOOKUP(AB104,Paramètres!$D$3:$E$7,2,FALSE),0)</f>
        <v>0</v>
      </c>
      <c r="AE104" s="19"/>
      <c r="AF104" s="20">
        <f>LOOKUP(AE104,Paramètres!$A$3:$A$102,Paramètres!$B$3:$B$102)*Paramètres!$H$5</f>
        <v>0</v>
      </c>
      <c r="AG104" s="88">
        <f>IFERROR(VLOOKUP(AE104,Paramètres!$D$3:$E$7,2,FALSE),0)</f>
        <v>0</v>
      </c>
      <c r="AH104" s="47">
        <f t="shared" si="11"/>
        <v>0</v>
      </c>
    </row>
    <row r="105" spans="1:34" ht="12.75" customHeight="1">
      <c r="A105" s="13">
        <f t="shared" si="7"/>
        <v>0</v>
      </c>
      <c r="B105" s="13" t="str">
        <f t="shared" si="12"/>
        <v/>
      </c>
      <c r="C105" s="14">
        <f t="shared" si="9"/>
        <v>0</v>
      </c>
      <c r="D105" s="15" t="str">
        <f t="shared" si="13"/>
        <v/>
      </c>
      <c r="E105" s="18"/>
      <c r="F105" s="2"/>
      <c r="G105" s="2"/>
      <c r="H105" s="2"/>
      <c r="I105" s="17"/>
      <c r="J105" s="19"/>
      <c r="K105" s="83" t="str">
        <f>LOOKUP(J105,Paramètres!$A$3:$A$102,Paramètres!$B$3:$B$102)</f>
        <v>0</v>
      </c>
      <c r="L105" s="88">
        <f>IFERROR(VLOOKUP(J105,Paramètres!$D$3:$E$7,2,FALSE),0)</f>
        <v>0</v>
      </c>
      <c r="M105" s="85"/>
      <c r="N105" s="48" t="str">
        <f>LOOKUP(M105,Paramètres!$A$3:$A$102,Paramètres!$B$3:$B$102)</f>
        <v>0</v>
      </c>
      <c r="O105" s="88">
        <f>IFERROR(VLOOKUP(M105,Paramètres!$D$3:$E$7,2,FALSE),0)</f>
        <v>0</v>
      </c>
      <c r="P105" s="19"/>
      <c r="Q105" s="48" t="str">
        <f>LOOKUP(P105,Paramètres!$A$3:$A$102,Paramètres!$B$3:$B$102)</f>
        <v>0</v>
      </c>
      <c r="R105" s="88">
        <f>IFERROR(VLOOKUP(P105,Paramètres!$D$3:$E$7,2,FALSE),0)</f>
        <v>0</v>
      </c>
      <c r="S105" s="47"/>
      <c r="T105" s="48" t="str">
        <f>LOOKUP(S105,Paramètres!$A$3:$A$102,Paramètres!$B$3:$B$102)</f>
        <v>0</v>
      </c>
      <c r="U105" s="88">
        <f>IFERROR(VLOOKUP(S105,Paramètres!$D$3:$E$7,2,FALSE),0)</f>
        <v>0</v>
      </c>
      <c r="V105" s="19"/>
      <c r="W105" s="48" t="str">
        <f>LOOKUP(V105,Paramètres!$A$3:$A$102,Paramètres!$B$3:$B$102)</f>
        <v>0</v>
      </c>
      <c r="X105" s="88">
        <f>IFERROR(VLOOKUP(V105,Paramètres!$D$3:$E$7,2,FALSE),0)</f>
        <v>0</v>
      </c>
      <c r="Y105" s="20"/>
      <c r="Z105" s="48" t="str">
        <f>LOOKUP(Y105,Paramètres!$A$3:$A$102,Paramètres!$B$3:$B$102)</f>
        <v>0</v>
      </c>
      <c r="AA105" s="88">
        <f>IFERROR(VLOOKUP(Y105,Paramètres!$D$3:$E$7,2,FALSE),0)</f>
        <v>0</v>
      </c>
      <c r="AB105" s="19"/>
      <c r="AC105" s="48" t="str">
        <f>LOOKUP(AB105,Paramètres!$A$3:$A$102,Paramètres!$B$3:$B$102)</f>
        <v>0</v>
      </c>
      <c r="AD105" s="88">
        <f>IFERROR(VLOOKUP(AB105,Paramètres!$D$3:$E$7,2,FALSE),0)</f>
        <v>0</v>
      </c>
      <c r="AE105" s="19"/>
      <c r="AF105" s="20">
        <f>LOOKUP(AE105,Paramètres!$A$3:$A$102,Paramètres!$B$3:$B$102)*Paramètres!$H$5</f>
        <v>0</v>
      </c>
      <c r="AG105" s="88">
        <f>IFERROR(VLOOKUP(AE105,Paramètres!$D$3:$E$7,2,FALSE),0)</f>
        <v>0</v>
      </c>
      <c r="AH105" s="47">
        <f t="shared" si="11"/>
        <v>0</v>
      </c>
    </row>
    <row r="106" spans="1:34" ht="12.75" customHeight="1">
      <c r="A106" s="13">
        <f t="shared" si="7"/>
        <v>0</v>
      </c>
      <c r="B106" s="13" t="str">
        <f t="shared" si="12"/>
        <v/>
      </c>
      <c r="C106" s="14">
        <f t="shared" si="9"/>
        <v>0</v>
      </c>
      <c r="D106" s="15" t="str">
        <f t="shared" si="13"/>
        <v/>
      </c>
      <c r="E106" s="18"/>
      <c r="F106" s="2"/>
      <c r="G106" s="2"/>
      <c r="H106" s="2"/>
      <c r="I106" s="17"/>
      <c r="J106" s="19"/>
      <c r="K106" s="83" t="str">
        <f>LOOKUP(J106,Paramètres!$A$3:$A$102,Paramètres!$B$3:$B$102)</f>
        <v>0</v>
      </c>
      <c r="L106" s="88">
        <f>IFERROR(VLOOKUP(J106,Paramètres!$D$3:$E$7,2,FALSE),0)</f>
        <v>0</v>
      </c>
      <c r="M106" s="85"/>
      <c r="N106" s="48" t="str">
        <f>LOOKUP(M106,Paramètres!$A$3:$A$102,Paramètres!$B$3:$B$102)</f>
        <v>0</v>
      </c>
      <c r="O106" s="88">
        <f>IFERROR(VLOOKUP(M106,Paramètres!$D$3:$E$7,2,FALSE),0)</f>
        <v>0</v>
      </c>
      <c r="P106" s="19"/>
      <c r="Q106" s="48" t="str">
        <f>LOOKUP(P106,Paramètres!$A$3:$A$102,Paramètres!$B$3:$B$102)</f>
        <v>0</v>
      </c>
      <c r="R106" s="88">
        <f>IFERROR(VLOOKUP(P106,Paramètres!$D$3:$E$7,2,FALSE),0)</f>
        <v>0</v>
      </c>
      <c r="S106" s="47"/>
      <c r="T106" s="48" t="str">
        <f>LOOKUP(S106,Paramètres!$A$3:$A$102,Paramètres!$B$3:$B$102)</f>
        <v>0</v>
      </c>
      <c r="U106" s="88">
        <f>IFERROR(VLOOKUP(S106,Paramètres!$D$3:$E$7,2,FALSE),0)</f>
        <v>0</v>
      </c>
      <c r="V106" s="19"/>
      <c r="W106" s="48" t="str">
        <f>LOOKUP(V106,Paramètres!$A$3:$A$102,Paramètres!$B$3:$B$102)</f>
        <v>0</v>
      </c>
      <c r="X106" s="88">
        <f>IFERROR(VLOOKUP(V106,Paramètres!$D$3:$E$7,2,FALSE),0)</f>
        <v>0</v>
      </c>
      <c r="Y106" s="20"/>
      <c r="Z106" s="48" t="str">
        <f>LOOKUP(Y106,Paramètres!$A$3:$A$102,Paramètres!$B$3:$B$102)</f>
        <v>0</v>
      </c>
      <c r="AA106" s="88">
        <f>IFERROR(VLOOKUP(Y106,Paramètres!$D$3:$E$7,2,FALSE),0)</f>
        <v>0</v>
      </c>
      <c r="AB106" s="19"/>
      <c r="AC106" s="48" t="str">
        <f>LOOKUP(AB106,Paramètres!$A$3:$A$102,Paramètres!$B$3:$B$102)</f>
        <v>0</v>
      </c>
      <c r="AD106" s="88">
        <f>IFERROR(VLOOKUP(AB106,Paramètres!$D$3:$E$7,2,FALSE),0)</f>
        <v>0</v>
      </c>
      <c r="AE106" s="19"/>
      <c r="AF106" s="20">
        <f>LOOKUP(AE106,Paramètres!$A$3:$A$102,Paramètres!$B$3:$B$102)*Paramètres!$H$5</f>
        <v>0</v>
      </c>
      <c r="AG106" s="88">
        <f>IFERROR(VLOOKUP(AE106,Paramètres!$D$3:$E$7,2,FALSE),0)</f>
        <v>0</v>
      </c>
      <c r="AH106" s="47">
        <f t="shared" si="11"/>
        <v>0</v>
      </c>
    </row>
    <row r="107" spans="1:34" ht="12.75" customHeight="1">
      <c r="A107" s="13">
        <f t="shared" si="7"/>
        <v>0</v>
      </c>
      <c r="B107" s="13" t="str">
        <f t="shared" si="12"/>
        <v/>
      </c>
      <c r="C107" s="14">
        <f t="shared" si="9"/>
        <v>0</v>
      </c>
      <c r="D107" s="15" t="str">
        <f t="shared" si="13"/>
        <v/>
      </c>
      <c r="E107" s="18"/>
      <c r="F107" s="2"/>
      <c r="G107" s="2"/>
      <c r="H107" s="2"/>
      <c r="I107" s="17"/>
      <c r="J107" s="19"/>
      <c r="K107" s="83" t="str">
        <f>LOOKUP(J107,Paramètres!$A$3:$A$102,Paramètres!$B$3:$B$102)</f>
        <v>0</v>
      </c>
      <c r="L107" s="88">
        <f>IFERROR(VLOOKUP(J107,Paramètres!$D$3:$E$7,2,FALSE),0)</f>
        <v>0</v>
      </c>
      <c r="M107" s="85"/>
      <c r="N107" s="48" t="str">
        <f>LOOKUP(M107,Paramètres!$A$3:$A$102,Paramètres!$B$3:$B$102)</f>
        <v>0</v>
      </c>
      <c r="O107" s="88">
        <f>IFERROR(VLOOKUP(M107,Paramètres!$D$3:$E$7,2,FALSE),0)</f>
        <v>0</v>
      </c>
      <c r="P107" s="19"/>
      <c r="Q107" s="48" t="str">
        <f>LOOKUP(P107,Paramètres!$A$3:$A$102,Paramètres!$B$3:$B$102)</f>
        <v>0</v>
      </c>
      <c r="R107" s="88">
        <f>IFERROR(VLOOKUP(P107,Paramètres!$D$3:$E$7,2,FALSE),0)</f>
        <v>0</v>
      </c>
      <c r="S107" s="47"/>
      <c r="T107" s="48" t="str">
        <f>LOOKUP(S107,Paramètres!$A$3:$A$102,Paramètres!$B$3:$B$102)</f>
        <v>0</v>
      </c>
      <c r="U107" s="88">
        <f>IFERROR(VLOOKUP(S107,Paramètres!$D$3:$E$7,2,FALSE),0)</f>
        <v>0</v>
      </c>
      <c r="V107" s="19"/>
      <c r="W107" s="48" t="str">
        <f>LOOKUP(V107,Paramètres!$A$3:$A$102,Paramètres!$B$3:$B$102)</f>
        <v>0</v>
      </c>
      <c r="X107" s="88">
        <f>IFERROR(VLOOKUP(V107,Paramètres!$D$3:$E$7,2,FALSE),0)</f>
        <v>0</v>
      </c>
      <c r="Y107" s="20"/>
      <c r="Z107" s="48" t="str">
        <f>LOOKUP(Y107,Paramètres!$A$3:$A$102,Paramètres!$B$3:$B$102)</f>
        <v>0</v>
      </c>
      <c r="AA107" s="88">
        <f>IFERROR(VLOOKUP(Y107,Paramètres!$D$3:$E$7,2,FALSE),0)</f>
        <v>0</v>
      </c>
      <c r="AB107" s="19"/>
      <c r="AC107" s="48" t="str">
        <f>LOOKUP(AB107,Paramètres!$A$3:$A$102,Paramètres!$B$3:$B$102)</f>
        <v>0</v>
      </c>
      <c r="AD107" s="88">
        <f>IFERROR(VLOOKUP(AB107,Paramètres!$D$3:$E$7,2,FALSE),0)</f>
        <v>0</v>
      </c>
      <c r="AE107" s="19"/>
      <c r="AF107" s="20">
        <f>LOOKUP(AE107,Paramètres!$A$3:$A$102,Paramètres!$B$3:$B$102)*Paramètres!$H$5</f>
        <v>0</v>
      </c>
      <c r="AG107" s="88">
        <f>IFERROR(VLOOKUP(AE107,Paramètres!$D$3:$E$7,2,FALSE),0)</f>
        <v>0</v>
      </c>
      <c r="AH107" s="47">
        <f t="shared" si="11"/>
        <v>0</v>
      </c>
    </row>
    <row r="108" spans="1:34" ht="12.75" customHeight="1">
      <c r="A108" s="13">
        <f t="shared" si="7"/>
        <v>0</v>
      </c>
      <c r="B108" s="13" t="str">
        <f t="shared" si="12"/>
        <v/>
      </c>
      <c r="C108" s="14">
        <f t="shared" si="9"/>
        <v>0</v>
      </c>
      <c r="D108" s="15" t="str">
        <f t="shared" si="13"/>
        <v/>
      </c>
      <c r="E108" s="18"/>
      <c r="F108" s="2"/>
      <c r="G108" s="2"/>
      <c r="H108" s="2"/>
      <c r="I108" s="17"/>
      <c r="J108" s="19"/>
      <c r="K108" s="83" t="str">
        <f>LOOKUP(J108,Paramètres!$A$3:$A$102,Paramètres!$B$3:$B$102)</f>
        <v>0</v>
      </c>
      <c r="L108" s="88">
        <f>IFERROR(VLOOKUP(J108,Paramètres!$D$3:$E$7,2,FALSE),0)</f>
        <v>0</v>
      </c>
      <c r="M108" s="85"/>
      <c r="N108" s="48" t="str">
        <f>LOOKUP(M108,Paramètres!$A$3:$A$102,Paramètres!$B$3:$B$102)</f>
        <v>0</v>
      </c>
      <c r="O108" s="88">
        <f>IFERROR(VLOOKUP(M108,Paramètres!$D$3:$E$7,2,FALSE),0)</f>
        <v>0</v>
      </c>
      <c r="P108" s="19"/>
      <c r="Q108" s="48" t="str">
        <f>LOOKUP(P108,Paramètres!$A$3:$A$102,Paramètres!$B$3:$B$102)</f>
        <v>0</v>
      </c>
      <c r="R108" s="88">
        <f>IFERROR(VLOOKUP(P108,Paramètres!$D$3:$E$7,2,FALSE),0)</f>
        <v>0</v>
      </c>
      <c r="S108" s="47"/>
      <c r="T108" s="48" t="str">
        <f>LOOKUP(S108,Paramètres!$A$3:$A$102,Paramètres!$B$3:$B$102)</f>
        <v>0</v>
      </c>
      <c r="U108" s="88">
        <f>IFERROR(VLOOKUP(S108,Paramètres!$D$3:$E$7,2,FALSE),0)</f>
        <v>0</v>
      </c>
      <c r="V108" s="19"/>
      <c r="W108" s="48" t="str">
        <f>LOOKUP(V108,Paramètres!$A$3:$A$102,Paramètres!$B$3:$B$102)</f>
        <v>0</v>
      </c>
      <c r="X108" s="88">
        <f>IFERROR(VLOOKUP(V108,Paramètres!$D$3:$E$7,2,FALSE),0)</f>
        <v>0</v>
      </c>
      <c r="Y108" s="20"/>
      <c r="Z108" s="48" t="str">
        <f>LOOKUP(Y108,Paramètres!$A$3:$A$102,Paramètres!$B$3:$B$102)</f>
        <v>0</v>
      </c>
      <c r="AA108" s="88">
        <f>IFERROR(VLOOKUP(Y108,Paramètres!$D$3:$E$7,2,FALSE),0)</f>
        <v>0</v>
      </c>
      <c r="AB108" s="19"/>
      <c r="AC108" s="48" t="str">
        <f>LOOKUP(AB108,Paramètres!$A$3:$A$102,Paramètres!$B$3:$B$102)</f>
        <v>0</v>
      </c>
      <c r="AD108" s="88">
        <f>IFERROR(VLOOKUP(AB108,Paramètres!$D$3:$E$7,2,FALSE),0)</f>
        <v>0</v>
      </c>
      <c r="AE108" s="19"/>
      <c r="AF108" s="20">
        <f>LOOKUP(AE108,Paramètres!$A$3:$A$102,Paramètres!$B$3:$B$102)*Paramètres!$H$5</f>
        <v>0</v>
      </c>
      <c r="AG108" s="88">
        <f>IFERROR(VLOOKUP(AE108,Paramètres!$D$3:$E$7,2,FALSE),0)</f>
        <v>0</v>
      </c>
      <c r="AH108" s="47">
        <f t="shared" si="11"/>
        <v>0</v>
      </c>
    </row>
    <row r="109" spans="1:34" ht="12.75" customHeight="1">
      <c r="A109" s="13">
        <f t="shared" si="7"/>
        <v>0</v>
      </c>
      <c r="B109" s="13" t="str">
        <f t="shared" si="12"/>
        <v/>
      </c>
      <c r="C109" s="14">
        <f t="shared" si="9"/>
        <v>0</v>
      </c>
      <c r="D109" s="15" t="str">
        <f t="shared" si="13"/>
        <v/>
      </c>
      <c r="E109" s="18"/>
      <c r="F109" s="2"/>
      <c r="G109" s="2"/>
      <c r="H109" s="2"/>
      <c r="I109" s="17"/>
      <c r="J109" s="19"/>
      <c r="K109" s="83" t="str">
        <f>LOOKUP(J109,Paramètres!$A$3:$A$102,Paramètres!$B$3:$B$102)</f>
        <v>0</v>
      </c>
      <c r="L109" s="88">
        <f>IFERROR(VLOOKUP(J109,Paramètres!$D$3:$E$7,2,FALSE),0)</f>
        <v>0</v>
      </c>
      <c r="M109" s="85"/>
      <c r="N109" s="48" t="str">
        <f>LOOKUP(M109,Paramètres!$A$3:$A$102,Paramètres!$B$3:$B$102)</f>
        <v>0</v>
      </c>
      <c r="O109" s="88">
        <f>IFERROR(VLOOKUP(M109,Paramètres!$D$3:$E$7,2,FALSE),0)</f>
        <v>0</v>
      </c>
      <c r="P109" s="19"/>
      <c r="Q109" s="48" t="str">
        <f>LOOKUP(P109,Paramètres!$A$3:$A$102,Paramètres!$B$3:$B$102)</f>
        <v>0</v>
      </c>
      <c r="R109" s="88">
        <f>IFERROR(VLOOKUP(P109,Paramètres!$D$3:$E$7,2,FALSE),0)</f>
        <v>0</v>
      </c>
      <c r="S109" s="47"/>
      <c r="T109" s="48" t="str">
        <f>LOOKUP(S109,Paramètres!$A$3:$A$102,Paramètres!$B$3:$B$102)</f>
        <v>0</v>
      </c>
      <c r="U109" s="88">
        <f>IFERROR(VLOOKUP(S109,Paramètres!$D$3:$E$7,2,FALSE),0)</f>
        <v>0</v>
      </c>
      <c r="V109" s="19"/>
      <c r="W109" s="48" t="str">
        <f>LOOKUP(V109,Paramètres!$A$3:$A$102,Paramètres!$B$3:$B$102)</f>
        <v>0</v>
      </c>
      <c r="X109" s="88">
        <f>IFERROR(VLOOKUP(V109,Paramètres!$D$3:$E$7,2,FALSE),0)</f>
        <v>0</v>
      </c>
      <c r="Y109" s="20"/>
      <c r="Z109" s="48" t="str">
        <f>LOOKUP(Y109,Paramètres!$A$3:$A$102,Paramètres!$B$3:$B$102)</f>
        <v>0</v>
      </c>
      <c r="AA109" s="88">
        <f>IFERROR(VLOOKUP(Y109,Paramètres!$D$3:$E$7,2,FALSE),0)</f>
        <v>0</v>
      </c>
      <c r="AB109" s="19"/>
      <c r="AC109" s="48" t="str">
        <f>LOOKUP(AB109,Paramètres!$A$3:$A$102,Paramètres!$B$3:$B$102)</f>
        <v>0</v>
      </c>
      <c r="AD109" s="88">
        <f>IFERROR(VLOOKUP(AB109,Paramètres!$D$3:$E$7,2,FALSE),0)</f>
        <v>0</v>
      </c>
      <c r="AE109" s="19"/>
      <c r="AF109" s="20">
        <f>LOOKUP(AE109,Paramètres!$A$3:$A$102,Paramètres!$B$3:$B$102)*Paramètres!$H$5</f>
        <v>0</v>
      </c>
      <c r="AG109" s="88">
        <f>IFERROR(VLOOKUP(AE109,Paramètres!$D$3:$E$7,2,FALSE),0)</f>
        <v>0</v>
      </c>
      <c r="AH109" s="47">
        <f t="shared" si="11"/>
        <v>0</v>
      </c>
    </row>
    <row r="110" spans="1:34" ht="12.75" customHeight="1">
      <c r="A110" s="13">
        <f t="shared" si="7"/>
        <v>0</v>
      </c>
      <c r="B110" s="13" t="str">
        <f t="shared" si="12"/>
        <v/>
      </c>
      <c r="C110" s="14">
        <f t="shared" si="9"/>
        <v>0</v>
      </c>
      <c r="D110" s="15" t="str">
        <f t="shared" si="13"/>
        <v/>
      </c>
      <c r="E110" s="18"/>
      <c r="F110" s="2"/>
      <c r="G110" s="2"/>
      <c r="H110" s="2"/>
      <c r="I110" s="17"/>
      <c r="J110" s="19"/>
      <c r="K110" s="83" t="str">
        <f>LOOKUP(J110,Paramètres!$A$3:$A$102,Paramètres!$B$3:$B$102)</f>
        <v>0</v>
      </c>
      <c r="L110" s="88">
        <f>IFERROR(VLOOKUP(J110,Paramètres!$D$3:$E$7,2,FALSE),0)</f>
        <v>0</v>
      </c>
      <c r="M110" s="85"/>
      <c r="N110" s="48" t="str">
        <f>LOOKUP(M110,Paramètres!$A$3:$A$102,Paramètres!$B$3:$B$102)</f>
        <v>0</v>
      </c>
      <c r="O110" s="88">
        <f>IFERROR(VLOOKUP(M110,Paramètres!$D$3:$E$7,2,FALSE),0)</f>
        <v>0</v>
      </c>
      <c r="P110" s="19"/>
      <c r="Q110" s="48" t="str">
        <f>LOOKUP(P110,Paramètres!$A$3:$A$102,Paramètres!$B$3:$B$102)</f>
        <v>0</v>
      </c>
      <c r="R110" s="88">
        <f>IFERROR(VLOOKUP(P110,Paramètres!$D$3:$E$7,2,FALSE),0)</f>
        <v>0</v>
      </c>
      <c r="S110" s="47"/>
      <c r="T110" s="48" t="str">
        <f>LOOKUP(S110,Paramètres!$A$3:$A$102,Paramètres!$B$3:$B$102)</f>
        <v>0</v>
      </c>
      <c r="U110" s="88">
        <f>IFERROR(VLOOKUP(S110,Paramètres!$D$3:$E$7,2,FALSE),0)</f>
        <v>0</v>
      </c>
      <c r="V110" s="19"/>
      <c r="W110" s="48" t="str">
        <f>LOOKUP(V110,Paramètres!$A$3:$A$102,Paramètres!$B$3:$B$102)</f>
        <v>0</v>
      </c>
      <c r="X110" s="88">
        <f>IFERROR(VLOOKUP(V110,Paramètres!$D$3:$E$7,2,FALSE),0)</f>
        <v>0</v>
      </c>
      <c r="Y110" s="20"/>
      <c r="Z110" s="48" t="str">
        <f>LOOKUP(Y110,Paramètres!$A$3:$A$102,Paramètres!$B$3:$B$102)</f>
        <v>0</v>
      </c>
      <c r="AA110" s="88">
        <f>IFERROR(VLOOKUP(Y110,Paramètres!$D$3:$E$7,2,FALSE),0)</f>
        <v>0</v>
      </c>
      <c r="AB110" s="19"/>
      <c r="AC110" s="48" t="str">
        <f>LOOKUP(AB110,Paramètres!$A$3:$A$102,Paramètres!$B$3:$B$102)</f>
        <v>0</v>
      </c>
      <c r="AD110" s="88">
        <f>IFERROR(VLOOKUP(AB110,Paramètres!$D$3:$E$7,2,FALSE),0)</f>
        <v>0</v>
      </c>
      <c r="AE110" s="19"/>
      <c r="AF110" s="20">
        <f>LOOKUP(AE110,Paramètres!$A$3:$A$102,Paramètres!$B$3:$B$102)*Paramètres!$H$5</f>
        <v>0</v>
      </c>
      <c r="AG110" s="88">
        <f>IFERROR(VLOOKUP(AE110,Paramètres!$D$3:$E$7,2,FALSE),0)</f>
        <v>0</v>
      </c>
      <c r="AH110" s="47">
        <f t="shared" si="11"/>
        <v>0</v>
      </c>
    </row>
    <row r="111" spans="1:34" ht="12.75" customHeight="1">
      <c r="A111" s="13">
        <f t="shared" si="7"/>
        <v>0</v>
      </c>
      <c r="B111" s="13" t="str">
        <f t="shared" si="12"/>
        <v/>
      </c>
      <c r="C111" s="14">
        <f t="shared" si="9"/>
        <v>0</v>
      </c>
      <c r="D111" s="15" t="str">
        <f t="shared" si="13"/>
        <v/>
      </c>
      <c r="E111" s="18"/>
      <c r="F111" s="2"/>
      <c r="G111" s="2"/>
      <c r="H111" s="2"/>
      <c r="I111" s="17"/>
      <c r="J111" s="19"/>
      <c r="K111" s="83" t="str">
        <f>LOOKUP(J111,Paramètres!$A$3:$A$102,Paramètres!$B$3:$B$102)</f>
        <v>0</v>
      </c>
      <c r="L111" s="88">
        <f>IFERROR(VLOOKUP(J111,Paramètres!$D$3:$E$7,2,FALSE),0)</f>
        <v>0</v>
      </c>
      <c r="M111" s="85"/>
      <c r="N111" s="48" t="str">
        <f>LOOKUP(M111,Paramètres!$A$3:$A$102,Paramètres!$B$3:$B$102)</f>
        <v>0</v>
      </c>
      <c r="O111" s="88">
        <f>IFERROR(VLOOKUP(M111,Paramètres!$D$3:$E$7,2,FALSE),0)</f>
        <v>0</v>
      </c>
      <c r="P111" s="19"/>
      <c r="Q111" s="48" t="str">
        <f>LOOKUP(P111,Paramètres!$A$3:$A$102,Paramètres!$B$3:$B$102)</f>
        <v>0</v>
      </c>
      <c r="R111" s="88">
        <f>IFERROR(VLOOKUP(P111,Paramètres!$D$3:$E$7,2,FALSE),0)</f>
        <v>0</v>
      </c>
      <c r="S111" s="47"/>
      <c r="T111" s="48" t="str">
        <f>LOOKUP(S111,Paramètres!$A$3:$A$102,Paramètres!$B$3:$B$102)</f>
        <v>0</v>
      </c>
      <c r="U111" s="88">
        <f>IFERROR(VLOOKUP(S111,Paramètres!$D$3:$E$7,2,FALSE),0)</f>
        <v>0</v>
      </c>
      <c r="V111" s="19"/>
      <c r="W111" s="48" t="str">
        <f>LOOKUP(V111,Paramètres!$A$3:$A$102,Paramètres!$B$3:$B$102)</f>
        <v>0</v>
      </c>
      <c r="X111" s="88">
        <f>IFERROR(VLOOKUP(V111,Paramètres!$D$3:$E$7,2,FALSE),0)</f>
        <v>0</v>
      </c>
      <c r="Y111" s="20"/>
      <c r="Z111" s="48" t="str">
        <f>LOOKUP(Y111,Paramètres!$A$3:$A$102,Paramètres!$B$3:$B$102)</f>
        <v>0</v>
      </c>
      <c r="AA111" s="88">
        <f>IFERROR(VLOOKUP(Y111,Paramètres!$D$3:$E$7,2,FALSE),0)</f>
        <v>0</v>
      </c>
      <c r="AB111" s="19"/>
      <c r="AC111" s="48" t="str">
        <f>LOOKUP(AB111,Paramètres!$A$3:$A$102,Paramètres!$B$3:$B$102)</f>
        <v>0</v>
      </c>
      <c r="AD111" s="88">
        <f>IFERROR(VLOOKUP(AB111,Paramètres!$D$3:$E$7,2,FALSE),0)</f>
        <v>0</v>
      </c>
      <c r="AE111" s="19"/>
      <c r="AF111" s="20">
        <f>LOOKUP(AE111,Paramètres!$A$3:$A$102,Paramètres!$B$3:$B$102)*Paramètres!$H$5</f>
        <v>0</v>
      </c>
      <c r="AG111" s="88">
        <f>IFERROR(VLOOKUP(AE111,Paramètres!$D$3:$E$7,2,FALSE),0)</f>
        <v>0</v>
      </c>
      <c r="AH111" s="47">
        <f t="shared" si="11"/>
        <v>0</v>
      </c>
    </row>
    <row r="112" spans="1:34" ht="12.75" customHeight="1">
      <c r="A112" s="13">
        <f t="shared" si="7"/>
        <v>0</v>
      </c>
      <c r="B112" s="13" t="str">
        <f t="shared" si="12"/>
        <v/>
      </c>
      <c r="C112" s="14">
        <f t="shared" si="9"/>
        <v>0</v>
      </c>
      <c r="D112" s="15" t="str">
        <f t="shared" si="13"/>
        <v/>
      </c>
      <c r="E112" s="18"/>
      <c r="F112" s="2"/>
      <c r="G112" s="2"/>
      <c r="H112" s="2"/>
      <c r="I112" s="17"/>
      <c r="J112" s="19"/>
      <c r="K112" s="83" t="str">
        <f>LOOKUP(J112,Paramètres!$A$3:$A$102,Paramètres!$B$3:$B$102)</f>
        <v>0</v>
      </c>
      <c r="L112" s="88">
        <f>IFERROR(VLOOKUP(J112,Paramètres!$D$3:$E$7,2,FALSE),0)</f>
        <v>0</v>
      </c>
      <c r="M112" s="85"/>
      <c r="N112" s="48" t="str">
        <f>LOOKUP(M112,Paramètres!$A$3:$A$102,Paramètres!$B$3:$B$102)</f>
        <v>0</v>
      </c>
      <c r="O112" s="88">
        <f>IFERROR(VLOOKUP(M112,Paramètres!$D$3:$E$7,2,FALSE),0)</f>
        <v>0</v>
      </c>
      <c r="P112" s="19"/>
      <c r="Q112" s="48" t="str">
        <f>LOOKUP(P112,Paramètres!$A$3:$A$102,Paramètres!$B$3:$B$102)</f>
        <v>0</v>
      </c>
      <c r="R112" s="88">
        <f>IFERROR(VLOOKUP(P112,Paramètres!$D$3:$E$7,2,FALSE),0)</f>
        <v>0</v>
      </c>
      <c r="S112" s="47"/>
      <c r="T112" s="48" t="str">
        <f>LOOKUP(S112,Paramètres!$A$3:$A$102,Paramètres!$B$3:$B$102)</f>
        <v>0</v>
      </c>
      <c r="U112" s="88">
        <f>IFERROR(VLOOKUP(S112,Paramètres!$D$3:$E$7,2,FALSE),0)</f>
        <v>0</v>
      </c>
      <c r="V112" s="19"/>
      <c r="W112" s="48" t="str">
        <f>LOOKUP(V112,Paramètres!$A$3:$A$102,Paramètres!$B$3:$B$102)</f>
        <v>0</v>
      </c>
      <c r="X112" s="88">
        <f>IFERROR(VLOOKUP(V112,Paramètres!$D$3:$E$7,2,FALSE),0)</f>
        <v>0</v>
      </c>
      <c r="Y112" s="20"/>
      <c r="Z112" s="48" t="str">
        <f>LOOKUP(Y112,Paramètres!$A$3:$A$102,Paramètres!$B$3:$B$102)</f>
        <v>0</v>
      </c>
      <c r="AA112" s="88">
        <f>IFERROR(VLOOKUP(Y112,Paramètres!$D$3:$E$7,2,FALSE),0)</f>
        <v>0</v>
      </c>
      <c r="AB112" s="19"/>
      <c r="AC112" s="48" t="str">
        <f>LOOKUP(AB112,Paramètres!$A$3:$A$102,Paramètres!$B$3:$B$102)</f>
        <v>0</v>
      </c>
      <c r="AD112" s="88">
        <f>IFERROR(VLOOKUP(AB112,Paramètres!$D$3:$E$7,2,FALSE),0)</f>
        <v>0</v>
      </c>
      <c r="AE112" s="19"/>
      <c r="AF112" s="20">
        <f>LOOKUP(AE112,Paramètres!$A$3:$A$102,Paramètres!$B$3:$B$102)*Paramètres!$H$5</f>
        <v>0</v>
      </c>
      <c r="AG112" s="88">
        <f>IFERROR(VLOOKUP(AE112,Paramètres!$D$3:$E$7,2,FALSE),0)</f>
        <v>0</v>
      </c>
      <c r="AH112" s="47">
        <f t="shared" si="11"/>
        <v>0</v>
      </c>
    </row>
    <row r="113" spans="1:34" ht="12.75" customHeight="1">
      <c r="A113" s="13">
        <f t="shared" si="7"/>
        <v>0</v>
      </c>
      <c r="B113" s="13" t="str">
        <f t="shared" si="12"/>
        <v/>
      </c>
      <c r="C113" s="14">
        <f t="shared" si="9"/>
        <v>0</v>
      </c>
      <c r="D113" s="15" t="str">
        <f t="shared" si="13"/>
        <v/>
      </c>
      <c r="E113" s="18"/>
      <c r="F113" s="2"/>
      <c r="G113" s="2"/>
      <c r="H113" s="2"/>
      <c r="I113" s="17"/>
      <c r="J113" s="19"/>
      <c r="K113" s="83" t="str">
        <f>LOOKUP(J113,Paramètres!$A$3:$A$102,Paramètres!$B$3:$B$102)</f>
        <v>0</v>
      </c>
      <c r="L113" s="88">
        <f>IFERROR(VLOOKUP(J113,Paramètres!$D$3:$E$7,2,FALSE),0)</f>
        <v>0</v>
      </c>
      <c r="M113" s="85"/>
      <c r="N113" s="48" t="str">
        <f>LOOKUP(M113,Paramètres!$A$3:$A$102,Paramètres!$B$3:$B$102)</f>
        <v>0</v>
      </c>
      <c r="O113" s="88">
        <f>IFERROR(VLOOKUP(M113,Paramètres!$D$3:$E$7,2,FALSE),0)</f>
        <v>0</v>
      </c>
      <c r="P113" s="19"/>
      <c r="Q113" s="48" t="str">
        <f>LOOKUP(P113,Paramètres!$A$3:$A$102,Paramètres!$B$3:$B$102)</f>
        <v>0</v>
      </c>
      <c r="R113" s="88">
        <f>IFERROR(VLOOKUP(P113,Paramètres!$D$3:$E$7,2,FALSE),0)</f>
        <v>0</v>
      </c>
      <c r="S113" s="47"/>
      <c r="T113" s="48" t="str">
        <f>LOOKUP(S113,Paramètres!$A$3:$A$102,Paramètres!$B$3:$B$102)</f>
        <v>0</v>
      </c>
      <c r="U113" s="88">
        <f>IFERROR(VLOOKUP(S113,Paramètres!$D$3:$E$7,2,FALSE),0)</f>
        <v>0</v>
      </c>
      <c r="V113" s="19"/>
      <c r="W113" s="48" t="str">
        <f>LOOKUP(V113,Paramètres!$A$3:$A$102,Paramètres!$B$3:$B$102)</f>
        <v>0</v>
      </c>
      <c r="X113" s="88">
        <f>IFERROR(VLOOKUP(V113,Paramètres!$D$3:$E$7,2,FALSE),0)</f>
        <v>0</v>
      </c>
      <c r="Y113" s="20"/>
      <c r="Z113" s="48" t="str">
        <f>LOOKUP(Y113,Paramètres!$A$3:$A$102,Paramètres!$B$3:$B$102)</f>
        <v>0</v>
      </c>
      <c r="AA113" s="88">
        <f>IFERROR(VLOOKUP(Y113,Paramètres!$D$3:$E$7,2,FALSE),0)</f>
        <v>0</v>
      </c>
      <c r="AB113" s="19"/>
      <c r="AC113" s="48" t="str">
        <f>LOOKUP(AB113,Paramètres!$A$3:$A$102,Paramètres!$B$3:$B$102)</f>
        <v>0</v>
      </c>
      <c r="AD113" s="88">
        <f>IFERROR(VLOOKUP(AB113,Paramètres!$D$3:$E$7,2,FALSE),0)</f>
        <v>0</v>
      </c>
      <c r="AE113" s="19"/>
      <c r="AF113" s="20">
        <f>LOOKUP(AE113,Paramètres!$A$3:$A$102,Paramètres!$B$3:$B$102)*Paramètres!$H$5</f>
        <v>0</v>
      </c>
      <c r="AG113" s="88">
        <f>IFERROR(VLOOKUP(AE113,Paramètres!$D$3:$E$7,2,FALSE),0)</f>
        <v>0</v>
      </c>
      <c r="AH113" s="47">
        <f t="shared" si="11"/>
        <v>0</v>
      </c>
    </row>
    <row r="114" spans="1:34" ht="12.75" customHeight="1">
      <c r="A114" s="13">
        <f t="shared" si="7"/>
        <v>0</v>
      </c>
      <c r="B114" s="13" t="str">
        <f t="shared" si="12"/>
        <v/>
      </c>
      <c r="C114" s="14">
        <f t="shared" si="9"/>
        <v>0</v>
      </c>
      <c r="D114" s="15" t="str">
        <f t="shared" si="13"/>
        <v/>
      </c>
      <c r="E114" s="18"/>
      <c r="F114" s="2"/>
      <c r="G114" s="2"/>
      <c r="H114" s="2"/>
      <c r="I114" s="17"/>
      <c r="J114" s="19"/>
      <c r="K114" s="83" t="str">
        <f>LOOKUP(J114,Paramètres!$A$3:$A$102,Paramètres!$B$3:$B$102)</f>
        <v>0</v>
      </c>
      <c r="L114" s="88">
        <f>IFERROR(VLOOKUP(J114,Paramètres!$D$3:$E$7,2,FALSE),0)</f>
        <v>0</v>
      </c>
      <c r="M114" s="85"/>
      <c r="N114" s="48" t="str">
        <f>LOOKUP(M114,Paramètres!$A$3:$A$102,Paramètres!$B$3:$B$102)</f>
        <v>0</v>
      </c>
      <c r="O114" s="88">
        <f>IFERROR(VLOOKUP(M114,Paramètres!$D$3:$E$7,2,FALSE),0)</f>
        <v>0</v>
      </c>
      <c r="P114" s="19"/>
      <c r="Q114" s="48" t="str">
        <f>LOOKUP(P114,Paramètres!$A$3:$A$102,Paramètres!$B$3:$B$102)</f>
        <v>0</v>
      </c>
      <c r="R114" s="88">
        <f>IFERROR(VLOOKUP(P114,Paramètres!$D$3:$E$7,2,FALSE),0)</f>
        <v>0</v>
      </c>
      <c r="S114" s="47"/>
      <c r="T114" s="48" t="str">
        <f>LOOKUP(S114,Paramètres!$A$3:$A$102,Paramètres!$B$3:$B$102)</f>
        <v>0</v>
      </c>
      <c r="U114" s="88">
        <f>IFERROR(VLOOKUP(S114,Paramètres!$D$3:$E$7,2,FALSE),0)</f>
        <v>0</v>
      </c>
      <c r="V114" s="19"/>
      <c r="W114" s="48" t="str">
        <f>LOOKUP(V114,Paramètres!$A$3:$A$102,Paramètres!$B$3:$B$102)</f>
        <v>0</v>
      </c>
      <c r="X114" s="88">
        <f>IFERROR(VLOOKUP(V114,Paramètres!$D$3:$E$7,2,FALSE),0)</f>
        <v>0</v>
      </c>
      <c r="Y114" s="20"/>
      <c r="Z114" s="48" t="str">
        <f>LOOKUP(Y114,Paramètres!$A$3:$A$102,Paramètres!$B$3:$B$102)</f>
        <v>0</v>
      </c>
      <c r="AA114" s="88">
        <f>IFERROR(VLOOKUP(Y114,Paramètres!$D$3:$E$7,2,FALSE),0)</f>
        <v>0</v>
      </c>
      <c r="AB114" s="19"/>
      <c r="AC114" s="48" t="str">
        <f>LOOKUP(AB114,Paramètres!$A$3:$A$102,Paramètres!$B$3:$B$102)</f>
        <v>0</v>
      </c>
      <c r="AD114" s="88">
        <f>IFERROR(VLOOKUP(AB114,Paramètres!$D$3:$E$7,2,FALSE),0)</f>
        <v>0</v>
      </c>
      <c r="AE114" s="19"/>
      <c r="AF114" s="20">
        <f>LOOKUP(AE114,Paramètres!$A$3:$A$102,Paramètres!$B$3:$B$102)*Paramètres!$H$5</f>
        <v>0</v>
      </c>
      <c r="AG114" s="88">
        <f>IFERROR(VLOOKUP(AE114,Paramètres!$D$3:$E$7,2,FALSE),0)</f>
        <v>0</v>
      </c>
      <c r="AH114" s="47">
        <f t="shared" si="11"/>
        <v>0</v>
      </c>
    </row>
    <row r="115" spans="1:34" ht="12.75" customHeight="1">
      <c r="A115" s="13">
        <f t="shared" si="7"/>
        <v>0</v>
      </c>
      <c r="B115" s="13" t="str">
        <f t="shared" si="12"/>
        <v/>
      </c>
      <c r="C115" s="14">
        <f t="shared" si="9"/>
        <v>0</v>
      </c>
      <c r="D115" s="15" t="str">
        <f t="shared" si="13"/>
        <v/>
      </c>
      <c r="E115" s="18"/>
      <c r="F115" s="2"/>
      <c r="G115" s="2"/>
      <c r="H115" s="2"/>
      <c r="I115" s="17"/>
      <c r="J115" s="19"/>
      <c r="K115" s="83" t="str">
        <f>LOOKUP(J115,Paramètres!$A$3:$A$102,Paramètres!$B$3:$B$102)</f>
        <v>0</v>
      </c>
      <c r="L115" s="88">
        <f>IFERROR(VLOOKUP(J115,Paramètres!$D$3:$E$7,2,FALSE),0)</f>
        <v>0</v>
      </c>
      <c r="M115" s="85"/>
      <c r="N115" s="48" t="str">
        <f>LOOKUP(M115,Paramètres!$A$3:$A$102,Paramètres!$B$3:$B$102)</f>
        <v>0</v>
      </c>
      <c r="O115" s="88">
        <f>IFERROR(VLOOKUP(M115,Paramètres!$D$3:$E$7,2,FALSE),0)</f>
        <v>0</v>
      </c>
      <c r="P115" s="19"/>
      <c r="Q115" s="48" t="str">
        <f>LOOKUP(P115,Paramètres!$A$3:$A$102,Paramètres!$B$3:$B$102)</f>
        <v>0</v>
      </c>
      <c r="R115" s="88">
        <f>IFERROR(VLOOKUP(P115,Paramètres!$D$3:$E$7,2,FALSE),0)</f>
        <v>0</v>
      </c>
      <c r="S115" s="47"/>
      <c r="T115" s="48" t="str">
        <f>LOOKUP(S115,Paramètres!$A$3:$A$102,Paramètres!$B$3:$B$102)</f>
        <v>0</v>
      </c>
      <c r="U115" s="88">
        <f>IFERROR(VLOOKUP(S115,Paramètres!$D$3:$E$7,2,FALSE),0)</f>
        <v>0</v>
      </c>
      <c r="V115" s="19"/>
      <c r="W115" s="48" t="str">
        <f>LOOKUP(V115,Paramètres!$A$3:$A$102,Paramètres!$B$3:$B$102)</f>
        <v>0</v>
      </c>
      <c r="X115" s="88">
        <f>IFERROR(VLOOKUP(V115,Paramètres!$D$3:$E$7,2,FALSE),0)</f>
        <v>0</v>
      </c>
      <c r="Y115" s="20"/>
      <c r="Z115" s="48" t="str">
        <f>LOOKUP(Y115,Paramètres!$A$3:$A$102,Paramètres!$B$3:$B$102)</f>
        <v>0</v>
      </c>
      <c r="AA115" s="88">
        <f>IFERROR(VLOOKUP(Y115,Paramètres!$D$3:$E$7,2,FALSE),0)</f>
        <v>0</v>
      </c>
      <c r="AB115" s="19"/>
      <c r="AC115" s="48" t="str">
        <f>LOOKUP(AB115,Paramètres!$A$3:$A$102,Paramètres!$B$3:$B$102)</f>
        <v>0</v>
      </c>
      <c r="AD115" s="88">
        <f>IFERROR(VLOOKUP(AB115,Paramètres!$D$3:$E$7,2,FALSE),0)</f>
        <v>0</v>
      </c>
      <c r="AE115" s="19"/>
      <c r="AF115" s="20">
        <f>LOOKUP(AE115,Paramètres!$A$3:$A$102,Paramètres!$B$3:$B$102)*Paramètres!$H$5</f>
        <v>0</v>
      </c>
      <c r="AG115" s="88">
        <f>IFERROR(VLOOKUP(AE115,Paramètres!$D$3:$E$7,2,FALSE),0)</f>
        <v>0</v>
      </c>
      <c r="AH115" s="47">
        <f t="shared" si="11"/>
        <v>0</v>
      </c>
    </row>
    <row r="116" spans="1:34" ht="12.75" customHeight="1">
      <c r="A116" s="13">
        <f t="shared" si="7"/>
        <v>0</v>
      </c>
      <c r="B116" s="13" t="str">
        <f t="shared" si="12"/>
        <v/>
      </c>
      <c r="C116" s="14">
        <f t="shared" si="9"/>
        <v>0</v>
      </c>
      <c r="D116" s="15" t="str">
        <f t="shared" si="13"/>
        <v/>
      </c>
      <c r="E116" s="18"/>
      <c r="F116" s="2"/>
      <c r="G116" s="2"/>
      <c r="H116" s="2"/>
      <c r="I116" s="17"/>
      <c r="J116" s="19"/>
      <c r="K116" s="83" t="str">
        <f>LOOKUP(J116,Paramètres!$A$3:$A$102,Paramètres!$B$3:$B$102)</f>
        <v>0</v>
      </c>
      <c r="L116" s="88">
        <f>IFERROR(VLOOKUP(J116,Paramètres!$D$3:$E$7,2,FALSE),0)</f>
        <v>0</v>
      </c>
      <c r="M116" s="85"/>
      <c r="N116" s="48" t="str">
        <f>LOOKUP(M116,Paramètres!$A$3:$A$102,Paramètres!$B$3:$B$102)</f>
        <v>0</v>
      </c>
      <c r="O116" s="88">
        <f>IFERROR(VLOOKUP(M116,Paramètres!$D$3:$E$7,2,FALSE),0)</f>
        <v>0</v>
      </c>
      <c r="P116" s="19"/>
      <c r="Q116" s="48" t="str">
        <f>LOOKUP(P116,Paramètres!$A$3:$A$102,Paramètres!$B$3:$B$102)</f>
        <v>0</v>
      </c>
      <c r="R116" s="88">
        <f>IFERROR(VLOOKUP(P116,Paramètres!$D$3:$E$7,2,FALSE),0)</f>
        <v>0</v>
      </c>
      <c r="S116" s="47"/>
      <c r="T116" s="48" t="str">
        <f>LOOKUP(S116,Paramètres!$A$3:$A$102,Paramètres!$B$3:$B$102)</f>
        <v>0</v>
      </c>
      <c r="U116" s="88">
        <f>IFERROR(VLOOKUP(S116,Paramètres!$D$3:$E$7,2,FALSE),0)</f>
        <v>0</v>
      </c>
      <c r="V116" s="19"/>
      <c r="W116" s="48" t="str">
        <f>LOOKUP(V116,Paramètres!$A$3:$A$102,Paramètres!$B$3:$B$102)</f>
        <v>0</v>
      </c>
      <c r="X116" s="88">
        <f>IFERROR(VLOOKUP(V116,Paramètres!$D$3:$E$7,2,FALSE),0)</f>
        <v>0</v>
      </c>
      <c r="Y116" s="20"/>
      <c r="Z116" s="48" t="str">
        <f>LOOKUP(Y116,Paramètres!$A$3:$A$102,Paramètres!$B$3:$B$102)</f>
        <v>0</v>
      </c>
      <c r="AA116" s="88">
        <f>IFERROR(VLOOKUP(Y116,Paramètres!$D$3:$E$7,2,FALSE),0)</f>
        <v>0</v>
      </c>
      <c r="AB116" s="19"/>
      <c r="AC116" s="48" t="str">
        <f>LOOKUP(AB116,Paramètres!$A$3:$A$102,Paramètres!$B$3:$B$102)</f>
        <v>0</v>
      </c>
      <c r="AD116" s="88">
        <f>IFERROR(VLOOKUP(AB116,Paramètres!$D$3:$E$7,2,FALSE),0)</f>
        <v>0</v>
      </c>
      <c r="AE116" s="19"/>
      <c r="AF116" s="20">
        <f>LOOKUP(AE116,Paramètres!$A$3:$A$102,Paramètres!$B$3:$B$102)*Paramètres!$H$5</f>
        <v>0</v>
      </c>
      <c r="AG116" s="88">
        <f>IFERROR(VLOOKUP(AE116,Paramètres!$D$3:$E$7,2,FALSE),0)</f>
        <v>0</v>
      </c>
      <c r="AH116" s="47">
        <f t="shared" si="11"/>
        <v>0</v>
      </c>
    </row>
    <row r="117" spans="1:34" ht="12.75" customHeight="1">
      <c r="A117" s="13">
        <f t="shared" si="7"/>
        <v>0</v>
      </c>
      <c r="B117" s="13" t="str">
        <f t="shared" si="12"/>
        <v/>
      </c>
      <c r="C117" s="14">
        <f t="shared" si="9"/>
        <v>0</v>
      </c>
      <c r="D117" s="15" t="str">
        <f t="shared" si="13"/>
        <v/>
      </c>
      <c r="E117" s="18"/>
      <c r="F117" s="2"/>
      <c r="G117" s="2"/>
      <c r="H117" s="2"/>
      <c r="I117" s="17"/>
      <c r="J117" s="19"/>
      <c r="K117" s="83" t="str">
        <f>LOOKUP(J117,Paramètres!$A$3:$A$102,Paramètres!$B$3:$B$102)</f>
        <v>0</v>
      </c>
      <c r="L117" s="88">
        <f>IFERROR(VLOOKUP(J117,Paramètres!$D$3:$E$7,2,FALSE),0)</f>
        <v>0</v>
      </c>
      <c r="M117" s="85"/>
      <c r="N117" s="48" t="str">
        <f>LOOKUP(M117,Paramètres!$A$3:$A$102,Paramètres!$B$3:$B$102)</f>
        <v>0</v>
      </c>
      <c r="O117" s="88">
        <f>IFERROR(VLOOKUP(M117,Paramètres!$D$3:$E$7,2,FALSE),0)</f>
        <v>0</v>
      </c>
      <c r="P117" s="19"/>
      <c r="Q117" s="48" t="str">
        <f>LOOKUP(P117,Paramètres!$A$3:$A$102,Paramètres!$B$3:$B$102)</f>
        <v>0</v>
      </c>
      <c r="R117" s="88">
        <f>IFERROR(VLOOKUP(P117,Paramètres!$D$3:$E$7,2,FALSE),0)</f>
        <v>0</v>
      </c>
      <c r="S117" s="47"/>
      <c r="T117" s="48" t="str">
        <f>LOOKUP(S117,Paramètres!$A$3:$A$102,Paramètres!$B$3:$B$102)</f>
        <v>0</v>
      </c>
      <c r="U117" s="88">
        <f>IFERROR(VLOOKUP(S117,Paramètres!$D$3:$E$7,2,FALSE),0)</f>
        <v>0</v>
      </c>
      <c r="V117" s="19"/>
      <c r="W117" s="48" t="str">
        <f>LOOKUP(V117,Paramètres!$A$3:$A$102,Paramètres!$B$3:$B$102)</f>
        <v>0</v>
      </c>
      <c r="X117" s="88">
        <f>IFERROR(VLOOKUP(V117,Paramètres!$D$3:$E$7,2,FALSE),0)</f>
        <v>0</v>
      </c>
      <c r="Y117" s="20"/>
      <c r="Z117" s="48" t="str">
        <f>LOOKUP(Y117,Paramètres!$A$3:$A$102,Paramètres!$B$3:$B$102)</f>
        <v>0</v>
      </c>
      <c r="AA117" s="88">
        <f>IFERROR(VLOOKUP(Y117,Paramètres!$D$3:$E$7,2,FALSE),0)</f>
        <v>0</v>
      </c>
      <c r="AB117" s="19"/>
      <c r="AC117" s="48" t="str">
        <f>LOOKUP(AB117,Paramètres!$A$3:$A$102,Paramètres!$B$3:$B$102)</f>
        <v>0</v>
      </c>
      <c r="AD117" s="88">
        <f>IFERROR(VLOOKUP(AB117,Paramètres!$D$3:$E$7,2,FALSE),0)</f>
        <v>0</v>
      </c>
      <c r="AE117" s="19"/>
      <c r="AF117" s="20">
        <f>LOOKUP(AE117,Paramètres!$A$3:$A$102,Paramètres!$B$3:$B$102)*Paramètres!$H$5</f>
        <v>0</v>
      </c>
      <c r="AG117" s="88">
        <f>IFERROR(VLOOKUP(AE117,Paramètres!$D$3:$E$7,2,FALSE),0)</f>
        <v>0</v>
      </c>
      <c r="AH117" s="47">
        <f t="shared" si="11"/>
        <v>0</v>
      </c>
    </row>
    <row r="118" spans="1:34" ht="12.75" customHeight="1">
      <c r="A118" s="13">
        <f t="shared" si="7"/>
        <v>0</v>
      </c>
      <c r="B118" s="13" t="str">
        <f t="shared" si="12"/>
        <v/>
      </c>
      <c r="C118" s="14">
        <f t="shared" si="9"/>
        <v>0</v>
      </c>
      <c r="D118" s="15" t="str">
        <f t="shared" si="13"/>
        <v/>
      </c>
      <c r="E118" s="18"/>
      <c r="F118" s="2"/>
      <c r="G118" s="2"/>
      <c r="H118" s="2"/>
      <c r="I118" s="17"/>
      <c r="J118" s="19"/>
      <c r="K118" s="83" t="str">
        <f>LOOKUP(J118,Paramètres!$A$3:$A$102,Paramètres!$B$3:$B$102)</f>
        <v>0</v>
      </c>
      <c r="L118" s="88">
        <f>IFERROR(VLOOKUP(J118,Paramètres!$D$3:$E$7,2,FALSE),0)</f>
        <v>0</v>
      </c>
      <c r="M118" s="85"/>
      <c r="N118" s="48" t="str">
        <f>LOOKUP(M118,Paramètres!$A$3:$A$102,Paramètres!$B$3:$B$102)</f>
        <v>0</v>
      </c>
      <c r="O118" s="88">
        <f>IFERROR(VLOOKUP(M118,Paramètres!$D$3:$E$7,2,FALSE),0)</f>
        <v>0</v>
      </c>
      <c r="P118" s="19"/>
      <c r="Q118" s="48" t="str">
        <f>LOOKUP(P118,Paramètres!$A$3:$A$102,Paramètres!$B$3:$B$102)</f>
        <v>0</v>
      </c>
      <c r="R118" s="88">
        <f>IFERROR(VLOOKUP(P118,Paramètres!$D$3:$E$7,2,FALSE),0)</f>
        <v>0</v>
      </c>
      <c r="S118" s="47"/>
      <c r="T118" s="48" t="str">
        <f>LOOKUP(S118,Paramètres!$A$3:$A$102,Paramètres!$B$3:$B$102)</f>
        <v>0</v>
      </c>
      <c r="U118" s="88">
        <f>IFERROR(VLOOKUP(S118,Paramètres!$D$3:$E$7,2,FALSE),0)</f>
        <v>0</v>
      </c>
      <c r="V118" s="19"/>
      <c r="W118" s="48" t="str">
        <f>LOOKUP(V118,Paramètres!$A$3:$A$102,Paramètres!$B$3:$B$102)</f>
        <v>0</v>
      </c>
      <c r="X118" s="88">
        <f>IFERROR(VLOOKUP(V118,Paramètres!$D$3:$E$7,2,FALSE),0)</f>
        <v>0</v>
      </c>
      <c r="Y118" s="20"/>
      <c r="Z118" s="48" t="str">
        <f>LOOKUP(Y118,Paramètres!$A$3:$A$102,Paramètres!$B$3:$B$102)</f>
        <v>0</v>
      </c>
      <c r="AA118" s="88">
        <f>IFERROR(VLOOKUP(Y118,Paramètres!$D$3:$E$7,2,FALSE),0)</f>
        <v>0</v>
      </c>
      <c r="AB118" s="19"/>
      <c r="AC118" s="48" t="str">
        <f>LOOKUP(AB118,Paramètres!$A$3:$A$102,Paramètres!$B$3:$B$102)</f>
        <v>0</v>
      </c>
      <c r="AD118" s="88">
        <f>IFERROR(VLOOKUP(AB118,Paramètres!$D$3:$E$7,2,FALSE),0)</f>
        <v>0</v>
      </c>
      <c r="AE118" s="19"/>
      <c r="AF118" s="20">
        <f>LOOKUP(AE118,Paramètres!$A$3:$A$102,Paramètres!$B$3:$B$102)*Paramètres!$H$5</f>
        <v>0</v>
      </c>
      <c r="AG118" s="88">
        <f>IFERROR(VLOOKUP(AE118,Paramètres!$D$3:$E$7,2,FALSE),0)</f>
        <v>0</v>
      </c>
      <c r="AH118" s="47">
        <f t="shared" si="11"/>
        <v>0</v>
      </c>
    </row>
    <row r="119" spans="1:34" ht="12.75" customHeight="1">
      <c r="A119" s="13">
        <f t="shared" si="7"/>
        <v>0</v>
      </c>
      <c r="B119" s="13" t="str">
        <f t="shared" si="12"/>
        <v/>
      </c>
      <c r="C119" s="14">
        <f t="shared" si="9"/>
        <v>0</v>
      </c>
      <c r="D119" s="15" t="str">
        <f t="shared" si="13"/>
        <v/>
      </c>
      <c r="E119" s="18"/>
      <c r="F119" s="2"/>
      <c r="G119" s="2"/>
      <c r="H119" s="2"/>
      <c r="I119" s="17"/>
      <c r="J119" s="19"/>
      <c r="K119" s="83" t="str">
        <f>LOOKUP(J119,Paramètres!$A$3:$A$102,Paramètres!$B$3:$B$102)</f>
        <v>0</v>
      </c>
      <c r="L119" s="88">
        <f>IFERROR(VLOOKUP(J119,Paramètres!$D$3:$E$7,2,FALSE),0)</f>
        <v>0</v>
      </c>
      <c r="M119" s="85"/>
      <c r="N119" s="48" t="str">
        <f>LOOKUP(M119,Paramètres!$A$3:$A$102,Paramètres!$B$3:$B$102)</f>
        <v>0</v>
      </c>
      <c r="O119" s="88">
        <f>IFERROR(VLOOKUP(M119,Paramètres!$D$3:$E$7,2,FALSE),0)</f>
        <v>0</v>
      </c>
      <c r="P119" s="19"/>
      <c r="Q119" s="48" t="str">
        <f>LOOKUP(P119,Paramètres!$A$3:$A$102,Paramètres!$B$3:$B$102)</f>
        <v>0</v>
      </c>
      <c r="R119" s="88">
        <f>IFERROR(VLOOKUP(P119,Paramètres!$D$3:$E$7,2,FALSE),0)</f>
        <v>0</v>
      </c>
      <c r="S119" s="47"/>
      <c r="T119" s="48" t="str">
        <f>LOOKUP(S119,Paramètres!$A$3:$A$102,Paramètres!$B$3:$B$102)</f>
        <v>0</v>
      </c>
      <c r="U119" s="88">
        <f>IFERROR(VLOOKUP(S119,Paramètres!$D$3:$E$7,2,FALSE),0)</f>
        <v>0</v>
      </c>
      <c r="V119" s="19"/>
      <c r="W119" s="48" t="str">
        <f>LOOKUP(V119,Paramètres!$A$3:$A$102,Paramètres!$B$3:$B$102)</f>
        <v>0</v>
      </c>
      <c r="X119" s="88">
        <f>IFERROR(VLOOKUP(V119,Paramètres!$D$3:$E$7,2,FALSE),0)</f>
        <v>0</v>
      </c>
      <c r="Y119" s="20"/>
      <c r="Z119" s="48" t="str">
        <f>LOOKUP(Y119,Paramètres!$A$3:$A$102,Paramètres!$B$3:$B$102)</f>
        <v>0</v>
      </c>
      <c r="AA119" s="88">
        <f>IFERROR(VLOOKUP(Y119,Paramètres!$D$3:$E$7,2,FALSE),0)</f>
        <v>0</v>
      </c>
      <c r="AB119" s="19"/>
      <c r="AC119" s="48" t="str">
        <f>LOOKUP(AB119,Paramètres!$A$3:$A$102,Paramètres!$B$3:$B$102)</f>
        <v>0</v>
      </c>
      <c r="AD119" s="88">
        <f>IFERROR(VLOOKUP(AB119,Paramètres!$D$3:$E$7,2,FALSE),0)</f>
        <v>0</v>
      </c>
      <c r="AE119" s="19"/>
      <c r="AF119" s="20">
        <f>LOOKUP(AE119,Paramètres!$A$3:$A$102,Paramètres!$B$3:$B$102)*Paramètres!$H$5</f>
        <v>0</v>
      </c>
      <c r="AG119" s="88">
        <f>IFERROR(VLOOKUP(AE119,Paramètres!$D$3:$E$7,2,FALSE),0)</f>
        <v>0</v>
      </c>
      <c r="AH119" s="47">
        <f t="shared" si="11"/>
        <v>0</v>
      </c>
    </row>
    <row r="120" spans="1:34" ht="12.75" customHeight="1">
      <c r="A120" s="13">
        <f t="shared" si="7"/>
        <v>0</v>
      </c>
      <c r="B120" s="13" t="str">
        <f t="shared" si="12"/>
        <v/>
      </c>
      <c r="C120" s="14">
        <f t="shared" si="9"/>
        <v>0</v>
      </c>
      <c r="D120" s="15" t="str">
        <f t="shared" si="13"/>
        <v/>
      </c>
      <c r="E120" s="18"/>
      <c r="F120" s="2"/>
      <c r="G120" s="2"/>
      <c r="H120" s="2"/>
      <c r="I120" s="17"/>
      <c r="J120" s="19"/>
      <c r="K120" s="83" t="str">
        <f>LOOKUP(J120,Paramètres!$A$3:$A$102,Paramètres!$B$3:$B$102)</f>
        <v>0</v>
      </c>
      <c r="L120" s="88">
        <f>IFERROR(VLOOKUP(J120,Paramètres!$D$3:$E$7,2,FALSE),0)</f>
        <v>0</v>
      </c>
      <c r="M120" s="85"/>
      <c r="N120" s="48" t="str">
        <f>LOOKUP(M120,Paramètres!$A$3:$A$102,Paramètres!$B$3:$B$102)</f>
        <v>0</v>
      </c>
      <c r="O120" s="88">
        <f>IFERROR(VLOOKUP(M120,Paramètres!$D$3:$E$7,2,FALSE),0)</f>
        <v>0</v>
      </c>
      <c r="P120" s="19"/>
      <c r="Q120" s="48" t="str">
        <f>LOOKUP(P120,Paramètres!$A$3:$A$102,Paramètres!$B$3:$B$102)</f>
        <v>0</v>
      </c>
      <c r="R120" s="88">
        <f>IFERROR(VLOOKUP(P120,Paramètres!$D$3:$E$7,2,FALSE),0)</f>
        <v>0</v>
      </c>
      <c r="S120" s="47"/>
      <c r="T120" s="48" t="str">
        <f>LOOKUP(S120,Paramètres!$A$3:$A$102,Paramètres!$B$3:$B$102)</f>
        <v>0</v>
      </c>
      <c r="U120" s="88">
        <f>IFERROR(VLOOKUP(S120,Paramètres!$D$3:$E$7,2,FALSE),0)</f>
        <v>0</v>
      </c>
      <c r="V120" s="19"/>
      <c r="W120" s="48" t="str">
        <f>LOOKUP(V120,Paramètres!$A$3:$A$102,Paramètres!$B$3:$B$102)</f>
        <v>0</v>
      </c>
      <c r="X120" s="88">
        <f>IFERROR(VLOOKUP(V120,Paramètres!$D$3:$E$7,2,FALSE),0)</f>
        <v>0</v>
      </c>
      <c r="Y120" s="20"/>
      <c r="Z120" s="48" t="str">
        <f>LOOKUP(Y120,Paramètres!$A$3:$A$102,Paramètres!$B$3:$B$102)</f>
        <v>0</v>
      </c>
      <c r="AA120" s="88">
        <f>IFERROR(VLOOKUP(Y120,Paramètres!$D$3:$E$7,2,FALSE),0)</f>
        <v>0</v>
      </c>
      <c r="AB120" s="19"/>
      <c r="AC120" s="48" t="str">
        <f>LOOKUP(AB120,Paramètres!$A$3:$A$102,Paramètres!$B$3:$B$102)</f>
        <v>0</v>
      </c>
      <c r="AD120" s="88">
        <f>IFERROR(VLOOKUP(AB120,Paramètres!$D$3:$E$7,2,FALSE),0)</f>
        <v>0</v>
      </c>
      <c r="AE120" s="19"/>
      <c r="AF120" s="20">
        <f>LOOKUP(AE120,Paramètres!$A$3:$A$102,Paramètres!$B$3:$B$102)*Paramètres!$H$5</f>
        <v>0</v>
      </c>
      <c r="AG120" s="88">
        <f>IFERROR(VLOOKUP(AE120,Paramètres!$D$3:$E$7,2,FALSE),0)</f>
        <v>0</v>
      </c>
      <c r="AH120" s="47">
        <f t="shared" si="11"/>
        <v>0</v>
      </c>
    </row>
    <row r="121" spans="1:34" ht="12.75" customHeight="1">
      <c r="A121" s="13">
        <f t="shared" si="7"/>
        <v>0</v>
      </c>
      <c r="B121" s="13" t="str">
        <f t="shared" si="12"/>
        <v/>
      </c>
      <c r="C121" s="14">
        <f t="shared" si="9"/>
        <v>0</v>
      </c>
      <c r="D121" s="15" t="str">
        <f t="shared" si="13"/>
        <v/>
      </c>
      <c r="E121" s="18"/>
      <c r="F121" s="2"/>
      <c r="G121" s="2"/>
      <c r="H121" s="2"/>
      <c r="I121" s="17"/>
      <c r="J121" s="19"/>
      <c r="K121" s="83" t="str">
        <f>LOOKUP(J121,Paramètres!$A$3:$A$102,Paramètres!$B$3:$B$102)</f>
        <v>0</v>
      </c>
      <c r="L121" s="88">
        <f>IFERROR(VLOOKUP(J121,Paramètres!$D$3:$E$7,2,FALSE),0)</f>
        <v>0</v>
      </c>
      <c r="M121" s="85"/>
      <c r="N121" s="48" t="str">
        <f>LOOKUP(M121,Paramètres!$A$3:$A$102,Paramètres!$B$3:$B$102)</f>
        <v>0</v>
      </c>
      <c r="O121" s="88">
        <f>IFERROR(VLOOKUP(M121,Paramètres!$D$3:$E$7,2,FALSE),0)</f>
        <v>0</v>
      </c>
      <c r="P121" s="19"/>
      <c r="Q121" s="48" t="str">
        <f>LOOKUP(P121,Paramètres!$A$3:$A$102,Paramètres!$B$3:$B$102)</f>
        <v>0</v>
      </c>
      <c r="R121" s="88">
        <f>IFERROR(VLOOKUP(P121,Paramètres!$D$3:$E$7,2,FALSE),0)</f>
        <v>0</v>
      </c>
      <c r="S121" s="47"/>
      <c r="T121" s="48" t="str">
        <f>LOOKUP(S121,Paramètres!$A$3:$A$102,Paramètres!$B$3:$B$102)</f>
        <v>0</v>
      </c>
      <c r="U121" s="88">
        <f>IFERROR(VLOOKUP(S121,Paramètres!$D$3:$E$7,2,FALSE),0)</f>
        <v>0</v>
      </c>
      <c r="V121" s="19"/>
      <c r="W121" s="48" t="str">
        <f>LOOKUP(V121,Paramètres!$A$3:$A$102,Paramètres!$B$3:$B$102)</f>
        <v>0</v>
      </c>
      <c r="X121" s="88">
        <f>IFERROR(VLOOKUP(V121,Paramètres!$D$3:$E$7,2,FALSE),0)</f>
        <v>0</v>
      </c>
      <c r="Y121" s="20"/>
      <c r="Z121" s="48" t="str">
        <f>LOOKUP(Y121,Paramètres!$A$3:$A$102,Paramètres!$B$3:$B$102)</f>
        <v>0</v>
      </c>
      <c r="AA121" s="88">
        <f>IFERROR(VLOOKUP(Y121,Paramètres!$D$3:$E$7,2,FALSE),0)</f>
        <v>0</v>
      </c>
      <c r="AB121" s="19"/>
      <c r="AC121" s="48" t="str">
        <f>LOOKUP(AB121,Paramètres!$A$3:$A$102,Paramètres!$B$3:$B$102)</f>
        <v>0</v>
      </c>
      <c r="AD121" s="88">
        <f>IFERROR(VLOOKUP(AB121,Paramètres!$D$3:$E$7,2,FALSE),0)</f>
        <v>0</v>
      </c>
      <c r="AE121" s="19"/>
      <c r="AF121" s="20">
        <f>LOOKUP(AE121,Paramètres!$A$3:$A$102,Paramètres!$B$3:$B$102)*Paramètres!$H$5</f>
        <v>0</v>
      </c>
      <c r="AG121" s="88">
        <f>IFERROR(VLOOKUP(AE121,Paramètres!$D$3:$E$7,2,FALSE),0)</f>
        <v>0</v>
      </c>
      <c r="AH121" s="47">
        <f t="shared" si="11"/>
        <v>0</v>
      </c>
    </row>
    <row r="122" spans="1:34" ht="12.75" customHeight="1">
      <c r="A122" s="13">
        <f t="shared" si="7"/>
        <v>0</v>
      </c>
      <c r="B122" s="13" t="str">
        <f t="shared" si="12"/>
        <v/>
      </c>
      <c r="C122" s="14">
        <f t="shared" si="9"/>
        <v>0</v>
      </c>
      <c r="D122" s="15" t="str">
        <f t="shared" si="13"/>
        <v/>
      </c>
      <c r="E122" s="18"/>
      <c r="F122" s="2"/>
      <c r="G122" s="2"/>
      <c r="H122" s="2"/>
      <c r="I122" s="17"/>
      <c r="J122" s="19"/>
      <c r="K122" s="83" t="str">
        <f>LOOKUP(J122,Paramètres!$A$3:$A$102,Paramètres!$B$3:$B$102)</f>
        <v>0</v>
      </c>
      <c r="L122" s="88">
        <f>IFERROR(VLOOKUP(J122,Paramètres!$D$3:$E$7,2,FALSE),0)</f>
        <v>0</v>
      </c>
      <c r="M122" s="85"/>
      <c r="N122" s="48" t="str">
        <f>LOOKUP(M122,Paramètres!$A$3:$A$102,Paramètres!$B$3:$B$102)</f>
        <v>0</v>
      </c>
      <c r="O122" s="88">
        <f>IFERROR(VLOOKUP(M122,Paramètres!$D$3:$E$7,2,FALSE),0)</f>
        <v>0</v>
      </c>
      <c r="P122" s="19"/>
      <c r="Q122" s="48" t="str">
        <f>LOOKUP(P122,Paramètres!$A$3:$A$102,Paramètres!$B$3:$B$102)</f>
        <v>0</v>
      </c>
      <c r="R122" s="88">
        <f>IFERROR(VLOOKUP(P122,Paramètres!$D$3:$E$7,2,FALSE),0)</f>
        <v>0</v>
      </c>
      <c r="S122" s="47"/>
      <c r="T122" s="48" t="str">
        <f>LOOKUP(S122,Paramètres!$A$3:$A$102,Paramètres!$B$3:$B$102)</f>
        <v>0</v>
      </c>
      <c r="U122" s="88">
        <f>IFERROR(VLOOKUP(S122,Paramètres!$D$3:$E$7,2,FALSE),0)</f>
        <v>0</v>
      </c>
      <c r="V122" s="19"/>
      <c r="W122" s="48" t="str">
        <f>LOOKUP(V122,Paramètres!$A$3:$A$102,Paramètres!$B$3:$B$102)</f>
        <v>0</v>
      </c>
      <c r="X122" s="88">
        <f>IFERROR(VLOOKUP(V122,Paramètres!$D$3:$E$7,2,FALSE),0)</f>
        <v>0</v>
      </c>
      <c r="Y122" s="20"/>
      <c r="Z122" s="48" t="str">
        <f>LOOKUP(Y122,Paramètres!$A$3:$A$102,Paramètres!$B$3:$B$102)</f>
        <v>0</v>
      </c>
      <c r="AA122" s="88">
        <f>IFERROR(VLOOKUP(Y122,Paramètres!$D$3:$E$7,2,FALSE),0)</f>
        <v>0</v>
      </c>
      <c r="AB122" s="19"/>
      <c r="AC122" s="48" t="str">
        <f>LOOKUP(AB122,Paramètres!$A$3:$A$102,Paramètres!$B$3:$B$102)</f>
        <v>0</v>
      </c>
      <c r="AD122" s="88">
        <f>IFERROR(VLOOKUP(AB122,Paramètres!$D$3:$E$7,2,FALSE),0)</f>
        <v>0</v>
      </c>
      <c r="AE122" s="19"/>
      <c r="AF122" s="20">
        <f>LOOKUP(AE122,Paramètres!$A$3:$A$102,Paramètres!$B$3:$B$102)*Paramètres!$H$5</f>
        <v>0</v>
      </c>
      <c r="AG122" s="88">
        <f>IFERROR(VLOOKUP(AE122,Paramètres!$D$3:$E$7,2,FALSE),0)</f>
        <v>0</v>
      </c>
      <c r="AH122" s="47">
        <f t="shared" si="11"/>
        <v>0</v>
      </c>
    </row>
    <row r="123" spans="1:34" ht="12.75" customHeight="1">
      <c r="A123" s="13">
        <f t="shared" si="7"/>
        <v>0</v>
      </c>
      <c r="B123" s="13" t="str">
        <f t="shared" si="12"/>
        <v/>
      </c>
      <c r="C123" s="14">
        <f t="shared" si="9"/>
        <v>0</v>
      </c>
      <c r="D123" s="15" t="str">
        <f t="shared" si="13"/>
        <v/>
      </c>
      <c r="E123" s="18"/>
      <c r="F123" s="2"/>
      <c r="G123" s="2"/>
      <c r="H123" s="2"/>
      <c r="I123" s="17"/>
      <c r="J123" s="19"/>
      <c r="K123" s="83" t="str">
        <f>LOOKUP(J123,Paramètres!$A$3:$A$102,Paramètres!$B$3:$B$102)</f>
        <v>0</v>
      </c>
      <c r="L123" s="88">
        <f>IFERROR(VLOOKUP(J123,Paramètres!$D$3:$E$7,2,FALSE),0)</f>
        <v>0</v>
      </c>
      <c r="M123" s="85"/>
      <c r="N123" s="48" t="str">
        <f>LOOKUP(M123,Paramètres!$A$3:$A$102,Paramètres!$B$3:$B$102)</f>
        <v>0</v>
      </c>
      <c r="O123" s="88">
        <f>IFERROR(VLOOKUP(M123,Paramètres!$D$3:$E$7,2,FALSE),0)</f>
        <v>0</v>
      </c>
      <c r="P123" s="19"/>
      <c r="Q123" s="48" t="str">
        <f>LOOKUP(P123,Paramètres!$A$3:$A$102,Paramètres!$B$3:$B$102)</f>
        <v>0</v>
      </c>
      <c r="R123" s="88">
        <f>IFERROR(VLOOKUP(P123,Paramètres!$D$3:$E$7,2,FALSE),0)</f>
        <v>0</v>
      </c>
      <c r="S123" s="47"/>
      <c r="T123" s="48" t="str">
        <f>LOOKUP(S123,Paramètres!$A$3:$A$102,Paramètres!$B$3:$B$102)</f>
        <v>0</v>
      </c>
      <c r="U123" s="88">
        <f>IFERROR(VLOOKUP(S123,Paramètres!$D$3:$E$7,2,FALSE),0)</f>
        <v>0</v>
      </c>
      <c r="V123" s="19"/>
      <c r="W123" s="48" t="str">
        <f>LOOKUP(V123,Paramètres!$A$3:$A$102,Paramètres!$B$3:$B$102)</f>
        <v>0</v>
      </c>
      <c r="X123" s="88">
        <f>IFERROR(VLOOKUP(V123,Paramètres!$D$3:$E$7,2,FALSE),0)</f>
        <v>0</v>
      </c>
      <c r="Y123" s="20"/>
      <c r="Z123" s="48" t="str">
        <f>LOOKUP(Y123,Paramètres!$A$3:$A$102,Paramètres!$B$3:$B$102)</f>
        <v>0</v>
      </c>
      <c r="AA123" s="88">
        <f>IFERROR(VLOOKUP(Y123,Paramètres!$D$3:$E$7,2,FALSE),0)</f>
        <v>0</v>
      </c>
      <c r="AB123" s="19"/>
      <c r="AC123" s="48" t="str">
        <f>LOOKUP(AB123,Paramètres!$A$3:$A$102,Paramètres!$B$3:$B$102)</f>
        <v>0</v>
      </c>
      <c r="AD123" s="88">
        <f>IFERROR(VLOOKUP(AB123,Paramètres!$D$3:$E$7,2,FALSE),0)</f>
        <v>0</v>
      </c>
      <c r="AE123" s="19"/>
      <c r="AF123" s="20">
        <f>LOOKUP(AE123,Paramètres!$A$3:$A$102,Paramètres!$B$3:$B$102)*Paramètres!$H$5</f>
        <v>0</v>
      </c>
      <c r="AG123" s="88">
        <f>IFERROR(VLOOKUP(AE123,Paramètres!$D$3:$E$7,2,FALSE),0)</f>
        <v>0</v>
      </c>
      <c r="AH123" s="47">
        <f t="shared" si="11"/>
        <v>0</v>
      </c>
    </row>
    <row r="124" spans="1:34" ht="12.75" customHeight="1">
      <c r="A124" s="13">
        <f t="shared" si="7"/>
        <v>0</v>
      </c>
      <c r="B124" s="13" t="str">
        <f t="shared" si="12"/>
        <v/>
      </c>
      <c r="C124" s="14">
        <f t="shared" si="9"/>
        <v>0</v>
      </c>
      <c r="D124" s="15" t="str">
        <f t="shared" si="13"/>
        <v/>
      </c>
      <c r="E124" s="18"/>
      <c r="F124" s="2"/>
      <c r="G124" s="2"/>
      <c r="H124" s="2"/>
      <c r="I124" s="17"/>
      <c r="J124" s="19"/>
      <c r="K124" s="83" t="str">
        <f>LOOKUP(J124,Paramètres!$A$3:$A$102,Paramètres!$B$3:$B$102)</f>
        <v>0</v>
      </c>
      <c r="L124" s="88">
        <f>IFERROR(VLOOKUP(J124,Paramètres!$D$3:$E$7,2,FALSE),0)</f>
        <v>0</v>
      </c>
      <c r="M124" s="85"/>
      <c r="N124" s="48" t="str">
        <f>LOOKUP(M124,Paramètres!$A$3:$A$102,Paramètres!$B$3:$B$102)</f>
        <v>0</v>
      </c>
      <c r="O124" s="88">
        <f>IFERROR(VLOOKUP(M124,Paramètres!$D$3:$E$7,2,FALSE),0)</f>
        <v>0</v>
      </c>
      <c r="P124" s="19"/>
      <c r="Q124" s="48" t="str">
        <f>LOOKUP(P124,Paramètres!$A$3:$A$102,Paramètres!$B$3:$B$102)</f>
        <v>0</v>
      </c>
      <c r="R124" s="88">
        <f>IFERROR(VLOOKUP(P124,Paramètres!$D$3:$E$7,2,FALSE),0)</f>
        <v>0</v>
      </c>
      <c r="S124" s="47"/>
      <c r="T124" s="48" t="str">
        <f>LOOKUP(S124,Paramètres!$A$3:$A$102,Paramètres!$B$3:$B$102)</f>
        <v>0</v>
      </c>
      <c r="U124" s="88">
        <f>IFERROR(VLOOKUP(S124,Paramètres!$D$3:$E$7,2,FALSE),0)</f>
        <v>0</v>
      </c>
      <c r="V124" s="19"/>
      <c r="W124" s="48" t="str">
        <f>LOOKUP(V124,Paramètres!$A$3:$A$102,Paramètres!$B$3:$B$102)</f>
        <v>0</v>
      </c>
      <c r="X124" s="88">
        <f>IFERROR(VLOOKUP(V124,Paramètres!$D$3:$E$7,2,FALSE),0)</f>
        <v>0</v>
      </c>
      <c r="Y124" s="20"/>
      <c r="Z124" s="48" t="str">
        <f>LOOKUP(Y124,Paramètres!$A$3:$A$102,Paramètres!$B$3:$B$102)</f>
        <v>0</v>
      </c>
      <c r="AA124" s="88">
        <f>IFERROR(VLOOKUP(Y124,Paramètres!$D$3:$E$7,2,FALSE),0)</f>
        <v>0</v>
      </c>
      <c r="AB124" s="19"/>
      <c r="AC124" s="48" t="str">
        <f>LOOKUP(AB124,Paramètres!$A$3:$A$102,Paramètres!$B$3:$B$102)</f>
        <v>0</v>
      </c>
      <c r="AD124" s="88">
        <f>IFERROR(VLOOKUP(AB124,Paramètres!$D$3:$E$7,2,FALSE),0)</f>
        <v>0</v>
      </c>
      <c r="AE124" s="19"/>
      <c r="AF124" s="20">
        <f>LOOKUP(AE124,Paramètres!$A$3:$A$102,Paramètres!$B$3:$B$102)*Paramètres!$H$5</f>
        <v>0</v>
      </c>
      <c r="AG124" s="88">
        <f>IFERROR(VLOOKUP(AE124,Paramètres!$D$3:$E$7,2,FALSE),0)</f>
        <v>0</v>
      </c>
      <c r="AH124" s="47">
        <f t="shared" si="11"/>
        <v>0</v>
      </c>
    </row>
    <row r="125" spans="1:34" ht="12.75" customHeight="1">
      <c r="A125" s="13">
        <f t="shared" si="7"/>
        <v>0</v>
      </c>
      <c r="B125" s="13" t="str">
        <f t="shared" si="12"/>
        <v/>
      </c>
      <c r="C125" s="14">
        <f t="shared" si="9"/>
        <v>0</v>
      </c>
      <c r="D125" s="15" t="str">
        <f t="shared" si="13"/>
        <v/>
      </c>
      <c r="E125" s="18"/>
      <c r="F125" s="2"/>
      <c r="G125" s="2"/>
      <c r="H125" s="2"/>
      <c r="I125" s="17"/>
      <c r="J125" s="19"/>
      <c r="K125" s="83" t="str">
        <f>LOOKUP(J125,Paramètres!$A$3:$A$102,Paramètres!$B$3:$B$102)</f>
        <v>0</v>
      </c>
      <c r="L125" s="88">
        <f>IFERROR(VLOOKUP(J125,Paramètres!$D$3:$E$7,2,FALSE),0)</f>
        <v>0</v>
      </c>
      <c r="M125" s="85"/>
      <c r="N125" s="48" t="str">
        <f>LOOKUP(M125,Paramètres!$A$3:$A$102,Paramètres!$B$3:$B$102)</f>
        <v>0</v>
      </c>
      <c r="O125" s="88">
        <f>IFERROR(VLOOKUP(M125,Paramètres!$D$3:$E$7,2,FALSE),0)</f>
        <v>0</v>
      </c>
      <c r="P125" s="19"/>
      <c r="Q125" s="48" t="str">
        <f>LOOKUP(P125,Paramètres!$A$3:$A$102,Paramètres!$B$3:$B$102)</f>
        <v>0</v>
      </c>
      <c r="R125" s="88">
        <f>IFERROR(VLOOKUP(P125,Paramètres!$D$3:$E$7,2,FALSE),0)</f>
        <v>0</v>
      </c>
      <c r="S125" s="47"/>
      <c r="T125" s="48" t="str">
        <f>LOOKUP(S125,Paramètres!$A$3:$A$102,Paramètres!$B$3:$B$102)</f>
        <v>0</v>
      </c>
      <c r="U125" s="88">
        <f>IFERROR(VLOOKUP(S125,Paramètres!$D$3:$E$7,2,FALSE),0)</f>
        <v>0</v>
      </c>
      <c r="V125" s="19"/>
      <c r="W125" s="48" t="str">
        <f>LOOKUP(V125,Paramètres!$A$3:$A$102,Paramètres!$B$3:$B$102)</f>
        <v>0</v>
      </c>
      <c r="X125" s="88">
        <f>IFERROR(VLOOKUP(V125,Paramètres!$D$3:$E$7,2,FALSE),0)</f>
        <v>0</v>
      </c>
      <c r="Y125" s="20"/>
      <c r="Z125" s="48" t="str">
        <f>LOOKUP(Y125,Paramètres!$A$3:$A$102,Paramètres!$B$3:$B$102)</f>
        <v>0</v>
      </c>
      <c r="AA125" s="88">
        <f>IFERROR(VLOOKUP(Y125,Paramètres!$D$3:$E$7,2,FALSE),0)</f>
        <v>0</v>
      </c>
      <c r="AB125" s="19"/>
      <c r="AC125" s="48" t="str">
        <f>LOOKUP(AB125,Paramètres!$A$3:$A$102,Paramètres!$B$3:$B$102)</f>
        <v>0</v>
      </c>
      <c r="AD125" s="88">
        <f>IFERROR(VLOOKUP(AB125,Paramètres!$D$3:$E$7,2,FALSE),0)</f>
        <v>0</v>
      </c>
      <c r="AE125" s="19"/>
      <c r="AF125" s="20">
        <f>LOOKUP(AE125,Paramètres!$A$3:$A$102,Paramètres!$B$3:$B$102)*Paramètres!$H$5</f>
        <v>0</v>
      </c>
      <c r="AG125" s="88">
        <f>IFERROR(VLOOKUP(AE125,Paramètres!$D$3:$E$7,2,FALSE),0)</f>
        <v>0</v>
      </c>
      <c r="AH125" s="47">
        <f t="shared" si="11"/>
        <v>0</v>
      </c>
    </row>
    <row r="126" spans="1:34" ht="12.75" customHeight="1">
      <c r="A126" s="13">
        <f t="shared" si="7"/>
        <v>0</v>
      </c>
      <c r="B126" s="13" t="str">
        <f t="shared" si="12"/>
        <v/>
      </c>
      <c r="C126" s="14">
        <f t="shared" si="9"/>
        <v>0</v>
      </c>
      <c r="D126" s="15" t="str">
        <f t="shared" si="13"/>
        <v/>
      </c>
      <c r="E126" s="2"/>
      <c r="F126" s="2"/>
      <c r="G126" s="2"/>
      <c r="H126" s="2"/>
      <c r="I126" s="2"/>
      <c r="J126" s="2"/>
      <c r="K126" s="83" t="str">
        <f>LOOKUP(J126,Paramètres!$A$3:$A$102,Paramètres!$B$3:$B$102)</f>
        <v>0</v>
      </c>
      <c r="L126" s="88">
        <f>IFERROR(VLOOKUP(J126,Paramètres!$D$3:$E$7,2,FALSE),0)</f>
        <v>0</v>
      </c>
      <c r="M126" s="85"/>
      <c r="N126" s="48" t="str">
        <f>LOOKUP(M126,Paramètres!$A$3:$A$102,Paramètres!$B$3:$B$102)</f>
        <v>0</v>
      </c>
      <c r="O126" s="88">
        <f>IFERROR(VLOOKUP(M126,Paramètres!$D$3:$E$7,2,FALSE),0)</f>
        <v>0</v>
      </c>
      <c r="P126" s="19"/>
      <c r="Q126" s="48" t="str">
        <f>LOOKUP(P126,Paramètres!$A$3:$A$102,Paramètres!$B$3:$B$102)</f>
        <v>0</v>
      </c>
      <c r="R126" s="88">
        <f>IFERROR(VLOOKUP(P126,Paramètres!$D$3:$E$7,2,FALSE),0)</f>
        <v>0</v>
      </c>
      <c r="S126" s="47"/>
      <c r="T126" s="48" t="str">
        <f>LOOKUP(S126,Paramètres!$A$3:$A$102,Paramètres!$B$3:$B$102)</f>
        <v>0</v>
      </c>
      <c r="U126" s="88">
        <f>IFERROR(VLOOKUP(S126,Paramètres!$D$3:$E$7,2,FALSE),0)</f>
        <v>0</v>
      </c>
      <c r="V126" s="19"/>
      <c r="W126" s="48" t="str">
        <f>LOOKUP(V126,Paramètres!$A$3:$A$102,Paramètres!$B$3:$B$102)</f>
        <v>0</v>
      </c>
      <c r="X126" s="88">
        <f>IFERROR(VLOOKUP(V126,Paramètres!$D$3:$E$7,2,FALSE),0)</f>
        <v>0</v>
      </c>
      <c r="Y126" s="20"/>
      <c r="Z126" s="48" t="str">
        <f>LOOKUP(Y126,Paramètres!$A$3:$A$102,Paramètres!$B$3:$B$102)</f>
        <v>0</v>
      </c>
      <c r="AA126" s="88">
        <f>IFERROR(VLOOKUP(Y126,Paramètres!$D$3:$E$7,2,FALSE),0)</f>
        <v>0</v>
      </c>
      <c r="AB126" s="19"/>
      <c r="AC126" s="48" t="str">
        <f>LOOKUP(AB126,Paramètres!$A$3:$A$102,Paramètres!$B$3:$B$102)</f>
        <v>0</v>
      </c>
      <c r="AD126" s="88">
        <f>IFERROR(VLOOKUP(AB126,Paramètres!$D$3:$E$7,2,FALSE),0)</f>
        <v>0</v>
      </c>
      <c r="AE126" s="19"/>
      <c r="AF126" s="20">
        <f>LOOKUP(AE126,Paramètres!$A$3:$A$102,Paramètres!$B$3:$B$102)*Paramètres!$H$5</f>
        <v>0</v>
      </c>
      <c r="AG126" s="88">
        <f>IFERROR(VLOOKUP(AE126,Paramètres!$D$3:$E$7,2,FALSE),0)</f>
        <v>0</v>
      </c>
      <c r="AH126" s="47">
        <f t="shared" si="11"/>
        <v>0</v>
      </c>
    </row>
    <row r="127" spans="1:34" ht="12.75" customHeight="1">
      <c r="A127" s="13">
        <f t="shared" si="7"/>
        <v>0</v>
      </c>
      <c r="B127" s="13" t="str">
        <f t="shared" si="12"/>
        <v/>
      </c>
      <c r="C127" s="14">
        <f t="shared" si="9"/>
        <v>0</v>
      </c>
      <c r="D127" s="15" t="str">
        <f t="shared" si="13"/>
        <v/>
      </c>
      <c r="E127" s="2"/>
      <c r="F127" s="2"/>
      <c r="G127" s="2"/>
      <c r="H127" s="2"/>
      <c r="I127" s="2"/>
      <c r="J127" s="2"/>
      <c r="K127" s="83" t="str">
        <f>LOOKUP(J127,Paramètres!$A$3:$A$102,Paramètres!$B$3:$B$102)</f>
        <v>0</v>
      </c>
      <c r="L127" s="88">
        <f>IFERROR(VLOOKUP(J127,Paramètres!$D$3:$E$7,2,FALSE),0)</f>
        <v>0</v>
      </c>
      <c r="M127" s="85"/>
      <c r="N127" s="48" t="str">
        <f>LOOKUP(M127,Paramètres!$A$3:$A$102,Paramètres!$B$3:$B$102)</f>
        <v>0</v>
      </c>
      <c r="O127" s="88">
        <f>IFERROR(VLOOKUP(M127,Paramètres!$D$3:$E$7,2,FALSE),0)</f>
        <v>0</v>
      </c>
      <c r="P127" s="19"/>
      <c r="Q127" s="48" t="str">
        <f>LOOKUP(P127,Paramètres!$A$3:$A$102,Paramètres!$B$3:$B$102)</f>
        <v>0</v>
      </c>
      <c r="R127" s="88">
        <f>IFERROR(VLOOKUP(P127,Paramètres!$D$3:$E$7,2,FALSE),0)</f>
        <v>0</v>
      </c>
      <c r="S127" s="47"/>
      <c r="T127" s="48" t="str">
        <f>LOOKUP(S127,Paramètres!$A$3:$A$102,Paramètres!$B$3:$B$102)</f>
        <v>0</v>
      </c>
      <c r="U127" s="88">
        <f>IFERROR(VLOOKUP(S127,Paramètres!$D$3:$E$7,2,FALSE),0)</f>
        <v>0</v>
      </c>
      <c r="V127" s="19"/>
      <c r="W127" s="48" t="str">
        <f>LOOKUP(V127,Paramètres!$A$3:$A$102,Paramètres!$B$3:$B$102)</f>
        <v>0</v>
      </c>
      <c r="X127" s="88">
        <f>IFERROR(VLOOKUP(V127,Paramètres!$D$3:$E$7,2,FALSE),0)</f>
        <v>0</v>
      </c>
      <c r="Y127" s="20"/>
      <c r="Z127" s="48" t="str">
        <f>LOOKUP(Y127,Paramètres!$A$3:$A$102,Paramètres!$B$3:$B$102)</f>
        <v>0</v>
      </c>
      <c r="AA127" s="88">
        <f>IFERROR(VLOOKUP(Y127,Paramètres!$D$3:$E$7,2,FALSE),0)</f>
        <v>0</v>
      </c>
      <c r="AB127" s="19"/>
      <c r="AC127" s="48" t="str">
        <f>LOOKUP(AB127,Paramètres!$A$3:$A$102,Paramètres!$B$3:$B$102)</f>
        <v>0</v>
      </c>
      <c r="AD127" s="88">
        <f>IFERROR(VLOOKUP(AB127,Paramètres!$D$3:$E$7,2,FALSE),0)</f>
        <v>0</v>
      </c>
      <c r="AE127" s="19"/>
      <c r="AF127" s="20">
        <f>LOOKUP(AE127,Paramètres!$A$3:$A$102,Paramètres!$B$3:$B$102)*Paramètres!$H$5</f>
        <v>0</v>
      </c>
      <c r="AG127" s="88">
        <f>IFERROR(VLOOKUP(AE127,Paramètres!$D$3:$E$7,2,FALSE),0)</f>
        <v>0</v>
      </c>
      <c r="AH127" s="47">
        <f t="shared" si="11"/>
        <v>0</v>
      </c>
    </row>
    <row r="128" spans="1:34" ht="12.75" customHeight="1">
      <c r="A128" s="13">
        <f t="shared" si="7"/>
        <v>0</v>
      </c>
      <c r="B128" s="13" t="str">
        <f t="shared" si="12"/>
        <v/>
      </c>
      <c r="C128" s="14">
        <f t="shared" si="9"/>
        <v>0</v>
      </c>
      <c r="D128" s="15" t="str">
        <f t="shared" si="13"/>
        <v/>
      </c>
      <c r="E128" s="2"/>
      <c r="F128" s="2"/>
      <c r="G128" s="2"/>
      <c r="H128" s="2"/>
      <c r="I128" s="2"/>
      <c r="J128" s="2"/>
      <c r="K128" s="83" t="str">
        <f>LOOKUP(J128,Paramètres!$A$3:$A$102,Paramètres!$B$3:$B$102)</f>
        <v>0</v>
      </c>
      <c r="L128" s="88">
        <f>IFERROR(VLOOKUP(J128,Paramètres!$D$3:$E$7,2,FALSE),0)</f>
        <v>0</v>
      </c>
      <c r="M128" s="85"/>
      <c r="N128" s="48" t="str">
        <f>LOOKUP(M128,Paramètres!$A$3:$A$102,Paramètres!$B$3:$B$102)</f>
        <v>0</v>
      </c>
      <c r="O128" s="88">
        <f>IFERROR(VLOOKUP(M128,Paramètres!$D$3:$E$7,2,FALSE),0)</f>
        <v>0</v>
      </c>
      <c r="P128" s="19"/>
      <c r="Q128" s="48" t="str">
        <f>LOOKUP(P128,Paramètres!$A$3:$A$102,Paramètres!$B$3:$B$102)</f>
        <v>0</v>
      </c>
      <c r="R128" s="88">
        <f>IFERROR(VLOOKUP(P128,Paramètres!$D$3:$E$7,2,FALSE),0)</f>
        <v>0</v>
      </c>
      <c r="S128" s="47"/>
      <c r="T128" s="48" t="str">
        <f>LOOKUP(S128,Paramètres!$A$3:$A$102,Paramètres!$B$3:$B$102)</f>
        <v>0</v>
      </c>
      <c r="U128" s="88">
        <f>IFERROR(VLOOKUP(S128,Paramètres!$D$3:$E$7,2,FALSE),0)</f>
        <v>0</v>
      </c>
      <c r="V128" s="19"/>
      <c r="W128" s="48" t="str">
        <f>LOOKUP(V128,Paramètres!$A$3:$A$102,Paramètres!$B$3:$B$102)</f>
        <v>0</v>
      </c>
      <c r="X128" s="88">
        <f>IFERROR(VLOOKUP(V128,Paramètres!$D$3:$E$7,2,FALSE),0)</f>
        <v>0</v>
      </c>
      <c r="Y128" s="20"/>
      <c r="Z128" s="48" t="str">
        <f>LOOKUP(Y128,Paramètres!$A$3:$A$102,Paramètres!$B$3:$B$102)</f>
        <v>0</v>
      </c>
      <c r="AA128" s="88">
        <f>IFERROR(VLOOKUP(Y128,Paramètres!$D$3:$E$7,2,FALSE),0)</f>
        <v>0</v>
      </c>
      <c r="AB128" s="19"/>
      <c r="AC128" s="48" t="str">
        <f>LOOKUP(AB128,Paramètres!$A$3:$A$102,Paramètres!$B$3:$B$102)</f>
        <v>0</v>
      </c>
      <c r="AD128" s="88">
        <f>IFERROR(VLOOKUP(AB128,Paramètres!$D$3:$E$7,2,FALSE),0)</f>
        <v>0</v>
      </c>
      <c r="AE128" s="19"/>
      <c r="AF128" s="20">
        <f>LOOKUP(AE128,Paramètres!$A$3:$A$102,Paramètres!$B$3:$B$102)*Paramètres!$H$5</f>
        <v>0</v>
      </c>
      <c r="AG128" s="88">
        <f>IFERROR(VLOOKUP(AE128,Paramètres!$D$3:$E$7,2,FALSE),0)</f>
        <v>0</v>
      </c>
      <c r="AH128" s="47">
        <f t="shared" si="11"/>
        <v>0</v>
      </c>
    </row>
    <row r="129" spans="1:34" ht="12.75" customHeight="1">
      <c r="A129" s="13">
        <f t="shared" si="7"/>
        <v>0</v>
      </c>
      <c r="B129" s="13" t="str">
        <f t="shared" si="12"/>
        <v/>
      </c>
      <c r="C129" s="14">
        <f t="shared" si="9"/>
        <v>0</v>
      </c>
      <c r="D129" s="15" t="str">
        <f t="shared" si="13"/>
        <v/>
      </c>
      <c r="E129" s="2"/>
      <c r="F129" s="2"/>
      <c r="G129" s="2"/>
      <c r="H129" s="2"/>
      <c r="I129" s="2"/>
      <c r="J129" s="2"/>
      <c r="K129" s="83" t="str">
        <f>LOOKUP(J129,Paramètres!$A$3:$A$102,Paramètres!$B$3:$B$102)</f>
        <v>0</v>
      </c>
      <c r="L129" s="88">
        <f>IFERROR(VLOOKUP(J129,Paramètres!$D$3:$E$7,2,FALSE),0)</f>
        <v>0</v>
      </c>
      <c r="M129" s="85"/>
      <c r="N129" s="48" t="str">
        <f>LOOKUP(M129,Paramètres!$A$3:$A$102,Paramètres!$B$3:$B$102)</f>
        <v>0</v>
      </c>
      <c r="O129" s="88">
        <f>IFERROR(VLOOKUP(M129,Paramètres!$D$3:$E$7,2,FALSE),0)</f>
        <v>0</v>
      </c>
      <c r="P129" s="19"/>
      <c r="Q129" s="48" t="str">
        <f>LOOKUP(P129,Paramètres!$A$3:$A$102,Paramètres!$B$3:$B$102)</f>
        <v>0</v>
      </c>
      <c r="R129" s="88">
        <f>IFERROR(VLOOKUP(P129,Paramètres!$D$3:$E$7,2,FALSE),0)</f>
        <v>0</v>
      </c>
      <c r="S129" s="47"/>
      <c r="T129" s="48" t="str">
        <f>LOOKUP(S129,Paramètres!$A$3:$A$102,Paramètres!$B$3:$B$102)</f>
        <v>0</v>
      </c>
      <c r="U129" s="88">
        <f>IFERROR(VLOOKUP(S129,Paramètres!$D$3:$E$7,2,FALSE),0)</f>
        <v>0</v>
      </c>
      <c r="V129" s="19"/>
      <c r="W129" s="48" t="str">
        <f>LOOKUP(V129,Paramètres!$A$3:$A$102,Paramètres!$B$3:$B$102)</f>
        <v>0</v>
      </c>
      <c r="X129" s="88">
        <f>IFERROR(VLOOKUP(V129,Paramètres!$D$3:$E$7,2,FALSE),0)</f>
        <v>0</v>
      </c>
      <c r="Y129" s="20"/>
      <c r="Z129" s="48" t="str">
        <f>LOOKUP(Y129,Paramètres!$A$3:$A$102,Paramètres!$B$3:$B$102)</f>
        <v>0</v>
      </c>
      <c r="AA129" s="88">
        <f>IFERROR(VLOOKUP(Y129,Paramètres!$D$3:$E$7,2,FALSE),0)</f>
        <v>0</v>
      </c>
      <c r="AB129" s="19"/>
      <c r="AC129" s="48" t="str">
        <f>LOOKUP(AB129,Paramètres!$A$3:$A$102,Paramètres!$B$3:$B$102)</f>
        <v>0</v>
      </c>
      <c r="AD129" s="88">
        <f>IFERROR(VLOOKUP(AB129,Paramètres!$D$3:$E$7,2,FALSE),0)</f>
        <v>0</v>
      </c>
      <c r="AE129" s="19"/>
      <c r="AF129" s="20">
        <f>LOOKUP(AE129,Paramètres!$A$3:$A$102,Paramètres!$B$3:$B$102)*Paramètres!$H$5</f>
        <v>0</v>
      </c>
      <c r="AG129" s="88">
        <f>IFERROR(VLOOKUP(AE129,Paramètres!$D$3:$E$7,2,FALSE),0)</f>
        <v>0</v>
      </c>
      <c r="AH129" s="47">
        <f t="shared" si="11"/>
        <v>0</v>
      </c>
    </row>
    <row r="130" spans="1:34" ht="12.75" customHeight="1">
      <c r="A130" s="13">
        <f t="shared" si="7"/>
        <v>0</v>
      </c>
      <c r="B130" s="13" t="str">
        <f t="shared" si="12"/>
        <v/>
      </c>
      <c r="C130" s="14">
        <f t="shared" si="9"/>
        <v>0</v>
      </c>
      <c r="D130" s="15" t="str">
        <f t="shared" si="13"/>
        <v/>
      </c>
      <c r="E130" s="2"/>
      <c r="F130" s="2"/>
      <c r="G130" s="2"/>
      <c r="H130" s="2"/>
      <c r="I130" s="2"/>
      <c r="J130" s="2"/>
      <c r="K130" s="83" t="str">
        <f>LOOKUP(J130,Paramètres!$A$3:$A$102,Paramètres!$B$3:$B$102)</f>
        <v>0</v>
      </c>
      <c r="L130" s="88">
        <f>IFERROR(VLOOKUP(J130,Paramètres!$D$3:$E$7,2,FALSE),0)</f>
        <v>0</v>
      </c>
      <c r="M130" s="85"/>
      <c r="N130" s="48" t="str">
        <f>LOOKUP(M130,Paramètres!$A$3:$A$102,Paramètres!$B$3:$B$102)</f>
        <v>0</v>
      </c>
      <c r="O130" s="88">
        <f>IFERROR(VLOOKUP(M130,Paramètres!$D$3:$E$7,2,FALSE),0)</f>
        <v>0</v>
      </c>
      <c r="P130" s="19"/>
      <c r="Q130" s="48" t="str">
        <f>LOOKUP(P130,Paramètres!$A$3:$A$102,Paramètres!$B$3:$B$102)</f>
        <v>0</v>
      </c>
      <c r="R130" s="88">
        <f>IFERROR(VLOOKUP(P130,Paramètres!$D$3:$E$7,2,FALSE),0)</f>
        <v>0</v>
      </c>
      <c r="S130" s="47"/>
      <c r="T130" s="48" t="str">
        <f>LOOKUP(S130,Paramètres!$A$3:$A$102,Paramètres!$B$3:$B$102)</f>
        <v>0</v>
      </c>
      <c r="U130" s="88">
        <f>IFERROR(VLOOKUP(S130,Paramètres!$D$3:$E$7,2,FALSE),0)</f>
        <v>0</v>
      </c>
      <c r="V130" s="19"/>
      <c r="W130" s="48" t="str">
        <f>LOOKUP(V130,Paramètres!$A$3:$A$102,Paramètres!$B$3:$B$102)</f>
        <v>0</v>
      </c>
      <c r="X130" s="88">
        <f>IFERROR(VLOOKUP(V130,Paramètres!$D$3:$E$7,2,FALSE),0)</f>
        <v>0</v>
      </c>
      <c r="Y130" s="20"/>
      <c r="Z130" s="48" t="str">
        <f>LOOKUP(Y130,Paramètres!$A$3:$A$102,Paramètres!$B$3:$B$102)</f>
        <v>0</v>
      </c>
      <c r="AA130" s="88">
        <f>IFERROR(VLOOKUP(Y130,Paramètres!$D$3:$E$7,2,FALSE),0)</f>
        <v>0</v>
      </c>
      <c r="AB130" s="19"/>
      <c r="AC130" s="48" t="str">
        <f>LOOKUP(AB130,Paramètres!$A$3:$A$102,Paramètres!$B$3:$B$102)</f>
        <v>0</v>
      </c>
      <c r="AD130" s="88">
        <f>IFERROR(VLOOKUP(AB130,Paramètres!$D$3:$E$7,2,FALSE),0)</f>
        <v>0</v>
      </c>
      <c r="AE130" s="19"/>
      <c r="AF130" s="20">
        <f>LOOKUP(AE130,Paramètres!$A$3:$A$102,Paramètres!$B$3:$B$102)*Paramètres!$H$5</f>
        <v>0</v>
      </c>
      <c r="AG130" s="88">
        <f>IFERROR(VLOOKUP(AE130,Paramètres!$D$3:$E$7,2,FALSE),0)</f>
        <v>0</v>
      </c>
      <c r="AH130" s="47">
        <f t="shared" si="11"/>
        <v>0</v>
      </c>
    </row>
    <row r="131" spans="1:34" ht="12.75" customHeight="1">
      <c r="A131" s="13">
        <f t="shared" si="7"/>
        <v>0</v>
      </c>
      <c r="B131" s="13" t="str">
        <f t="shared" si="12"/>
        <v/>
      </c>
      <c r="C131" s="14">
        <f t="shared" si="9"/>
        <v>0</v>
      </c>
      <c r="D131" s="15" t="str">
        <f t="shared" si="13"/>
        <v/>
      </c>
      <c r="E131" s="2"/>
      <c r="F131" s="2"/>
      <c r="G131" s="2"/>
      <c r="H131" s="2"/>
      <c r="I131" s="2"/>
      <c r="J131" s="2"/>
      <c r="K131" s="83" t="str">
        <f>LOOKUP(J131,Paramètres!$A$3:$A$102,Paramètres!$B$3:$B$102)</f>
        <v>0</v>
      </c>
      <c r="L131" s="88">
        <f>IFERROR(VLOOKUP(J131,Paramètres!$D$3:$E$7,2,FALSE),0)</f>
        <v>0</v>
      </c>
      <c r="M131" s="85"/>
      <c r="N131" s="48" t="str">
        <f>LOOKUP(M131,Paramètres!$A$3:$A$102,Paramètres!$B$3:$B$102)</f>
        <v>0</v>
      </c>
      <c r="O131" s="88">
        <f>IFERROR(VLOOKUP(M131,Paramètres!$D$3:$E$7,2,FALSE),0)</f>
        <v>0</v>
      </c>
      <c r="P131" s="19"/>
      <c r="Q131" s="48" t="str">
        <f>LOOKUP(P131,Paramètres!$A$3:$A$102,Paramètres!$B$3:$B$102)</f>
        <v>0</v>
      </c>
      <c r="R131" s="88">
        <f>IFERROR(VLOOKUP(P131,Paramètres!$D$3:$E$7,2,FALSE),0)</f>
        <v>0</v>
      </c>
      <c r="S131" s="47"/>
      <c r="T131" s="48" t="str">
        <f>LOOKUP(S131,Paramètres!$A$3:$A$102,Paramètres!$B$3:$B$102)</f>
        <v>0</v>
      </c>
      <c r="U131" s="88">
        <f>IFERROR(VLOOKUP(S131,Paramètres!$D$3:$E$7,2,FALSE),0)</f>
        <v>0</v>
      </c>
      <c r="V131" s="19"/>
      <c r="W131" s="48" t="str">
        <f>LOOKUP(V131,Paramètres!$A$3:$A$102,Paramètres!$B$3:$B$102)</f>
        <v>0</v>
      </c>
      <c r="X131" s="88">
        <f>IFERROR(VLOOKUP(V131,Paramètres!$D$3:$E$7,2,FALSE),0)</f>
        <v>0</v>
      </c>
      <c r="Y131" s="20"/>
      <c r="Z131" s="48" t="str">
        <f>LOOKUP(Y131,Paramètres!$A$3:$A$102,Paramètres!$B$3:$B$102)</f>
        <v>0</v>
      </c>
      <c r="AA131" s="88">
        <f>IFERROR(VLOOKUP(Y131,Paramètres!$D$3:$E$7,2,FALSE),0)</f>
        <v>0</v>
      </c>
      <c r="AB131" s="19"/>
      <c r="AC131" s="48" t="str">
        <f>LOOKUP(AB131,Paramètres!$A$3:$A$102,Paramètres!$B$3:$B$102)</f>
        <v>0</v>
      </c>
      <c r="AD131" s="88">
        <f>IFERROR(VLOOKUP(AB131,Paramètres!$D$3:$E$7,2,FALSE),0)</f>
        <v>0</v>
      </c>
      <c r="AE131" s="19"/>
      <c r="AF131" s="20">
        <f>LOOKUP(AE131,Paramètres!$A$3:$A$102,Paramètres!$B$3:$B$102)*Paramètres!$H$5</f>
        <v>0</v>
      </c>
      <c r="AG131" s="88">
        <f>IFERROR(VLOOKUP(AE131,Paramètres!$D$3:$E$7,2,FALSE),0)</f>
        <v>0</v>
      </c>
      <c r="AH131" s="47">
        <f t="shared" si="11"/>
        <v>0</v>
      </c>
    </row>
    <row r="132" spans="1:34" ht="12.75" customHeight="1">
      <c r="A132" s="13">
        <f t="shared" si="7"/>
        <v>0</v>
      </c>
      <c r="B132" s="13" t="str">
        <f t="shared" si="12"/>
        <v/>
      </c>
      <c r="C132" s="14">
        <f t="shared" si="9"/>
        <v>0</v>
      </c>
      <c r="D132" s="15" t="str">
        <f t="shared" si="13"/>
        <v/>
      </c>
      <c r="E132" s="2"/>
      <c r="F132" s="2"/>
      <c r="G132" s="2"/>
      <c r="H132" s="2"/>
      <c r="I132" s="2"/>
      <c r="J132" s="2"/>
      <c r="K132" s="83" t="str">
        <f>LOOKUP(J132,Paramètres!$A$3:$A$102,Paramètres!$B$3:$B$102)</f>
        <v>0</v>
      </c>
      <c r="L132" s="88">
        <f>IFERROR(VLOOKUP(J132,Paramètres!$D$3:$E$7,2,FALSE),0)</f>
        <v>0</v>
      </c>
      <c r="M132" s="85"/>
      <c r="N132" s="48" t="str">
        <f>LOOKUP(M132,Paramètres!$A$3:$A$102,Paramètres!$B$3:$B$102)</f>
        <v>0</v>
      </c>
      <c r="O132" s="88">
        <f>IFERROR(VLOOKUP(M132,Paramètres!$D$3:$E$7,2,FALSE),0)</f>
        <v>0</v>
      </c>
      <c r="P132" s="19"/>
      <c r="Q132" s="48" t="str">
        <f>LOOKUP(P132,Paramètres!$A$3:$A$102,Paramètres!$B$3:$B$102)</f>
        <v>0</v>
      </c>
      <c r="R132" s="88">
        <f>IFERROR(VLOOKUP(P132,Paramètres!$D$3:$E$7,2,FALSE),0)</f>
        <v>0</v>
      </c>
      <c r="S132" s="47"/>
      <c r="T132" s="48" t="str">
        <f>LOOKUP(S132,Paramètres!$A$3:$A$102,Paramètres!$B$3:$B$102)</f>
        <v>0</v>
      </c>
      <c r="U132" s="88">
        <f>IFERROR(VLOOKUP(S132,Paramètres!$D$3:$E$7,2,FALSE),0)</f>
        <v>0</v>
      </c>
      <c r="V132" s="19"/>
      <c r="W132" s="48" t="str">
        <f>LOOKUP(V132,Paramètres!$A$3:$A$102,Paramètres!$B$3:$B$102)</f>
        <v>0</v>
      </c>
      <c r="X132" s="88">
        <f>IFERROR(VLOOKUP(V132,Paramètres!$D$3:$E$7,2,FALSE),0)</f>
        <v>0</v>
      </c>
      <c r="Y132" s="20"/>
      <c r="Z132" s="48" t="str">
        <f>LOOKUP(Y132,Paramètres!$A$3:$A$102,Paramètres!$B$3:$B$102)</f>
        <v>0</v>
      </c>
      <c r="AA132" s="88">
        <f>IFERROR(VLOOKUP(Y132,Paramètres!$D$3:$E$7,2,FALSE),0)</f>
        <v>0</v>
      </c>
      <c r="AB132" s="19"/>
      <c r="AC132" s="48" t="str">
        <f>LOOKUP(AB132,Paramètres!$A$3:$A$102,Paramètres!$B$3:$B$102)</f>
        <v>0</v>
      </c>
      <c r="AD132" s="88">
        <f>IFERROR(VLOOKUP(AB132,Paramètres!$D$3:$E$7,2,FALSE),0)</f>
        <v>0</v>
      </c>
      <c r="AE132" s="19"/>
      <c r="AF132" s="20">
        <f>LOOKUP(AE132,Paramètres!$A$3:$A$102,Paramètres!$B$3:$B$102)*Paramètres!$H$5</f>
        <v>0</v>
      </c>
      <c r="AG132" s="88">
        <f>IFERROR(VLOOKUP(AE132,Paramètres!$D$3:$E$7,2,FALSE),0)</f>
        <v>0</v>
      </c>
      <c r="AH132" s="47">
        <f t="shared" si="11"/>
        <v>0</v>
      </c>
    </row>
    <row r="133" spans="1:34" ht="12.75" customHeight="1">
      <c r="A133" s="13">
        <f t="shared" si="7"/>
        <v>0</v>
      </c>
      <c r="B133" s="13" t="str">
        <f t="shared" si="12"/>
        <v/>
      </c>
      <c r="C133" s="14">
        <f t="shared" si="9"/>
        <v>0</v>
      </c>
      <c r="D133" s="15" t="str">
        <f t="shared" si="13"/>
        <v/>
      </c>
      <c r="E133" s="2"/>
      <c r="F133" s="2"/>
      <c r="G133" s="2"/>
      <c r="H133" s="2"/>
      <c r="I133" s="2"/>
      <c r="J133" s="2"/>
      <c r="K133" s="83" t="str">
        <f>LOOKUP(J133,Paramètres!$A$3:$A$102,Paramètres!$B$3:$B$102)</f>
        <v>0</v>
      </c>
      <c r="L133" s="88">
        <f>IFERROR(VLOOKUP(J133,Paramètres!$D$3:$E$7,2,FALSE),0)</f>
        <v>0</v>
      </c>
      <c r="M133" s="85"/>
      <c r="N133" s="48" t="str">
        <f>LOOKUP(M133,Paramètres!$A$3:$A$102,Paramètres!$B$3:$B$102)</f>
        <v>0</v>
      </c>
      <c r="O133" s="88">
        <f>IFERROR(VLOOKUP(M133,Paramètres!$D$3:$E$7,2,FALSE),0)</f>
        <v>0</v>
      </c>
      <c r="P133" s="19"/>
      <c r="Q133" s="48" t="str">
        <f>LOOKUP(P133,Paramètres!$A$3:$A$102,Paramètres!$B$3:$B$102)</f>
        <v>0</v>
      </c>
      <c r="R133" s="88">
        <f>IFERROR(VLOOKUP(P133,Paramètres!$D$3:$E$7,2,FALSE),0)</f>
        <v>0</v>
      </c>
      <c r="S133" s="47"/>
      <c r="T133" s="48" t="str">
        <f>LOOKUP(S133,Paramètres!$A$3:$A$102,Paramètres!$B$3:$B$102)</f>
        <v>0</v>
      </c>
      <c r="U133" s="88">
        <f>IFERROR(VLOOKUP(S133,Paramètres!$D$3:$E$7,2,FALSE),0)</f>
        <v>0</v>
      </c>
      <c r="V133" s="19"/>
      <c r="W133" s="48" t="str">
        <f>LOOKUP(V133,Paramètres!$A$3:$A$102,Paramètres!$B$3:$B$102)</f>
        <v>0</v>
      </c>
      <c r="X133" s="88">
        <f>IFERROR(VLOOKUP(V133,Paramètres!$D$3:$E$7,2,FALSE),0)</f>
        <v>0</v>
      </c>
      <c r="Y133" s="20"/>
      <c r="Z133" s="48" t="str">
        <f>LOOKUP(Y133,Paramètres!$A$3:$A$102,Paramètres!$B$3:$B$102)</f>
        <v>0</v>
      </c>
      <c r="AA133" s="88">
        <f>IFERROR(VLOOKUP(Y133,Paramètres!$D$3:$E$7,2,FALSE),0)</f>
        <v>0</v>
      </c>
      <c r="AB133" s="19"/>
      <c r="AC133" s="48" t="str">
        <f>LOOKUP(AB133,Paramètres!$A$3:$A$102,Paramètres!$B$3:$B$102)</f>
        <v>0</v>
      </c>
      <c r="AD133" s="88">
        <f>IFERROR(VLOOKUP(AB133,Paramètres!$D$3:$E$7,2,FALSE),0)</f>
        <v>0</v>
      </c>
      <c r="AE133" s="19"/>
      <c r="AF133" s="20">
        <f>LOOKUP(AE133,Paramètres!$A$3:$A$102,Paramètres!$B$3:$B$102)*Paramètres!$H$5</f>
        <v>0</v>
      </c>
      <c r="AG133" s="88">
        <f>IFERROR(VLOOKUP(AE133,Paramètres!$D$3:$E$7,2,FALSE),0)</f>
        <v>0</v>
      </c>
      <c r="AH133" s="47">
        <f t="shared" si="11"/>
        <v>0</v>
      </c>
    </row>
    <row r="134" spans="1:34" ht="12.75" customHeight="1">
      <c r="A134" s="13">
        <f t="shared" ref="A134:A197" si="14">K134+N134+Q134+W134+Z134+AC134+AF134+T134</f>
        <v>0</v>
      </c>
      <c r="B134" s="13" t="str">
        <f t="shared" si="12"/>
        <v/>
      </c>
      <c r="C134" s="14">
        <f t="shared" ref="C134:C197" si="15">A134-MINA(K134,N134,Q134,W134,Z134,AC134,AF134,T134)</f>
        <v>0</v>
      </c>
      <c r="D134" s="15" t="str">
        <f t="shared" si="13"/>
        <v/>
      </c>
      <c r="E134" s="2"/>
      <c r="F134" s="2"/>
      <c r="G134" s="2"/>
      <c r="H134" s="2"/>
      <c r="I134" s="2"/>
      <c r="J134" s="2"/>
      <c r="K134" s="83" t="str">
        <f>LOOKUP(J134,Paramètres!$A$3:$A$102,Paramètres!$B$3:$B$102)</f>
        <v>0</v>
      </c>
      <c r="L134" s="88">
        <f>IFERROR(VLOOKUP(J134,Paramètres!$D$3:$E$7,2,FALSE),0)</f>
        <v>0</v>
      </c>
      <c r="M134" s="85"/>
      <c r="N134" s="48" t="str">
        <f>LOOKUP(M134,Paramètres!$A$3:$A$102,Paramètres!$B$3:$B$102)</f>
        <v>0</v>
      </c>
      <c r="O134" s="88">
        <f>IFERROR(VLOOKUP(M134,Paramètres!$D$3:$E$7,2,FALSE),0)</f>
        <v>0</v>
      </c>
      <c r="P134" s="19"/>
      <c r="Q134" s="48" t="str">
        <f>LOOKUP(P134,Paramètres!$A$3:$A$102,Paramètres!$B$3:$B$102)</f>
        <v>0</v>
      </c>
      <c r="R134" s="88">
        <f>IFERROR(VLOOKUP(P134,Paramètres!$D$3:$E$7,2,FALSE),0)</f>
        <v>0</v>
      </c>
      <c r="S134" s="47"/>
      <c r="T134" s="48" t="str">
        <f>LOOKUP(S134,Paramètres!$A$3:$A$102,Paramètres!$B$3:$B$102)</f>
        <v>0</v>
      </c>
      <c r="U134" s="88">
        <f>IFERROR(VLOOKUP(S134,Paramètres!$D$3:$E$7,2,FALSE),0)</f>
        <v>0</v>
      </c>
      <c r="V134" s="19"/>
      <c r="W134" s="48" t="str">
        <f>LOOKUP(V134,Paramètres!$A$3:$A$102,Paramètres!$B$3:$B$102)</f>
        <v>0</v>
      </c>
      <c r="X134" s="88">
        <f>IFERROR(VLOOKUP(V134,Paramètres!$D$3:$E$7,2,FALSE),0)</f>
        <v>0</v>
      </c>
      <c r="Y134" s="20"/>
      <c r="Z134" s="48" t="str">
        <f>LOOKUP(Y134,Paramètres!$A$3:$A$102,Paramètres!$B$3:$B$102)</f>
        <v>0</v>
      </c>
      <c r="AA134" s="88">
        <f>IFERROR(VLOOKUP(Y134,Paramètres!$D$3:$E$7,2,FALSE),0)</f>
        <v>0</v>
      </c>
      <c r="AB134" s="19"/>
      <c r="AC134" s="48" t="str">
        <f>LOOKUP(AB134,Paramètres!$A$3:$A$102,Paramètres!$B$3:$B$102)</f>
        <v>0</v>
      </c>
      <c r="AD134" s="88">
        <f>IFERROR(VLOOKUP(AB134,Paramètres!$D$3:$E$7,2,FALSE),0)</f>
        <v>0</v>
      </c>
      <c r="AE134" s="19"/>
      <c r="AF134" s="20">
        <f>LOOKUP(AE134,Paramètres!$A$3:$A$102,Paramètres!$B$3:$B$102)*Paramètres!$H$5</f>
        <v>0</v>
      </c>
      <c r="AG134" s="88">
        <f>IFERROR(VLOOKUP(AE134,Paramètres!$D$3:$E$7,2,FALSE),0)</f>
        <v>0</v>
      </c>
      <c r="AH134" s="47">
        <f t="shared" ref="AH134:AH197" si="16">MINA(K134,N134,Q134,W134,AF134,Z134,AC134,T134)</f>
        <v>0</v>
      </c>
    </row>
    <row r="135" spans="1:34" ht="12.75" customHeight="1">
      <c r="A135" s="13">
        <f t="shared" si="14"/>
        <v>0</v>
      </c>
      <c r="B135" s="13" t="str">
        <f t="shared" si="12"/>
        <v/>
      </c>
      <c r="C135" s="14">
        <f t="shared" si="15"/>
        <v>0</v>
      </c>
      <c r="D135" s="15" t="str">
        <f t="shared" si="13"/>
        <v/>
      </c>
      <c r="E135" s="2"/>
      <c r="F135" s="2"/>
      <c r="G135" s="2"/>
      <c r="H135" s="2"/>
      <c r="I135" s="2"/>
      <c r="J135" s="2"/>
      <c r="K135" s="83" t="str">
        <f>LOOKUP(J135,Paramètres!$A$3:$A$102,Paramètres!$B$3:$B$102)</f>
        <v>0</v>
      </c>
      <c r="L135" s="88">
        <f>IFERROR(VLOOKUP(J135,Paramètres!$D$3:$E$7,2,FALSE),0)</f>
        <v>0</v>
      </c>
      <c r="M135" s="85"/>
      <c r="N135" s="48" t="str">
        <f>LOOKUP(M135,Paramètres!$A$3:$A$102,Paramètres!$B$3:$B$102)</f>
        <v>0</v>
      </c>
      <c r="O135" s="88">
        <f>IFERROR(VLOOKUP(M135,Paramètres!$D$3:$E$7,2,FALSE),0)</f>
        <v>0</v>
      </c>
      <c r="P135" s="19"/>
      <c r="Q135" s="48" t="str">
        <f>LOOKUP(P135,Paramètres!$A$3:$A$102,Paramètres!$B$3:$B$102)</f>
        <v>0</v>
      </c>
      <c r="R135" s="88">
        <f>IFERROR(VLOOKUP(P135,Paramètres!$D$3:$E$7,2,FALSE),0)</f>
        <v>0</v>
      </c>
      <c r="S135" s="47"/>
      <c r="T135" s="48" t="str">
        <f>LOOKUP(S135,Paramètres!$A$3:$A$102,Paramètres!$B$3:$B$102)</f>
        <v>0</v>
      </c>
      <c r="U135" s="88">
        <f>IFERROR(VLOOKUP(S135,Paramètres!$D$3:$E$7,2,FALSE),0)</f>
        <v>0</v>
      </c>
      <c r="V135" s="19"/>
      <c r="W135" s="48" t="str">
        <f>LOOKUP(V135,Paramètres!$A$3:$A$102,Paramètres!$B$3:$B$102)</f>
        <v>0</v>
      </c>
      <c r="X135" s="88">
        <f>IFERROR(VLOOKUP(V135,Paramètres!$D$3:$E$7,2,FALSE),0)</f>
        <v>0</v>
      </c>
      <c r="Y135" s="20"/>
      <c r="Z135" s="48" t="str">
        <f>LOOKUP(Y135,Paramètres!$A$3:$A$102,Paramètres!$B$3:$B$102)</f>
        <v>0</v>
      </c>
      <c r="AA135" s="88">
        <f>IFERROR(VLOOKUP(Y135,Paramètres!$D$3:$E$7,2,FALSE),0)</f>
        <v>0</v>
      </c>
      <c r="AB135" s="19"/>
      <c r="AC135" s="48" t="str">
        <f>LOOKUP(AB135,Paramètres!$A$3:$A$102,Paramètres!$B$3:$B$102)</f>
        <v>0</v>
      </c>
      <c r="AD135" s="88">
        <f>IFERROR(VLOOKUP(AB135,Paramètres!$D$3:$E$7,2,FALSE),0)</f>
        <v>0</v>
      </c>
      <c r="AE135" s="19"/>
      <c r="AF135" s="20">
        <f>LOOKUP(AE135,Paramètres!$A$3:$A$102,Paramètres!$B$3:$B$102)*Paramètres!$H$5</f>
        <v>0</v>
      </c>
      <c r="AG135" s="88">
        <f>IFERROR(VLOOKUP(AE135,Paramètres!$D$3:$E$7,2,FALSE),0)</f>
        <v>0</v>
      </c>
      <c r="AH135" s="47">
        <f t="shared" si="16"/>
        <v>0</v>
      </c>
    </row>
    <row r="136" spans="1:34" ht="12.75" customHeight="1">
      <c r="A136" s="13">
        <f t="shared" si="14"/>
        <v>0</v>
      </c>
      <c r="B136" s="13" t="str">
        <f t="shared" si="12"/>
        <v/>
      </c>
      <c r="C136" s="14">
        <f t="shared" si="15"/>
        <v>0</v>
      </c>
      <c r="D136" s="15" t="str">
        <f t="shared" si="13"/>
        <v/>
      </c>
      <c r="E136" s="2"/>
      <c r="F136" s="2"/>
      <c r="G136" s="2"/>
      <c r="H136" s="2"/>
      <c r="I136" s="2"/>
      <c r="J136" s="2"/>
      <c r="K136" s="83" t="str">
        <f>LOOKUP(J136,Paramètres!$A$3:$A$102,Paramètres!$B$3:$B$102)</f>
        <v>0</v>
      </c>
      <c r="L136" s="88">
        <f>IFERROR(VLOOKUP(J136,Paramètres!$D$3:$E$7,2,FALSE),0)</f>
        <v>0</v>
      </c>
      <c r="M136" s="85"/>
      <c r="N136" s="48" t="str">
        <f>LOOKUP(M136,Paramètres!$A$3:$A$102,Paramètres!$B$3:$B$102)</f>
        <v>0</v>
      </c>
      <c r="O136" s="88">
        <f>IFERROR(VLOOKUP(M136,Paramètres!$D$3:$E$7,2,FALSE),0)</f>
        <v>0</v>
      </c>
      <c r="P136" s="19"/>
      <c r="Q136" s="48" t="str">
        <f>LOOKUP(P136,Paramètres!$A$3:$A$102,Paramètres!$B$3:$B$102)</f>
        <v>0</v>
      </c>
      <c r="R136" s="88">
        <f>IFERROR(VLOOKUP(P136,Paramètres!$D$3:$E$7,2,FALSE),0)</f>
        <v>0</v>
      </c>
      <c r="S136" s="47"/>
      <c r="T136" s="48" t="str">
        <f>LOOKUP(S136,Paramètres!$A$3:$A$102,Paramètres!$B$3:$B$102)</f>
        <v>0</v>
      </c>
      <c r="U136" s="88">
        <f>IFERROR(VLOOKUP(S136,Paramètres!$D$3:$E$7,2,FALSE),0)</f>
        <v>0</v>
      </c>
      <c r="V136" s="19"/>
      <c r="W136" s="48" t="str">
        <f>LOOKUP(V136,Paramètres!$A$3:$A$102,Paramètres!$B$3:$B$102)</f>
        <v>0</v>
      </c>
      <c r="X136" s="88">
        <f>IFERROR(VLOOKUP(V136,Paramètres!$D$3:$E$7,2,FALSE),0)</f>
        <v>0</v>
      </c>
      <c r="Y136" s="20"/>
      <c r="Z136" s="48" t="str">
        <f>LOOKUP(Y136,Paramètres!$A$3:$A$102,Paramètres!$B$3:$B$102)</f>
        <v>0</v>
      </c>
      <c r="AA136" s="88">
        <f>IFERROR(VLOOKUP(Y136,Paramètres!$D$3:$E$7,2,FALSE),0)</f>
        <v>0</v>
      </c>
      <c r="AB136" s="19"/>
      <c r="AC136" s="48" t="str">
        <f>LOOKUP(AB136,Paramètres!$A$3:$A$102,Paramètres!$B$3:$B$102)</f>
        <v>0</v>
      </c>
      <c r="AD136" s="88">
        <f>IFERROR(VLOOKUP(AB136,Paramètres!$D$3:$E$7,2,FALSE),0)</f>
        <v>0</v>
      </c>
      <c r="AE136" s="19"/>
      <c r="AF136" s="20">
        <f>LOOKUP(AE136,Paramètres!$A$3:$A$102,Paramètres!$B$3:$B$102)*Paramètres!$H$5</f>
        <v>0</v>
      </c>
      <c r="AG136" s="88">
        <f>IFERROR(VLOOKUP(AE136,Paramètres!$D$3:$E$7,2,FALSE),0)</f>
        <v>0</v>
      </c>
      <c r="AH136" s="47">
        <f t="shared" si="16"/>
        <v>0</v>
      </c>
    </row>
    <row r="137" spans="1:34" ht="12.75" customHeight="1">
      <c r="A137" s="13">
        <f t="shared" si="14"/>
        <v>0</v>
      </c>
      <c r="B137" s="13" t="str">
        <f t="shared" si="12"/>
        <v/>
      </c>
      <c r="C137" s="14">
        <f t="shared" si="15"/>
        <v>0</v>
      </c>
      <c r="D137" s="15" t="str">
        <f t="shared" si="13"/>
        <v/>
      </c>
      <c r="E137" s="2"/>
      <c r="F137" s="2"/>
      <c r="G137" s="2"/>
      <c r="H137" s="2"/>
      <c r="I137" s="2"/>
      <c r="J137" s="2"/>
      <c r="K137" s="83" t="str">
        <f>LOOKUP(J137,Paramètres!$A$3:$A$102,Paramètres!$B$3:$B$102)</f>
        <v>0</v>
      </c>
      <c r="L137" s="88">
        <f>IFERROR(VLOOKUP(J137,Paramètres!$D$3:$E$7,2,FALSE),0)</f>
        <v>0</v>
      </c>
      <c r="M137" s="85"/>
      <c r="N137" s="48" t="str">
        <f>LOOKUP(M137,Paramètres!$A$3:$A$102,Paramètres!$B$3:$B$102)</f>
        <v>0</v>
      </c>
      <c r="O137" s="88">
        <f>IFERROR(VLOOKUP(M137,Paramètres!$D$3:$E$7,2,FALSE),0)</f>
        <v>0</v>
      </c>
      <c r="P137" s="19"/>
      <c r="Q137" s="48" t="str">
        <f>LOOKUP(P137,Paramètres!$A$3:$A$102,Paramètres!$B$3:$B$102)</f>
        <v>0</v>
      </c>
      <c r="R137" s="88">
        <f>IFERROR(VLOOKUP(P137,Paramètres!$D$3:$E$7,2,FALSE),0)</f>
        <v>0</v>
      </c>
      <c r="S137" s="47"/>
      <c r="T137" s="48" t="str">
        <f>LOOKUP(S137,Paramètres!$A$3:$A$102,Paramètres!$B$3:$B$102)</f>
        <v>0</v>
      </c>
      <c r="U137" s="88">
        <f>IFERROR(VLOOKUP(S137,Paramètres!$D$3:$E$7,2,FALSE),0)</f>
        <v>0</v>
      </c>
      <c r="V137" s="19"/>
      <c r="W137" s="48" t="str">
        <f>LOOKUP(V137,Paramètres!$A$3:$A$102,Paramètres!$B$3:$B$102)</f>
        <v>0</v>
      </c>
      <c r="X137" s="88">
        <f>IFERROR(VLOOKUP(V137,Paramètres!$D$3:$E$7,2,FALSE),0)</f>
        <v>0</v>
      </c>
      <c r="Y137" s="20"/>
      <c r="Z137" s="48" t="str">
        <f>LOOKUP(Y137,Paramètres!$A$3:$A$102,Paramètres!$B$3:$B$102)</f>
        <v>0</v>
      </c>
      <c r="AA137" s="88">
        <f>IFERROR(VLOOKUP(Y137,Paramètres!$D$3:$E$7,2,FALSE),0)</f>
        <v>0</v>
      </c>
      <c r="AB137" s="19"/>
      <c r="AC137" s="48" t="str">
        <f>LOOKUP(AB137,Paramètres!$A$3:$A$102,Paramètres!$B$3:$B$102)</f>
        <v>0</v>
      </c>
      <c r="AD137" s="88">
        <f>IFERROR(VLOOKUP(AB137,Paramètres!$D$3:$E$7,2,FALSE),0)</f>
        <v>0</v>
      </c>
      <c r="AE137" s="19"/>
      <c r="AF137" s="20">
        <f>LOOKUP(AE137,Paramètres!$A$3:$A$102,Paramètres!$B$3:$B$102)*Paramètres!$H$5</f>
        <v>0</v>
      </c>
      <c r="AG137" s="88">
        <f>IFERROR(VLOOKUP(AE137,Paramètres!$D$3:$E$7,2,FALSE),0)</f>
        <v>0</v>
      </c>
      <c r="AH137" s="47">
        <f t="shared" si="16"/>
        <v>0</v>
      </c>
    </row>
    <row r="138" spans="1:34" ht="12.75" customHeight="1">
      <c r="A138" s="13">
        <f t="shared" si="14"/>
        <v>0</v>
      </c>
      <c r="B138" s="13" t="str">
        <f t="shared" ref="B138:B201" si="17">IF(E138,RANK(A138,$A$6:$A$211),"")</f>
        <v/>
      </c>
      <c r="C138" s="14">
        <f t="shared" si="15"/>
        <v>0</v>
      </c>
      <c r="D138" s="15" t="str">
        <f t="shared" ref="D138:D201" si="18">IF(E138,RANK(C138,$C$6:$C$211),"")</f>
        <v/>
      </c>
      <c r="E138" s="2"/>
      <c r="F138" s="2"/>
      <c r="G138" s="2"/>
      <c r="H138" s="2"/>
      <c r="I138" s="2"/>
      <c r="J138" s="2"/>
      <c r="K138" s="83" t="str">
        <f>LOOKUP(J138,Paramètres!$A$3:$A$102,Paramètres!$B$3:$B$102)</f>
        <v>0</v>
      </c>
      <c r="L138" s="88">
        <f>IFERROR(VLOOKUP(J138,Paramètres!$D$3:$E$7,2,FALSE),0)</f>
        <v>0</v>
      </c>
      <c r="M138" s="85"/>
      <c r="N138" s="48" t="str">
        <f>LOOKUP(M138,Paramètres!$A$3:$A$102,Paramètres!$B$3:$B$102)</f>
        <v>0</v>
      </c>
      <c r="O138" s="88">
        <f>IFERROR(VLOOKUP(M138,Paramètres!$D$3:$E$7,2,FALSE),0)</f>
        <v>0</v>
      </c>
      <c r="P138" s="19"/>
      <c r="Q138" s="48" t="str">
        <f>LOOKUP(P138,Paramètres!$A$3:$A$102,Paramètres!$B$3:$B$102)</f>
        <v>0</v>
      </c>
      <c r="R138" s="88">
        <f>IFERROR(VLOOKUP(P138,Paramètres!$D$3:$E$7,2,FALSE),0)</f>
        <v>0</v>
      </c>
      <c r="S138" s="47"/>
      <c r="T138" s="48" t="str">
        <f>LOOKUP(S138,Paramètres!$A$3:$A$102,Paramètres!$B$3:$B$102)</f>
        <v>0</v>
      </c>
      <c r="U138" s="88">
        <f>IFERROR(VLOOKUP(S138,Paramètres!$D$3:$E$7,2,FALSE),0)</f>
        <v>0</v>
      </c>
      <c r="V138" s="19"/>
      <c r="W138" s="48" t="str">
        <f>LOOKUP(V138,Paramètres!$A$3:$A$102,Paramètres!$B$3:$B$102)</f>
        <v>0</v>
      </c>
      <c r="X138" s="88">
        <f>IFERROR(VLOOKUP(V138,Paramètres!$D$3:$E$7,2,FALSE),0)</f>
        <v>0</v>
      </c>
      <c r="Y138" s="20"/>
      <c r="Z138" s="48" t="str">
        <f>LOOKUP(Y138,Paramètres!$A$3:$A$102,Paramètres!$B$3:$B$102)</f>
        <v>0</v>
      </c>
      <c r="AA138" s="88">
        <f>IFERROR(VLOOKUP(Y138,Paramètres!$D$3:$E$7,2,FALSE),0)</f>
        <v>0</v>
      </c>
      <c r="AB138" s="19"/>
      <c r="AC138" s="48" t="str">
        <f>LOOKUP(AB138,Paramètres!$A$3:$A$102,Paramètres!$B$3:$B$102)</f>
        <v>0</v>
      </c>
      <c r="AD138" s="88">
        <f>IFERROR(VLOOKUP(AB138,Paramètres!$D$3:$E$7,2,FALSE),0)</f>
        <v>0</v>
      </c>
      <c r="AE138" s="19"/>
      <c r="AF138" s="20">
        <f>LOOKUP(AE138,Paramètres!$A$3:$A$102,Paramètres!$B$3:$B$102)*Paramètres!$H$5</f>
        <v>0</v>
      </c>
      <c r="AG138" s="88">
        <f>IFERROR(VLOOKUP(AE138,Paramètres!$D$3:$E$7,2,FALSE),0)</f>
        <v>0</v>
      </c>
      <c r="AH138" s="47">
        <f t="shared" si="16"/>
        <v>0</v>
      </c>
    </row>
    <row r="139" spans="1:34" ht="12.75" customHeight="1">
      <c r="A139" s="13">
        <f t="shared" si="14"/>
        <v>0</v>
      </c>
      <c r="B139" s="13" t="str">
        <f t="shared" si="17"/>
        <v/>
      </c>
      <c r="C139" s="14">
        <f t="shared" si="15"/>
        <v>0</v>
      </c>
      <c r="D139" s="15" t="str">
        <f t="shared" si="18"/>
        <v/>
      </c>
      <c r="E139" s="2"/>
      <c r="F139" s="2"/>
      <c r="G139" s="2"/>
      <c r="H139" s="2"/>
      <c r="I139" s="2"/>
      <c r="J139" s="2"/>
      <c r="K139" s="83" t="str">
        <f>LOOKUP(J139,Paramètres!$A$3:$A$102,Paramètres!$B$3:$B$102)</f>
        <v>0</v>
      </c>
      <c r="L139" s="88">
        <f>IFERROR(VLOOKUP(J139,Paramètres!$D$3:$E$7,2,FALSE),0)</f>
        <v>0</v>
      </c>
      <c r="M139" s="85"/>
      <c r="N139" s="48" t="str">
        <f>LOOKUP(M139,Paramètres!$A$3:$A$102,Paramètres!$B$3:$B$102)</f>
        <v>0</v>
      </c>
      <c r="O139" s="88">
        <f>IFERROR(VLOOKUP(M139,Paramètres!$D$3:$E$7,2,FALSE),0)</f>
        <v>0</v>
      </c>
      <c r="P139" s="19"/>
      <c r="Q139" s="48" t="str">
        <f>LOOKUP(P139,Paramètres!$A$3:$A$102,Paramètres!$B$3:$B$102)</f>
        <v>0</v>
      </c>
      <c r="R139" s="88">
        <f>IFERROR(VLOOKUP(P139,Paramètres!$D$3:$E$7,2,FALSE),0)</f>
        <v>0</v>
      </c>
      <c r="S139" s="47"/>
      <c r="T139" s="48" t="str">
        <f>LOOKUP(S139,Paramètres!$A$3:$A$102,Paramètres!$B$3:$B$102)</f>
        <v>0</v>
      </c>
      <c r="U139" s="88">
        <f>IFERROR(VLOOKUP(S139,Paramètres!$D$3:$E$7,2,FALSE),0)</f>
        <v>0</v>
      </c>
      <c r="V139" s="19"/>
      <c r="W139" s="48" t="str">
        <f>LOOKUP(V139,Paramètres!$A$3:$A$102,Paramètres!$B$3:$B$102)</f>
        <v>0</v>
      </c>
      <c r="X139" s="88">
        <f>IFERROR(VLOOKUP(V139,Paramètres!$D$3:$E$7,2,FALSE),0)</f>
        <v>0</v>
      </c>
      <c r="Y139" s="20"/>
      <c r="Z139" s="48" t="str">
        <f>LOOKUP(Y139,Paramètres!$A$3:$A$102,Paramètres!$B$3:$B$102)</f>
        <v>0</v>
      </c>
      <c r="AA139" s="88">
        <f>IFERROR(VLOOKUP(Y139,Paramètres!$D$3:$E$7,2,FALSE),0)</f>
        <v>0</v>
      </c>
      <c r="AB139" s="19"/>
      <c r="AC139" s="48" t="str">
        <f>LOOKUP(AB139,Paramètres!$A$3:$A$102,Paramètres!$B$3:$B$102)</f>
        <v>0</v>
      </c>
      <c r="AD139" s="88">
        <f>IFERROR(VLOOKUP(AB139,Paramètres!$D$3:$E$7,2,FALSE),0)</f>
        <v>0</v>
      </c>
      <c r="AE139" s="19"/>
      <c r="AF139" s="20">
        <f>LOOKUP(AE139,Paramètres!$A$3:$A$102,Paramètres!$B$3:$B$102)*Paramètres!$H$5</f>
        <v>0</v>
      </c>
      <c r="AG139" s="88">
        <f>IFERROR(VLOOKUP(AE139,Paramètres!$D$3:$E$7,2,FALSE),0)</f>
        <v>0</v>
      </c>
      <c r="AH139" s="47">
        <f t="shared" si="16"/>
        <v>0</v>
      </c>
    </row>
    <row r="140" spans="1:34" ht="12.75" customHeight="1">
      <c r="A140" s="13">
        <f t="shared" si="14"/>
        <v>0</v>
      </c>
      <c r="B140" s="13" t="str">
        <f t="shared" si="17"/>
        <v/>
      </c>
      <c r="C140" s="14">
        <f t="shared" si="15"/>
        <v>0</v>
      </c>
      <c r="D140" s="15" t="str">
        <f t="shared" si="18"/>
        <v/>
      </c>
      <c r="E140" s="2"/>
      <c r="F140" s="2"/>
      <c r="G140" s="2"/>
      <c r="H140" s="2"/>
      <c r="I140" s="2"/>
      <c r="J140" s="2"/>
      <c r="K140" s="83" t="str">
        <f>LOOKUP(J140,Paramètres!$A$3:$A$102,Paramètres!$B$3:$B$102)</f>
        <v>0</v>
      </c>
      <c r="L140" s="88">
        <f>IFERROR(VLOOKUP(J140,Paramètres!$D$3:$E$7,2,FALSE),0)</f>
        <v>0</v>
      </c>
      <c r="M140" s="85"/>
      <c r="N140" s="48" t="str">
        <f>LOOKUP(M140,Paramètres!$A$3:$A$102,Paramètres!$B$3:$B$102)</f>
        <v>0</v>
      </c>
      <c r="O140" s="88">
        <f>IFERROR(VLOOKUP(M140,Paramètres!$D$3:$E$7,2,FALSE),0)</f>
        <v>0</v>
      </c>
      <c r="P140" s="19"/>
      <c r="Q140" s="48" t="str">
        <f>LOOKUP(P140,Paramètres!$A$3:$A$102,Paramètres!$B$3:$B$102)</f>
        <v>0</v>
      </c>
      <c r="R140" s="88">
        <f>IFERROR(VLOOKUP(P140,Paramètres!$D$3:$E$7,2,FALSE),0)</f>
        <v>0</v>
      </c>
      <c r="S140" s="47"/>
      <c r="T140" s="48" t="str">
        <f>LOOKUP(S140,Paramètres!$A$3:$A$102,Paramètres!$B$3:$B$102)</f>
        <v>0</v>
      </c>
      <c r="U140" s="88">
        <f>IFERROR(VLOOKUP(S140,Paramètres!$D$3:$E$7,2,FALSE),0)</f>
        <v>0</v>
      </c>
      <c r="V140" s="19"/>
      <c r="W140" s="48" t="str">
        <f>LOOKUP(V140,Paramètres!$A$3:$A$102,Paramètres!$B$3:$B$102)</f>
        <v>0</v>
      </c>
      <c r="X140" s="88">
        <f>IFERROR(VLOOKUP(V140,Paramètres!$D$3:$E$7,2,FALSE),0)</f>
        <v>0</v>
      </c>
      <c r="Y140" s="20"/>
      <c r="Z140" s="48" t="str">
        <f>LOOKUP(Y140,Paramètres!$A$3:$A$102,Paramètres!$B$3:$B$102)</f>
        <v>0</v>
      </c>
      <c r="AA140" s="88">
        <f>IFERROR(VLOOKUP(Y140,Paramètres!$D$3:$E$7,2,FALSE),0)</f>
        <v>0</v>
      </c>
      <c r="AB140" s="19"/>
      <c r="AC140" s="48" t="str">
        <f>LOOKUP(AB140,Paramètres!$A$3:$A$102,Paramètres!$B$3:$B$102)</f>
        <v>0</v>
      </c>
      <c r="AD140" s="88">
        <f>IFERROR(VLOOKUP(AB140,Paramètres!$D$3:$E$7,2,FALSE),0)</f>
        <v>0</v>
      </c>
      <c r="AE140" s="19"/>
      <c r="AF140" s="20">
        <f>LOOKUP(AE140,Paramètres!$A$3:$A$102,Paramètres!$B$3:$B$102)*Paramètres!$H$5</f>
        <v>0</v>
      </c>
      <c r="AG140" s="88">
        <f>IFERROR(VLOOKUP(AE140,Paramètres!$D$3:$E$7,2,FALSE),0)</f>
        <v>0</v>
      </c>
      <c r="AH140" s="47">
        <f t="shared" si="16"/>
        <v>0</v>
      </c>
    </row>
    <row r="141" spans="1:34" ht="12.75" customHeight="1">
      <c r="A141" s="13">
        <f t="shared" si="14"/>
        <v>0</v>
      </c>
      <c r="B141" s="13" t="str">
        <f t="shared" si="17"/>
        <v/>
      </c>
      <c r="C141" s="14">
        <f t="shared" si="15"/>
        <v>0</v>
      </c>
      <c r="D141" s="15" t="str">
        <f t="shared" si="18"/>
        <v/>
      </c>
      <c r="E141" s="2"/>
      <c r="F141" s="2"/>
      <c r="G141" s="2"/>
      <c r="H141" s="2"/>
      <c r="I141" s="2"/>
      <c r="J141" s="2"/>
      <c r="K141" s="83" t="str">
        <f>LOOKUP(J141,Paramètres!$A$3:$A$102,Paramètres!$B$3:$B$102)</f>
        <v>0</v>
      </c>
      <c r="L141" s="88">
        <f>IFERROR(VLOOKUP(J141,Paramètres!$D$3:$E$7,2,FALSE),0)</f>
        <v>0</v>
      </c>
      <c r="M141" s="85"/>
      <c r="N141" s="48" t="str">
        <f>LOOKUP(M141,Paramètres!$A$3:$A$102,Paramètres!$B$3:$B$102)</f>
        <v>0</v>
      </c>
      <c r="O141" s="88">
        <f>IFERROR(VLOOKUP(M141,Paramètres!$D$3:$E$7,2,FALSE),0)</f>
        <v>0</v>
      </c>
      <c r="P141" s="19"/>
      <c r="Q141" s="48" t="str">
        <f>LOOKUP(P141,Paramètres!$A$3:$A$102,Paramètres!$B$3:$B$102)</f>
        <v>0</v>
      </c>
      <c r="R141" s="88">
        <f>IFERROR(VLOOKUP(P141,Paramètres!$D$3:$E$7,2,FALSE),0)</f>
        <v>0</v>
      </c>
      <c r="S141" s="47"/>
      <c r="T141" s="48" t="str">
        <f>LOOKUP(S141,Paramètres!$A$3:$A$102,Paramètres!$B$3:$B$102)</f>
        <v>0</v>
      </c>
      <c r="U141" s="88">
        <f>IFERROR(VLOOKUP(S141,Paramètres!$D$3:$E$7,2,FALSE),0)</f>
        <v>0</v>
      </c>
      <c r="V141" s="19"/>
      <c r="W141" s="48" t="str">
        <f>LOOKUP(V141,Paramètres!$A$3:$A$102,Paramètres!$B$3:$B$102)</f>
        <v>0</v>
      </c>
      <c r="X141" s="88">
        <f>IFERROR(VLOOKUP(V141,Paramètres!$D$3:$E$7,2,FALSE),0)</f>
        <v>0</v>
      </c>
      <c r="Y141" s="20"/>
      <c r="Z141" s="48" t="str">
        <f>LOOKUP(Y141,Paramètres!$A$3:$A$102,Paramètres!$B$3:$B$102)</f>
        <v>0</v>
      </c>
      <c r="AA141" s="88">
        <f>IFERROR(VLOOKUP(Y141,Paramètres!$D$3:$E$7,2,FALSE),0)</f>
        <v>0</v>
      </c>
      <c r="AB141" s="19"/>
      <c r="AC141" s="48" t="str">
        <f>LOOKUP(AB141,Paramètres!$A$3:$A$102,Paramètres!$B$3:$B$102)</f>
        <v>0</v>
      </c>
      <c r="AD141" s="88">
        <f>IFERROR(VLOOKUP(AB141,Paramètres!$D$3:$E$7,2,FALSE),0)</f>
        <v>0</v>
      </c>
      <c r="AE141" s="19"/>
      <c r="AF141" s="20">
        <f>LOOKUP(AE141,Paramètres!$A$3:$A$102,Paramètres!$B$3:$B$102)*Paramètres!$H$5</f>
        <v>0</v>
      </c>
      <c r="AG141" s="88">
        <f>IFERROR(VLOOKUP(AE141,Paramètres!$D$3:$E$7,2,FALSE),0)</f>
        <v>0</v>
      </c>
      <c r="AH141" s="47">
        <f t="shared" si="16"/>
        <v>0</v>
      </c>
    </row>
    <row r="142" spans="1:34" ht="12.75" customHeight="1">
      <c r="A142" s="13">
        <f t="shared" si="14"/>
        <v>0</v>
      </c>
      <c r="B142" s="13" t="str">
        <f t="shared" si="17"/>
        <v/>
      </c>
      <c r="C142" s="14">
        <f t="shared" si="15"/>
        <v>0</v>
      </c>
      <c r="D142" s="15" t="str">
        <f t="shared" si="18"/>
        <v/>
      </c>
      <c r="E142" s="2"/>
      <c r="F142" s="2"/>
      <c r="G142" s="2"/>
      <c r="H142" s="2"/>
      <c r="I142" s="2"/>
      <c r="J142" s="2"/>
      <c r="K142" s="83" t="str">
        <f>LOOKUP(J142,Paramètres!$A$3:$A$102,Paramètres!$B$3:$B$102)</f>
        <v>0</v>
      </c>
      <c r="L142" s="88">
        <f>IFERROR(VLOOKUP(J142,Paramètres!$D$3:$E$7,2,FALSE),0)</f>
        <v>0</v>
      </c>
      <c r="M142" s="85"/>
      <c r="N142" s="48" t="str">
        <f>LOOKUP(M142,Paramètres!$A$3:$A$102,Paramètres!$B$3:$B$102)</f>
        <v>0</v>
      </c>
      <c r="O142" s="88">
        <f>IFERROR(VLOOKUP(M142,Paramètres!$D$3:$E$7,2,FALSE),0)</f>
        <v>0</v>
      </c>
      <c r="P142" s="19"/>
      <c r="Q142" s="48" t="str">
        <f>LOOKUP(P142,Paramètres!$A$3:$A$102,Paramètres!$B$3:$B$102)</f>
        <v>0</v>
      </c>
      <c r="R142" s="88">
        <f>IFERROR(VLOOKUP(P142,Paramètres!$D$3:$E$7,2,FALSE),0)</f>
        <v>0</v>
      </c>
      <c r="S142" s="47"/>
      <c r="T142" s="48" t="str">
        <f>LOOKUP(S142,Paramètres!$A$3:$A$102,Paramètres!$B$3:$B$102)</f>
        <v>0</v>
      </c>
      <c r="U142" s="88">
        <f>IFERROR(VLOOKUP(S142,Paramètres!$D$3:$E$7,2,FALSE),0)</f>
        <v>0</v>
      </c>
      <c r="V142" s="19"/>
      <c r="W142" s="48" t="str">
        <f>LOOKUP(V142,Paramètres!$A$3:$A$102,Paramètres!$B$3:$B$102)</f>
        <v>0</v>
      </c>
      <c r="X142" s="88">
        <f>IFERROR(VLOOKUP(V142,Paramètres!$D$3:$E$7,2,FALSE),0)</f>
        <v>0</v>
      </c>
      <c r="Y142" s="20"/>
      <c r="Z142" s="48" t="str">
        <f>LOOKUP(Y142,Paramètres!$A$3:$A$102,Paramètres!$B$3:$B$102)</f>
        <v>0</v>
      </c>
      <c r="AA142" s="88">
        <f>IFERROR(VLOOKUP(Y142,Paramètres!$D$3:$E$7,2,FALSE),0)</f>
        <v>0</v>
      </c>
      <c r="AB142" s="19"/>
      <c r="AC142" s="48" t="str">
        <f>LOOKUP(AB142,Paramètres!$A$3:$A$102,Paramètres!$B$3:$B$102)</f>
        <v>0</v>
      </c>
      <c r="AD142" s="88">
        <f>IFERROR(VLOOKUP(AB142,Paramètres!$D$3:$E$7,2,FALSE),0)</f>
        <v>0</v>
      </c>
      <c r="AE142" s="19"/>
      <c r="AF142" s="20">
        <f>LOOKUP(AE142,Paramètres!$A$3:$A$102,Paramètres!$B$3:$B$102)*Paramètres!$H$5</f>
        <v>0</v>
      </c>
      <c r="AG142" s="88">
        <f>IFERROR(VLOOKUP(AE142,Paramètres!$D$3:$E$7,2,FALSE),0)</f>
        <v>0</v>
      </c>
      <c r="AH142" s="47">
        <f t="shared" si="16"/>
        <v>0</v>
      </c>
    </row>
    <row r="143" spans="1:34" ht="12.75" customHeight="1">
      <c r="A143" s="13">
        <f t="shared" si="14"/>
        <v>0</v>
      </c>
      <c r="B143" s="13" t="str">
        <f t="shared" si="17"/>
        <v/>
      </c>
      <c r="C143" s="14">
        <f t="shared" si="15"/>
        <v>0</v>
      </c>
      <c r="D143" s="15" t="str">
        <f t="shared" si="18"/>
        <v/>
      </c>
      <c r="E143" s="2"/>
      <c r="F143" s="2"/>
      <c r="G143" s="2"/>
      <c r="H143" s="2"/>
      <c r="I143" s="2"/>
      <c r="J143" s="2"/>
      <c r="K143" s="83" t="str">
        <f>LOOKUP(J143,Paramètres!$A$3:$A$102,Paramètres!$B$3:$B$102)</f>
        <v>0</v>
      </c>
      <c r="L143" s="88">
        <f>IFERROR(VLOOKUP(J143,Paramètres!$D$3:$E$7,2,FALSE),0)</f>
        <v>0</v>
      </c>
      <c r="M143" s="85"/>
      <c r="N143" s="48" t="str">
        <f>LOOKUP(M143,Paramètres!$A$3:$A$102,Paramètres!$B$3:$B$102)</f>
        <v>0</v>
      </c>
      <c r="O143" s="88">
        <f>IFERROR(VLOOKUP(M143,Paramètres!$D$3:$E$7,2,FALSE),0)</f>
        <v>0</v>
      </c>
      <c r="P143" s="19"/>
      <c r="Q143" s="48" t="str">
        <f>LOOKUP(P143,Paramètres!$A$3:$A$102,Paramètres!$B$3:$B$102)</f>
        <v>0</v>
      </c>
      <c r="R143" s="88">
        <f>IFERROR(VLOOKUP(P143,Paramètres!$D$3:$E$7,2,FALSE),0)</f>
        <v>0</v>
      </c>
      <c r="S143" s="47"/>
      <c r="T143" s="48" t="str">
        <f>LOOKUP(S143,Paramètres!$A$3:$A$102,Paramètres!$B$3:$B$102)</f>
        <v>0</v>
      </c>
      <c r="U143" s="88">
        <f>IFERROR(VLOOKUP(S143,Paramètres!$D$3:$E$7,2,FALSE),0)</f>
        <v>0</v>
      </c>
      <c r="V143" s="19"/>
      <c r="W143" s="48" t="str">
        <f>LOOKUP(V143,Paramètres!$A$3:$A$102,Paramètres!$B$3:$B$102)</f>
        <v>0</v>
      </c>
      <c r="X143" s="88">
        <f>IFERROR(VLOOKUP(V143,Paramètres!$D$3:$E$7,2,FALSE),0)</f>
        <v>0</v>
      </c>
      <c r="Y143" s="20"/>
      <c r="Z143" s="48" t="str">
        <f>LOOKUP(Y143,Paramètres!$A$3:$A$102,Paramètres!$B$3:$B$102)</f>
        <v>0</v>
      </c>
      <c r="AA143" s="88">
        <f>IFERROR(VLOOKUP(Y143,Paramètres!$D$3:$E$7,2,FALSE),0)</f>
        <v>0</v>
      </c>
      <c r="AB143" s="19"/>
      <c r="AC143" s="48" t="str">
        <f>LOOKUP(AB143,Paramètres!$A$3:$A$102,Paramètres!$B$3:$B$102)</f>
        <v>0</v>
      </c>
      <c r="AD143" s="88">
        <f>IFERROR(VLOOKUP(AB143,Paramètres!$D$3:$E$7,2,FALSE),0)</f>
        <v>0</v>
      </c>
      <c r="AE143" s="19"/>
      <c r="AF143" s="20">
        <f>LOOKUP(AE143,Paramètres!$A$3:$A$102,Paramètres!$B$3:$B$102)*Paramètres!$H$5</f>
        <v>0</v>
      </c>
      <c r="AG143" s="88">
        <f>IFERROR(VLOOKUP(AE143,Paramètres!$D$3:$E$7,2,FALSE),0)</f>
        <v>0</v>
      </c>
      <c r="AH143" s="47">
        <f t="shared" si="16"/>
        <v>0</v>
      </c>
    </row>
    <row r="144" spans="1:34" ht="12.75" customHeight="1">
      <c r="A144" s="13">
        <f t="shared" si="14"/>
        <v>0</v>
      </c>
      <c r="B144" s="13" t="str">
        <f t="shared" si="17"/>
        <v/>
      </c>
      <c r="C144" s="14">
        <f t="shared" si="15"/>
        <v>0</v>
      </c>
      <c r="D144" s="15" t="str">
        <f t="shared" si="18"/>
        <v/>
      </c>
      <c r="E144" s="2"/>
      <c r="F144" s="2"/>
      <c r="G144" s="2"/>
      <c r="H144" s="2"/>
      <c r="I144" s="2"/>
      <c r="J144" s="2"/>
      <c r="K144" s="83" t="str">
        <f>LOOKUP(J144,Paramètres!$A$3:$A$102,Paramètres!$B$3:$B$102)</f>
        <v>0</v>
      </c>
      <c r="L144" s="88">
        <f>IFERROR(VLOOKUP(J144,Paramètres!$D$3:$E$7,2,FALSE),0)</f>
        <v>0</v>
      </c>
      <c r="M144" s="85"/>
      <c r="N144" s="48" t="str">
        <f>LOOKUP(M144,Paramètres!$A$3:$A$102,Paramètres!$B$3:$B$102)</f>
        <v>0</v>
      </c>
      <c r="O144" s="88">
        <f>IFERROR(VLOOKUP(M144,Paramètres!$D$3:$E$7,2,FALSE),0)</f>
        <v>0</v>
      </c>
      <c r="P144" s="19"/>
      <c r="Q144" s="48" t="str">
        <f>LOOKUP(P144,Paramètres!$A$3:$A$102,Paramètres!$B$3:$B$102)</f>
        <v>0</v>
      </c>
      <c r="R144" s="88">
        <f>IFERROR(VLOOKUP(P144,Paramètres!$D$3:$E$7,2,FALSE),0)</f>
        <v>0</v>
      </c>
      <c r="S144" s="47"/>
      <c r="T144" s="48" t="str">
        <f>LOOKUP(S144,Paramètres!$A$3:$A$102,Paramètres!$B$3:$B$102)</f>
        <v>0</v>
      </c>
      <c r="U144" s="88">
        <f>IFERROR(VLOOKUP(S144,Paramètres!$D$3:$E$7,2,FALSE),0)</f>
        <v>0</v>
      </c>
      <c r="V144" s="19"/>
      <c r="W144" s="48" t="str">
        <f>LOOKUP(V144,Paramètres!$A$3:$A$102,Paramètres!$B$3:$B$102)</f>
        <v>0</v>
      </c>
      <c r="X144" s="88">
        <f>IFERROR(VLOOKUP(V144,Paramètres!$D$3:$E$7,2,FALSE),0)</f>
        <v>0</v>
      </c>
      <c r="Y144" s="20"/>
      <c r="Z144" s="48" t="str">
        <f>LOOKUP(Y144,Paramètres!$A$3:$A$102,Paramètres!$B$3:$B$102)</f>
        <v>0</v>
      </c>
      <c r="AA144" s="88">
        <f>IFERROR(VLOOKUP(Y144,Paramètres!$D$3:$E$7,2,FALSE),0)</f>
        <v>0</v>
      </c>
      <c r="AB144" s="19"/>
      <c r="AC144" s="48" t="str">
        <f>LOOKUP(AB144,Paramètres!$A$3:$A$102,Paramètres!$B$3:$B$102)</f>
        <v>0</v>
      </c>
      <c r="AD144" s="88">
        <f>IFERROR(VLOOKUP(AB144,Paramètres!$D$3:$E$7,2,FALSE),0)</f>
        <v>0</v>
      </c>
      <c r="AE144" s="19"/>
      <c r="AF144" s="20">
        <f>LOOKUP(AE144,Paramètres!$A$3:$A$102,Paramètres!$B$3:$B$102)*Paramètres!$H$5</f>
        <v>0</v>
      </c>
      <c r="AG144" s="88">
        <f>IFERROR(VLOOKUP(AE144,Paramètres!$D$3:$E$7,2,FALSE),0)</f>
        <v>0</v>
      </c>
      <c r="AH144" s="47">
        <f t="shared" si="16"/>
        <v>0</v>
      </c>
    </row>
    <row r="145" spans="1:34" ht="12.75" customHeight="1">
      <c r="A145" s="13">
        <f t="shared" si="14"/>
        <v>0</v>
      </c>
      <c r="B145" s="13" t="str">
        <f t="shared" si="17"/>
        <v/>
      </c>
      <c r="C145" s="14">
        <f t="shared" si="15"/>
        <v>0</v>
      </c>
      <c r="D145" s="15" t="str">
        <f t="shared" si="18"/>
        <v/>
      </c>
      <c r="E145" s="2"/>
      <c r="F145" s="2"/>
      <c r="G145" s="2"/>
      <c r="H145" s="2"/>
      <c r="I145" s="2"/>
      <c r="J145" s="2"/>
      <c r="K145" s="83" t="str">
        <f>LOOKUP(J145,Paramètres!$A$3:$A$102,Paramètres!$B$3:$B$102)</f>
        <v>0</v>
      </c>
      <c r="L145" s="88">
        <f>IFERROR(VLOOKUP(J145,Paramètres!$D$3:$E$7,2,FALSE),0)</f>
        <v>0</v>
      </c>
      <c r="M145" s="85"/>
      <c r="N145" s="48" t="str">
        <f>LOOKUP(M145,Paramètres!$A$3:$A$102,Paramètres!$B$3:$B$102)</f>
        <v>0</v>
      </c>
      <c r="O145" s="88">
        <f>IFERROR(VLOOKUP(M145,Paramètres!$D$3:$E$7,2,FALSE),0)</f>
        <v>0</v>
      </c>
      <c r="P145" s="19"/>
      <c r="Q145" s="48" t="str">
        <f>LOOKUP(P145,Paramètres!$A$3:$A$102,Paramètres!$B$3:$B$102)</f>
        <v>0</v>
      </c>
      <c r="R145" s="88">
        <f>IFERROR(VLOOKUP(P145,Paramètres!$D$3:$E$7,2,FALSE),0)</f>
        <v>0</v>
      </c>
      <c r="S145" s="47"/>
      <c r="T145" s="48" t="str">
        <f>LOOKUP(S145,Paramètres!$A$3:$A$102,Paramètres!$B$3:$B$102)</f>
        <v>0</v>
      </c>
      <c r="U145" s="88">
        <f>IFERROR(VLOOKUP(S145,Paramètres!$D$3:$E$7,2,FALSE),0)</f>
        <v>0</v>
      </c>
      <c r="V145" s="19"/>
      <c r="W145" s="48" t="str">
        <f>LOOKUP(V145,Paramètres!$A$3:$A$102,Paramètres!$B$3:$B$102)</f>
        <v>0</v>
      </c>
      <c r="X145" s="88">
        <f>IFERROR(VLOOKUP(V145,Paramètres!$D$3:$E$7,2,FALSE),0)</f>
        <v>0</v>
      </c>
      <c r="Y145" s="20"/>
      <c r="Z145" s="48" t="str">
        <f>LOOKUP(Y145,Paramètres!$A$3:$A$102,Paramètres!$B$3:$B$102)</f>
        <v>0</v>
      </c>
      <c r="AA145" s="88">
        <f>IFERROR(VLOOKUP(Y145,Paramètres!$D$3:$E$7,2,FALSE),0)</f>
        <v>0</v>
      </c>
      <c r="AB145" s="19"/>
      <c r="AC145" s="48" t="str">
        <f>LOOKUP(AB145,Paramètres!$A$3:$A$102,Paramètres!$B$3:$B$102)</f>
        <v>0</v>
      </c>
      <c r="AD145" s="88">
        <f>IFERROR(VLOOKUP(AB145,Paramètres!$D$3:$E$7,2,FALSE),0)</f>
        <v>0</v>
      </c>
      <c r="AE145" s="19"/>
      <c r="AF145" s="20">
        <f>LOOKUP(AE145,Paramètres!$A$3:$A$102,Paramètres!$B$3:$B$102)*Paramètres!$H$5</f>
        <v>0</v>
      </c>
      <c r="AG145" s="88">
        <f>IFERROR(VLOOKUP(AE145,Paramètres!$D$3:$E$7,2,FALSE),0)</f>
        <v>0</v>
      </c>
      <c r="AH145" s="47">
        <f t="shared" si="16"/>
        <v>0</v>
      </c>
    </row>
    <row r="146" spans="1:34" ht="12.75" customHeight="1">
      <c r="A146" s="13">
        <f t="shared" si="14"/>
        <v>0</v>
      </c>
      <c r="B146" s="13" t="str">
        <f t="shared" si="17"/>
        <v/>
      </c>
      <c r="C146" s="14">
        <f t="shared" si="15"/>
        <v>0</v>
      </c>
      <c r="D146" s="15" t="str">
        <f t="shared" si="18"/>
        <v/>
      </c>
      <c r="E146" s="2"/>
      <c r="F146" s="2"/>
      <c r="G146" s="2"/>
      <c r="H146" s="2"/>
      <c r="I146" s="2"/>
      <c r="J146" s="2"/>
      <c r="K146" s="83" t="str">
        <f>LOOKUP(J146,Paramètres!$A$3:$A$102,Paramètres!$B$3:$B$102)</f>
        <v>0</v>
      </c>
      <c r="L146" s="88">
        <f>IFERROR(VLOOKUP(J146,Paramètres!$D$3:$E$7,2,FALSE),0)</f>
        <v>0</v>
      </c>
      <c r="M146" s="85"/>
      <c r="N146" s="48" t="str">
        <f>LOOKUP(M146,Paramètres!$A$3:$A$102,Paramètres!$B$3:$B$102)</f>
        <v>0</v>
      </c>
      <c r="O146" s="88">
        <f>IFERROR(VLOOKUP(M146,Paramètres!$D$3:$E$7,2,FALSE),0)</f>
        <v>0</v>
      </c>
      <c r="P146" s="19"/>
      <c r="Q146" s="48" t="str">
        <f>LOOKUP(P146,Paramètres!$A$3:$A$102,Paramètres!$B$3:$B$102)</f>
        <v>0</v>
      </c>
      <c r="R146" s="88">
        <f>IFERROR(VLOOKUP(P146,Paramètres!$D$3:$E$7,2,FALSE),0)</f>
        <v>0</v>
      </c>
      <c r="S146" s="47"/>
      <c r="T146" s="48" t="str">
        <f>LOOKUP(S146,Paramètres!$A$3:$A$102,Paramètres!$B$3:$B$102)</f>
        <v>0</v>
      </c>
      <c r="U146" s="88">
        <f>IFERROR(VLOOKUP(S146,Paramètres!$D$3:$E$7,2,FALSE),0)</f>
        <v>0</v>
      </c>
      <c r="V146" s="19"/>
      <c r="W146" s="48" t="str">
        <f>LOOKUP(V146,Paramètres!$A$3:$A$102,Paramètres!$B$3:$B$102)</f>
        <v>0</v>
      </c>
      <c r="X146" s="88">
        <f>IFERROR(VLOOKUP(V146,Paramètres!$D$3:$E$7,2,FALSE),0)</f>
        <v>0</v>
      </c>
      <c r="Y146" s="20"/>
      <c r="Z146" s="48" t="str">
        <f>LOOKUP(Y146,Paramètres!$A$3:$A$102,Paramètres!$B$3:$B$102)</f>
        <v>0</v>
      </c>
      <c r="AA146" s="88">
        <f>IFERROR(VLOOKUP(Y146,Paramètres!$D$3:$E$7,2,FALSE),0)</f>
        <v>0</v>
      </c>
      <c r="AB146" s="19"/>
      <c r="AC146" s="48" t="str">
        <f>LOOKUP(AB146,Paramètres!$A$3:$A$102,Paramètres!$B$3:$B$102)</f>
        <v>0</v>
      </c>
      <c r="AD146" s="88">
        <f>IFERROR(VLOOKUP(AB146,Paramètres!$D$3:$E$7,2,FALSE),0)</f>
        <v>0</v>
      </c>
      <c r="AE146" s="19"/>
      <c r="AF146" s="20">
        <f>LOOKUP(AE146,Paramètres!$A$3:$A$102,Paramètres!$B$3:$B$102)*Paramètres!$H$5</f>
        <v>0</v>
      </c>
      <c r="AG146" s="88">
        <f>IFERROR(VLOOKUP(AE146,Paramètres!$D$3:$E$7,2,FALSE),0)</f>
        <v>0</v>
      </c>
      <c r="AH146" s="47">
        <f t="shared" si="16"/>
        <v>0</v>
      </c>
    </row>
    <row r="147" spans="1:34" ht="12.75" customHeight="1">
      <c r="A147" s="13">
        <f t="shared" si="14"/>
        <v>0</v>
      </c>
      <c r="B147" s="13" t="str">
        <f t="shared" si="17"/>
        <v/>
      </c>
      <c r="C147" s="14">
        <f t="shared" si="15"/>
        <v>0</v>
      </c>
      <c r="D147" s="15" t="str">
        <f t="shared" si="18"/>
        <v/>
      </c>
      <c r="E147" s="2"/>
      <c r="F147" s="2"/>
      <c r="G147" s="2"/>
      <c r="H147" s="2"/>
      <c r="I147" s="2"/>
      <c r="J147" s="2"/>
      <c r="K147" s="83" t="str">
        <f>LOOKUP(J147,Paramètres!$A$3:$A$102,Paramètres!$B$3:$B$102)</f>
        <v>0</v>
      </c>
      <c r="L147" s="88">
        <f>IFERROR(VLOOKUP(J147,Paramètres!$D$3:$E$7,2,FALSE),0)</f>
        <v>0</v>
      </c>
      <c r="M147" s="85"/>
      <c r="N147" s="48" t="str">
        <f>LOOKUP(M147,Paramètres!$A$3:$A$102,Paramètres!$B$3:$B$102)</f>
        <v>0</v>
      </c>
      <c r="O147" s="88">
        <f>IFERROR(VLOOKUP(M147,Paramètres!$D$3:$E$7,2,FALSE),0)</f>
        <v>0</v>
      </c>
      <c r="P147" s="19"/>
      <c r="Q147" s="48" t="str">
        <f>LOOKUP(P147,Paramètres!$A$3:$A$102,Paramètres!$B$3:$B$102)</f>
        <v>0</v>
      </c>
      <c r="R147" s="88">
        <f>IFERROR(VLOOKUP(P147,Paramètres!$D$3:$E$7,2,FALSE),0)</f>
        <v>0</v>
      </c>
      <c r="S147" s="47"/>
      <c r="T147" s="48" t="str">
        <f>LOOKUP(S147,Paramètres!$A$3:$A$102,Paramètres!$B$3:$B$102)</f>
        <v>0</v>
      </c>
      <c r="U147" s="88">
        <f>IFERROR(VLOOKUP(S147,Paramètres!$D$3:$E$7,2,FALSE),0)</f>
        <v>0</v>
      </c>
      <c r="V147" s="19"/>
      <c r="W147" s="48" t="str">
        <f>LOOKUP(V147,Paramètres!$A$3:$A$102,Paramètres!$B$3:$B$102)</f>
        <v>0</v>
      </c>
      <c r="X147" s="88">
        <f>IFERROR(VLOOKUP(V147,Paramètres!$D$3:$E$7,2,FALSE),0)</f>
        <v>0</v>
      </c>
      <c r="Y147" s="20"/>
      <c r="Z147" s="48" t="str">
        <f>LOOKUP(Y147,Paramètres!$A$3:$A$102,Paramètres!$B$3:$B$102)</f>
        <v>0</v>
      </c>
      <c r="AA147" s="88">
        <f>IFERROR(VLOOKUP(Y147,Paramètres!$D$3:$E$7,2,FALSE),0)</f>
        <v>0</v>
      </c>
      <c r="AB147" s="19"/>
      <c r="AC147" s="48" t="str">
        <f>LOOKUP(AB147,Paramètres!$A$3:$A$102,Paramètres!$B$3:$B$102)</f>
        <v>0</v>
      </c>
      <c r="AD147" s="88">
        <f>IFERROR(VLOOKUP(AB147,Paramètres!$D$3:$E$7,2,FALSE),0)</f>
        <v>0</v>
      </c>
      <c r="AE147" s="19"/>
      <c r="AF147" s="20">
        <f>LOOKUP(AE147,Paramètres!$A$3:$A$102,Paramètres!$B$3:$B$102)*Paramètres!$H$5</f>
        <v>0</v>
      </c>
      <c r="AG147" s="88">
        <f>IFERROR(VLOOKUP(AE147,Paramètres!$D$3:$E$7,2,FALSE),0)</f>
        <v>0</v>
      </c>
      <c r="AH147" s="47">
        <f t="shared" si="16"/>
        <v>0</v>
      </c>
    </row>
    <row r="148" spans="1:34" ht="12.75" customHeight="1">
      <c r="A148" s="13">
        <f t="shared" si="14"/>
        <v>0</v>
      </c>
      <c r="B148" s="13" t="str">
        <f t="shared" si="17"/>
        <v/>
      </c>
      <c r="C148" s="14">
        <f t="shared" si="15"/>
        <v>0</v>
      </c>
      <c r="D148" s="15" t="str">
        <f t="shared" si="18"/>
        <v/>
      </c>
      <c r="E148" s="2"/>
      <c r="F148" s="2"/>
      <c r="G148" s="2"/>
      <c r="H148" s="2"/>
      <c r="I148" s="2"/>
      <c r="J148" s="2"/>
      <c r="K148" s="83" t="str">
        <f>LOOKUP(J148,Paramètres!$A$3:$A$102,Paramètres!$B$3:$B$102)</f>
        <v>0</v>
      </c>
      <c r="L148" s="88">
        <f>IFERROR(VLOOKUP(J148,Paramètres!$D$3:$E$7,2,FALSE),0)</f>
        <v>0</v>
      </c>
      <c r="M148" s="85"/>
      <c r="N148" s="48" t="str">
        <f>LOOKUP(M148,Paramètres!$A$3:$A$102,Paramètres!$B$3:$B$102)</f>
        <v>0</v>
      </c>
      <c r="O148" s="88">
        <f>IFERROR(VLOOKUP(M148,Paramètres!$D$3:$E$7,2,FALSE),0)</f>
        <v>0</v>
      </c>
      <c r="P148" s="19"/>
      <c r="Q148" s="48" t="str">
        <f>LOOKUP(P148,Paramètres!$A$3:$A$102,Paramètres!$B$3:$B$102)</f>
        <v>0</v>
      </c>
      <c r="R148" s="88">
        <f>IFERROR(VLOOKUP(P148,Paramètres!$D$3:$E$7,2,FALSE),0)</f>
        <v>0</v>
      </c>
      <c r="S148" s="47"/>
      <c r="T148" s="48" t="str">
        <f>LOOKUP(S148,Paramètres!$A$3:$A$102,Paramètres!$B$3:$B$102)</f>
        <v>0</v>
      </c>
      <c r="U148" s="88">
        <f>IFERROR(VLOOKUP(S148,Paramètres!$D$3:$E$7,2,FALSE),0)</f>
        <v>0</v>
      </c>
      <c r="V148" s="19"/>
      <c r="W148" s="48" t="str">
        <f>LOOKUP(V148,Paramètres!$A$3:$A$102,Paramètres!$B$3:$B$102)</f>
        <v>0</v>
      </c>
      <c r="X148" s="88">
        <f>IFERROR(VLOOKUP(V148,Paramètres!$D$3:$E$7,2,FALSE),0)</f>
        <v>0</v>
      </c>
      <c r="Y148" s="20"/>
      <c r="Z148" s="48" t="str">
        <f>LOOKUP(Y148,Paramètres!$A$3:$A$102,Paramètres!$B$3:$B$102)</f>
        <v>0</v>
      </c>
      <c r="AA148" s="88">
        <f>IFERROR(VLOOKUP(Y148,Paramètres!$D$3:$E$7,2,FALSE),0)</f>
        <v>0</v>
      </c>
      <c r="AB148" s="19"/>
      <c r="AC148" s="48" t="str">
        <f>LOOKUP(AB148,Paramètres!$A$3:$A$102,Paramètres!$B$3:$B$102)</f>
        <v>0</v>
      </c>
      <c r="AD148" s="88">
        <f>IFERROR(VLOOKUP(AB148,Paramètres!$D$3:$E$7,2,FALSE),0)</f>
        <v>0</v>
      </c>
      <c r="AE148" s="19"/>
      <c r="AF148" s="20">
        <f>LOOKUP(AE148,Paramètres!$A$3:$A$102,Paramètres!$B$3:$B$102)*Paramètres!$H$5</f>
        <v>0</v>
      </c>
      <c r="AG148" s="88">
        <f>IFERROR(VLOOKUP(AE148,Paramètres!$D$3:$E$7,2,FALSE),0)</f>
        <v>0</v>
      </c>
      <c r="AH148" s="47">
        <f t="shared" si="16"/>
        <v>0</v>
      </c>
    </row>
    <row r="149" spans="1:34" ht="12.75" customHeight="1">
      <c r="A149" s="13">
        <f t="shared" si="14"/>
        <v>0</v>
      </c>
      <c r="B149" s="13" t="str">
        <f t="shared" si="17"/>
        <v/>
      </c>
      <c r="C149" s="14">
        <f t="shared" si="15"/>
        <v>0</v>
      </c>
      <c r="D149" s="15" t="str">
        <f t="shared" si="18"/>
        <v/>
      </c>
      <c r="E149" s="2"/>
      <c r="F149" s="2"/>
      <c r="G149" s="2"/>
      <c r="H149" s="2"/>
      <c r="I149" s="2"/>
      <c r="J149" s="2"/>
      <c r="K149" s="83" t="str">
        <f>LOOKUP(J149,Paramètres!$A$3:$A$102,Paramètres!$B$3:$B$102)</f>
        <v>0</v>
      </c>
      <c r="L149" s="88">
        <f>IFERROR(VLOOKUP(J149,Paramètres!$D$3:$E$7,2,FALSE),0)</f>
        <v>0</v>
      </c>
      <c r="M149" s="85"/>
      <c r="N149" s="48" t="str">
        <f>LOOKUP(M149,Paramètres!$A$3:$A$102,Paramètres!$B$3:$B$102)</f>
        <v>0</v>
      </c>
      <c r="O149" s="88">
        <f>IFERROR(VLOOKUP(M149,Paramètres!$D$3:$E$7,2,FALSE),0)</f>
        <v>0</v>
      </c>
      <c r="P149" s="19"/>
      <c r="Q149" s="48" t="str">
        <f>LOOKUP(P149,Paramètres!$A$3:$A$102,Paramètres!$B$3:$B$102)</f>
        <v>0</v>
      </c>
      <c r="R149" s="88">
        <f>IFERROR(VLOOKUP(P149,Paramètres!$D$3:$E$7,2,FALSE),0)</f>
        <v>0</v>
      </c>
      <c r="S149" s="47"/>
      <c r="T149" s="48" t="str">
        <f>LOOKUP(S149,Paramètres!$A$3:$A$102,Paramètres!$B$3:$B$102)</f>
        <v>0</v>
      </c>
      <c r="U149" s="88">
        <f>IFERROR(VLOOKUP(S149,Paramètres!$D$3:$E$7,2,FALSE),0)</f>
        <v>0</v>
      </c>
      <c r="V149" s="19"/>
      <c r="W149" s="48" t="str">
        <f>LOOKUP(V149,Paramètres!$A$3:$A$102,Paramètres!$B$3:$B$102)</f>
        <v>0</v>
      </c>
      <c r="X149" s="88">
        <f>IFERROR(VLOOKUP(V149,Paramètres!$D$3:$E$7,2,FALSE),0)</f>
        <v>0</v>
      </c>
      <c r="Y149" s="20"/>
      <c r="Z149" s="48" t="str">
        <f>LOOKUP(Y149,Paramètres!$A$3:$A$102,Paramètres!$B$3:$B$102)</f>
        <v>0</v>
      </c>
      <c r="AA149" s="88">
        <f>IFERROR(VLOOKUP(Y149,Paramètres!$D$3:$E$7,2,FALSE),0)</f>
        <v>0</v>
      </c>
      <c r="AB149" s="19"/>
      <c r="AC149" s="48" t="str">
        <f>LOOKUP(AB149,Paramètres!$A$3:$A$102,Paramètres!$B$3:$B$102)</f>
        <v>0</v>
      </c>
      <c r="AD149" s="88">
        <f>IFERROR(VLOOKUP(AB149,Paramètres!$D$3:$E$7,2,FALSE),0)</f>
        <v>0</v>
      </c>
      <c r="AE149" s="19"/>
      <c r="AF149" s="20">
        <f>LOOKUP(AE149,Paramètres!$A$3:$A$102,Paramètres!$B$3:$B$102)*Paramètres!$H$5</f>
        <v>0</v>
      </c>
      <c r="AG149" s="88">
        <f>IFERROR(VLOOKUP(AE149,Paramètres!$D$3:$E$7,2,FALSE),0)</f>
        <v>0</v>
      </c>
      <c r="AH149" s="47">
        <f t="shared" si="16"/>
        <v>0</v>
      </c>
    </row>
    <row r="150" spans="1:34" ht="12.75" customHeight="1">
      <c r="A150" s="13">
        <f t="shared" si="14"/>
        <v>0</v>
      </c>
      <c r="B150" s="13" t="str">
        <f t="shared" si="17"/>
        <v/>
      </c>
      <c r="C150" s="14">
        <f t="shared" si="15"/>
        <v>0</v>
      </c>
      <c r="D150" s="15" t="str">
        <f t="shared" si="18"/>
        <v/>
      </c>
      <c r="E150" s="2"/>
      <c r="F150" s="2"/>
      <c r="G150" s="2"/>
      <c r="H150" s="2"/>
      <c r="I150" s="2"/>
      <c r="J150" s="2"/>
      <c r="K150" s="83" t="str">
        <f>LOOKUP(J150,Paramètres!$A$3:$A$102,Paramètres!$B$3:$B$102)</f>
        <v>0</v>
      </c>
      <c r="L150" s="88">
        <f>IFERROR(VLOOKUP(J150,Paramètres!$D$3:$E$7,2,FALSE),0)</f>
        <v>0</v>
      </c>
      <c r="M150" s="85"/>
      <c r="N150" s="48" t="str">
        <f>LOOKUP(M150,Paramètres!$A$3:$A$102,Paramètres!$B$3:$B$102)</f>
        <v>0</v>
      </c>
      <c r="O150" s="88">
        <f>IFERROR(VLOOKUP(M150,Paramètres!$D$3:$E$7,2,FALSE),0)</f>
        <v>0</v>
      </c>
      <c r="P150" s="19"/>
      <c r="Q150" s="48" t="str">
        <f>LOOKUP(P150,Paramètres!$A$3:$A$102,Paramètres!$B$3:$B$102)</f>
        <v>0</v>
      </c>
      <c r="R150" s="88">
        <f>IFERROR(VLOOKUP(P150,Paramètres!$D$3:$E$7,2,FALSE),0)</f>
        <v>0</v>
      </c>
      <c r="S150" s="47"/>
      <c r="T150" s="48" t="str">
        <f>LOOKUP(S150,Paramètres!$A$3:$A$102,Paramètres!$B$3:$B$102)</f>
        <v>0</v>
      </c>
      <c r="U150" s="88">
        <f>IFERROR(VLOOKUP(S150,Paramètres!$D$3:$E$7,2,FALSE),0)</f>
        <v>0</v>
      </c>
      <c r="V150" s="19"/>
      <c r="W150" s="48" t="str">
        <f>LOOKUP(V150,Paramètres!$A$3:$A$102,Paramètres!$B$3:$B$102)</f>
        <v>0</v>
      </c>
      <c r="X150" s="88">
        <f>IFERROR(VLOOKUP(V150,Paramètres!$D$3:$E$7,2,FALSE),0)</f>
        <v>0</v>
      </c>
      <c r="Y150" s="20"/>
      <c r="Z150" s="48" t="str">
        <f>LOOKUP(Y150,Paramètres!$A$3:$A$102,Paramètres!$B$3:$B$102)</f>
        <v>0</v>
      </c>
      <c r="AA150" s="88">
        <f>IFERROR(VLOOKUP(Y150,Paramètres!$D$3:$E$7,2,FALSE),0)</f>
        <v>0</v>
      </c>
      <c r="AB150" s="19"/>
      <c r="AC150" s="48" t="str">
        <f>LOOKUP(AB150,Paramètres!$A$3:$A$102,Paramètres!$B$3:$B$102)</f>
        <v>0</v>
      </c>
      <c r="AD150" s="88">
        <f>IFERROR(VLOOKUP(AB150,Paramètres!$D$3:$E$7,2,FALSE),0)</f>
        <v>0</v>
      </c>
      <c r="AE150" s="19"/>
      <c r="AF150" s="20">
        <f>LOOKUP(AE150,Paramètres!$A$3:$A$102,Paramètres!$B$3:$B$102)*Paramètres!$H$5</f>
        <v>0</v>
      </c>
      <c r="AG150" s="88">
        <f>IFERROR(VLOOKUP(AE150,Paramètres!$D$3:$E$7,2,FALSE),0)</f>
        <v>0</v>
      </c>
      <c r="AH150" s="47">
        <f t="shared" si="16"/>
        <v>0</v>
      </c>
    </row>
    <row r="151" spans="1:34" ht="12.75" customHeight="1">
      <c r="A151" s="13">
        <f t="shared" si="14"/>
        <v>0</v>
      </c>
      <c r="B151" s="13" t="str">
        <f t="shared" si="17"/>
        <v/>
      </c>
      <c r="C151" s="14">
        <f t="shared" si="15"/>
        <v>0</v>
      </c>
      <c r="D151" s="15" t="str">
        <f t="shared" si="18"/>
        <v/>
      </c>
      <c r="E151" s="2"/>
      <c r="F151" s="2"/>
      <c r="G151" s="2"/>
      <c r="H151" s="2"/>
      <c r="I151" s="2"/>
      <c r="J151" s="2"/>
      <c r="K151" s="83" t="str">
        <f>LOOKUP(J151,Paramètres!$A$3:$A$102,Paramètres!$B$3:$B$102)</f>
        <v>0</v>
      </c>
      <c r="L151" s="88">
        <f>IFERROR(VLOOKUP(J151,Paramètres!$D$3:$E$7,2,FALSE),0)</f>
        <v>0</v>
      </c>
      <c r="M151" s="85"/>
      <c r="N151" s="48" t="str">
        <f>LOOKUP(M151,Paramètres!$A$3:$A$102,Paramètres!$B$3:$B$102)</f>
        <v>0</v>
      </c>
      <c r="O151" s="88">
        <f>IFERROR(VLOOKUP(M151,Paramètres!$D$3:$E$7,2,FALSE),0)</f>
        <v>0</v>
      </c>
      <c r="P151" s="19"/>
      <c r="Q151" s="48" t="str">
        <f>LOOKUP(P151,Paramètres!$A$3:$A$102,Paramètres!$B$3:$B$102)</f>
        <v>0</v>
      </c>
      <c r="R151" s="88">
        <f>IFERROR(VLOOKUP(P151,Paramètres!$D$3:$E$7,2,FALSE),0)</f>
        <v>0</v>
      </c>
      <c r="S151" s="47"/>
      <c r="T151" s="48" t="str">
        <f>LOOKUP(S151,Paramètres!$A$3:$A$102,Paramètres!$B$3:$B$102)</f>
        <v>0</v>
      </c>
      <c r="U151" s="88">
        <f>IFERROR(VLOOKUP(S151,Paramètres!$D$3:$E$7,2,FALSE),0)</f>
        <v>0</v>
      </c>
      <c r="V151" s="19"/>
      <c r="W151" s="48" t="str">
        <f>LOOKUP(V151,Paramètres!$A$3:$A$102,Paramètres!$B$3:$B$102)</f>
        <v>0</v>
      </c>
      <c r="X151" s="88">
        <f>IFERROR(VLOOKUP(V151,Paramètres!$D$3:$E$7,2,FALSE),0)</f>
        <v>0</v>
      </c>
      <c r="Y151" s="20"/>
      <c r="Z151" s="48" t="str">
        <f>LOOKUP(Y151,Paramètres!$A$3:$A$102,Paramètres!$B$3:$B$102)</f>
        <v>0</v>
      </c>
      <c r="AA151" s="88">
        <f>IFERROR(VLOOKUP(Y151,Paramètres!$D$3:$E$7,2,FALSE),0)</f>
        <v>0</v>
      </c>
      <c r="AB151" s="19"/>
      <c r="AC151" s="48" t="str">
        <f>LOOKUP(AB151,Paramètres!$A$3:$A$102,Paramètres!$B$3:$B$102)</f>
        <v>0</v>
      </c>
      <c r="AD151" s="88">
        <f>IFERROR(VLOOKUP(AB151,Paramètres!$D$3:$E$7,2,FALSE),0)</f>
        <v>0</v>
      </c>
      <c r="AE151" s="19"/>
      <c r="AF151" s="20">
        <f>LOOKUP(AE151,Paramètres!$A$3:$A$102,Paramètres!$B$3:$B$102)*Paramètres!$H$5</f>
        <v>0</v>
      </c>
      <c r="AG151" s="88">
        <f>IFERROR(VLOOKUP(AE151,Paramètres!$D$3:$E$7,2,FALSE),0)</f>
        <v>0</v>
      </c>
      <c r="AH151" s="47">
        <f t="shared" si="16"/>
        <v>0</v>
      </c>
    </row>
    <row r="152" spans="1:34" ht="12.75" customHeight="1">
      <c r="A152" s="13">
        <f t="shared" si="14"/>
        <v>0</v>
      </c>
      <c r="B152" s="13" t="str">
        <f t="shared" si="17"/>
        <v/>
      </c>
      <c r="C152" s="14">
        <f t="shared" si="15"/>
        <v>0</v>
      </c>
      <c r="D152" s="15" t="str">
        <f t="shared" si="18"/>
        <v/>
      </c>
      <c r="E152" s="2"/>
      <c r="F152" s="2"/>
      <c r="G152" s="2"/>
      <c r="H152" s="2"/>
      <c r="I152" s="2"/>
      <c r="J152" s="2"/>
      <c r="K152" s="83" t="str">
        <f>LOOKUP(J152,Paramètres!$A$3:$A$102,Paramètres!$B$3:$B$102)</f>
        <v>0</v>
      </c>
      <c r="L152" s="88">
        <f>IFERROR(VLOOKUP(J152,Paramètres!$D$3:$E$7,2,FALSE),0)</f>
        <v>0</v>
      </c>
      <c r="M152" s="85"/>
      <c r="N152" s="48" t="str">
        <f>LOOKUP(M152,Paramètres!$A$3:$A$102,Paramètres!$B$3:$B$102)</f>
        <v>0</v>
      </c>
      <c r="O152" s="88">
        <f>IFERROR(VLOOKUP(M152,Paramètres!$D$3:$E$7,2,FALSE),0)</f>
        <v>0</v>
      </c>
      <c r="P152" s="19"/>
      <c r="Q152" s="48" t="str">
        <f>LOOKUP(P152,Paramètres!$A$3:$A$102,Paramètres!$B$3:$B$102)</f>
        <v>0</v>
      </c>
      <c r="R152" s="88">
        <f>IFERROR(VLOOKUP(P152,Paramètres!$D$3:$E$7,2,FALSE),0)</f>
        <v>0</v>
      </c>
      <c r="S152" s="47"/>
      <c r="T152" s="48" t="str">
        <f>LOOKUP(S152,Paramètres!$A$3:$A$102,Paramètres!$B$3:$B$102)</f>
        <v>0</v>
      </c>
      <c r="U152" s="88">
        <f>IFERROR(VLOOKUP(S152,Paramètres!$D$3:$E$7,2,FALSE),0)</f>
        <v>0</v>
      </c>
      <c r="V152" s="19"/>
      <c r="W152" s="48" t="str">
        <f>LOOKUP(V152,Paramètres!$A$3:$A$102,Paramètres!$B$3:$B$102)</f>
        <v>0</v>
      </c>
      <c r="X152" s="88">
        <f>IFERROR(VLOOKUP(V152,Paramètres!$D$3:$E$7,2,FALSE),0)</f>
        <v>0</v>
      </c>
      <c r="Y152" s="20"/>
      <c r="Z152" s="48" t="str">
        <f>LOOKUP(Y152,Paramètres!$A$3:$A$102,Paramètres!$B$3:$B$102)</f>
        <v>0</v>
      </c>
      <c r="AA152" s="88">
        <f>IFERROR(VLOOKUP(Y152,Paramètres!$D$3:$E$7,2,FALSE),0)</f>
        <v>0</v>
      </c>
      <c r="AB152" s="19"/>
      <c r="AC152" s="48" t="str">
        <f>LOOKUP(AB152,Paramètres!$A$3:$A$102,Paramètres!$B$3:$B$102)</f>
        <v>0</v>
      </c>
      <c r="AD152" s="88">
        <f>IFERROR(VLOOKUP(AB152,Paramètres!$D$3:$E$7,2,FALSE),0)</f>
        <v>0</v>
      </c>
      <c r="AE152" s="19"/>
      <c r="AF152" s="20">
        <f>LOOKUP(AE152,Paramètres!$A$3:$A$102,Paramètres!$B$3:$B$102)*Paramètres!$H$5</f>
        <v>0</v>
      </c>
      <c r="AG152" s="88">
        <f>IFERROR(VLOOKUP(AE152,Paramètres!$D$3:$E$7,2,FALSE),0)</f>
        <v>0</v>
      </c>
      <c r="AH152" s="47">
        <f t="shared" si="16"/>
        <v>0</v>
      </c>
    </row>
    <row r="153" spans="1:34" ht="12.75" customHeight="1">
      <c r="A153" s="13">
        <f t="shared" si="14"/>
        <v>0</v>
      </c>
      <c r="B153" s="13" t="str">
        <f t="shared" si="17"/>
        <v/>
      </c>
      <c r="C153" s="14">
        <f t="shared" si="15"/>
        <v>0</v>
      </c>
      <c r="D153" s="15" t="str">
        <f t="shared" si="18"/>
        <v/>
      </c>
      <c r="E153" s="2"/>
      <c r="F153" s="2"/>
      <c r="G153" s="2"/>
      <c r="H153" s="2"/>
      <c r="I153" s="2"/>
      <c r="J153" s="2"/>
      <c r="K153" s="83" t="str">
        <f>LOOKUP(J153,Paramètres!$A$3:$A$102,Paramètres!$B$3:$B$102)</f>
        <v>0</v>
      </c>
      <c r="L153" s="88">
        <f>IFERROR(VLOOKUP(J153,Paramètres!$D$3:$E$7,2,FALSE),0)</f>
        <v>0</v>
      </c>
      <c r="M153" s="85"/>
      <c r="N153" s="48" t="str">
        <f>LOOKUP(M153,Paramètres!$A$3:$A$102,Paramètres!$B$3:$B$102)</f>
        <v>0</v>
      </c>
      <c r="O153" s="88">
        <f>IFERROR(VLOOKUP(M153,Paramètres!$D$3:$E$7,2,FALSE),0)</f>
        <v>0</v>
      </c>
      <c r="P153" s="19"/>
      <c r="Q153" s="48" t="str">
        <f>LOOKUP(P153,Paramètres!$A$3:$A$102,Paramètres!$B$3:$B$102)</f>
        <v>0</v>
      </c>
      <c r="R153" s="88">
        <f>IFERROR(VLOOKUP(P153,Paramètres!$D$3:$E$7,2,FALSE),0)</f>
        <v>0</v>
      </c>
      <c r="S153" s="47"/>
      <c r="T153" s="48" t="str">
        <f>LOOKUP(S153,Paramètres!$A$3:$A$102,Paramètres!$B$3:$B$102)</f>
        <v>0</v>
      </c>
      <c r="U153" s="88">
        <f>IFERROR(VLOOKUP(S153,Paramètres!$D$3:$E$7,2,FALSE),0)</f>
        <v>0</v>
      </c>
      <c r="V153" s="19"/>
      <c r="W153" s="48" t="str">
        <f>LOOKUP(V153,Paramètres!$A$3:$A$102,Paramètres!$B$3:$B$102)</f>
        <v>0</v>
      </c>
      <c r="X153" s="88">
        <f>IFERROR(VLOOKUP(V153,Paramètres!$D$3:$E$7,2,FALSE),0)</f>
        <v>0</v>
      </c>
      <c r="Y153" s="20"/>
      <c r="Z153" s="48" t="str">
        <f>LOOKUP(Y153,Paramètres!$A$3:$A$102,Paramètres!$B$3:$B$102)</f>
        <v>0</v>
      </c>
      <c r="AA153" s="88">
        <f>IFERROR(VLOOKUP(Y153,Paramètres!$D$3:$E$7,2,FALSE),0)</f>
        <v>0</v>
      </c>
      <c r="AB153" s="19"/>
      <c r="AC153" s="48" t="str">
        <f>LOOKUP(AB153,Paramètres!$A$3:$A$102,Paramètres!$B$3:$B$102)</f>
        <v>0</v>
      </c>
      <c r="AD153" s="88">
        <f>IFERROR(VLOOKUP(AB153,Paramètres!$D$3:$E$7,2,FALSE),0)</f>
        <v>0</v>
      </c>
      <c r="AE153" s="19"/>
      <c r="AF153" s="20">
        <f>LOOKUP(AE153,Paramètres!$A$3:$A$102,Paramètres!$B$3:$B$102)*Paramètres!$H$5</f>
        <v>0</v>
      </c>
      <c r="AG153" s="88">
        <f>IFERROR(VLOOKUP(AE153,Paramètres!$D$3:$E$7,2,FALSE),0)</f>
        <v>0</v>
      </c>
      <c r="AH153" s="47">
        <f t="shared" si="16"/>
        <v>0</v>
      </c>
    </row>
    <row r="154" spans="1:34" ht="12.75" customHeight="1">
      <c r="A154" s="13">
        <f t="shared" si="14"/>
        <v>0</v>
      </c>
      <c r="B154" s="13" t="str">
        <f t="shared" si="17"/>
        <v/>
      </c>
      <c r="C154" s="14">
        <f t="shared" si="15"/>
        <v>0</v>
      </c>
      <c r="D154" s="15" t="str">
        <f t="shared" si="18"/>
        <v/>
      </c>
      <c r="E154" s="2"/>
      <c r="F154" s="2"/>
      <c r="G154" s="2"/>
      <c r="H154" s="2"/>
      <c r="I154" s="2"/>
      <c r="J154" s="2"/>
      <c r="K154" s="83" t="str">
        <f>LOOKUP(J154,Paramètres!$A$3:$A$102,Paramètres!$B$3:$B$102)</f>
        <v>0</v>
      </c>
      <c r="L154" s="88">
        <f>IFERROR(VLOOKUP(J154,Paramètres!$D$3:$E$7,2,FALSE),0)</f>
        <v>0</v>
      </c>
      <c r="M154" s="85"/>
      <c r="N154" s="48" t="str">
        <f>LOOKUP(M154,Paramètres!$A$3:$A$102,Paramètres!$B$3:$B$102)</f>
        <v>0</v>
      </c>
      <c r="O154" s="88">
        <f>IFERROR(VLOOKUP(M154,Paramètres!$D$3:$E$7,2,FALSE),0)</f>
        <v>0</v>
      </c>
      <c r="P154" s="19"/>
      <c r="Q154" s="48" t="str">
        <f>LOOKUP(P154,Paramètres!$A$3:$A$102,Paramètres!$B$3:$B$102)</f>
        <v>0</v>
      </c>
      <c r="R154" s="88">
        <f>IFERROR(VLOOKUP(P154,Paramètres!$D$3:$E$7,2,FALSE),0)</f>
        <v>0</v>
      </c>
      <c r="S154" s="47"/>
      <c r="T154" s="48" t="str">
        <f>LOOKUP(S154,Paramètres!$A$3:$A$102,Paramètres!$B$3:$B$102)</f>
        <v>0</v>
      </c>
      <c r="U154" s="88">
        <f>IFERROR(VLOOKUP(S154,Paramètres!$D$3:$E$7,2,FALSE),0)</f>
        <v>0</v>
      </c>
      <c r="V154" s="19"/>
      <c r="W154" s="48" t="str">
        <f>LOOKUP(V154,Paramètres!$A$3:$A$102,Paramètres!$B$3:$B$102)</f>
        <v>0</v>
      </c>
      <c r="X154" s="88">
        <f>IFERROR(VLOOKUP(V154,Paramètres!$D$3:$E$7,2,FALSE),0)</f>
        <v>0</v>
      </c>
      <c r="Y154" s="20"/>
      <c r="Z154" s="48" t="str">
        <f>LOOKUP(Y154,Paramètres!$A$3:$A$102,Paramètres!$B$3:$B$102)</f>
        <v>0</v>
      </c>
      <c r="AA154" s="88">
        <f>IFERROR(VLOOKUP(Y154,Paramètres!$D$3:$E$7,2,FALSE),0)</f>
        <v>0</v>
      </c>
      <c r="AB154" s="19"/>
      <c r="AC154" s="48" t="str">
        <f>LOOKUP(AB154,Paramètres!$A$3:$A$102,Paramètres!$B$3:$B$102)</f>
        <v>0</v>
      </c>
      <c r="AD154" s="88">
        <f>IFERROR(VLOOKUP(AB154,Paramètres!$D$3:$E$7,2,FALSE),0)</f>
        <v>0</v>
      </c>
      <c r="AE154" s="19"/>
      <c r="AF154" s="20">
        <f>LOOKUP(AE154,Paramètres!$A$3:$A$102,Paramètres!$B$3:$B$102)*Paramètres!$H$5</f>
        <v>0</v>
      </c>
      <c r="AG154" s="88">
        <f>IFERROR(VLOOKUP(AE154,Paramètres!$D$3:$E$7,2,FALSE),0)</f>
        <v>0</v>
      </c>
      <c r="AH154" s="47">
        <f t="shared" si="16"/>
        <v>0</v>
      </c>
    </row>
    <row r="155" spans="1:34" ht="12.75" customHeight="1">
      <c r="A155" s="13">
        <f t="shared" si="14"/>
        <v>0</v>
      </c>
      <c r="B155" s="13" t="str">
        <f t="shared" si="17"/>
        <v/>
      </c>
      <c r="C155" s="14">
        <f t="shared" si="15"/>
        <v>0</v>
      </c>
      <c r="D155" s="15" t="str">
        <f t="shared" si="18"/>
        <v/>
      </c>
      <c r="E155" s="2"/>
      <c r="F155" s="2"/>
      <c r="G155" s="2"/>
      <c r="H155" s="2"/>
      <c r="I155" s="2"/>
      <c r="J155" s="2"/>
      <c r="K155" s="83" t="str">
        <f>LOOKUP(J155,Paramètres!$A$3:$A$102,Paramètres!$B$3:$B$102)</f>
        <v>0</v>
      </c>
      <c r="L155" s="88">
        <f>IFERROR(VLOOKUP(J155,Paramètres!$D$3:$E$7,2,FALSE),0)</f>
        <v>0</v>
      </c>
      <c r="M155" s="85"/>
      <c r="N155" s="48" t="str">
        <f>LOOKUP(M155,Paramètres!$A$3:$A$102,Paramètres!$B$3:$B$102)</f>
        <v>0</v>
      </c>
      <c r="O155" s="88">
        <f>IFERROR(VLOOKUP(M155,Paramètres!$D$3:$E$7,2,FALSE),0)</f>
        <v>0</v>
      </c>
      <c r="P155" s="19"/>
      <c r="Q155" s="48" t="str">
        <f>LOOKUP(P155,Paramètres!$A$3:$A$102,Paramètres!$B$3:$B$102)</f>
        <v>0</v>
      </c>
      <c r="R155" s="88">
        <f>IFERROR(VLOOKUP(P155,Paramètres!$D$3:$E$7,2,FALSE),0)</f>
        <v>0</v>
      </c>
      <c r="S155" s="47"/>
      <c r="T155" s="48" t="str">
        <f>LOOKUP(S155,Paramètres!$A$3:$A$102,Paramètres!$B$3:$B$102)</f>
        <v>0</v>
      </c>
      <c r="U155" s="88">
        <f>IFERROR(VLOOKUP(S155,Paramètres!$D$3:$E$7,2,FALSE),0)</f>
        <v>0</v>
      </c>
      <c r="V155" s="19"/>
      <c r="W155" s="48" t="str">
        <f>LOOKUP(V155,Paramètres!$A$3:$A$102,Paramètres!$B$3:$B$102)</f>
        <v>0</v>
      </c>
      <c r="X155" s="88">
        <f>IFERROR(VLOOKUP(V155,Paramètres!$D$3:$E$7,2,FALSE),0)</f>
        <v>0</v>
      </c>
      <c r="Y155" s="20"/>
      <c r="Z155" s="48" t="str">
        <f>LOOKUP(Y155,Paramètres!$A$3:$A$102,Paramètres!$B$3:$B$102)</f>
        <v>0</v>
      </c>
      <c r="AA155" s="88">
        <f>IFERROR(VLOOKUP(Y155,Paramètres!$D$3:$E$7,2,FALSE),0)</f>
        <v>0</v>
      </c>
      <c r="AB155" s="19"/>
      <c r="AC155" s="48" t="str">
        <f>LOOKUP(AB155,Paramètres!$A$3:$A$102,Paramètres!$B$3:$B$102)</f>
        <v>0</v>
      </c>
      <c r="AD155" s="88">
        <f>IFERROR(VLOOKUP(AB155,Paramètres!$D$3:$E$7,2,FALSE),0)</f>
        <v>0</v>
      </c>
      <c r="AE155" s="19"/>
      <c r="AF155" s="20">
        <f>LOOKUP(AE155,Paramètres!$A$3:$A$102,Paramètres!$B$3:$B$102)*Paramètres!$H$5</f>
        <v>0</v>
      </c>
      <c r="AG155" s="88">
        <f>IFERROR(VLOOKUP(AE155,Paramètres!$D$3:$E$7,2,FALSE),0)</f>
        <v>0</v>
      </c>
      <c r="AH155" s="47">
        <f t="shared" si="16"/>
        <v>0</v>
      </c>
    </row>
    <row r="156" spans="1:34" ht="12.75" customHeight="1">
      <c r="A156" s="13">
        <f t="shared" si="14"/>
        <v>0</v>
      </c>
      <c r="B156" s="13" t="str">
        <f t="shared" si="17"/>
        <v/>
      </c>
      <c r="C156" s="14">
        <f t="shared" si="15"/>
        <v>0</v>
      </c>
      <c r="D156" s="15" t="str">
        <f t="shared" si="18"/>
        <v/>
      </c>
      <c r="E156" s="2"/>
      <c r="F156" s="2"/>
      <c r="G156" s="2"/>
      <c r="H156" s="2"/>
      <c r="I156" s="2"/>
      <c r="J156" s="2"/>
      <c r="K156" s="83" t="str">
        <f>LOOKUP(J156,Paramètres!$A$3:$A$102,Paramètres!$B$3:$B$102)</f>
        <v>0</v>
      </c>
      <c r="L156" s="88">
        <f>IFERROR(VLOOKUP(J156,Paramètres!$D$3:$E$7,2,FALSE),0)</f>
        <v>0</v>
      </c>
      <c r="M156" s="85"/>
      <c r="N156" s="48" t="str">
        <f>LOOKUP(M156,Paramètres!$A$3:$A$102,Paramètres!$B$3:$B$102)</f>
        <v>0</v>
      </c>
      <c r="O156" s="88">
        <f>IFERROR(VLOOKUP(M156,Paramètres!$D$3:$E$7,2,FALSE),0)</f>
        <v>0</v>
      </c>
      <c r="P156" s="19"/>
      <c r="Q156" s="48" t="str">
        <f>LOOKUP(P156,Paramètres!$A$3:$A$102,Paramètres!$B$3:$B$102)</f>
        <v>0</v>
      </c>
      <c r="R156" s="88">
        <f>IFERROR(VLOOKUP(P156,Paramètres!$D$3:$E$7,2,FALSE),0)</f>
        <v>0</v>
      </c>
      <c r="S156" s="47"/>
      <c r="T156" s="48" t="str">
        <f>LOOKUP(S156,Paramètres!$A$3:$A$102,Paramètres!$B$3:$B$102)</f>
        <v>0</v>
      </c>
      <c r="U156" s="88">
        <f>IFERROR(VLOOKUP(S156,Paramètres!$D$3:$E$7,2,FALSE),0)</f>
        <v>0</v>
      </c>
      <c r="V156" s="19"/>
      <c r="W156" s="48" t="str">
        <f>LOOKUP(V156,Paramètres!$A$3:$A$102,Paramètres!$B$3:$B$102)</f>
        <v>0</v>
      </c>
      <c r="X156" s="88">
        <f>IFERROR(VLOOKUP(V156,Paramètres!$D$3:$E$7,2,FALSE),0)</f>
        <v>0</v>
      </c>
      <c r="Y156" s="20"/>
      <c r="Z156" s="48" t="str">
        <f>LOOKUP(Y156,Paramètres!$A$3:$A$102,Paramètres!$B$3:$B$102)</f>
        <v>0</v>
      </c>
      <c r="AA156" s="88">
        <f>IFERROR(VLOOKUP(Y156,Paramètres!$D$3:$E$7,2,FALSE),0)</f>
        <v>0</v>
      </c>
      <c r="AB156" s="19"/>
      <c r="AC156" s="48" t="str">
        <f>LOOKUP(AB156,Paramètres!$A$3:$A$102,Paramètres!$B$3:$B$102)</f>
        <v>0</v>
      </c>
      <c r="AD156" s="88">
        <f>IFERROR(VLOOKUP(AB156,Paramètres!$D$3:$E$7,2,FALSE),0)</f>
        <v>0</v>
      </c>
      <c r="AE156" s="19"/>
      <c r="AF156" s="20">
        <f>LOOKUP(AE156,Paramètres!$A$3:$A$102,Paramètres!$B$3:$B$102)*Paramètres!$H$5</f>
        <v>0</v>
      </c>
      <c r="AG156" s="88">
        <f>IFERROR(VLOOKUP(AE156,Paramètres!$D$3:$E$7,2,FALSE),0)</f>
        <v>0</v>
      </c>
      <c r="AH156" s="47">
        <f t="shared" si="16"/>
        <v>0</v>
      </c>
    </row>
    <row r="157" spans="1:34" ht="12.75" customHeight="1">
      <c r="A157" s="13">
        <f t="shared" si="14"/>
        <v>0</v>
      </c>
      <c r="B157" s="13" t="str">
        <f t="shared" si="17"/>
        <v/>
      </c>
      <c r="C157" s="14">
        <f t="shared" si="15"/>
        <v>0</v>
      </c>
      <c r="D157" s="15" t="str">
        <f t="shared" si="18"/>
        <v/>
      </c>
      <c r="E157" s="2"/>
      <c r="F157" s="2"/>
      <c r="G157" s="2"/>
      <c r="H157" s="2"/>
      <c r="I157" s="2"/>
      <c r="J157" s="2"/>
      <c r="K157" s="83" t="str">
        <f>LOOKUP(J157,Paramètres!$A$3:$A$102,Paramètres!$B$3:$B$102)</f>
        <v>0</v>
      </c>
      <c r="L157" s="88">
        <f>IFERROR(VLOOKUP(J157,Paramètres!$D$3:$E$7,2,FALSE),0)</f>
        <v>0</v>
      </c>
      <c r="M157" s="85"/>
      <c r="N157" s="48" t="str">
        <f>LOOKUP(M157,Paramètres!$A$3:$A$102,Paramètres!$B$3:$B$102)</f>
        <v>0</v>
      </c>
      <c r="O157" s="88">
        <f>IFERROR(VLOOKUP(M157,Paramètres!$D$3:$E$7,2,FALSE),0)</f>
        <v>0</v>
      </c>
      <c r="P157" s="19"/>
      <c r="Q157" s="48" t="str">
        <f>LOOKUP(P157,Paramètres!$A$3:$A$102,Paramètres!$B$3:$B$102)</f>
        <v>0</v>
      </c>
      <c r="R157" s="88">
        <f>IFERROR(VLOOKUP(P157,Paramètres!$D$3:$E$7,2,FALSE),0)</f>
        <v>0</v>
      </c>
      <c r="S157" s="47"/>
      <c r="T157" s="48" t="str">
        <f>LOOKUP(S157,Paramètres!$A$3:$A$102,Paramètres!$B$3:$B$102)</f>
        <v>0</v>
      </c>
      <c r="U157" s="88">
        <f>IFERROR(VLOOKUP(S157,Paramètres!$D$3:$E$7,2,FALSE),0)</f>
        <v>0</v>
      </c>
      <c r="V157" s="19"/>
      <c r="W157" s="48" t="str">
        <f>LOOKUP(V157,Paramètres!$A$3:$A$102,Paramètres!$B$3:$B$102)</f>
        <v>0</v>
      </c>
      <c r="X157" s="88">
        <f>IFERROR(VLOOKUP(V157,Paramètres!$D$3:$E$7,2,FALSE),0)</f>
        <v>0</v>
      </c>
      <c r="Y157" s="20"/>
      <c r="Z157" s="48" t="str">
        <f>LOOKUP(Y157,Paramètres!$A$3:$A$102,Paramètres!$B$3:$B$102)</f>
        <v>0</v>
      </c>
      <c r="AA157" s="88">
        <f>IFERROR(VLOOKUP(Y157,Paramètres!$D$3:$E$7,2,FALSE),0)</f>
        <v>0</v>
      </c>
      <c r="AB157" s="19"/>
      <c r="AC157" s="48" t="str">
        <f>LOOKUP(AB157,Paramètres!$A$3:$A$102,Paramètres!$B$3:$B$102)</f>
        <v>0</v>
      </c>
      <c r="AD157" s="88">
        <f>IFERROR(VLOOKUP(AB157,Paramètres!$D$3:$E$7,2,FALSE),0)</f>
        <v>0</v>
      </c>
      <c r="AE157" s="19"/>
      <c r="AF157" s="20">
        <f>LOOKUP(AE157,Paramètres!$A$3:$A$102,Paramètres!$B$3:$B$102)*Paramètres!$H$5</f>
        <v>0</v>
      </c>
      <c r="AG157" s="88">
        <f>IFERROR(VLOOKUP(AE157,Paramètres!$D$3:$E$7,2,FALSE),0)</f>
        <v>0</v>
      </c>
      <c r="AH157" s="47">
        <f t="shared" si="16"/>
        <v>0</v>
      </c>
    </row>
    <row r="158" spans="1:34" ht="12.75" customHeight="1">
      <c r="A158" s="13">
        <f t="shared" si="14"/>
        <v>0</v>
      </c>
      <c r="B158" s="13" t="str">
        <f t="shared" si="17"/>
        <v/>
      </c>
      <c r="C158" s="14">
        <f t="shared" si="15"/>
        <v>0</v>
      </c>
      <c r="D158" s="15" t="str">
        <f t="shared" si="18"/>
        <v/>
      </c>
      <c r="E158" s="2"/>
      <c r="F158" s="2"/>
      <c r="G158" s="2"/>
      <c r="H158" s="2"/>
      <c r="I158" s="2"/>
      <c r="J158" s="2"/>
      <c r="K158" s="83" t="str">
        <f>LOOKUP(J158,Paramètres!$A$3:$A$102,Paramètres!$B$3:$B$102)</f>
        <v>0</v>
      </c>
      <c r="L158" s="88">
        <f>IFERROR(VLOOKUP(J158,Paramètres!$D$3:$E$7,2,FALSE),0)</f>
        <v>0</v>
      </c>
      <c r="M158" s="85"/>
      <c r="N158" s="48" t="str">
        <f>LOOKUP(M158,Paramètres!$A$3:$A$102,Paramètres!$B$3:$B$102)</f>
        <v>0</v>
      </c>
      <c r="O158" s="88">
        <f>IFERROR(VLOOKUP(M158,Paramètres!$D$3:$E$7,2,FALSE),0)</f>
        <v>0</v>
      </c>
      <c r="P158" s="19"/>
      <c r="Q158" s="48" t="str">
        <f>LOOKUP(P158,Paramètres!$A$3:$A$102,Paramètres!$B$3:$B$102)</f>
        <v>0</v>
      </c>
      <c r="R158" s="88">
        <f>IFERROR(VLOOKUP(P158,Paramètres!$D$3:$E$7,2,FALSE),0)</f>
        <v>0</v>
      </c>
      <c r="S158" s="47"/>
      <c r="T158" s="48" t="str">
        <f>LOOKUP(S158,Paramètres!$A$3:$A$102,Paramètres!$B$3:$B$102)</f>
        <v>0</v>
      </c>
      <c r="U158" s="88">
        <f>IFERROR(VLOOKUP(S158,Paramètres!$D$3:$E$7,2,FALSE),0)</f>
        <v>0</v>
      </c>
      <c r="V158" s="19"/>
      <c r="W158" s="48" t="str">
        <f>LOOKUP(V158,Paramètres!$A$3:$A$102,Paramètres!$B$3:$B$102)</f>
        <v>0</v>
      </c>
      <c r="X158" s="88">
        <f>IFERROR(VLOOKUP(V158,Paramètres!$D$3:$E$7,2,FALSE),0)</f>
        <v>0</v>
      </c>
      <c r="Y158" s="20"/>
      <c r="Z158" s="48" t="str">
        <f>LOOKUP(Y158,Paramètres!$A$3:$A$102,Paramètres!$B$3:$B$102)</f>
        <v>0</v>
      </c>
      <c r="AA158" s="88">
        <f>IFERROR(VLOOKUP(Y158,Paramètres!$D$3:$E$7,2,FALSE),0)</f>
        <v>0</v>
      </c>
      <c r="AB158" s="19"/>
      <c r="AC158" s="48" t="str">
        <f>LOOKUP(AB158,Paramètres!$A$3:$A$102,Paramètres!$B$3:$B$102)</f>
        <v>0</v>
      </c>
      <c r="AD158" s="88">
        <f>IFERROR(VLOOKUP(AB158,Paramètres!$D$3:$E$7,2,FALSE),0)</f>
        <v>0</v>
      </c>
      <c r="AE158" s="19"/>
      <c r="AF158" s="20">
        <f>LOOKUP(AE158,Paramètres!$A$3:$A$102,Paramètres!$B$3:$B$102)*Paramètres!$H$5</f>
        <v>0</v>
      </c>
      <c r="AG158" s="88">
        <f>IFERROR(VLOOKUP(AE158,Paramètres!$D$3:$E$7,2,FALSE),0)</f>
        <v>0</v>
      </c>
      <c r="AH158" s="47">
        <f t="shared" si="16"/>
        <v>0</v>
      </c>
    </row>
    <row r="159" spans="1:34" ht="12.75" customHeight="1">
      <c r="A159" s="13">
        <f t="shared" si="14"/>
        <v>0</v>
      </c>
      <c r="B159" s="13" t="str">
        <f t="shared" si="17"/>
        <v/>
      </c>
      <c r="C159" s="14">
        <f t="shared" si="15"/>
        <v>0</v>
      </c>
      <c r="D159" s="15" t="str">
        <f t="shared" si="18"/>
        <v/>
      </c>
      <c r="E159" s="2"/>
      <c r="F159" s="2"/>
      <c r="G159" s="2"/>
      <c r="H159" s="2"/>
      <c r="I159" s="2"/>
      <c r="J159" s="2"/>
      <c r="K159" s="83" t="str">
        <f>LOOKUP(J159,Paramètres!$A$3:$A$102,Paramètres!$B$3:$B$102)</f>
        <v>0</v>
      </c>
      <c r="L159" s="88">
        <f>IFERROR(VLOOKUP(J159,Paramètres!$D$3:$E$7,2,FALSE),0)</f>
        <v>0</v>
      </c>
      <c r="M159" s="85"/>
      <c r="N159" s="48" t="str">
        <f>LOOKUP(M159,Paramètres!$A$3:$A$102,Paramètres!$B$3:$B$102)</f>
        <v>0</v>
      </c>
      <c r="O159" s="88">
        <f>IFERROR(VLOOKUP(M159,Paramètres!$D$3:$E$7,2,FALSE),0)</f>
        <v>0</v>
      </c>
      <c r="P159" s="19"/>
      <c r="Q159" s="48" t="str">
        <f>LOOKUP(P159,Paramètres!$A$3:$A$102,Paramètres!$B$3:$B$102)</f>
        <v>0</v>
      </c>
      <c r="R159" s="88">
        <f>IFERROR(VLOOKUP(P159,Paramètres!$D$3:$E$7,2,FALSE),0)</f>
        <v>0</v>
      </c>
      <c r="S159" s="47"/>
      <c r="T159" s="48" t="str">
        <f>LOOKUP(S159,Paramètres!$A$3:$A$102,Paramètres!$B$3:$B$102)</f>
        <v>0</v>
      </c>
      <c r="U159" s="88">
        <f>IFERROR(VLOOKUP(S159,Paramètres!$D$3:$E$7,2,FALSE),0)</f>
        <v>0</v>
      </c>
      <c r="V159" s="19"/>
      <c r="W159" s="48" t="str">
        <f>LOOKUP(V159,Paramètres!$A$3:$A$102,Paramètres!$B$3:$B$102)</f>
        <v>0</v>
      </c>
      <c r="X159" s="88">
        <f>IFERROR(VLOOKUP(V159,Paramètres!$D$3:$E$7,2,FALSE),0)</f>
        <v>0</v>
      </c>
      <c r="Y159" s="20"/>
      <c r="Z159" s="48" t="str">
        <f>LOOKUP(Y159,Paramètres!$A$3:$A$102,Paramètres!$B$3:$B$102)</f>
        <v>0</v>
      </c>
      <c r="AA159" s="88">
        <f>IFERROR(VLOOKUP(Y159,Paramètres!$D$3:$E$7,2,FALSE),0)</f>
        <v>0</v>
      </c>
      <c r="AB159" s="19"/>
      <c r="AC159" s="48" t="str">
        <f>LOOKUP(AB159,Paramètres!$A$3:$A$102,Paramètres!$B$3:$B$102)</f>
        <v>0</v>
      </c>
      <c r="AD159" s="88">
        <f>IFERROR(VLOOKUP(AB159,Paramètres!$D$3:$E$7,2,FALSE),0)</f>
        <v>0</v>
      </c>
      <c r="AE159" s="19"/>
      <c r="AF159" s="20">
        <f>LOOKUP(AE159,Paramètres!$A$3:$A$102,Paramètres!$B$3:$B$102)*Paramètres!$H$5</f>
        <v>0</v>
      </c>
      <c r="AG159" s="88">
        <f>IFERROR(VLOOKUP(AE159,Paramètres!$D$3:$E$7,2,FALSE),0)</f>
        <v>0</v>
      </c>
      <c r="AH159" s="47">
        <f t="shared" si="16"/>
        <v>0</v>
      </c>
    </row>
    <row r="160" spans="1:34" ht="12.75" customHeight="1">
      <c r="A160" s="13">
        <f t="shared" si="14"/>
        <v>0</v>
      </c>
      <c r="B160" s="13" t="str">
        <f t="shared" si="17"/>
        <v/>
      </c>
      <c r="C160" s="14">
        <f t="shared" si="15"/>
        <v>0</v>
      </c>
      <c r="D160" s="15" t="str">
        <f t="shared" si="18"/>
        <v/>
      </c>
      <c r="E160" s="2"/>
      <c r="F160" s="2"/>
      <c r="G160" s="2"/>
      <c r="H160" s="2"/>
      <c r="I160" s="2"/>
      <c r="J160" s="2"/>
      <c r="K160" s="83" t="str">
        <f>LOOKUP(J160,Paramètres!$A$3:$A$102,Paramètres!$B$3:$B$102)</f>
        <v>0</v>
      </c>
      <c r="L160" s="88">
        <f>IFERROR(VLOOKUP(J160,Paramètres!$D$3:$E$7,2,FALSE),0)</f>
        <v>0</v>
      </c>
      <c r="M160" s="85"/>
      <c r="N160" s="48" t="str">
        <f>LOOKUP(M160,Paramètres!$A$3:$A$102,Paramètres!$B$3:$B$102)</f>
        <v>0</v>
      </c>
      <c r="O160" s="88">
        <f>IFERROR(VLOOKUP(M160,Paramètres!$D$3:$E$7,2,FALSE),0)</f>
        <v>0</v>
      </c>
      <c r="P160" s="19"/>
      <c r="Q160" s="48" t="str">
        <f>LOOKUP(P160,Paramètres!$A$3:$A$102,Paramètres!$B$3:$B$102)</f>
        <v>0</v>
      </c>
      <c r="R160" s="88">
        <f>IFERROR(VLOOKUP(P160,Paramètres!$D$3:$E$7,2,FALSE),0)</f>
        <v>0</v>
      </c>
      <c r="S160" s="47"/>
      <c r="T160" s="48" t="str">
        <f>LOOKUP(S160,Paramètres!$A$3:$A$102,Paramètres!$B$3:$B$102)</f>
        <v>0</v>
      </c>
      <c r="U160" s="88">
        <f>IFERROR(VLOOKUP(S160,Paramètres!$D$3:$E$7,2,FALSE),0)</f>
        <v>0</v>
      </c>
      <c r="V160" s="19"/>
      <c r="W160" s="48" t="str">
        <f>LOOKUP(V160,Paramètres!$A$3:$A$102,Paramètres!$B$3:$B$102)</f>
        <v>0</v>
      </c>
      <c r="X160" s="88">
        <f>IFERROR(VLOOKUP(V160,Paramètres!$D$3:$E$7,2,FALSE),0)</f>
        <v>0</v>
      </c>
      <c r="Y160" s="20"/>
      <c r="Z160" s="48" t="str">
        <f>LOOKUP(Y160,Paramètres!$A$3:$A$102,Paramètres!$B$3:$B$102)</f>
        <v>0</v>
      </c>
      <c r="AA160" s="88">
        <f>IFERROR(VLOOKUP(Y160,Paramètres!$D$3:$E$7,2,FALSE),0)</f>
        <v>0</v>
      </c>
      <c r="AB160" s="19"/>
      <c r="AC160" s="48" t="str">
        <f>LOOKUP(AB160,Paramètres!$A$3:$A$102,Paramètres!$B$3:$B$102)</f>
        <v>0</v>
      </c>
      <c r="AD160" s="88">
        <f>IFERROR(VLOOKUP(AB160,Paramètres!$D$3:$E$7,2,FALSE),0)</f>
        <v>0</v>
      </c>
      <c r="AE160" s="19"/>
      <c r="AF160" s="20">
        <f>LOOKUP(AE160,Paramètres!$A$3:$A$102,Paramètres!$B$3:$B$102)*Paramètres!$H$5</f>
        <v>0</v>
      </c>
      <c r="AG160" s="88">
        <f>IFERROR(VLOOKUP(AE160,Paramètres!$D$3:$E$7,2,FALSE),0)</f>
        <v>0</v>
      </c>
      <c r="AH160" s="47">
        <f t="shared" si="16"/>
        <v>0</v>
      </c>
    </row>
    <row r="161" spans="1:34" ht="12.75" customHeight="1">
      <c r="A161" s="13">
        <f t="shared" si="14"/>
        <v>0</v>
      </c>
      <c r="B161" s="13" t="str">
        <f t="shared" si="17"/>
        <v/>
      </c>
      <c r="C161" s="14">
        <f t="shared" si="15"/>
        <v>0</v>
      </c>
      <c r="D161" s="15" t="str">
        <f t="shared" si="18"/>
        <v/>
      </c>
      <c r="E161" s="2"/>
      <c r="F161" s="2"/>
      <c r="G161" s="2"/>
      <c r="H161" s="2"/>
      <c r="I161" s="2"/>
      <c r="J161" s="2"/>
      <c r="K161" s="83" t="str">
        <f>LOOKUP(J161,Paramètres!$A$3:$A$102,Paramètres!$B$3:$B$102)</f>
        <v>0</v>
      </c>
      <c r="L161" s="88">
        <f>IFERROR(VLOOKUP(J161,Paramètres!$D$3:$E$7,2,FALSE),0)</f>
        <v>0</v>
      </c>
      <c r="M161" s="85"/>
      <c r="N161" s="48" t="str">
        <f>LOOKUP(M161,Paramètres!$A$3:$A$102,Paramètres!$B$3:$B$102)</f>
        <v>0</v>
      </c>
      <c r="O161" s="88">
        <f>IFERROR(VLOOKUP(M161,Paramètres!$D$3:$E$7,2,FALSE),0)</f>
        <v>0</v>
      </c>
      <c r="P161" s="19"/>
      <c r="Q161" s="48" t="str">
        <f>LOOKUP(P161,Paramètres!$A$3:$A$102,Paramètres!$B$3:$B$102)</f>
        <v>0</v>
      </c>
      <c r="R161" s="88">
        <f>IFERROR(VLOOKUP(P161,Paramètres!$D$3:$E$7,2,FALSE),0)</f>
        <v>0</v>
      </c>
      <c r="S161" s="47"/>
      <c r="T161" s="48" t="str">
        <f>LOOKUP(S161,Paramètres!$A$3:$A$102,Paramètres!$B$3:$B$102)</f>
        <v>0</v>
      </c>
      <c r="U161" s="88">
        <f>IFERROR(VLOOKUP(S161,Paramètres!$D$3:$E$7,2,FALSE),0)</f>
        <v>0</v>
      </c>
      <c r="V161" s="19"/>
      <c r="W161" s="48" t="str">
        <f>LOOKUP(V161,Paramètres!$A$3:$A$102,Paramètres!$B$3:$B$102)</f>
        <v>0</v>
      </c>
      <c r="X161" s="88">
        <f>IFERROR(VLOOKUP(V161,Paramètres!$D$3:$E$7,2,FALSE),0)</f>
        <v>0</v>
      </c>
      <c r="Y161" s="20"/>
      <c r="Z161" s="48" t="str">
        <f>LOOKUP(Y161,Paramètres!$A$3:$A$102,Paramètres!$B$3:$B$102)</f>
        <v>0</v>
      </c>
      <c r="AA161" s="88">
        <f>IFERROR(VLOOKUP(Y161,Paramètres!$D$3:$E$7,2,FALSE),0)</f>
        <v>0</v>
      </c>
      <c r="AB161" s="19"/>
      <c r="AC161" s="48" t="str">
        <f>LOOKUP(AB161,Paramètres!$A$3:$A$102,Paramètres!$B$3:$B$102)</f>
        <v>0</v>
      </c>
      <c r="AD161" s="88">
        <f>IFERROR(VLOOKUP(AB161,Paramètres!$D$3:$E$7,2,FALSE),0)</f>
        <v>0</v>
      </c>
      <c r="AE161" s="19"/>
      <c r="AF161" s="20">
        <f>LOOKUP(AE161,Paramètres!$A$3:$A$102,Paramètres!$B$3:$B$102)*Paramètres!$H$5</f>
        <v>0</v>
      </c>
      <c r="AG161" s="88">
        <f>IFERROR(VLOOKUP(AE161,Paramètres!$D$3:$E$7,2,FALSE),0)</f>
        <v>0</v>
      </c>
      <c r="AH161" s="47">
        <f t="shared" si="16"/>
        <v>0</v>
      </c>
    </row>
    <row r="162" spans="1:34" ht="12.75" customHeight="1">
      <c r="A162" s="13">
        <f t="shared" si="14"/>
        <v>0</v>
      </c>
      <c r="B162" s="13" t="str">
        <f t="shared" si="17"/>
        <v/>
      </c>
      <c r="C162" s="14">
        <f t="shared" si="15"/>
        <v>0</v>
      </c>
      <c r="D162" s="15" t="str">
        <f t="shared" si="18"/>
        <v/>
      </c>
      <c r="E162" s="2"/>
      <c r="F162" s="2"/>
      <c r="G162" s="2"/>
      <c r="H162" s="2"/>
      <c r="I162" s="2"/>
      <c r="J162" s="2"/>
      <c r="K162" s="83" t="str">
        <f>LOOKUP(J162,Paramètres!$A$3:$A$102,Paramètres!$B$3:$B$102)</f>
        <v>0</v>
      </c>
      <c r="L162" s="88">
        <f>IFERROR(VLOOKUP(J162,Paramètres!$D$3:$E$7,2,FALSE),0)</f>
        <v>0</v>
      </c>
      <c r="M162" s="85"/>
      <c r="N162" s="48" t="str">
        <f>LOOKUP(M162,Paramètres!$A$3:$A$102,Paramètres!$B$3:$B$102)</f>
        <v>0</v>
      </c>
      <c r="O162" s="88">
        <f>IFERROR(VLOOKUP(M162,Paramètres!$D$3:$E$7,2,FALSE),0)</f>
        <v>0</v>
      </c>
      <c r="P162" s="19"/>
      <c r="Q162" s="48" t="str">
        <f>LOOKUP(P162,Paramètres!$A$3:$A$102,Paramètres!$B$3:$B$102)</f>
        <v>0</v>
      </c>
      <c r="R162" s="88">
        <f>IFERROR(VLOOKUP(P162,Paramètres!$D$3:$E$7,2,FALSE),0)</f>
        <v>0</v>
      </c>
      <c r="S162" s="47"/>
      <c r="T162" s="48" t="str">
        <f>LOOKUP(S162,Paramètres!$A$3:$A$102,Paramètres!$B$3:$B$102)</f>
        <v>0</v>
      </c>
      <c r="U162" s="88">
        <f>IFERROR(VLOOKUP(S162,Paramètres!$D$3:$E$7,2,FALSE),0)</f>
        <v>0</v>
      </c>
      <c r="V162" s="19"/>
      <c r="W162" s="48" t="str">
        <f>LOOKUP(V162,Paramètres!$A$3:$A$102,Paramètres!$B$3:$B$102)</f>
        <v>0</v>
      </c>
      <c r="X162" s="88">
        <f>IFERROR(VLOOKUP(V162,Paramètres!$D$3:$E$7,2,FALSE),0)</f>
        <v>0</v>
      </c>
      <c r="Y162" s="20"/>
      <c r="Z162" s="48" t="str">
        <f>LOOKUP(Y162,Paramètres!$A$3:$A$102,Paramètres!$B$3:$B$102)</f>
        <v>0</v>
      </c>
      <c r="AA162" s="88">
        <f>IFERROR(VLOOKUP(Y162,Paramètres!$D$3:$E$7,2,FALSE),0)</f>
        <v>0</v>
      </c>
      <c r="AB162" s="19"/>
      <c r="AC162" s="48" t="str">
        <f>LOOKUP(AB162,Paramètres!$A$3:$A$102,Paramètres!$B$3:$B$102)</f>
        <v>0</v>
      </c>
      <c r="AD162" s="88">
        <f>IFERROR(VLOOKUP(AB162,Paramètres!$D$3:$E$7,2,FALSE),0)</f>
        <v>0</v>
      </c>
      <c r="AE162" s="19"/>
      <c r="AF162" s="20">
        <f>LOOKUP(AE162,Paramètres!$A$3:$A$102,Paramètres!$B$3:$B$102)*Paramètres!$H$5</f>
        <v>0</v>
      </c>
      <c r="AG162" s="88">
        <f>IFERROR(VLOOKUP(AE162,Paramètres!$D$3:$E$7,2,FALSE),0)</f>
        <v>0</v>
      </c>
      <c r="AH162" s="47">
        <f t="shared" si="16"/>
        <v>0</v>
      </c>
    </row>
    <row r="163" spans="1:34" ht="12.75" customHeight="1">
      <c r="A163" s="13">
        <f t="shared" si="14"/>
        <v>0</v>
      </c>
      <c r="B163" s="13" t="str">
        <f t="shared" si="17"/>
        <v/>
      </c>
      <c r="C163" s="14">
        <f t="shared" si="15"/>
        <v>0</v>
      </c>
      <c r="D163" s="15" t="str">
        <f t="shared" si="18"/>
        <v/>
      </c>
      <c r="E163" s="2"/>
      <c r="F163" s="2"/>
      <c r="G163" s="2"/>
      <c r="H163" s="2"/>
      <c r="I163" s="2"/>
      <c r="J163" s="2"/>
      <c r="K163" s="83" t="str">
        <f>LOOKUP(J163,Paramètres!$A$3:$A$102,Paramètres!$B$3:$B$102)</f>
        <v>0</v>
      </c>
      <c r="L163" s="88">
        <f>IFERROR(VLOOKUP(J163,Paramètres!$D$3:$E$7,2,FALSE),0)</f>
        <v>0</v>
      </c>
      <c r="M163" s="85"/>
      <c r="N163" s="48" t="str">
        <f>LOOKUP(M163,Paramètres!$A$3:$A$102,Paramètres!$B$3:$B$102)</f>
        <v>0</v>
      </c>
      <c r="O163" s="88">
        <f>IFERROR(VLOOKUP(M163,Paramètres!$D$3:$E$7,2,FALSE),0)</f>
        <v>0</v>
      </c>
      <c r="P163" s="19"/>
      <c r="Q163" s="48" t="str">
        <f>LOOKUP(P163,Paramètres!$A$3:$A$102,Paramètres!$B$3:$B$102)</f>
        <v>0</v>
      </c>
      <c r="R163" s="88">
        <f>IFERROR(VLOOKUP(P163,Paramètres!$D$3:$E$7,2,FALSE),0)</f>
        <v>0</v>
      </c>
      <c r="S163" s="47"/>
      <c r="T163" s="48" t="str">
        <f>LOOKUP(S163,Paramètres!$A$3:$A$102,Paramètres!$B$3:$B$102)</f>
        <v>0</v>
      </c>
      <c r="U163" s="88">
        <f>IFERROR(VLOOKUP(S163,Paramètres!$D$3:$E$7,2,FALSE),0)</f>
        <v>0</v>
      </c>
      <c r="V163" s="19"/>
      <c r="W163" s="48" t="str">
        <f>LOOKUP(V163,Paramètres!$A$3:$A$102,Paramètres!$B$3:$B$102)</f>
        <v>0</v>
      </c>
      <c r="X163" s="88">
        <f>IFERROR(VLOOKUP(V163,Paramètres!$D$3:$E$7,2,FALSE),0)</f>
        <v>0</v>
      </c>
      <c r="Y163" s="20"/>
      <c r="Z163" s="48" t="str">
        <f>LOOKUP(Y163,Paramètres!$A$3:$A$102,Paramètres!$B$3:$B$102)</f>
        <v>0</v>
      </c>
      <c r="AA163" s="88">
        <f>IFERROR(VLOOKUP(Y163,Paramètres!$D$3:$E$7,2,FALSE),0)</f>
        <v>0</v>
      </c>
      <c r="AB163" s="19"/>
      <c r="AC163" s="48" t="str">
        <f>LOOKUP(AB163,Paramètres!$A$3:$A$102,Paramètres!$B$3:$B$102)</f>
        <v>0</v>
      </c>
      <c r="AD163" s="88">
        <f>IFERROR(VLOOKUP(AB163,Paramètres!$D$3:$E$7,2,FALSE),0)</f>
        <v>0</v>
      </c>
      <c r="AE163" s="19"/>
      <c r="AF163" s="20">
        <f>LOOKUP(AE163,Paramètres!$A$3:$A$102,Paramètres!$B$3:$B$102)*Paramètres!$H$5</f>
        <v>0</v>
      </c>
      <c r="AG163" s="88">
        <f>IFERROR(VLOOKUP(AE163,Paramètres!$D$3:$E$7,2,FALSE),0)</f>
        <v>0</v>
      </c>
      <c r="AH163" s="47">
        <f t="shared" si="16"/>
        <v>0</v>
      </c>
    </row>
    <row r="164" spans="1:34" ht="12.75" customHeight="1">
      <c r="A164" s="13">
        <f t="shared" si="14"/>
        <v>0</v>
      </c>
      <c r="B164" s="13" t="str">
        <f t="shared" si="17"/>
        <v/>
      </c>
      <c r="C164" s="14">
        <f t="shared" si="15"/>
        <v>0</v>
      </c>
      <c r="D164" s="15" t="str">
        <f t="shared" si="18"/>
        <v/>
      </c>
      <c r="E164" s="2"/>
      <c r="F164" s="2"/>
      <c r="G164" s="2"/>
      <c r="H164" s="2"/>
      <c r="I164" s="2"/>
      <c r="J164" s="2"/>
      <c r="K164" s="83" t="str">
        <f>LOOKUP(J164,Paramètres!$A$3:$A$102,Paramètres!$B$3:$B$102)</f>
        <v>0</v>
      </c>
      <c r="L164" s="88">
        <f>IFERROR(VLOOKUP(J164,Paramètres!$D$3:$E$7,2,FALSE),0)</f>
        <v>0</v>
      </c>
      <c r="M164" s="85"/>
      <c r="N164" s="48" t="str">
        <f>LOOKUP(M164,Paramètres!$A$3:$A$102,Paramètres!$B$3:$B$102)</f>
        <v>0</v>
      </c>
      <c r="O164" s="88">
        <f>IFERROR(VLOOKUP(M164,Paramètres!$D$3:$E$7,2,FALSE),0)</f>
        <v>0</v>
      </c>
      <c r="P164" s="19"/>
      <c r="Q164" s="48" t="str">
        <f>LOOKUP(P164,Paramètres!$A$3:$A$102,Paramètres!$B$3:$B$102)</f>
        <v>0</v>
      </c>
      <c r="R164" s="88">
        <f>IFERROR(VLOOKUP(P164,Paramètres!$D$3:$E$7,2,FALSE),0)</f>
        <v>0</v>
      </c>
      <c r="S164" s="47"/>
      <c r="T164" s="48" t="str">
        <f>LOOKUP(S164,Paramètres!$A$3:$A$102,Paramètres!$B$3:$B$102)</f>
        <v>0</v>
      </c>
      <c r="U164" s="88">
        <f>IFERROR(VLOOKUP(S164,Paramètres!$D$3:$E$7,2,FALSE),0)</f>
        <v>0</v>
      </c>
      <c r="V164" s="19"/>
      <c r="W164" s="48" t="str">
        <f>LOOKUP(V164,Paramètres!$A$3:$A$102,Paramètres!$B$3:$B$102)</f>
        <v>0</v>
      </c>
      <c r="X164" s="88">
        <f>IFERROR(VLOOKUP(V164,Paramètres!$D$3:$E$7,2,FALSE),0)</f>
        <v>0</v>
      </c>
      <c r="Y164" s="20"/>
      <c r="Z164" s="48" t="str">
        <f>LOOKUP(Y164,Paramètres!$A$3:$A$102,Paramètres!$B$3:$B$102)</f>
        <v>0</v>
      </c>
      <c r="AA164" s="88">
        <f>IFERROR(VLOOKUP(Y164,Paramètres!$D$3:$E$7,2,FALSE),0)</f>
        <v>0</v>
      </c>
      <c r="AB164" s="19"/>
      <c r="AC164" s="48" t="str">
        <f>LOOKUP(AB164,Paramètres!$A$3:$A$102,Paramètres!$B$3:$B$102)</f>
        <v>0</v>
      </c>
      <c r="AD164" s="88">
        <f>IFERROR(VLOOKUP(AB164,Paramètres!$D$3:$E$7,2,FALSE),0)</f>
        <v>0</v>
      </c>
      <c r="AE164" s="19"/>
      <c r="AF164" s="20">
        <f>LOOKUP(AE164,Paramètres!$A$3:$A$102,Paramètres!$B$3:$B$102)*Paramètres!$H$5</f>
        <v>0</v>
      </c>
      <c r="AG164" s="88">
        <f>IFERROR(VLOOKUP(AE164,Paramètres!$D$3:$E$7,2,FALSE),0)</f>
        <v>0</v>
      </c>
      <c r="AH164" s="47">
        <f t="shared" si="16"/>
        <v>0</v>
      </c>
    </row>
    <row r="165" spans="1:34" ht="12.75" customHeight="1">
      <c r="A165" s="13">
        <f t="shared" si="14"/>
        <v>0</v>
      </c>
      <c r="B165" s="13" t="str">
        <f t="shared" si="17"/>
        <v/>
      </c>
      <c r="C165" s="14">
        <f t="shared" si="15"/>
        <v>0</v>
      </c>
      <c r="D165" s="15" t="str">
        <f t="shared" si="18"/>
        <v/>
      </c>
      <c r="E165" s="2"/>
      <c r="F165" s="2"/>
      <c r="G165" s="2"/>
      <c r="H165" s="2"/>
      <c r="I165" s="2"/>
      <c r="J165" s="2"/>
      <c r="K165" s="83" t="str">
        <f>LOOKUP(J165,Paramètres!$A$3:$A$102,Paramètres!$B$3:$B$102)</f>
        <v>0</v>
      </c>
      <c r="L165" s="88">
        <f>IFERROR(VLOOKUP(J165,Paramètres!$D$3:$E$7,2,FALSE),0)</f>
        <v>0</v>
      </c>
      <c r="M165" s="85"/>
      <c r="N165" s="48" t="str">
        <f>LOOKUP(M165,Paramètres!$A$3:$A$102,Paramètres!$B$3:$B$102)</f>
        <v>0</v>
      </c>
      <c r="O165" s="88">
        <f>IFERROR(VLOOKUP(M165,Paramètres!$D$3:$E$7,2,FALSE),0)</f>
        <v>0</v>
      </c>
      <c r="P165" s="19"/>
      <c r="Q165" s="48" t="str">
        <f>LOOKUP(P165,Paramètres!$A$3:$A$102,Paramètres!$B$3:$B$102)</f>
        <v>0</v>
      </c>
      <c r="R165" s="88">
        <f>IFERROR(VLOOKUP(P165,Paramètres!$D$3:$E$7,2,FALSE),0)</f>
        <v>0</v>
      </c>
      <c r="S165" s="47"/>
      <c r="T165" s="48" t="str">
        <f>LOOKUP(S165,Paramètres!$A$3:$A$102,Paramètres!$B$3:$B$102)</f>
        <v>0</v>
      </c>
      <c r="U165" s="88">
        <f>IFERROR(VLOOKUP(S165,Paramètres!$D$3:$E$7,2,FALSE),0)</f>
        <v>0</v>
      </c>
      <c r="V165" s="19"/>
      <c r="W165" s="48" t="str">
        <f>LOOKUP(V165,Paramètres!$A$3:$A$102,Paramètres!$B$3:$B$102)</f>
        <v>0</v>
      </c>
      <c r="X165" s="88">
        <f>IFERROR(VLOOKUP(V165,Paramètres!$D$3:$E$7,2,FALSE),0)</f>
        <v>0</v>
      </c>
      <c r="Y165" s="20"/>
      <c r="Z165" s="48" t="str">
        <f>LOOKUP(Y165,Paramètres!$A$3:$A$102,Paramètres!$B$3:$B$102)</f>
        <v>0</v>
      </c>
      <c r="AA165" s="88">
        <f>IFERROR(VLOOKUP(Y165,Paramètres!$D$3:$E$7,2,FALSE),0)</f>
        <v>0</v>
      </c>
      <c r="AB165" s="19"/>
      <c r="AC165" s="48" t="str">
        <f>LOOKUP(AB165,Paramètres!$A$3:$A$102,Paramètres!$B$3:$B$102)</f>
        <v>0</v>
      </c>
      <c r="AD165" s="88">
        <f>IFERROR(VLOOKUP(AB165,Paramètres!$D$3:$E$7,2,FALSE),0)</f>
        <v>0</v>
      </c>
      <c r="AE165" s="19"/>
      <c r="AF165" s="20">
        <f>LOOKUP(AE165,Paramètres!$A$3:$A$102,Paramètres!$B$3:$B$102)*Paramètres!$H$5</f>
        <v>0</v>
      </c>
      <c r="AG165" s="88">
        <f>IFERROR(VLOOKUP(AE165,Paramètres!$D$3:$E$7,2,FALSE),0)</f>
        <v>0</v>
      </c>
      <c r="AH165" s="47">
        <f t="shared" si="16"/>
        <v>0</v>
      </c>
    </row>
    <row r="166" spans="1:34" ht="12.75" customHeight="1">
      <c r="A166" s="13">
        <f t="shared" si="14"/>
        <v>0</v>
      </c>
      <c r="B166" s="13" t="str">
        <f t="shared" si="17"/>
        <v/>
      </c>
      <c r="C166" s="14">
        <f t="shared" si="15"/>
        <v>0</v>
      </c>
      <c r="D166" s="15" t="str">
        <f t="shared" si="18"/>
        <v/>
      </c>
      <c r="E166" s="2"/>
      <c r="F166" s="2"/>
      <c r="G166" s="2"/>
      <c r="H166" s="2"/>
      <c r="I166" s="2"/>
      <c r="J166" s="2"/>
      <c r="K166" s="83" t="str">
        <f>LOOKUP(J166,Paramètres!$A$3:$A$102,Paramètres!$B$3:$B$102)</f>
        <v>0</v>
      </c>
      <c r="L166" s="88">
        <f>IFERROR(VLOOKUP(J166,Paramètres!$D$3:$E$7,2,FALSE),0)</f>
        <v>0</v>
      </c>
      <c r="M166" s="85"/>
      <c r="N166" s="48" t="str">
        <f>LOOKUP(M166,Paramètres!$A$3:$A$102,Paramètres!$B$3:$B$102)</f>
        <v>0</v>
      </c>
      <c r="O166" s="88">
        <f>IFERROR(VLOOKUP(M166,Paramètres!$D$3:$E$7,2,FALSE),0)</f>
        <v>0</v>
      </c>
      <c r="P166" s="19"/>
      <c r="Q166" s="48" t="str">
        <f>LOOKUP(P166,Paramètres!$A$3:$A$102,Paramètres!$B$3:$B$102)</f>
        <v>0</v>
      </c>
      <c r="R166" s="88">
        <f>IFERROR(VLOOKUP(P166,Paramètres!$D$3:$E$7,2,FALSE),0)</f>
        <v>0</v>
      </c>
      <c r="S166" s="47"/>
      <c r="T166" s="48" t="str">
        <f>LOOKUP(S166,Paramètres!$A$3:$A$102,Paramètres!$B$3:$B$102)</f>
        <v>0</v>
      </c>
      <c r="U166" s="88">
        <f>IFERROR(VLOOKUP(S166,Paramètres!$D$3:$E$7,2,FALSE),0)</f>
        <v>0</v>
      </c>
      <c r="V166" s="19"/>
      <c r="W166" s="48" t="str">
        <f>LOOKUP(V166,Paramètres!$A$3:$A$102,Paramètres!$B$3:$B$102)</f>
        <v>0</v>
      </c>
      <c r="X166" s="88">
        <f>IFERROR(VLOOKUP(V166,Paramètres!$D$3:$E$7,2,FALSE),0)</f>
        <v>0</v>
      </c>
      <c r="Y166" s="20"/>
      <c r="Z166" s="48" t="str">
        <f>LOOKUP(Y166,Paramètres!$A$3:$A$102,Paramètres!$B$3:$B$102)</f>
        <v>0</v>
      </c>
      <c r="AA166" s="88">
        <f>IFERROR(VLOOKUP(Y166,Paramètres!$D$3:$E$7,2,FALSE),0)</f>
        <v>0</v>
      </c>
      <c r="AB166" s="19"/>
      <c r="AC166" s="48" t="str">
        <f>LOOKUP(AB166,Paramètres!$A$3:$A$102,Paramètres!$B$3:$B$102)</f>
        <v>0</v>
      </c>
      <c r="AD166" s="88">
        <f>IFERROR(VLOOKUP(AB166,Paramètres!$D$3:$E$7,2,FALSE),0)</f>
        <v>0</v>
      </c>
      <c r="AE166" s="19"/>
      <c r="AF166" s="20">
        <f>LOOKUP(AE166,Paramètres!$A$3:$A$102,Paramètres!$B$3:$B$102)*Paramètres!$H$5</f>
        <v>0</v>
      </c>
      <c r="AG166" s="88">
        <f>IFERROR(VLOOKUP(AE166,Paramètres!$D$3:$E$7,2,FALSE),0)</f>
        <v>0</v>
      </c>
      <c r="AH166" s="47">
        <f t="shared" si="16"/>
        <v>0</v>
      </c>
    </row>
    <row r="167" spans="1:34" ht="12.75" customHeight="1">
      <c r="A167" s="13">
        <f t="shared" si="14"/>
        <v>0</v>
      </c>
      <c r="B167" s="13" t="str">
        <f t="shared" si="17"/>
        <v/>
      </c>
      <c r="C167" s="14">
        <f t="shared" si="15"/>
        <v>0</v>
      </c>
      <c r="D167" s="15" t="str">
        <f t="shared" si="18"/>
        <v/>
      </c>
      <c r="E167" s="2"/>
      <c r="F167" s="2"/>
      <c r="G167" s="2"/>
      <c r="H167" s="2"/>
      <c r="I167" s="2"/>
      <c r="J167" s="2"/>
      <c r="K167" s="83" t="str">
        <f>LOOKUP(J167,Paramètres!$A$3:$A$102,Paramètres!$B$3:$B$102)</f>
        <v>0</v>
      </c>
      <c r="L167" s="88">
        <f>IFERROR(VLOOKUP(J167,Paramètres!$D$3:$E$7,2,FALSE),0)</f>
        <v>0</v>
      </c>
      <c r="M167" s="85"/>
      <c r="N167" s="48" t="str">
        <f>LOOKUP(M167,Paramètres!$A$3:$A$102,Paramètres!$B$3:$B$102)</f>
        <v>0</v>
      </c>
      <c r="O167" s="88">
        <f>IFERROR(VLOOKUP(M167,Paramètres!$D$3:$E$7,2,FALSE),0)</f>
        <v>0</v>
      </c>
      <c r="P167" s="19"/>
      <c r="Q167" s="48" t="str">
        <f>LOOKUP(P167,Paramètres!$A$3:$A$102,Paramètres!$B$3:$B$102)</f>
        <v>0</v>
      </c>
      <c r="R167" s="88">
        <f>IFERROR(VLOOKUP(P167,Paramètres!$D$3:$E$7,2,FALSE),0)</f>
        <v>0</v>
      </c>
      <c r="S167" s="47"/>
      <c r="T167" s="48" t="str">
        <f>LOOKUP(S167,Paramètres!$A$3:$A$102,Paramètres!$B$3:$B$102)</f>
        <v>0</v>
      </c>
      <c r="U167" s="88">
        <f>IFERROR(VLOOKUP(S167,Paramètres!$D$3:$E$7,2,FALSE),0)</f>
        <v>0</v>
      </c>
      <c r="V167" s="19"/>
      <c r="W167" s="48" t="str">
        <f>LOOKUP(V167,Paramètres!$A$3:$A$102,Paramètres!$B$3:$B$102)</f>
        <v>0</v>
      </c>
      <c r="X167" s="88">
        <f>IFERROR(VLOOKUP(V167,Paramètres!$D$3:$E$7,2,FALSE),0)</f>
        <v>0</v>
      </c>
      <c r="Y167" s="20"/>
      <c r="Z167" s="48" t="str">
        <f>LOOKUP(Y167,Paramètres!$A$3:$A$102,Paramètres!$B$3:$B$102)</f>
        <v>0</v>
      </c>
      <c r="AA167" s="88">
        <f>IFERROR(VLOOKUP(Y167,Paramètres!$D$3:$E$7,2,FALSE),0)</f>
        <v>0</v>
      </c>
      <c r="AB167" s="19"/>
      <c r="AC167" s="48" t="str">
        <f>LOOKUP(AB167,Paramètres!$A$3:$A$102,Paramètres!$B$3:$B$102)</f>
        <v>0</v>
      </c>
      <c r="AD167" s="88">
        <f>IFERROR(VLOOKUP(AB167,Paramètres!$D$3:$E$7,2,FALSE),0)</f>
        <v>0</v>
      </c>
      <c r="AE167" s="19"/>
      <c r="AF167" s="20">
        <f>LOOKUP(AE167,Paramètres!$A$3:$A$102,Paramètres!$B$3:$B$102)*Paramètres!$H$5</f>
        <v>0</v>
      </c>
      <c r="AG167" s="88">
        <f>IFERROR(VLOOKUP(AE167,Paramètres!$D$3:$E$7,2,FALSE),0)</f>
        <v>0</v>
      </c>
      <c r="AH167" s="47">
        <f t="shared" si="16"/>
        <v>0</v>
      </c>
    </row>
    <row r="168" spans="1:34" ht="12.75" customHeight="1">
      <c r="A168" s="13">
        <f t="shared" si="14"/>
        <v>0</v>
      </c>
      <c r="B168" s="13" t="str">
        <f t="shared" si="17"/>
        <v/>
      </c>
      <c r="C168" s="14">
        <f t="shared" si="15"/>
        <v>0</v>
      </c>
      <c r="D168" s="15" t="str">
        <f t="shared" si="18"/>
        <v/>
      </c>
      <c r="E168" s="2"/>
      <c r="F168" s="2"/>
      <c r="G168" s="2"/>
      <c r="H168" s="2"/>
      <c r="I168" s="2"/>
      <c r="J168" s="2"/>
      <c r="K168" s="83" t="str">
        <f>LOOKUP(J168,Paramètres!$A$3:$A$102,Paramètres!$B$3:$B$102)</f>
        <v>0</v>
      </c>
      <c r="L168" s="88">
        <f>IFERROR(VLOOKUP(J168,Paramètres!$D$3:$E$7,2,FALSE),0)</f>
        <v>0</v>
      </c>
      <c r="M168" s="85"/>
      <c r="N168" s="48" t="str">
        <f>LOOKUP(M168,Paramètres!$A$3:$A$102,Paramètres!$B$3:$B$102)</f>
        <v>0</v>
      </c>
      <c r="O168" s="88">
        <f>IFERROR(VLOOKUP(M168,Paramètres!$D$3:$E$7,2,FALSE),0)</f>
        <v>0</v>
      </c>
      <c r="P168" s="19"/>
      <c r="Q168" s="48" t="str">
        <f>LOOKUP(P168,Paramètres!$A$3:$A$102,Paramètres!$B$3:$B$102)</f>
        <v>0</v>
      </c>
      <c r="R168" s="88">
        <f>IFERROR(VLOOKUP(P168,Paramètres!$D$3:$E$7,2,FALSE),0)</f>
        <v>0</v>
      </c>
      <c r="S168" s="47"/>
      <c r="T168" s="48" t="str">
        <f>LOOKUP(S168,Paramètres!$A$3:$A$102,Paramètres!$B$3:$B$102)</f>
        <v>0</v>
      </c>
      <c r="U168" s="88">
        <f>IFERROR(VLOOKUP(S168,Paramètres!$D$3:$E$7,2,FALSE),0)</f>
        <v>0</v>
      </c>
      <c r="V168" s="19"/>
      <c r="W168" s="48" t="str">
        <f>LOOKUP(V168,Paramètres!$A$3:$A$102,Paramètres!$B$3:$B$102)</f>
        <v>0</v>
      </c>
      <c r="X168" s="88">
        <f>IFERROR(VLOOKUP(V168,Paramètres!$D$3:$E$7,2,FALSE),0)</f>
        <v>0</v>
      </c>
      <c r="Y168" s="20"/>
      <c r="Z168" s="48" t="str">
        <f>LOOKUP(Y168,Paramètres!$A$3:$A$102,Paramètres!$B$3:$B$102)</f>
        <v>0</v>
      </c>
      <c r="AA168" s="88">
        <f>IFERROR(VLOOKUP(Y168,Paramètres!$D$3:$E$7,2,FALSE),0)</f>
        <v>0</v>
      </c>
      <c r="AB168" s="19"/>
      <c r="AC168" s="48" t="str">
        <f>LOOKUP(AB168,Paramètres!$A$3:$A$102,Paramètres!$B$3:$B$102)</f>
        <v>0</v>
      </c>
      <c r="AD168" s="88">
        <f>IFERROR(VLOOKUP(AB168,Paramètres!$D$3:$E$7,2,FALSE),0)</f>
        <v>0</v>
      </c>
      <c r="AE168" s="19"/>
      <c r="AF168" s="20">
        <f>LOOKUP(AE168,Paramètres!$A$3:$A$102,Paramètres!$B$3:$B$102)*Paramètres!$H$5</f>
        <v>0</v>
      </c>
      <c r="AG168" s="88">
        <f>IFERROR(VLOOKUP(AE168,Paramètres!$D$3:$E$7,2,FALSE),0)</f>
        <v>0</v>
      </c>
      <c r="AH168" s="47">
        <f t="shared" si="16"/>
        <v>0</v>
      </c>
    </row>
    <row r="169" spans="1:34" ht="12.75" customHeight="1">
      <c r="A169" s="13">
        <f t="shared" si="14"/>
        <v>0</v>
      </c>
      <c r="B169" s="13" t="str">
        <f t="shared" si="17"/>
        <v/>
      </c>
      <c r="C169" s="14">
        <f t="shared" si="15"/>
        <v>0</v>
      </c>
      <c r="D169" s="15" t="str">
        <f t="shared" si="18"/>
        <v/>
      </c>
      <c r="E169" s="2"/>
      <c r="F169" s="2"/>
      <c r="G169" s="2"/>
      <c r="H169" s="2"/>
      <c r="I169" s="2"/>
      <c r="J169" s="2"/>
      <c r="K169" s="83" t="str">
        <f>LOOKUP(J169,Paramètres!$A$3:$A$102,Paramètres!$B$3:$B$102)</f>
        <v>0</v>
      </c>
      <c r="L169" s="88">
        <f>IFERROR(VLOOKUP(J169,Paramètres!$D$3:$E$7,2,FALSE),0)</f>
        <v>0</v>
      </c>
      <c r="M169" s="85"/>
      <c r="N169" s="48" t="str">
        <f>LOOKUP(M169,Paramètres!$A$3:$A$102,Paramètres!$B$3:$B$102)</f>
        <v>0</v>
      </c>
      <c r="O169" s="88">
        <f>IFERROR(VLOOKUP(M169,Paramètres!$D$3:$E$7,2,FALSE),0)</f>
        <v>0</v>
      </c>
      <c r="P169" s="19"/>
      <c r="Q169" s="48" t="str">
        <f>LOOKUP(P169,Paramètres!$A$3:$A$102,Paramètres!$B$3:$B$102)</f>
        <v>0</v>
      </c>
      <c r="R169" s="88">
        <f>IFERROR(VLOOKUP(P169,Paramètres!$D$3:$E$7,2,FALSE),0)</f>
        <v>0</v>
      </c>
      <c r="S169" s="47"/>
      <c r="T169" s="48" t="str">
        <f>LOOKUP(S169,Paramètres!$A$3:$A$102,Paramètres!$B$3:$B$102)</f>
        <v>0</v>
      </c>
      <c r="U169" s="88">
        <f>IFERROR(VLOOKUP(S169,Paramètres!$D$3:$E$7,2,FALSE),0)</f>
        <v>0</v>
      </c>
      <c r="V169" s="19"/>
      <c r="W169" s="48" t="str">
        <f>LOOKUP(V169,Paramètres!$A$3:$A$102,Paramètres!$B$3:$B$102)</f>
        <v>0</v>
      </c>
      <c r="X169" s="88">
        <f>IFERROR(VLOOKUP(V169,Paramètres!$D$3:$E$7,2,FALSE),0)</f>
        <v>0</v>
      </c>
      <c r="Y169" s="20"/>
      <c r="Z169" s="48" t="str">
        <f>LOOKUP(Y169,Paramètres!$A$3:$A$102,Paramètres!$B$3:$B$102)</f>
        <v>0</v>
      </c>
      <c r="AA169" s="88">
        <f>IFERROR(VLOOKUP(Y169,Paramètres!$D$3:$E$7,2,FALSE),0)</f>
        <v>0</v>
      </c>
      <c r="AB169" s="19"/>
      <c r="AC169" s="48" t="str">
        <f>LOOKUP(AB169,Paramètres!$A$3:$A$102,Paramètres!$B$3:$B$102)</f>
        <v>0</v>
      </c>
      <c r="AD169" s="88">
        <f>IFERROR(VLOOKUP(AB169,Paramètres!$D$3:$E$7,2,FALSE),0)</f>
        <v>0</v>
      </c>
      <c r="AE169" s="19"/>
      <c r="AF169" s="20">
        <f>LOOKUP(AE169,Paramètres!$A$3:$A$102,Paramètres!$B$3:$B$102)*Paramètres!$H$5</f>
        <v>0</v>
      </c>
      <c r="AG169" s="88">
        <f>IFERROR(VLOOKUP(AE169,Paramètres!$D$3:$E$7,2,FALSE),0)</f>
        <v>0</v>
      </c>
      <c r="AH169" s="47">
        <f t="shared" si="16"/>
        <v>0</v>
      </c>
    </row>
    <row r="170" spans="1:34" ht="12.75" customHeight="1">
      <c r="A170" s="13">
        <f t="shared" si="14"/>
        <v>0</v>
      </c>
      <c r="B170" s="13" t="str">
        <f t="shared" si="17"/>
        <v/>
      </c>
      <c r="C170" s="14">
        <f t="shared" si="15"/>
        <v>0</v>
      </c>
      <c r="D170" s="15" t="str">
        <f t="shared" si="18"/>
        <v/>
      </c>
      <c r="E170" s="2"/>
      <c r="F170" s="2"/>
      <c r="G170" s="2"/>
      <c r="H170" s="2"/>
      <c r="I170" s="2"/>
      <c r="J170" s="2"/>
      <c r="K170" s="83" t="str">
        <f>LOOKUP(J170,Paramètres!$A$3:$A$102,Paramètres!$B$3:$B$102)</f>
        <v>0</v>
      </c>
      <c r="L170" s="88">
        <f>IFERROR(VLOOKUP(J170,Paramètres!$D$3:$E$7,2,FALSE),0)</f>
        <v>0</v>
      </c>
      <c r="M170" s="85"/>
      <c r="N170" s="48" t="str">
        <f>LOOKUP(M170,Paramètres!$A$3:$A$102,Paramètres!$B$3:$B$102)</f>
        <v>0</v>
      </c>
      <c r="O170" s="88">
        <f>IFERROR(VLOOKUP(M170,Paramètres!$D$3:$E$7,2,FALSE),0)</f>
        <v>0</v>
      </c>
      <c r="P170" s="19"/>
      <c r="Q170" s="48" t="str">
        <f>LOOKUP(P170,Paramètres!$A$3:$A$102,Paramètres!$B$3:$B$102)</f>
        <v>0</v>
      </c>
      <c r="R170" s="88">
        <f>IFERROR(VLOOKUP(P170,Paramètres!$D$3:$E$7,2,FALSE),0)</f>
        <v>0</v>
      </c>
      <c r="S170" s="47"/>
      <c r="T170" s="48" t="str">
        <f>LOOKUP(S170,Paramètres!$A$3:$A$102,Paramètres!$B$3:$B$102)</f>
        <v>0</v>
      </c>
      <c r="U170" s="88">
        <f>IFERROR(VLOOKUP(S170,Paramètres!$D$3:$E$7,2,FALSE),0)</f>
        <v>0</v>
      </c>
      <c r="V170" s="19"/>
      <c r="W170" s="48" t="str">
        <f>LOOKUP(V170,Paramètres!$A$3:$A$102,Paramètres!$B$3:$B$102)</f>
        <v>0</v>
      </c>
      <c r="X170" s="88">
        <f>IFERROR(VLOOKUP(V170,Paramètres!$D$3:$E$7,2,FALSE),0)</f>
        <v>0</v>
      </c>
      <c r="Y170" s="20"/>
      <c r="Z170" s="48" t="str">
        <f>LOOKUP(Y170,Paramètres!$A$3:$A$102,Paramètres!$B$3:$B$102)</f>
        <v>0</v>
      </c>
      <c r="AA170" s="88">
        <f>IFERROR(VLOOKUP(Y170,Paramètres!$D$3:$E$7,2,FALSE),0)</f>
        <v>0</v>
      </c>
      <c r="AB170" s="19"/>
      <c r="AC170" s="48" t="str">
        <f>LOOKUP(AB170,Paramètres!$A$3:$A$102,Paramètres!$B$3:$B$102)</f>
        <v>0</v>
      </c>
      <c r="AD170" s="88">
        <f>IFERROR(VLOOKUP(AB170,Paramètres!$D$3:$E$7,2,FALSE),0)</f>
        <v>0</v>
      </c>
      <c r="AE170" s="19"/>
      <c r="AF170" s="20">
        <f>LOOKUP(AE170,Paramètres!$A$3:$A$102,Paramètres!$B$3:$B$102)*Paramètres!$H$5</f>
        <v>0</v>
      </c>
      <c r="AG170" s="88">
        <f>IFERROR(VLOOKUP(AE170,Paramètres!$D$3:$E$7,2,FALSE),0)</f>
        <v>0</v>
      </c>
      <c r="AH170" s="47">
        <f t="shared" si="16"/>
        <v>0</v>
      </c>
    </row>
    <row r="171" spans="1:34" ht="12.75" customHeight="1">
      <c r="A171" s="13">
        <f t="shared" si="14"/>
        <v>0</v>
      </c>
      <c r="B171" s="13" t="str">
        <f t="shared" si="17"/>
        <v/>
      </c>
      <c r="C171" s="14">
        <f t="shared" si="15"/>
        <v>0</v>
      </c>
      <c r="D171" s="15" t="str">
        <f t="shared" si="18"/>
        <v/>
      </c>
      <c r="E171" s="2"/>
      <c r="F171" s="2"/>
      <c r="G171" s="2"/>
      <c r="H171" s="2"/>
      <c r="I171" s="2"/>
      <c r="J171" s="2"/>
      <c r="K171" s="83" t="str">
        <f>LOOKUP(J171,Paramètres!$A$3:$A$102,Paramètres!$B$3:$B$102)</f>
        <v>0</v>
      </c>
      <c r="L171" s="88">
        <f>IFERROR(VLOOKUP(J171,Paramètres!$D$3:$E$7,2,FALSE),0)</f>
        <v>0</v>
      </c>
      <c r="M171" s="85"/>
      <c r="N171" s="48" t="str">
        <f>LOOKUP(M171,Paramètres!$A$3:$A$102,Paramètres!$B$3:$B$102)</f>
        <v>0</v>
      </c>
      <c r="O171" s="88">
        <f>IFERROR(VLOOKUP(M171,Paramètres!$D$3:$E$7,2,FALSE),0)</f>
        <v>0</v>
      </c>
      <c r="P171" s="19"/>
      <c r="Q171" s="48" t="str">
        <f>LOOKUP(P171,Paramètres!$A$3:$A$102,Paramètres!$B$3:$B$102)</f>
        <v>0</v>
      </c>
      <c r="R171" s="88">
        <f>IFERROR(VLOOKUP(P171,Paramètres!$D$3:$E$7,2,FALSE),0)</f>
        <v>0</v>
      </c>
      <c r="S171" s="47"/>
      <c r="T171" s="48" t="str">
        <f>LOOKUP(S171,Paramètres!$A$3:$A$102,Paramètres!$B$3:$B$102)</f>
        <v>0</v>
      </c>
      <c r="U171" s="88">
        <f>IFERROR(VLOOKUP(S171,Paramètres!$D$3:$E$7,2,FALSE),0)</f>
        <v>0</v>
      </c>
      <c r="V171" s="19"/>
      <c r="W171" s="48" t="str">
        <f>LOOKUP(V171,Paramètres!$A$3:$A$102,Paramètres!$B$3:$B$102)</f>
        <v>0</v>
      </c>
      <c r="X171" s="88">
        <f>IFERROR(VLOOKUP(V171,Paramètres!$D$3:$E$7,2,FALSE),0)</f>
        <v>0</v>
      </c>
      <c r="Y171" s="20"/>
      <c r="Z171" s="48" t="str">
        <f>LOOKUP(Y171,Paramètres!$A$3:$A$102,Paramètres!$B$3:$B$102)</f>
        <v>0</v>
      </c>
      <c r="AA171" s="88">
        <f>IFERROR(VLOOKUP(Y171,Paramètres!$D$3:$E$7,2,FALSE),0)</f>
        <v>0</v>
      </c>
      <c r="AB171" s="19"/>
      <c r="AC171" s="48" t="str">
        <f>LOOKUP(AB171,Paramètres!$A$3:$A$102,Paramètres!$B$3:$B$102)</f>
        <v>0</v>
      </c>
      <c r="AD171" s="88">
        <f>IFERROR(VLOOKUP(AB171,Paramètres!$D$3:$E$7,2,FALSE),0)</f>
        <v>0</v>
      </c>
      <c r="AE171" s="19"/>
      <c r="AF171" s="20">
        <f>LOOKUP(AE171,Paramètres!$A$3:$A$102,Paramètres!$B$3:$B$102)*Paramètres!$H$5</f>
        <v>0</v>
      </c>
      <c r="AG171" s="88">
        <f>IFERROR(VLOOKUP(AE171,Paramètres!$D$3:$E$7,2,FALSE),0)</f>
        <v>0</v>
      </c>
      <c r="AH171" s="47">
        <f t="shared" si="16"/>
        <v>0</v>
      </c>
    </row>
    <row r="172" spans="1:34" ht="12.75" customHeight="1">
      <c r="A172" s="13">
        <f t="shared" si="14"/>
        <v>0</v>
      </c>
      <c r="B172" s="13" t="str">
        <f t="shared" si="17"/>
        <v/>
      </c>
      <c r="C172" s="14">
        <f t="shared" si="15"/>
        <v>0</v>
      </c>
      <c r="D172" s="15" t="str">
        <f t="shared" si="18"/>
        <v/>
      </c>
      <c r="E172" s="2"/>
      <c r="F172" s="2"/>
      <c r="G172" s="2"/>
      <c r="H172" s="2"/>
      <c r="I172" s="2"/>
      <c r="J172" s="2"/>
      <c r="K172" s="83" t="str">
        <f>LOOKUP(J172,Paramètres!$A$3:$A$102,Paramètres!$B$3:$B$102)</f>
        <v>0</v>
      </c>
      <c r="L172" s="88">
        <f>IFERROR(VLOOKUP(J172,Paramètres!$D$3:$E$7,2,FALSE),0)</f>
        <v>0</v>
      </c>
      <c r="M172" s="85"/>
      <c r="N172" s="48" t="str">
        <f>LOOKUP(M172,Paramètres!$A$3:$A$102,Paramètres!$B$3:$B$102)</f>
        <v>0</v>
      </c>
      <c r="O172" s="88">
        <f>IFERROR(VLOOKUP(M172,Paramètres!$D$3:$E$7,2,FALSE),0)</f>
        <v>0</v>
      </c>
      <c r="P172" s="19"/>
      <c r="Q172" s="48" t="str">
        <f>LOOKUP(P172,Paramètres!$A$3:$A$102,Paramètres!$B$3:$B$102)</f>
        <v>0</v>
      </c>
      <c r="R172" s="88">
        <f>IFERROR(VLOOKUP(P172,Paramètres!$D$3:$E$7,2,FALSE),0)</f>
        <v>0</v>
      </c>
      <c r="S172" s="47"/>
      <c r="T172" s="48" t="str">
        <f>LOOKUP(S172,Paramètres!$A$3:$A$102,Paramètres!$B$3:$B$102)</f>
        <v>0</v>
      </c>
      <c r="U172" s="88">
        <f>IFERROR(VLOOKUP(S172,Paramètres!$D$3:$E$7,2,FALSE),0)</f>
        <v>0</v>
      </c>
      <c r="V172" s="19"/>
      <c r="W172" s="48" t="str">
        <f>LOOKUP(V172,Paramètres!$A$3:$A$102,Paramètres!$B$3:$B$102)</f>
        <v>0</v>
      </c>
      <c r="X172" s="88">
        <f>IFERROR(VLOOKUP(V172,Paramètres!$D$3:$E$7,2,FALSE),0)</f>
        <v>0</v>
      </c>
      <c r="Y172" s="20"/>
      <c r="Z172" s="48" t="str">
        <f>LOOKUP(Y172,Paramètres!$A$3:$A$102,Paramètres!$B$3:$B$102)</f>
        <v>0</v>
      </c>
      <c r="AA172" s="88">
        <f>IFERROR(VLOOKUP(Y172,Paramètres!$D$3:$E$7,2,FALSE),0)</f>
        <v>0</v>
      </c>
      <c r="AB172" s="19"/>
      <c r="AC172" s="48" t="str">
        <f>LOOKUP(AB172,Paramètres!$A$3:$A$102,Paramètres!$B$3:$B$102)</f>
        <v>0</v>
      </c>
      <c r="AD172" s="88">
        <f>IFERROR(VLOOKUP(AB172,Paramètres!$D$3:$E$7,2,FALSE),0)</f>
        <v>0</v>
      </c>
      <c r="AE172" s="19"/>
      <c r="AF172" s="20">
        <f>LOOKUP(AE172,Paramètres!$A$3:$A$102,Paramètres!$B$3:$B$102)*Paramètres!$H$5</f>
        <v>0</v>
      </c>
      <c r="AG172" s="88">
        <f>IFERROR(VLOOKUP(AE172,Paramètres!$D$3:$E$7,2,FALSE),0)</f>
        <v>0</v>
      </c>
      <c r="AH172" s="47">
        <f t="shared" si="16"/>
        <v>0</v>
      </c>
    </row>
    <row r="173" spans="1:34" ht="12.75" customHeight="1">
      <c r="A173" s="13">
        <f t="shared" si="14"/>
        <v>0</v>
      </c>
      <c r="B173" s="13" t="str">
        <f t="shared" si="17"/>
        <v/>
      </c>
      <c r="C173" s="14">
        <f t="shared" si="15"/>
        <v>0</v>
      </c>
      <c r="D173" s="15" t="str">
        <f t="shared" si="18"/>
        <v/>
      </c>
      <c r="E173" s="2"/>
      <c r="F173" s="2"/>
      <c r="G173" s="2"/>
      <c r="H173" s="2"/>
      <c r="I173" s="2"/>
      <c r="J173" s="2"/>
      <c r="K173" s="83" t="str">
        <f>LOOKUP(J173,Paramètres!$A$3:$A$102,Paramètres!$B$3:$B$102)</f>
        <v>0</v>
      </c>
      <c r="L173" s="88">
        <f>IFERROR(VLOOKUP(J173,Paramètres!$D$3:$E$7,2,FALSE),0)</f>
        <v>0</v>
      </c>
      <c r="M173" s="85"/>
      <c r="N173" s="48" t="str">
        <f>LOOKUP(M173,Paramètres!$A$3:$A$102,Paramètres!$B$3:$B$102)</f>
        <v>0</v>
      </c>
      <c r="O173" s="88">
        <f>IFERROR(VLOOKUP(M173,Paramètres!$D$3:$E$7,2,FALSE),0)</f>
        <v>0</v>
      </c>
      <c r="P173" s="19"/>
      <c r="Q173" s="48" t="str">
        <f>LOOKUP(P173,Paramètres!$A$3:$A$102,Paramètres!$B$3:$B$102)</f>
        <v>0</v>
      </c>
      <c r="R173" s="88">
        <f>IFERROR(VLOOKUP(P173,Paramètres!$D$3:$E$7,2,FALSE),0)</f>
        <v>0</v>
      </c>
      <c r="S173" s="47"/>
      <c r="T173" s="48" t="str">
        <f>LOOKUP(S173,Paramètres!$A$3:$A$102,Paramètres!$B$3:$B$102)</f>
        <v>0</v>
      </c>
      <c r="U173" s="88">
        <f>IFERROR(VLOOKUP(S173,Paramètres!$D$3:$E$7,2,FALSE),0)</f>
        <v>0</v>
      </c>
      <c r="V173" s="19"/>
      <c r="W173" s="48" t="str">
        <f>LOOKUP(V173,Paramètres!$A$3:$A$102,Paramètres!$B$3:$B$102)</f>
        <v>0</v>
      </c>
      <c r="X173" s="88">
        <f>IFERROR(VLOOKUP(V173,Paramètres!$D$3:$E$7,2,FALSE),0)</f>
        <v>0</v>
      </c>
      <c r="Y173" s="20"/>
      <c r="Z173" s="48" t="str">
        <f>LOOKUP(Y173,Paramètres!$A$3:$A$102,Paramètres!$B$3:$B$102)</f>
        <v>0</v>
      </c>
      <c r="AA173" s="88">
        <f>IFERROR(VLOOKUP(Y173,Paramètres!$D$3:$E$7,2,FALSE),0)</f>
        <v>0</v>
      </c>
      <c r="AB173" s="19"/>
      <c r="AC173" s="48" t="str">
        <f>LOOKUP(AB173,Paramètres!$A$3:$A$102,Paramètres!$B$3:$B$102)</f>
        <v>0</v>
      </c>
      <c r="AD173" s="88">
        <f>IFERROR(VLOOKUP(AB173,Paramètres!$D$3:$E$7,2,FALSE),0)</f>
        <v>0</v>
      </c>
      <c r="AE173" s="19"/>
      <c r="AF173" s="20">
        <f>LOOKUP(AE173,Paramètres!$A$3:$A$102,Paramètres!$B$3:$B$102)*Paramètres!$H$5</f>
        <v>0</v>
      </c>
      <c r="AG173" s="88">
        <f>IFERROR(VLOOKUP(AE173,Paramètres!$D$3:$E$7,2,FALSE),0)</f>
        <v>0</v>
      </c>
      <c r="AH173" s="47">
        <f t="shared" si="16"/>
        <v>0</v>
      </c>
    </row>
    <row r="174" spans="1:34" ht="12.75" customHeight="1">
      <c r="A174" s="13">
        <f t="shared" si="14"/>
        <v>0</v>
      </c>
      <c r="B174" s="13" t="str">
        <f t="shared" si="17"/>
        <v/>
      </c>
      <c r="C174" s="14">
        <f t="shared" si="15"/>
        <v>0</v>
      </c>
      <c r="D174" s="15" t="str">
        <f t="shared" si="18"/>
        <v/>
      </c>
      <c r="E174" s="2"/>
      <c r="F174" s="2"/>
      <c r="G174" s="2"/>
      <c r="H174" s="2"/>
      <c r="I174" s="2"/>
      <c r="J174" s="2"/>
      <c r="K174" s="83" t="str">
        <f>LOOKUP(J174,Paramètres!$A$3:$A$102,Paramètres!$B$3:$B$102)</f>
        <v>0</v>
      </c>
      <c r="L174" s="88">
        <f>IFERROR(VLOOKUP(J174,Paramètres!$D$3:$E$7,2,FALSE),0)</f>
        <v>0</v>
      </c>
      <c r="M174" s="85"/>
      <c r="N174" s="48" t="str">
        <f>LOOKUP(M174,Paramètres!$A$3:$A$102,Paramètres!$B$3:$B$102)</f>
        <v>0</v>
      </c>
      <c r="O174" s="88">
        <f>IFERROR(VLOOKUP(M174,Paramètres!$D$3:$E$7,2,FALSE),0)</f>
        <v>0</v>
      </c>
      <c r="P174" s="19"/>
      <c r="Q174" s="48" t="str">
        <f>LOOKUP(P174,Paramètres!$A$3:$A$102,Paramètres!$B$3:$B$102)</f>
        <v>0</v>
      </c>
      <c r="R174" s="88">
        <f>IFERROR(VLOOKUP(P174,Paramètres!$D$3:$E$7,2,FALSE),0)</f>
        <v>0</v>
      </c>
      <c r="S174" s="47"/>
      <c r="T174" s="48" t="str">
        <f>LOOKUP(S174,Paramètres!$A$3:$A$102,Paramètres!$B$3:$B$102)</f>
        <v>0</v>
      </c>
      <c r="U174" s="88">
        <f>IFERROR(VLOOKUP(S174,Paramètres!$D$3:$E$7,2,FALSE),0)</f>
        <v>0</v>
      </c>
      <c r="V174" s="19"/>
      <c r="W174" s="48" t="str">
        <f>LOOKUP(V174,Paramètres!$A$3:$A$102,Paramètres!$B$3:$B$102)</f>
        <v>0</v>
      </c>
      <c r="X174" s="88">
        <f>IFERROR(VLOOKUP(V174,Paramètres!$D$3:$E$7,2,FALSE),0)</f>
        <v>0</v>
      </c>
      <c r="Y174" s="20"/>
      <c r="Z174" s="48" t="str">
        <f>LOOKUP(Y174,Paramètres!$A$3:$A$102,Paramètres!$B$3:$B$102)</f>
        <v>0</v>
      </c>
      <c r="AA174" s="88">
        <f>IFERROR(VLOOKUP(Y174,Paramètres!$D$3:$E$7,2,FALSE),0)</f>
        <v>0</v>
      </c>
      <c r="AB174" s="19"/>
      <c r="AC174" s="48" t="str">
        <f>LOOKUP(AB174,Paramètres!$A$3:$A$102,Paramètres!$B$3:$B$102)</f>
        <v>0</v>
      </c>
      <c r="AD174" s="88">
        <f>IFERROR(VLOOKUP(AB174,Paramètres!$D$3:$E$7,2,FALSE),0)</f>
        <v>0</v>
      </c>
      <c r="AE174" s="19"/>
      <c r="AF174" s="20">
        <f>LOOKUP(AE174,Paramètres!$A$3:$A$102,Paramètres!$B$3:$B$102)*Paramètres!$H$5</f>
        <v>0</v>
      </c>
      <c r="AG174" s="88">
        <f>IFERROR(VLOOKUP(AE174,Paramètres!$D$3:$E$7,2,FALSE),0)</f>
        <v>0</v>
      </c>
      <c r="AH174" s="47">
        <f t="shared" si="16"/>
        <v>0</v>
      </c>
    </row>
    <row r="175" spans="1:34" ht="12.75" customHeight="1">
      <c r="A175" s="13">
        <f t="shared" si="14"/>
        <v>0</v>
      </c>
      <c r="B175" s="13" t="str">
        <f t="shared" si="17"/>
        <v/>
      </c>
      <c r="C175" s="14">
        <f t="shared" si="15"/>
        <v>0</v>
      </c>
      <c r="D175" s="15" t="str">
        <f t="shared" si="18"/>
        <v/>
      </c>
      <c r="E175" s="2"/>
      <c r="F175" s="2"/>
      <c r="G175" s="2"/>
      <c r="H175" s="2"/>
      <c r="I175" s="2"/>
      <c r="J175" s="2"/>
      <c r="K175" s="83" t="str">
        <f>LOOKUP(J175,Paramètres!$A$3:$A$102,Paramètres!$B$3:$B$102)</f>
        <v>0</v>
      </c>
      <c r="L175" s="88">
        <f>IFERROR(VLOOKUP(J175,Paramètres!$D$3:$E$7,2,FALSE),0)</f>
        <v>0</v>
      </c>
      <c r="M175" s="85"/>
      <c r="N175" s="48" t="str">
        <f>LOOKUP(M175,Paramètres!$A$3:$A$102,Paramètres!$B$3:$B$102)</f>
        <v>0</v>
      </c>
      <c r="O175" s="88">
        <f>IFERROR(VLOOKUP(M175,Paramètres!$D$3:$E$7,2,FALSE),0)</f>
        <v>0</v>
      </c>
      <c r="P175" s="19"/>
      <c r="Q175" s="48" t="str">
        <f>LOOKUP(P175,Paramètres!$A$3:$A$102,Paramètres!$B$3:$B$102)</f>
        <v>0</v>
      </c>
      <c r="R175" s="88">
        <f>IFERROR(VLOOKUP(P175,Paramètres!$D$3:$E$7,2,FALSE),0)</f>
        <v>0</v>
      </c>
      <c r="S175" s="47"/>
      <c r="T175" s="48" t="str">
        <f>LOOKUP(S175,Paramètres!$A$3:$A$102,Paramètres!$B$3:$B$102)</f>
        <v>0</v>
      </c>
      <c r="U175" s="88">
        <f>IFERROR(VLOOKUP(S175,Paramètres!$D$3:$E$7,2,FALSE),0)</f>
        <v>0</v>
      </c>
      <c r="V175" s="19"/>
      <c r="W175" s="48" t="str">
        <f>LOOKUP(V175,Paramètres!$A$3:$A$102,Paramètres!$B$3:$B$102)</f>
        <v>0</v>
      </c>
      <c r="X175" s="88">
        <f>IFERROR(VLOOKUP(V175,Paramètres!$D$3:$E$7,2,FALSE),0)</f>
        <v>0</v>
      </c>
      <c r="Y175" s="20"/>
      <c r="Z175" s="48" t="str">
        <f>LOOKUP(Y175,Paramètres!$A$3:$A$102,Paramètres!$B$3:$B$102)</f>
        <v>0</v>
      </c>
      <c r="AA175" s="88">
        <f>IFERROR(VLOOKUP(Y175,Paramètres!$D$3:$E$7,2,FALSE),0)</f>
        <v>0</v>
      </c>
      <c r="AB175" s="19"/>
      <c r="AC175" s="48" t="str">
        <f>LOOKUP(AB175,Paramètres!$A$3:$A$102,Paramètres!$B$3:$B$102)</f>
        <v>0</v>
      </c>
      <c r="AD175" s="88">
        <f>IFERROR(VLOOKUP(AB175,Paramètres!$D$3:$E$7,2,FALSE),0)</f>
        <v>0</v>
      </c>
      <c r="AE175" s="19"/>
      <c r="AF175" s="20">
        <f>LOOKUP(AE175,Paramètres!$A$3:$A$102,Paramètres!$B$3:$B$102)*Paramètres!$H$5</f>
        <v>0</v>
      </c>
      <c r="AG175" s="88">
        <f>IFERROR(VLOOKUP(AE175,Paramètres!$D$3:$E$7,2,FALSE),0)</f>
        <v>0</v>
      </c>
      <c r="AH175" s="47">
        <f t="shared" si="16"/>
        <v>0</v>
      </c>
    </row>
    <row r="176" spans="1:34" ht="12.75" customHeight="1">
      <c r="A176" s="13">
        <f t="shared" si="14"/>
        <v>0</v>
      </c>
      <c r="B176" s="13" t="str">
        <f t="shared" si="17"/>
        <v/>
      </c>
      <c r="C176" s="14">
        <f t="shared" si="15"/>
        <v>0</v>
      </c>
      <c r="D176" s="15" t="str">
        <f t="shared" si="18"/>
        <v/>
      </c>
      <c r="E176" s="2"/>
      <c r="F176" s="2"/>
      <c r="G176" s="2"/>
      <c r="H176" s="2"/>
      <c r="I176" s="2"/>
      <c r="J176" s="2"/>
      <c r="K176" s="83" t="str">
        <f>LOOKUP(J176,Paramètres!$A$3:$A$102,Paramètres!$B$3:$B$102)</f>
        <v>0</v>
      </c>
      <c r="L176" s="88">
        <f>IFERROR(VLOOKUP(J176,Paramètres!$D$3:$E$7,2,FALSE),0)</f>
        <v>0</v>
      </c>
      <c r="M176" s="85"/>
      <c r="N176" s="48" t="str">
        <f>LOOKUP(M176,Paramètres!$A$3:$A$102,Paramètres!$B$3:$B$102)</f>
        <v>0</v>
      </c>
      <c r="O176" s="88">
        <f>IFERROR(VLOOKUP(M176,Paramètres!$D$3:$E$7,2,FALSE),0)</f>
        <v>0</v>
      </c>
      <c r="P176" s="19"/>
      <c r="Q176" s="48" t="str">
        <f>LOOKUP(P176,Paramètres!$A$3:$A$102,Paramètres!$B$3:$B$102)</f>
        <v>0</v>
      </c>
      <c r="R176" s="88">
        <f>IFERROR(VLOOKUP(P176,Paramètres!$D$3:$E$7,2,FALSE),0)</f>
        <v>0</v>
      </c>
      <c r="S176" s="47"/>
      <c r="T176" s="48" t="str">
        <f>LOOKUP(S176,Paramètres!$A$3:$A$102,Paramètres!$B$3:$B$102)</f>
        <v>0</v>
      </c>
      <c r="U176" s="88">
        <f>IFERROR(VLOOKUP(S176,Paramètres!$D$3:$E$7,2,FALSE),0)</f>
        <v>0</v>
      </c>
      <c r="V176" s="19"/>
      <c r="W176" s="48" t="str">
        <f>LOOKUP(V176,Paramètres!$A$3:$A$102,Paramètres!$B$3:$B$102)</f>
        <v>0</v>
      </c>
      <c r="X176" s="88">
        <f>IFERROR(VLOOKUP(V176,Paramètres!$D$3:$E$7,2,FALSE),0)</f>
        <v>0</v>
      </c>
      <c r="Y176" s="20"/>
      <c r="Z176" s="48" t="str">
        <f>LOOKUP(Y176,Paramètres!$A$3:$A$102,Paramètres!$B$3:$B$102)</f>
        <v>0</v>
      </c>
      <c r="AA176" s="88">
        <f>IFERROR(VLOOKUP(Y176,Paramètres!$D$3:$E$7,2,FALSE),0)</f>
        <v>0</v>
      </c>
      <c r="AB176" s="19"/>
      <c r="AC176" s="48" t="str">
        <f>LOOKUP(AB176,Paramètres!$A$3:$A$102,Paramètres!$B$3:$B$102)</f>
        <v>0</v>
      </c>
      <c r="AD176" s="88">
        <f>IFERROR(VLOOKUP(AB176,Paramètres!$D$3:$E$7,2,FALSE),0)</f>
        <v>0</v>
      </c>
      <c r="AE176" s="19"/>
      <c r="AF176" s="20">
        <f>LOOKUP(AE176,Paramètres!$A$3:$A$102,Paramètres!$B$3:$B$102)*Paramètres!$H$5</f>
        <v>0</v>
      </c>
      <c r="AG176" s="88">
        <f>IFERROR(VLOOKUP(AE176,Paramètres!$D$3:$E$7,2,FALSE),0)</f>
        <v>0</v>
      </c>
      <c r="AH176" s="47">
        <f t="shared" si="16"/>
        <v>0</v>
      </c>
    </row>
    <row r="177" spans="1:34" ht="12.75" customHeight="1">
      <c r="A177" s="13">
        <f t="shared" si="14"/>
        <v>0</v>
      </c>
      <c r="B177" s="13" t="str">
        <f t="shared" si="17"/>
        <v/>
      </c>
      <c r="C177" s="14">
        <f t="shared" si="15"/>
        <v>0</v>
      </c>
      <c r="D177" s="15" t="str">
        <f t="shared" si="18"/>
        <v/>
      </c>
      <c r="E177" s="2"/>
      <c r="F177" s="2"/>
      <c r="G177" s="2"/>
      <c r="H177" s="2"/>
      <c r="I177" s="2"/>
      <c r="J177" s="2"/>
      <c r="K177" s="83" t="str">
        <f>LOOKUP(J177,Paramètres!$A$3:$A$102,Paramètres!$B$3:$B$102)</f>
        <v>0</v>
      </c>
      <c r="L177" s="88">
        <f>IFERROR(VLOOKUP(J177,Paramètres!$D$3:$E$7,2,FALSE),0)</f>
        <v>0</v>
      </c>
      <c r="M177" s="85"/>
      <c r="N177" s="48" t="str">
        <f>LOOKUP(M177,Paramètres!$A$3:$A$102,Paramètres!$B$3:$B$102)</f>
        <v>0</v>
      </c>
      <c r="O177" s="88">
        <f>IFERROR(VLOOKUP(M177,Paramètres!$D$3:$E$7,2,FALSE),0)</f>
        <v>0</v>
      </c>
      <c r="P177" s="19"/>
      <c r="Q177" s="48" t="str">
        <f>LOOKUP(P177,Paramètres!$A$3:$A$102,Paramètres!$B$3:$B$102)</f>
        <v>0</v>
      </c>
      <c r="R177" s="88">
        <f>IFERROR(VLOOKUP(P177,Paramètres!$D$3:$E$7,2,FALSE),0)</f>
        <v>0</v>
      </c>
      <c r="S177" s="47"/>
      <c r="T177" s="48" t="str">
        <f>LOOKUP(S177,Paramètres!$A$3:$A$102,Paramètres!$B$3:$B$102)</f>
        <v>0</v>
      </c>
      <c r="U177" s="88">
        <f>IFERROR(VLOOKUP(S177,Paramètres!$D$3:$E$7,2,FALSE),0)</f>
        <v>0</v>
      </c>
      <c r="V177" s="19"/>
      <c r="W177" s="48" t="str">
        <f>LOOKUP(V177,Paramètres!$A$3:$A$102,Paramètres!$B$3:$B$102)</f>
        <v>0</v>
      </c>
      <c r="X177" s="88">
        <f>IFERROR(VLOOKUP(V177,Paramètres!$D$3:$E$7,2,FALSE),0)</f>
        <v>0</v>
      </c>
      <c r="Y177" s="20"/>
      <c r="Z177" s="48" t="str">
        <f>LOOKUP(Y177,Paramètres!$A$3:$A$102,Paramètres!$B$3:$B$102)</f>
        <v>0</v>
      </c>
      <c r="AA177" s="88">
        <f>IFERROR(VLOOKUP(Y177,Paramètres!$D$3:$E$7,2,FALSE),0)</f>
        <v>0</v>
      </c>
      <c r="AB177" s="19"/>
      <c r="AC177" s="48" t="str">
        <f>LOOKUP(AB177,Paramètres!$A$3:$A$102,Paramètres!$B$3:$B$102)</f>
        <v>0</v>
      </c>
      <c r="AD177" s="88">
        <f>IFERROR(VLOOKUP(AB177,Paramètres!$D$3:$E$7,2,FALSE),0)</f>
        <v>0</v>
      </c>
      <c r="AE177" s="19"/>
      <c r="AF177" s="20">
        <f>LOOKUP(AE177,Paramètres!$A$3:$A$102,Paramètres!$B$3:$B$102)*Paramètres!$H$5</f>
        <v>0</v>
      </c>
      <c r="AG177" s="88">
        <f>IFERROR(VLOOKUP(AE177,Paramètres!$D$3:$E$7,2,FALSE),0)</f>
        <v>0</v>
      </c>
      <c r="AH177" s="47">
        <f t="shared" si="16"/>
        <v>0</v>
      </c>
    </row>
    <row r="178" spans="1:34" ht="12.75" customHeight="1">
      <c r="A178" s="13">
        <f t="shared" si="14"/>
        <v>0</v>
      </c>
      <c r="B178" s="13" t="str">
        <f t="shared" si="17"/>
        <v/>
      </c>
      <c r="C178" s="14">
        <f t="shared" si="15"/>
        <v>0</v>
      </c>
      <c r="D178" s="15" t="str">
        <f t="shared" si="18"/>
        <v/>
      </c>
      <c r="E178" s="2"/>
      <c r="F178" s="2"/>
      <c r="G178" s="2"/>
      <c r="H178" s="2"/>
      <c r="I178" s="2"/>
      <c r="J178" s="2"/>
      <c r="K178" s="83" t="str">
        <f>LOOKUP(J178,Paramètres!$A$3:$A$102,Paramètres!$B$3:$B$102)</f>
        <v>0</v>
      </c>
      <c r="L178" s="88">
        <f>IFERROR(VLOOKUP(J178,Paramètres!$D$3:$E$7,2,FALSE),0)</f>
        <v>0</v>
      </c>
      <c r="M178" s="85"/>
      <c r="N178" s="48" t="str">
        <f>LOOKUP(M178,Paramètres!$A$3:$A$102,Paramètres!$B$3:$B$102)</f>
        <v>0</v>
      </c>
      <c r="O178" s="88">
        <f>IFERROR(VLOOKUP(M178,Paramètres!$D$3:$E$7,2,FALSE),0)</f>
        <v>0</v>
      </c>
      <c r="P178" s="19"/>
      <c r="Q178" s="48" t="str">
        <f>LOOKUP(P178,Paramètres!$A$3:$A$102,Paramètres!$B$3:$B$102)</f>
        <v>0</v>
      </c>
      <c r="R178" s="88">
        <f>IFERROR(VLOOKUP(P178,Paramètres!$D$3:$E$7,2,FALSE),0)</f>
        <v>0</v>
      </c>
      <c r="S178" s="47"/>
      <c r="T178" s="48" t="str">
        <f>LOOKUP(S178,Paramètres!$A$3:$A$102,Paramètres!$B$3:$B$102)</f>
        <v>0</v>
      </c>
      <c r="U178" s="88">
        <f>IFERROR(VLOOKUP(S178,Paramètres!$D$3:$E$7,2,FALSE),0)</f>
        <v>0</v>
      </c>
      <c r="V178" s="19"/>
      <c r="W178" s="48" t="str">
        <f>LOOKUP(V178,Paramètres!$A$3:$A$102,Paramètres!$B$3:$B$102)</f>
        <v>0</v>
      </c>
      <c r="X178" s="88">
        <f>IFERROR(VLOOKUP(V178,Paramètres!$D$3:$E$7,2,FALSE),0)</f>
        <v>0</v>
      </c>
      <c r="Y178" s="20"/>
      <c r="Z178" s="48" t="str">
        <f>LOOKUP(Y178,Paramètres!$A$3:$A$102,Paramètres!$B$3:$B$102)</f>
        <v>0</v>
      </c>
      <c r="AA178" s="88">
        <f>IFERROR(VLOOKUP(Y178,Paramètres!$D$3:$E$7,2,FALSE),0)</f>
        <v>0</v>
      </c>
      <c r="AB178" s="19"/>
      <c r="AC178" s="48" t="str">
        <f>LOOKUP(AB178,Paramètres!$A$3:$A$102,Paramètres!$B$3:$B$102)</f>
        <v>0</v>
      </c>
      <c r="AD178" s="88">
        <f>IFERROR(VLOOKUP(AB178,Paramètres!$D$3:$E$7,2,FALSE),0)</f>
        <v>0</v>
      </c>
      <c r="AE178" s="19"/>
      <c r="AF178" s="20">
        <f>LOOKUP(AE178,Paramètres!$A$3:$A$102,Paramètres!$B$3:$B$102)*Paramètres!$H$5</f>
        <v>0</v>
      </c>
      <c r="AG178" s="88">
        <f>IFERROR(VLOOKUP(AE178,Paramètres!$D$3:$E$7,2,FALSE),0)</f>
        <v>0</v>
      </c>
      <c r="AH178" s="47">
        <f t="shared" si="16"/>
        <v>0</v>
      </c>
    </row>
    <row r="179" spans="1:34" ht="12.75" customHeight="1">
      <c r="A179" s="13">
        <f t="shared" si="14"/>
        <v>0</v>
      </c>
      <c r="B179" s="13" t="str">
        <f t="shared" si="17"/>
        <v/>
      </c>
      <c r="C179" s="14">
        <f t="shared" si="15"/>
        <v>0</v>
      </c>
      <c r="D179" s="15" t="str">
        <f t="shared" si="18"/>
        <v/>
      </c>
      <c r="E179" s="2"/>
      <c r="F179" s="2"/>
      <c r="G179" s="2"/>
      <c r="H179" s="2"/>
      <c r="I179" s="2"/>
      <c r="J179" s="2"/>
      <c r="K179" s="83" t="str">
        <f>LOOKUP(J179,Paramètres!$A$3:$A$102,Paramètres!$B$3:$B$102)</f>
        <v>0</v>
      </c>
      <c r="L179" s="88">
        <f>IFERROR(VLOOKUP(J179,Paramètres!$D$3:$E$7,2,FALSE),0)</f>
        <v>0</v>
      </c>
      <c r="M179" s="85"/>
      <c r="N179" s="48" t="str">
        <f>LOOKUP(M179,Paramètres!$A$3:$A$102,Paramètres!$B$3:$B$102)</f>
        <v>0</v>
      </c>
      <c r="O179" s="88">
        <f>IFERROR(VLOOKUP(M179,Paramètres!$D$3:$E$7,2,FALSE),0)</f>
        <v>0</v>
      </c>
      <c r="P179" s="19"/>
      <c r="Q179" s="48" t="str">
        <f>LOOKUP(P179,Paramètres!$A$3:$A$102,Paramètres!$B$3:$B$102)</f>
        <v>0</v>
      </c>
      <c r="R179" s="88">
        <f>IFERROR(VLOOKUP(P179,Paramètres!$D$3:$E$7,2,FALSE),0)</f>
        <v>0</v>
      </c>
      <c r="S179" s="47"/>
      <c r="T179" s="48" t="str">
        <f>LOOKUP(S179,Paramètres!$A$3:$A$102,Paramètres!$B$3:$B$102)</f>
        <v>0</v>
      </c>
      <c r="U179" s="88">
        <f>IFERROR(VLOOKUP(S179,Paramètres!$D$3:$E$7,2,FALSE),0)</f>
        <v>0</v>
      </c>
      <c r="V179" s="19"/>
      <c r="W179" s="48" t="str">
        <f>LOOKUP(V179,Paramètres!$A$3:$A$102,Paramètres!$B$3:$B$102)</f>
        <v>0</v>
      </c>
      <c r="X179" s="88">
        <f>IFERROR(VLOOKUP(V179,Paramètres!$D$3:$E$7,2,FALSE),0)</f>
        <v>0</v>
      </c>
      <c r="Y179" s="20"/>
      <c r="Z179" s="48" t="str">
        <f>LOOKUP(Y179,Paramètres!$A$3:$A$102,Paramètres!$B$3:$B$102)</f>
        <v>0</v>
      </c>
      <c r="AA179" s="88">
        <f>IFERROR(VLOOKUP(Y179,Paramètres!$D$3:$E$7,2,FALSE),0)</f>
        <v>0</v>
      </c>
      <c r="AB179" s="19"/>
      <c r="AC179" s="48" t="str">
        <f>LOOKUP(AB179,Paramètres!$A$3:$A$102,Paramètres!$B$3:$B$102)</f>
        <v>0</v>
      </c>
      <c r="AD179" s="88">
        <f>IFERROR(VLOOKUP(AB179,Paramètres!$D$3:$E$7,2,FALSE),0)</f>
        <v>0</v>
      </c>
      <c r="AE179" s="19"/>
      <c r="AF179" s="20">
        <f>LOOKUP(AE179,Paramètres!$A$3:$A$102,Paramètres!$B$3:$B$102)*Paramètres!$H$5</f>
        <v>0</v>
      </c>
      <c r="AG179" s="88">
        <f>IFERROR(VLOOKUP(AE179,Paramètres!$D$3:$E$7,2,FALSE),0)</f>
        <v>0</v>
      </c>
      <c r="AH179" s="47">
        <f t="shared" si="16"/>
        <v>0</v>
      </c>
    </row>
    <row r="180" spans="1:34" ht="12.75" customHeight="1">
      <c r="A180" s="13">
        <f t="shared" si="14"/>
        <v>0</v>
      </c>
      <c r="B180" s="13" t="str">
        <f t="shared" si="17"/>
        <v/>
      </c>
      <c r="C180" s="14">
        <f t="shared" si="15"/>
        <v>0</v>
      </c>
      <c r="D180" s="15" t="str">
        <f t="shared" si="18"/>
        <v/>
      </c>
      <c r="E180" s="2"/>
      <c r="F180" s="2"/>
      <c r="G180" s="2"/>
      <c r="H180" s="2"/>
      <c r="I180" s="2"/>
      <c r="J180" s="2"/>
      <c r="K180" s="83" t="str">
        <f>LOOKUP(J180,Paramètres!$A$3:$A$102,Paramètres!$B$3:$B$102)</f>
        <v>0</v>
      </c>
      <c r="L180" s="88">
        <f>IFERROR(VLOOKUP(J180,Paramètres!$D$3:$E$7,2,FALSE),0)</f>
        <v>0</v>
      </c>
      <c r="M180" s="85"/>
      <c r="N180" s="48" t="str">
        <f>LOOKUP(M180,Paramètres!$A$3:$A$102,Paramètres!$B$3:$B$102)</f>
        <v>0</v>
      </c>
      <c r="O180" s="88">
        <f>IFERROR(VLOOKUP(M180,Paramètres!$D$3:$E$7,2,FALSE),0)</f>
        <v>0</v>
      </c>
      <c r="P180" s="19"/>
      <c r="Q180" s="48" t="str">
        <f>LOOKUP(P180,Paramètres!$A$3:$A$102,Paramètres!$B$3:$B$102)</f>
        <v>0</v>
      </c>
      <c r="R180" s="88">
        <f>IFERROR(VLOOKUP(P180,Paramètres!$D$3:$E$7,2,FALSE),0)</f>
        <v>0</v>
      </c>
      <c r="S180" s="47"/>
      <c r="T180" s="48" t="str">
        <f>LOOKUP(S180,Paramètres!$A$3:$A$102,Paramètres!$B$3:$B$102)</f>
        <v>0</v>
      </c>
      <c r="U180" s="88">
        <f>IFERROR(VLOOKUP(S180,Paramètres!$D$3:$E$7,2,FALSE),0)</f>
        <v>0</v>
      </c>
      <c r="V180" s="19"/>
      <c r="W180" s="48" t="str">
        <f>LOOKUP(V180,Paramètres!$A$3:$A$102,Paramètres!$B$3:$B$102)</f>
        <v>0</v>
      </c>
      <c r="X180" s="88">
        <f>IFERROR(VLOOKUP(V180,Paramètres!$D$3:$E$7,2,FALSE),0)</f>
        <v>0</v>
      </c>
      <c r="Y180" s="20"/>
      <c r="Z180" s="48" t="str">
        <f>LOOKUP(Y180,Paramètres!$A$3:$A$102,Paramètres!$B$3:$B$102)</f>
        <v>0</v>
      </c>
      <c r="AA180" s="88">
        <f>IFERROR(VLOOKUP(Y180,Paramètres!$D$3:$E$7,2,FALSE),0)</f>
        <v>0</v>
      </c>
      <c r="AB180" s="19"/>
      <c r="AC180" s="48" t="str">
        <f>LOOKUP(AB180,Paramètres!$A$3:$A$102,Paramètres!$B$3:$B$102)</f>
        <v>0</v>
      </c>
      <c r="AD180" s="88">
        <f>IFERROR(VLOOKUP(AB180,Paramètres!$D$3:$E$7,2,FALSE),0)</f>
        <v>0</v>
      </c>
      <c r="AE180" s="19"/>
      <c r="AF180" s="20">
        <f>LOOKUP(AE180,Paramètres!$A$3:$A$102,Paramètres!$B$3:$B$102)*Paramètres!$H$5</f>
        <v>0</v>
      </c>
      <c r="AG180" s="88">
        <f>IFERROR(VLOOKUP(AE180,Paramètres!$D$3:$E$7,2,FALSE),0)</f>
        <v>0</v>
      </c>
      <c r="AH180" s="47">
        <f t="shared" si="16"/>
        <v>0</v>
      </c>
    </row>
    <row r="181" spans="1:34" ht="12.75" customHeight="1">
      <c r="A181" s="13">
        <f t="shared" si="14"/>
        <v>0</v>
      </c>
      <c r="B181" s="13" t="str">
        <f t="shared" si="17"/>
        <v/>
      </c>
      <c r="C181" s="14">
        <f t="shared" si="15"/>
        <v>0</v>
      </c>
      <c r="D181" s="15" t="str">
        <f t="shared" si="18"/>
        <v/>
      </c>
      <c r="E181" s="2"/>
      <c r="F181" s="2"/>
      <c r="G181" s="2"/>
      <c r="H181" s="2"/>
      <c r="I181" s="2"/>
      <c r="J181" s="2"/>
      <c r="K181" s="83" t="str">
        <f>LOOKUP(J181,Paramètres!$A$3:$A$102,Paramètres!$B$3:$B$102)</f>
        <v>0</v>
      </c>
      <c r="L181" s="88">
        <f>IFERROR(VLOOKUP(J181,Paramètres!$D$3:$E$7,2,FALSE),0)</f>
        <v>0</v>
      </c>
      <c r="M181" s="85"/>
      <c r="N181" s="48" t="str">
        <f>LOOKUP(M181,Paramètres!$A$3:$A$102,Paramètres!$B$3:$B$102)</f>
        <v>0</v>
      </c>
      <c r="O181" s="88">
        <f>IFERROR(VLOOKUP(M181,Paramètres!$D$3:$E$7,2,FALSE),0)</f>
        <v>0</v>
      </c>
      <c r="P181" s="19"/>
      <c r="Q181" s="48" t="str">
        <f>LOOKUP(P181,Paramètres!$A$3:$A$102,Paramètres!$B$3:$B$102)</f>
        <v>0</v>
      </c>
      <c r="R181" s="88">
        <f>IFERROR(VLOOKUP(P181,Paramètres!$D$3:$E$7,2,FALSE),0)</f>
        <v>0</v>
      </c>
      <c r="S181" s="47"/>
      <c r="T181" s="48" t="str">
        <f>LOOKUP(S181,Paramètres!$A$3:$A$102,Paramètres!$B$3:$B$102)</f>
        <v>0</v>
      </c>
      <c r="U181" s="88">
        <f>IFERROR(VLOOKUP(S181,Paramètres!$D$3:$E$7,2,FALSE),0)</f>
        <v>0</v>
      </c>
      <c r="V181" s="19"/>
      <c r="W181" s="48" t="str">
        <f>LOOKUP(V181,Paramètres!$A$3:$A$102,Paramètres!$B$3:$B$102)</f>
        <v>0</v>
      </c>
      <c r="X181" s="88">
        <f>IFERROR(VLOOKUP(V181,Paramètres!$D$3:$E$7,2,FALSE),0)</f>
        <v>0</v>
      </c>
      <c r="Y181" s="20"/>
      <c r="Z181" s="48" t="str">
        <f>LOOKUP(Y181,Paramètres!$A$3:$A$102,Paramètres!$B$3:$B$102)</f>
        <v>0</v>
      </c>
      <c r="AA181" s="88">
        <f>IFERROR(VLOOKUP(Y181,Paramètres!$D$3:$E$7,2,FALSE),0)</f>
        <v>0</v>
      </c>
      <c r="AB181" s="19"/>
      <c r="AC181" s="48" t="str">
        <f>LOOKUP(AB181,Paramètres!$A$3:$A$102,Paramètres!$B$3:$B$102)</f>
        <v>0</v>
      </c>
      <c r="AD181" s="88">
        <f>IFERROR(VLOOKUP(AB181,Paramètres!$D$3:$E$7,2,FALSE),0)</f>
        <v>0</v>
      </c>
      <c r="AE181" s="19"/>
      <c r="AF181" s="20">
        <f>LOOKUP(AE181,Paramètres!$A$3:$A$102,Paramètres!$B$3:$B$102)*Paramètres!$H$5</f>
        <v>0</v>
      </c>
      <c r="AG181" s="88">
        <f>IFERROR(VLOOKUP(AE181,Paramètres!$D$3:$E$7,2,FALSE),0)</f>
        <v>0</v>
      </c>
      <c r="AH181" s="47">
        <f t="shared" si="16"/>
        <v>0</v>
      </c>
    </row>
    <row r="182" spans="1:34" ht="12.75" customHeight="1">
      <c r="A182" s="13">
        <f t="shared" si="14"/>
        <v>0</v>
      </c>
      <c r="B182" s="13" t="str">
        <f t="shared" si="17"/>
        <v/>
      </c>
      <c r="C182" s="14">
        <f t="shared" si="15"/>
        <v>0</v>
      </c>
      <c r="D182" s="15" t="str">
        <f t="shared" si="18"/>
        <v/>
      </c>
      <c r="E182" s="2"/>
      <c r="F182" s="2"/>
      <c r="G182" s="2"/>
      <c r="H182" s="2"/>
      <c r="I182" s="2"/>
      <c r="J182" s="2"/>
      <c r="K182" s="83" t="str">
        <f>LOOKUP(J182,Paramètres!$A$3:$A$102,Paramètres!$B$3:$B$102)</f>
        <v>0</v>
      </c>
      <c r="L182" s="88">
        <f>IFERROR(VLOOKUP(J182,Paramètres!$D$3:$E$7,2,FALSE),0)</f>
        <v>0</v>
      </c>
      <c r="M182" s="85"/>
      <c r="N182" s="48" t="str">
        <f>LOOKUP(M182,Paramètres!$A$3:$A$102,Paramètres!$B$3:$B$102)</f>
        <v>0</v>
      </c>
      <c r="O182" s="88">
        <f>IFERROR(VLOOKUP(M182,Paramètres!$D$3:$E$7,2,FALSE),0)</f>
        <v>0</v>
      </c>
      <c r="P182" s="19"/>
      <c r="Q182" s="48" t="str">
        <f>LOOKUP(P182,Paramètres!$A$3:$A$102,Paramètres!$B$3:$B$102)</f>
        <v>0</v>
      </c>
      <c r="R182" s="88">
        <f>IFERROR(VLOOKUP(P182,Paramètres!$D$3:$E$7,2,FALSE),0)</f>
        <v>0</v>
      </c>
      <c r="S182" s="47"/>
      <c r="T182" s="48" t="str">
        <f>LOOKUP(S182,Paramètres!$A$3:$A$102,Paramètres!$B$3:$B$102)</f>
        <v>0</v>
      </c>
      <c r="U182" s="88">
        <f>IFERROR(VLOOKUP(S182,Paramètres!$D$3:$E$7,2,FALSE),0)</f>
        <v>0</v>
      </c>
      <c r="V182" s="19"/>
      <c r="W182" s="48" t="str">
        <f>LOOKUP(V182,Paramètres!$A$3:$A$102,Paramètres!$B$3:$B$102)</f>
        <v>0</v>
      </c>
      <c r="X182" s="88">
        <f>IFERROR(VLOOKUP(V182,Paramètres!$D$3:$E$7,2,FALSE),0)</f>
        <v>0</v>
      </c>
      <c r="Y182" s="20"/>
      <c r="Z182" s="48" t="str">
        <f>LOOKUP(Y182,Paramètres!$A$3:$A$102,Paramètres!$B$3:$B$102)</f>
        <v>0</v>
      </c>
      <c r="AA182" s="88">
        <f>IFERROR(VLOOKUP(Y182,Paramètres!$D$3:$E$7,2,FALSE),0)</f>
        <v>0</v>
      </c>
      <c r="AB182" s="19"/>
      <c r="AC182" s="48" t="str">
        <f>LOOKUP(AB182,Paramètres!$A$3:$A$102,Paramètres!$B$3:$B$102)</f>
        <v>0</v>
      </c>
      <c r="AD182" s="88">
        <f>IFERROR(VLOOKUP(AB182,Paramètres!$D$3:$E$7,2,FALSE),0)</f>
        <v>0</v>
      </c>
      <c r="AE182" s="19"/>
      <c r="AF182" s="20">
        <f>LOOKUP(AE182,Paramètres!$A$3:$A$102,Paramètres!$B$3:$B$102)*Paramètres!$H$5</f>
        <v>0</v>
      </c>
      <c r="AG182" s="88">
        <f>IFERROR(VLOOKUP(AE182,Paramètres!$D$3:$E$7,2,FALSE),0)</f>
        <v>0</v>
      </c>
      <c r="AH182" s="47">
        <f t="shared" si="16"/>
        <v>0</v>
      </c>
    </row>
    <row r="183" spans="1:34" ht="12.75" customHeight="1">
      <c r="A183" s="13">
        <f t="shared" si="14"/>
        <v>0</v>
      </c>
      <c r="B183" s="13" t="str">
        <f t="shared" si="17"/>
        <v/>
      </c>
      <c r="C183" s="14">
        <f t="shared" si="15"/>
        <v>0</v>
      </c>
      <c r="D183" s="15" t="str">
        <f t="shared" si="18"/>
        <v/>
      </c>
      <c r="E183" s="2"/>
      <c r="F183" s="2"/>
      <c r="G183" s="2"/>
      <c r="H183" s="2"/>
      <c r="I183" s="2"/>
      <c r="J183" s="2"/>
      <c r="K183" s="83" t="str">
        <f>LOOKUP(J183,Paramètres!$A$3:$A$102,Paramètres!$B$3:$B$102)</f>
        <v>0</v>
      </c>
      <c r="L183" s="88">
        <f>IFERROR(VLOOKUP(J183,Paramètres!$D$3:$E$7,2,FALSE),0)</f>
        <v>0</v>
      </c>
      <c r="M183" s="85"/>
      <c r="N183" s="48" t="str">
        <f>LOOKUP(M183,Paramètres!$A$3:$A$102,Paramètres!$B$3:$B$102)</f>
        <v>0</v>
      </c>
      <c r="O183" s="88">
        <f>IFERROR(VLOOKUP(M183,Paramètres!$D$3:$E$7,2,FALSE),0)</f>
        <v>0</v>
      </c>
      <c r="P183" s="19"/>
      <c r="Q183" s="48" t="str">
        <f>LOOKUP(P183,Paramètres!$A$3:$A$102,Paramètres!$B$3:$B$102)</f>
        <v>0</v>
      </c>
      <c r="R183" s="88">
        <f>IFERROR(VLOOKUP(P183,Paramètres!$D$3:$E$7,2,FALSE),0)</f>
        <v>0</v>
      </c>
      <c r="S183" s="47"/>
      <c r="T183" s="48" t="str">
        <f>LOOKUP(S183,Paramètres!$A$3:$A$102,Paramètres!$B$3:$B$102)</f>
        <v>0</v>
      </c>
      <c r="U183" s="88">
        <f>IFERROR(VLOOKUP(S183,Paramètres!$D$3:$E$7,2,FALSE),0)</f>
        <v>0</v>
      </c>
      <c r="V183" s="19"/>
      <c r="W183" s="48" t="str">
        <f>LOOKUP(V183,Paramètres!$A$3:$A$102,Paramètres!$B$3:$B$102)</f>
        <v>0</v>
      </c>
      <c r="X183" s="88">
        <f>IFERROR(VLOOKUP(V183,Paramètres!$D$3:$E$7,2,FALSE),0)</f>
        <v>0</v>
      </c>
      <c r="Y183" s="20"/>
      <c r="Z183" s="48" t="str">
        <f>LOOKUP(Y183,Paramètres!$A$3:$A$102,Paramètres!$B$3:$B$102)</f>
        <v>0</v>
      </c>
      <c r="AA183" s="88">
        <f>IFERROR(VLOOKUP(Y183,Paramètres!$D$3:$E$7,2,FALSE),0)</f>
        <v>0</v>
      </c>
      <c r="AB183" s="19"/>
      <c r="AC183" s="48" t="str">
        <f>LOOKUP(AB183,Paramètres!$A$3:$A$102,Paramètres!$B$3:$B$102)</f>
        <v>0</v>
      </c>
      <c r="AD183" s="88">
        <f>IFERROR(VLOOKUP(AB183,Paramètres!$D$3:$E$7,2,FALSE),0)</f>
        <v>0</v>
      </c>
      <c r="AE183" s="19"/>
      <c r="AF183" s="20">
        <f>LOOKUP(AE183,Paramètres!$A$3:$A$102,Paramètres!$B$3:$B$102)*Paramètres!$H$5</f>
        <v>0</v>
      </c>
      <c r="AG183" s="88">
        <f>IFERROR(VLOOKUP(AE183,Paramètres!$D$3:$E$7,2,FALSE),0)</f>
        <v>0</v>
      </c>
      <c r="AH183" s="47">
        <f t="shared" si="16"/>
        <v>0</v>
      </c>
    </row>
    <row r="184" spans="1:34" ht="12.75" customHeight="1">
      <c r="A184" s="13">
        <f t="shared" si="14"/>
        <v>0</v>
      </c>
      <c r="B184" s="13" t="str">
        <f t="shared" si="17"/>
        <v/>
      </c>
      <c r="C184" s="14">
        <f t="shared" si="15"/>
        <v>0</v>
      </c>
      <c r="D184" s="15" t="str">
        <f t="shared" si="18"/>
        <v/>
      </c>
      <c r="E184" s="2"/>
      <c r="F184" s="2"/>
      <c r="G184" s="2"/>
      <c r="H184" s="2"/>
      <c r="I184" s="2"/>
      <c r="J184" s="2"/>
      <c r="K184" s="83" t="str">
        <f>LOOKUP(J184,Paramètres!$A$3:$A$102,Paramètres!$B$3:$B$102)</f>
        <v>0</v>
      </c>
      <c r="L184" s="88">
        <f>IFERROR(VLOOKUP(J184,Paramètres!$D$3:$E$7,2,FALSE),0)</f>
        <v>0</v>
      </c>
      <c r="M184" s="85"/>
      <c r="N184" s="48" t="str">
        <f>LOOKUP(M184,Paramètres!$A$3:$A$102,Paramètres!$B$3:$B$102)</f>
        <v>0</v>
      </c>
      <c r="O184" s="88">
        <f>IFERROR(VLOOKUP(M184,Paramètres!$D$3:$E$7,2,FALSE),0)</f>
        <v>0</v>
      </c>
      <c r="P184" s="19"/>
      <c r="Q184" s="48" t="str">
        <f>LOOKUP(P184,Paramètres!$A$3:$A$102,Paramètres!$B$3:$B$102)</f>
        <v>0</v>
      </c>
      <c r="R184" s="88">
        <f>IFERROR(VLOOKUP(P184,Paramètres!$D$3:$E$7,2,FALSE),0)</f>
        <v>0</v>
      </c>
      <c r="S184" s="47"/>
      <c r="T184" s="48" t="str">
        <f>LOOKUP(S184,Paramètres!$A$3:$A$102,Paramètres!$B$3:$B$102)</f>
        <v>0</v>
      </c>
      <c r="U184" s="88">
        <f>IFERROR(VLOOKUP(S184,Paramètres!$D$3:$E$7,2,FALSE),0)</f>
        <v>0</v>
      </c>
      <c r="V184" s="19"/>
      <c r="W184" s="48" t="str">
        <f>LOOKUP(V184,Paramètres!$A$3:$A$102,Paramètres!$B$3:$B$102)</f>
        <v>0</v>
      </c>
      <c r="X184" s="88">
        <f>IFERROR(VLOOKUP(V184,Paramètres!$D$3:$E$7,2,FALSE),0)</f>
        <v>0</v>
      </c>
      <c r="Y184" s="20"/>
      <c r="Z184" s="48" t="str">
        <f>LOOKUP(Y184,Paramètres!$A$3:$A$102,Paramètres!$B$3:$B$102)</f>
        <v>0</v>
      </c>
      <c r="AA184" s="88">
        <f>IFERROR(VLOOKUP(Y184,Paramètres!$D$3:$E$7,2,FALSE),0)</f>
        <v>0</v>
      </c>
      <c r="AB184" s="19"/>
      <c r="AC184" s="48" t="str">
        <f>LOOKUP(AB184,Paramètres!$A$3:$A$102,Paramètres!$B$3:$B$102)</f>
        <v>0</v>
      </c>
      <c r="AD184" s="88">
        <f>IFERROR(VLOOKUP(AB184,Paramètres!$D$3:$E$7,2,FALSE),0)</f>
        <v>0</v>
      </c>
      <c r="AE184" s="19"/>
      <c r="AF184" s="20">
        <f>LOOKUP(AE184,Paramètres!$A$3:$A$102,Paramètres!$B$3:$B$102)*Paramètres!$H$5</f>
        <v>0</v>
      </c>
      <c r="AG184" s="88">
        <f>IFERROR(VLOOKUP(AE184,Paramètres!$D$3:$E$7,2,FALSE),0)</f>
        <v>0</v>
      </c>
      <c r="AH184" s="47">
        <f t="shared" si="16"/>
        <v>0</v>
      </c>
    </row>
    <row r="185" spans="1:34" ht="12.75" customHeight="1">
      <c r="A185" s="13">
        <f t="shared" si="14"/>
        <v>0</v>
      </c>
      <c r="B185" s="13" t="str">
        <f t="shared" si="17"/>
        <v/>
      </c>
      <c r="C185" s="14">
        <f t="shared" si="15"/>
        <v>0</v>
      </c>
      <c r="D185" s="15" t="str">
        <f t="shared" si="18"/>
        <v/>
      </c>
      <c r="E185" s="2"/>
      <c r="F185" s="2"/>
      <c r="G185" s="2"/>
      <c r="H185" s="2"/>
      <c r="I185" s="2"/>
      <c r="J185" s="2"/>
      <c r="K185" s="83" t="str">
        <f>LOOKUP(J185,Paramètres!$A$3:$A$102,Paramètres!$B$3:$B$102)</f>
        <v>0</v>
      </c>
      <c r="L185" s="88">
        <f>IFERROR(VLOOKUP(J185,Paramètres!$D$3:$E$7,2,FALSE),0)</f>
        <v>0</v>
      </c>
      <c r="M185" s="85"/>
      <c r="N185" s="48" t="str">
        <f>LOOKUP(M185,Paramètres!$A$3:$A$102,Paramètres!$B$3:$B$102)</f>
        <v>0</v>
      </c>
      <c r="O185" s="88">
        <f>IFERROR(VLOOKUP(M185,Paramètres!$D$3:$E$7,2,FALSE),0)</f>
        <v>0</v>
      </c>
      <c r="P185" s="19"/>
      <c r="Q185" s="48" t="str">
        <f>LOOKUP(P185,Paramètres!$A$3:$A$102,Paramètres!$B$3:$B$102)</f>
        <v>0</v>
      </c>
      <c r="R185" s="88">
        <f>IFERROR(VLOOKUP(P185,Paramètres!$D$3:$E$7,2,FALSE),0)</f>
        <v>0</v>
      </c>
      <c r="S185" s="47"/>
      <c r="T185" s="48" t="str">
        <f>LOOKUP(S185,Paramètres!$A$3:$A$102,Paramètres!$B$3:$B$102)</f>
        <v>0</v>
      </c>
      <c r="U185" s="88">
        <f>IFERROR(VLOOKUP(S185,Paramètres!$D$3:$E$7,2,FALSE),0)</f>
        <v>0</v>
      </c>
      <c r="V185" s="19"/>
      <c r="W185" s="48" t="str">
        <f>LOOKUP(V185,Paramètres!$A$3:$A$102,Paramètres!$B$3:$B$102)</f>
        <v>0</v>
      </c>
      <c r="X185" s="88">
        <f>IFERROR(VLOOKUP(V185,Paramètres!$D$3:$E$7,2,FALSE),0)</f>
        <v>0</v>
      </c>
      <c r="Y185" s="20"/>
      <c r="Z185" s="48" t="str">
        <f>LOOKUP(Y185,Paramètres!$A$3:$A$102,Paramètres!$B$3:$B$102)</f>
        <v>0</v>
      </c>
      <c r="AA185" s="88">
        <f>IFERROR(VLOOKUP(Y185,Paramètres!$D$3:$E$7,2,FALSE),0)</f>
        <v>0</v>
      </c>
      <c r="AB185" s="19"/>
      <c r="AC185" s="48" t="str">
        <f>LOOKUP(AB185,Paramètres!$A$3:$A$102,Paramètres!$B$3:$B$102)</f>
        <v>0</v>
      </c>
      <c r="AD185" s="88">
        <f>IFERROR(VLOOKUP(AB185,Paramètres!$D$3:$E$7,2,FALSE),0)</f>
        <v>0</v>
      </c>
      <c r="AE185" s="19"/>
      <c r="AF185" s="20">
        <f>LOOKUP(AE185,Paramètres!$A$3:$A$102,Paramètres!$B$3:$B$102)*Paramètres!$H$5</f>
        <v>0</v>
      </c>
      <c r="AG185" s="88">
        <f>IFERROR(VLOOKUP(AE185,Paramètres!$D$3:$E$7,2,FALSE),0)</f>
        <v>0</v>
      </c>
      <c r="AH185" s="47">
        <f t="shared" si="16"/>
        <v>0</v>
      </c>
    </row>
    <row r="186" spans="1:34" ht="12.75" customHeight="1">
      <c r="A186" s="13">
        <f t="shared" si="14"/>
        <v>0</v>
      </c>
      <c r="B186" s="13" t="str">
        <f t="shared" si="17"/>
        <v/>
      </c>
      <c r="C186" s="14">
        <f t="shared" si="15"/>
        <v>0</v>
      </c>
      <c r="D186" s="15" t="str">
        <f t="shared" si="18"/>
        <v/>
      </c>
      <c r="E186" s="2"/>
      <c r="F186" s="2"/>
      <c r="G186" s="2"/>
      <c r="H186" s="2"/>
      <c r="I186" s="2"/>
      <c r="J186" s="2"/>
      <c r="K186" s="83" t="str">
        <f>LOOKUP(J186,Paramètres!$A$3:$A$102,Paramètres!$B$3:$B$102)</f>
        <v>0</v>
      </c>
      <c r="L186" s="88">
        <f>IFERROR(VLOOKUP(J186,Paramètres!$D$3:$E$7,2,FALSE),0)</f>
        <v>0</v>
      </c>
      <c r="M186" s="85"/>
      <c r="N186" s="48" t="str">
        <f>LOOKUP(M186,Paramètres!$A$3:$A$102,Paramètres!$B$3:$B$102)</f>
        <v>0</v>
      </c>
      <c r="O186" s="88">
        <f>IFERROR(VLOOKUP(M186,Paramètres!$D$3:$E$7,2,FALSE),0)</f>
        <v>0</v>
      </c>
      <c r="P186" s="19"/>
      <c r="Q186" s="48" t="str">
        <f>LOOKUP(P186,Paramètres!$A$3:$A$102,Paramètres!$B$3:$B$102)</f>
        <v>0</v>
      </c>
      <c r="R186" s="88">
        <f>IFERROR(VLOOKUP(P186,Paramètres!$D$3:$E$7,2,FALSE),0)</f>
        <v>0</v>
      </c>
      <c r="S186" s="47"/>
      <c r="T186" s="48" t="str">
        <f>LOOKUP(S186,Paramètres!$A$3:$A$102,Paramètres!$B$3:$B$102)</f>
        <v>0</v>
      </c>
      <c r="U186" s="88">
        <f>IFERROR(VLOOKUP(S186,Paramètres!$D$3:$E$7,2,FALSE),0)</f>
        <v>0</v>
      </c>
      <c r="V186" s="19"/>
      <c r="W186" s="48" t="str">
        <f>LOOKUP(V186,Paramètres!$A$3:$A$102,Paramètres!$B$3:$B$102)</f>
        <v>0</v>
      </c>
      <c r="X186" s="88">
        <f>IFERROR(VLOOKUP(V186,Paramètres!$D$3:$E$7,2,FALSE),0)</f>
        <v>0</v>
      </c>
      <c r="Y186" s="20"/>
      <c r="Z186" s="48" t="str">
        <f>LOOKUP(Y186,Paramètres!$A$3:$A$102,Paramètres!$B$3:$B$102)</f>
        <v>0</v>
      </c>
      <c r="AA186" s="88">
        <f>IFERROR(VLOOKUP(Y186,Paramètres!$D$3:$E$7,2,FALSE),0)</f>
        <v>0</v>
      </c>
      <c r="AB186" s="19"/>
      <c r="AC186" s="48" t="str">
        <f>LOOKUP(AB186,Paramètres!$A$3:$A$102,Paramètres!$B$3:$B$102)</f>
        <v>0</v>
      </c>
      <c r="AD186" s="88">
        <f>IFERROR(VLOOKUP(AB186,Paramètres!$D$3:$E$7,2,FALSE),0)</f>
        <v>0</v>
      </c>
      <c r="AE186" s="19"/>
      <c r="AF186" s="20">
        <f>LOOKUP(AE186,Paramètres!$A$3:$A$102,Paramètres!$B$3:$B$102)*Paramètres!$H$5</f>
        <v>0</v>
      </c>
      <c r="AG186" s="88">
        <f>IFERROR(VLOOKUP(AE186,Paramètres!$D$3:$E$7,2,FALSE),0)</f>
        <v>0</v>
      </c>
      <c r="AH186" s="47">
        <f t="shared" si="16"/>
        <v>0</v>
      </c>
    </row>
    <row r="187" spans="1:34" ht="12.75" customHeight="1">
      <c r="A187" s="13">
        <f t="shared" si="14"/>
        <v>0</v>
      </c>
      <c r="B187" s="13" t="str">
        <f t="shared" si="17"/>
        <v/>
      </c>
      <c r="C187" s="14">
        <f t="shared" si="15"/>
        <v>0</v>
      </c>
      <c r="D187" s="15" t="str">
        <f t="shared" si="18"/>
        <v/>
      </c>
      <c r="E187" s="2"/>
      <c r="F187" s="2"/>
      <c r="G187" s="2"/>
      <c r="H187" s="2"/>
      <c r="I187" s="2"/>
      <c r="J187" s="2"/>
      <c r="K187" s="83" t="str">
        <f>LOOKUP(J187,Paramètres!$A$3:$A$102,Paramètres!$B$3:$B$102)</f>
        <v>0</v>
      </c>
      <c r="L187" s="88">
        <f>IFERROR(VLOOKUP(J187,Paramètres!$D$3:$E$7,2,FALSE),0)</f>
        <v>0</v>
      </c>
      <c r="M187" s="85"/>
      <c r="N187" s="48" t="str">
        <f>LOOKUP(M187,Paramètres!$A$3:$A$102,Paramètres!$B$3:$B$102)</f>
        <v>0</v>
      </c>
      <c r="O187" s="88">
        <f>IFERROR(VLOOKUP(M187,Paramètres!$D$3:$E$7,2,FALSE),0)</f>
        <v>0</v>
      </c>
      <c r="P187" s="19"/>
      <c r="Q187" s="48" t="str">
        <f>LOOKUP(P187,Paramètres!$A$3:$A$102,Paramètres!$B$3:$B$102)</f>
        <v>0</v>
      </c>
      <c r="R187" s="88">
        <f>IFERROR(VLOOKUP(P187,Paramètres!$D$3:$E$7,2,FALSE),0)</f>
        <v>0</v>
      </c>
      <c r="S187" s="47"/>
      <c r="T187" s="48" t="str">
        <f>LOOKUP(S187,Paramètres!$A$3:$A$102,Paramètres!$B$3:$B$102)</f>
        <v>0</v>
      </c>
      <c r="U187" s="88">
        <f>IFERROR(VLOOKUP(S187,Paramètres!$D$3:$E$7,2,FALSE),0)</f>
        <v>0</v>
      </c>
      <c r="V187" s="19"/>
      <c r="W187" s="48" t="str">
        <f>LOOKUP(V187,Paramètres!$A$3:$A$102,Paramètres!$B$3:$B$102)</f>
        <v>0</v>
      </c>
      <c r="X187" s="88">
        <f>IFERROR(VLOOKUP(V187,Paramètres!$D$3:$E$7,2,FALSE),0)</f>
        <v>0</v>
      </c>
      <c r="Y187" s="20"/>
      <c r="Z187" s="48" t="str">
        <f>LOOKUP(Y187,Paramètres!$A$3:$A$102,Paramètres!$B$3:$B$102)</f>
        <v>0</v>
      </c>
      <c r="AA187" s="88">
        <f>IFERROR(VLOOKUP(Y187,Paramètres!$D$3:$E$7,2,FALSE),0)</f>
        <v>0</v>
      </c>
      <c r="AB187" s="19"/>
      <c r="AC187" s="48" t="str">
        <f>LOOKUP(AB187,Paramètres!$A$3:$A$102,Paramètres!$B$3:$B$102)</f>
        <v>0</v>
      </c>
      <c r="AD187" s="88">
        <f>IFERROR(VLOOKUP(AB187,Paramètres!$D$3:$E$7,2,FALSE),0)</f>
        <v>0</v>
      </c>
      <c r="AE187" s="19"/>
      <c r="AF187" s="20">
        <f>LOOKUP(AE187,Paramètres!$A$3:$A$102,Paramètres!$B$3:$B$102)*Paramètres!$H$5</f>
        <v>0</v>
      </c>
      <c r="AG187" s="88">
        <f>IFERROR(VLOOKUP(AE187,Paramètres!$D$3:$E$7,2,FALSE),0)</f>
        <v>0</v>
      </c>
      <c r="AH187" s="47">
        <f t="shared" si="16"/>
        <v>0</v>
      </c>
    </row>
    <row r="188" spans="1:34" ht="12.75" customHeight="1">
      <c r="A188" s="13">
        <f t="shared" si="14"/>
        <v>0</v>
      </c>
      <c r="B188" s="13" t="str">
        <f t="shared" si="17"/>
        <v/>
      </c>
      <c r="C188" s="14">
        <f t="shared" si="15"/>
        <v>0</v>
      </c>
      <c r="D188" s="15" t="str">
        <f t="shared" si="18"/>
        <v/>
      </c>
      <c r="E188" s="2"/>
      <c r="F188" s="2"/>
      <c r="G188" s="2"/>
      <c r="H188" s="2"/>
      <c r="I188" s="2"/>
      <c r="J188" s="2"/>
      <c r="K188" s="83" t="str">
        <f>LOOKUP(J188,Paramètres!$A$3:$A$102,Paramètres!$B$3:$B$102)</f>
        <v>0</v>
      </c>
      <c r="L188" s="88">
        <f>IFERROR(VLOOKUP(J188,Paramètres!$D$3:$E$7,2,FALSE),0)</f>
        <v>0</v>
      </c>
      <c r="M188" s="85"/>
      <c r="N188" s="48" t="str">
        <f>LOOKUP(M188,Paramètres!$A$3:$A$102,Paramètres!$B$3:$B$102)</f>
        <v>0</v>
      </c>
      <c r="O188" s="88">
        <f>IFERROR(VLOOKUP(M188,Paramètres!$D$3:$E$7,2,FALSE),0)</f>
        <v>0</v>
      </c>
      <c r="P188" s="19"/>
      <c r="Q188" s="48" t="str">
        <f>LOOKUP(P188,Paramètres!$A$3:$A$102,Paramètres!$B$3:$B$102)</f>
        <v>0</v>
      </c>
      <c r="R188" s="88">
        <f>IFERROR(VLOOKUP(P188,Paramètres!$D$3:$E$7,2,FALSE),0)</f>
        <v>0</v>
      </c>
      <c r="S188" s="47"/>
      <c r="T188" s="48" t="str">
        <f>LOOKUP(S188,Paramètres!$A$3:$A$102,Paramètres!$B$3:$B$102)</f>
        <v>0</v>
      </c>
      <c r="U188" s="88">
        <f>IFERROR(VLOOKUP(S188,Paramètres!$D$3:$E$7,2,FALSE),0)</f>
        <v>0</v>
      </c>
      <c r="V188" s="19"/>
      <c r="W188" s="48" t="str">
        <f>LOOKUP(V188,Paramètres!$A$3:$A$102,Paramètres!$B$3:$B$102)</f>
        <v>0</v>
      </c>
      <c r="X188" s="88">
        <f>IFERROR(VLOOKUP(V188,Paramètres!$D$3:$E$7,2,FALSE),0)</f>
        <v>0</v>
      </c>
      <c r="Y188" s="20"/>
      <c r="Z188" s="48" t="str">
        <f>LOOKUP(Y188,Paramètres!$A$3:$A$102,Paramètres!$B$3:$B$102)</f>
        <v>0</v>
      </c>
      <c r="AA188" s="88">
        <f>IFERROR(VLOOKUP(Y188,Paramètres!$D$3:$E$7,2,FALSE),0)</f>
        <v>0</v>
      </c>
      <c r="AB188" s="19"/>
      <c r="AC188" s="48" t="str">
        <f>LOOKUP(AB188,Paramètres!$A$3:$A$102,Paramètres!$B$3:$B$102)</f>
        <v>0</v>
      </c>
      <c r="AD188" s="88">
        <f>IFERROR(VLOOKUP(AB188,Paramètres!$D$3:$E$7,2,FALSE),0)</f>
        <v>0</v>
      </c>
      <c r="AE188" s="19"/>
      <c r="AF188" s="20">
        <f>LOOKUP(AE188,Paramètres!$A$3:$A$102,Paramètres!$B$3:$B$102)*Paramètres!$H$5</f>
        <v>0</v>
      </c>
      <c r="AG188" s="88">
        <f>IFERROR(VLOOKUP(AE188,Paramètres!$D$3:$E$7,2,FALSE),0)</f>
        <v>0</v>
      </c>
      <c r="AH188" s="47">
        <f t="shared" si="16"/>
        <v>0</v>
      </c>
    </row>
    <row r="189" spans="1:34" ht="12.75" customHeight="1">
      <c r="A189" s="13">
        <f t="shared" si="14"/>
        <v>0</v>
      </c>
      <c r="B189" s="13" t="str">
        <f t="shared" si="17"/>
        <v/>
      </c>
      <c r="C189" s="14">
        <f t="shared" si="15"/>
        <v>0</v>
      </c>
      <c r="D189" s="15" t="str">
        <f t="shared" si="18"/>
        <v/>
      </c>
      <c r="E189" s="2"/>
      <c r="F189" s="2"/>
      <c r="G189" s="2"/>
      <c r="H189" s="2"/>
      <c r="I189" s="2"/>
      <c r="J189" s="2"/>
      <c r="K189" s="83" t="str">
        <f>LOOKUP(J189,Paramètres!$A$3:$A$102,Paramètres!$B$3:$B$102)</f>
        <v>0</v>
      </c>
      <c r="L189" s="88">
        <f>IFERROR(VLOOKUP(J189,Paramètres!$D$3:$E$7,2,FALSE),0)</f>
        <v>0</v>
      </c>
      <c r="M189" s="85"/>
      <c r="N189" s="48" t="str">
        <f>LOOKUP(M189,Paramètres!$A$3:$A$102,Paramètres!$B$3:$B$102)</f>
        <v>0</v>
      </c>
      <c r="O189" s="88">
        <f>IFERROR(VLOOKUP(M189,Paramètres!$D$3:$E$7,2,FALSE),0)</f>
        <v>0</v>
      </c>
      <c r="P189" s="19"/>
      <c r="Q189" s="48" t="str">
        <f>LOOKUP(P189,Paramètres!$A$3:$A$102,Paramètres!$B$3:$B$102)</f>
        <v>0</v>
      </c>
      <c r="R189" s="88">
        <f>IFERROR(VLOOKUP(P189,Paramètres!$D$3:$E$7,2,FALSE),0)</f>
        <v>0</v>
      </c>
      <c r="S189" s="47"/>
      <c r="T189" s="48" t="str">
        <f>LOOKUP(S189,Paramètres!$A$3:$A$102,Paramètres!$B$3:$B$102)</f>
        <v>0</v>
      </c>
      <c r="U189" s="88">
        <f>IFERROR(VLOOKUP(S189,Paramètres!$D$3:$E$7,2,FALSE),0)</f>
        <v>0</v>
      </c>
      <c r="V189" s="19"/>
      <c r="W189" s="48" t="str">
        <f>LOOKUP(V189,Paramètres!$A$3:$A$102,Paramètres!$B$3:$B$102)</f>
        <v>0</v>
      </c>
      <c r="X189" s="88">
        <f>IFERROR(VLOOKUP(V189,Paramètres!$D$3:$E$7,2,FALSE),0)</f>
        <v>0</v>
      </c>
      <c r="Y189" s="20"/>
      <c r="Z189" s="48" t="str">
        <f>LOOKUP(Y189,Paramètres!$A$3:$A$102,Paramètres!$B$3:$B$102)</f>
        <v>0</v>
      </c>
      <c r="AA189" s="88">
        <f>IFERROR(VLOOKUP(Y189,Paramètres!$D$3:$E$7,2,FALSE),0)</f>
        <v>0</v>
      </c>
      <c r="AB189" s="19"/>
      <c r="AC189" s="48" t="str">
        <f>LOOKUP(AB189,Paramètres!$A$3:$A$102,Paramètres!$B$3:$B$102)</f>
        <v>0</v>
      </c>
      <c r="AD189" s="88">
        <f>IFERROR(VLOOKUP(AB189,Paramètres!$D$3:$E$7,2,FALSE),0)</f>
        <v>0</v>
      </c>
      <c r="AE189" s="19"/>
      <c r="AF189" s="20">
        <f>LOOKUP(AE189,Paramètres!$A$3:$A$102,Paramètres!$B$3:$B$102)*Paramètres!$H$5</f>
        <v>0</v>
      </c>
      <c r="AG189" s="88">
        <f>IFERROR(VLOOKUP(AE189,Paramètres!$D$3:$E$7,2,FALSE),0)</f>
        <v>0</v>
      </c>
      <c r="AH189" s="47">
        <f t="shared" si="16"/>
        <v>0</v>
      </c>
    </row>
    <row r="190" spans="1:34" ht="12.75" customHeight="1">
      <c r="A190" s="13">
        <f t="shared" si="14"/>
        <v>0</v>
      </c>
      <c r="B190" s="13" t="str">
        <f t="shared" si="17"/>
        <v/>
      </c>
      <c r="C190" s="14">
        <f t="shared" si="15"/>
        <v>0</v>
      </c>
      <c r="D190" s="15" t="str">
        <f t="shared" si="18"/>
        <v/>
      </c>
      <c r="E190" s="2"/>
      <c r="F190" s="2"/>
      <c r="G190" s="2"/>
      <c r="H190" s="2"/>
      <c r="I190" s="2"/>
      <c r="J190" s="2"/>
      <c r="K190" s="83" t="str">
        <f>LOOKUP(J190,Paramètres!$A$3:$A$102,Paramètres!$B$3:$B$102)</f>
        <v>0</v>
      </c>
      <c r="L190" s="88">
        <f>IFERROR(VLOOKUP(J190,Paramètres!$D$3:$E$7,2,FALSE),0)</f>
        <v>0</v>
      </c>
      <c r="M190" s="85"/>
      <c r="N190" s="48" t="str">
        <f>LOOKUP(M190,Paramètres!$A$3:$A$102,Paramètres!$B$3:$B$102)</f>
        <v>0</v>
      </c>
      <c r="O190" s="88">
        <f>IFERROR(VLOOKUP(M190,Paramètres!$D$3:$E$7,2,FALSE),0)</f>
        <v>0</v>
      </c>
      <c r="P190" s="19"/>
      <c r="Q190" s="48" t="str">
        <f>LOOKUP(P190,Paramètres!$A$3:$A$102,Paramètres!$B$3:$B$102)</f>
        <v>0</v>
      </c>
      <c r="R190" s="88">
        <f>IFERROR(VLOOKUP(P190,Paramètres!$D$3:$E$7,2,FALSE),0)</f>
        <v>0</v>
      </c>
      <c r="S190" s="47"/>
      <c r="T190" s="48" t="str">
        <f>LOOKUP(S190,Paramètres!$A$3:$A$102,Paramètres!$B$3:$B$102)</f>
        <v>0</v>
      </c>
      <c r="U190" s="88">
        <f>IFERROR(VLOOKUP(S190,Paramètres!$D$3:$E$7,2,FALSE),0)</f>
        <v>0</v>
      </c>
      <c r="V190" s="19"/>
      <c r="W190" s="48" t="str">
        <f>LOOKUP(V190,Paramètres!$A$3:$A$102,Paramètres!$B$3:$B$102)</f>
        <v>0</v>
      </c>
      <c r="X190" s="88">
        <f>IFERROR(VLOOKUP(V190,Paramètres!$D$3:$E$7,2,FALSE),0)</f>
        <v>0</v>
      </c>
      <c r="Y190" s="20"/>
      <c r="Z190" s="48" t="str">
        <f>LOOKUP(Y190,Paramètres!$A$3:$A$102,Paramètres!$B$3:$B$102)</f>
        <v>0</v>
      </c>
      <c r="AA190" s="88">
        <f>IFERROR(VLOOKUP(Y190,Paramètres!$D$3:$E$7,2,FALSE),0)</f>
        <v>0</v>
      </c>
      <c r="AB190" s="19"/>
      <c r="AC190" s="48" t="str">
        <f>LOOKUP(AB190,Paramètres!$A$3:$A$102,Paramètres!$B$3:$B$102)</f>
        <v>0</v>
      </c>
      <c r="AD190" s="88">
        <f>IFERROR(VLOOKUP(AB190,Paramètres!$D$3:$E$7,2,FALSE),0)</f>
        <v>0</v>
      </c>
      <c r="AE190" s="19"/>
      <c r="AF190" s="20">
        <f>LOOKUP(AE190,Paramètres!$A$3:$A$102,Paramètres!$B$3:$B$102)*Paramètres!$H$5</f>
        <v>0</v>
      </c>
      <c r="AG190" s="88">
        <f>IFERROR(VLOOKUP(AE190,Paramètres!$D$3:$E$7,2,FALSE),0)</f>
        <v>0</v>
      </c>
      <c r="AH190" s="47">
        <f t="shared" si="16"/>
        <v>0</v>
      </c>
    </row>
    <row r="191" spans="1:34" ht="12.75" customHeight="1">
      <c r="A191" s="13">
        <f t="shared" si="14"/>
        <v>0</v>
      </c>
      <c r="B191" s="13" t="str">
        <f t="shared" si="17"/>
        <v/>
      </c>
      <c r="C191" s="14">
        <f t="shared" si="15"/>
        <v>0</v>
      </c>
      <c r="D191" s="15" t="str">
        <f t="shared" si="18"/>
        <v/>
      </c>
      <c r="E191" s="2"/>
      <c r="F191" s="2"/>
      <c r="G191" s="2"/>
      <c r="H191" s="2"/>
      <c r="I191" s="2"/>
      <c r="J191" s="2"/>
      <c r="K191" s="83" t="str">
        <f>LOOKUP(J191,Paramètres!$A$3:$A$102,Paramètres!$B$3:$B$102)</f>
        <v>0</v>
      </c>
      <c r="L191" s="88">
        <f>IFERROR(VLOOKUP(J191,Paramètres!$D$3:$E$7,2,FALSE),0)</f>
        <v>0</v>
      </c>
      <c r="M191" s="85"/>
      <c r="N191" s="48" t="str">
        <f>LOOKUP(M191,Paramètres!$A$3:$A$102,Paramètres!$B$3:$B$102)</f>
        <v>0</v>
      </c>
      <c r="O191" s="88">
        <f>IFERROR(VLOOKUP(M191,Paramètres!$D$3:$E$7,2,FALSE),0)</f>
        <v>0</v>
      </c>
      <c r="P191" s="19"/>
      <c r="Q191" s="48" t="str">
        <f>LOOKUP(P191,Paramètres!$A$3:$A$102,Paramètres!$B$3:$B$102)</f>
        <v>0</v>
      </c>
      <c r="R191" s="88">
        <f>IFERROR(VLOOKUP(P191,Paramètres!$D$3:$E$7,2,FALSE),0)</f>
        <v>0</v>
      </c>
      <c r="S191" s="47"/>
      <c r="T191" s="48" t="str">
        <f>LOOKUP(S191,Paramètres!$A$3:$A$102,Paramètres!$B$3:$B$102)</f>
        <v>0</v>
      </c>
      <c r="U191" s="88">
        <f>IFERROR(VLOOKUP(S191,Paramètres!$D$3:$E$7,2,FALSE),0)</f>
        <v>0</v>
      </c>
      <c r="V191" s="19"/>
      <c r="W191" s="48" t="str">
        <f>LOOKUP(V191,Paramètres!$A$3:$A$102,Paramètres!$B$3:$B$102)</f>
        <v>0</v>
      </c>
      <c r="X191" s="88">
        <f>IFERROR(VLOOKUP(V191,Paramètres!$D$3:$E$7,2,FALSE),0)</f>
        <v>0</v>
      </c>
      <c r="Y191" s="20"/>
      <c r="Z191" s="48" t="str">
        <f>LOOKUP(Y191,Paramètres!$A$3:$A$102,Paramètres!$B$3:$B$102)</f>
        <v>0</v>
      </c>
      <c r="AA191" s="88">
        <f>IFERROR(VLOOKUP(Y191,Paramètres!$D$3:$E$7,2,FALSE),0)</f>
        <v>0</v>
      </c>
      <c r="AB191" s="19"/>
      <c r="AC191" s="48" t="str">
        <f>LOOKUP(AB191,Paramètres!$A$3:$A$102,Paramètres!$B$3:$B$102)</f>
        <v>0</v>
      </c>
      <c r="AD191" s="88">
        <f>IFERROR(VLOOKUP(AB191,Paramètres!$D$3:$E$7,2,FALSE),0)</f>
        <v>0</v>
      </c>
      <c r="AE191" s="19"/>
      <c r="AF191" s="20">
        <f>LOOKUP(AE191,Paramètres!$A$3:$A$102,Paramètres!$B$3:$B$102)*Paramètres!$H$5</f>
        <v>0</v>
      </c>
      <c r="AG191" s="88">
        <f>IFERROR(VLOOKUP(AE191,Paramètres!$D$3:$E$7,2,FALSE),0)</f>
        <v>0</v>
      </c>
      <c r="AH191" s="47">
        <f t="shared" si="16"/>
        <v>0</v>
      </c>
    </row>
    <row r="192" spans="1:34" ht="12.75" customHeight="1">
      <c r="A192" s="13">
        <f t="shared" si="14"/>
        <v>0</v>
      </c>
      <c r="B192" s="13" t="str">
        <f t="shared" si="17"/>
        <v/>
      </c>
      <c r="C192" s="14">
        <f t="shared" si="15"/>
        <v>0</v>
      </c>
      <c r="D192" s="15" t="str">
        <f t="shared" si="18"/>
        <v/>
      </c>
      <c r="E192" s="2"/>
      <c r="F192" s="2"/>
      <c r="G192" s="2"/>
      <c r="H192" s="2"/>
      <c r="I192" s="2"/>
      <c r="J192" s="2"/>
      <c r="K192" s="83" t="str">
        <f>LOOKUP(J192,Paramètres!$A$3:$A$102,Paramètres!$B$3:$B$102)</f>
        <v>0</v>
      </c>
      <c r="L192" s="88">
        <f>IFERROR(VLOOKUP(J192,Paramètres!$D$3:$E$7,2,FALSE),0)</f>
        <v>0</v>
      </c>
      <c r="M192" s="85"/>
      <c r="N192" s="48" t="str">
        <f>LOOKUP(M192,Paramètres!$A$3:$A$102,Paramètres!$B$3:$B$102)</f>
        <v>0</v>
      </c>
      <c r="O192" s="88">
        <f>IFERROR(VLOOKUP(M192,Paramètres!$D$3:$E$7,2,FALSE),0)</f>
        <v>0</v>
      </c>
      <c r="P192" s="19"/>
      <c r="Q192" s="48" t="str">
        <f>LOOKUP(P192,Paramètres!$A$3:$A$102,Paramètres!$B$3:$B$102)</f>
        <v>0</v>
      </c>
      <c r="R192" s="88">
        <f>IFERROR(VLOOKUP(P192,Paramètres!$D$3:$E$7,2,FALSE),0)</f>
        <v>0</v>
      </c>
      <c r="S192" s="47"/>
      <c r="T192" s="48" t="str">
        <f>LOOKUP(S192,Paramètres!$A$3:$A$102,Paramètres!$B$3:$B$102)</f>
        <v>0</v>
      </c>
      <c r="U192" s="88">
        <f>IFERROR(VLOOKUP(S192,Paramètres!$D$3:$E$7,2,FALSE),0)</f>
        <v>0</v>
      </c>
      <c r="V192" s="19"/>
      <c r="W192" s="48" t="str">
        <f>LOOKUP(V192,Paramètres!$A$3:$A$102,Paramètres!$B$3:$B$102)</f>
        <v>0</v>
      </c>
      <c r="X192" s="88">
        <f>IFERROR(VLOOKUP(V192,Paramètres!$D$3:$E$7,2,FALSE),0)</f>
        <v>0</v>
      </c>
      <c r="Y192" s="20"/>
      <c r="Z192" s="48" t="str">
        <f>LOOKUP(Y192,Paramètres!$A$3:$A$102,Paramètres!$B$3:$B$102)</f>
        <v>0</v>
      </c>
      <c r="AA192" s="88">
        <f>IFERROR(VLOOKUP(Y192,Paramètres!$D$3:$E$7,2,FALSE),0)</f>
        <v>0</v>
      </c>
      <c r="AB192" s="19"/>
      <c r="AC192" s="48" t="str">
        <f>LOOKUP(AB192,Paramètres!$A$3:$A$102,Paramètres!$B$3:$B$102)</f>
        <v>0</v>
      </c>
      <c r="AD192" s="88">
        <f>IFERROR(VLOOKUP(AB192,Paramètres!$D$3:$E$7,2,FALSE),0)</f>
        <v>0</v>
      </c>
      <c r="AE192" s="19"/>
      <c r="AF192" s="20">
        <f>LOOKUP(AE192,Paramètres!$A$3:$A$102,Paramètres!$B$3:$B$102)*Paramètres!$H$5</f>
        <v>0</v>
      </c>
      <c r="AG192" s="88">
        <f>IFERROR(VLOOKUP(AE192,Paramètres!$D$3:$E$7,2,FALSE),0)</f>
        <v>0</v>
      </c>
      <c r="AH192" s="47">
        <f t="shared" si="16"/>
        <v>0</v>
      </c>
    </row>
    <row r="193" spans="1:34" ht="12.75" customHeight="1">
      <c r="A193" s="13">
        <f t="shared" si="14"/>
        <v>0</v>
      </c>
      <c r="B193" s="13" t="str">
        <f t="shared" si="17"/>
        <v/>
      </c>
      <c r="C193" s="14">
        <f t="shared" si="15"/>
        <v>0</v>
      </c>
      <c r="D193" s="15" t="str">
        <f t="shared" si="18"/>
        <v/>
      </c>
      <c r="E193" s="2"/>
      <c r="F193" s="2"/>
      <c r="G193" s="2"/>
      <c r="H193" s="2"/>
      <c r="I193" s="2"/>
      <c r="J193" s="2"/>
      <c r="K193" s="83" t="str">
        <f>LOOKUP(J193,Paramètres!$A$3:$A$102,Paramètres!$B$3:$B$102)</f>
        <v>0</v>
      </c>
      <c r="L193" s="88">
        <f>IFERROR(VLOOKUP(J193,Paramètres!$D$3:$E$7,2,FALSE),0)</f>
        <v>0</v>
      </c>
      <c r="M193" s="85"/>
      <c r="N193" s="48" t="str">
        <f>LOOKUP(M193,Paramètres!$A$3:$A$102,Paramètres!$B$3:$B$102)</f>
        <v>0</v>
      </c>
      <c r="O193" s="88">
        <f>IFERROR(VLOOKUP(M193,Paramètres!$D$3:$E$7,2,FALSE),0)</f>
        <v>0</v>
      </c>
      <c r="P193" s="19"/>
      <c r="Q193" s="48" t="str">
        <f>LOOKUP(P193,Paramètres!$A$3:$A$102,Paramètres!$B$3:$B$102)</f>
        <v>0</v>
      </c>
      <c r="R193" s="88">
        <f>IFERROR(VLOOKUP(P193,Paramètres!$D$3:$E$7,2,FALSE),0)</f>
        <v>0</v>
      </c>
      <c r="S193" s="47"/>
      <c r="T193" s="48" t="str">
        <f>LOOKUP(S193,Paramètres!$A$3:$A$102,Paramètres!$B$3:$B$102)</f>
        <v>0</v>
      </c>
      <c r="U193" s="88">
        <f>IFERROR(VLOOKUP(S193,Paramètres!$D$3:$E$7,2,FALSE),0)</f>
        <v>0</v>
      </c>
      <c r="V193" s="19"/>
      <c r="W193" s="48" t="str">
        <f>LOOKUP(V193,Paramètres!$A$3:$A$102,Paramètres!$B$3:$B$102)</f>
        <v>0</v>
      </c>
      <c r="X193" s="88">
        <f>IFERROR(VLOOKUP(V193,Paramètres!$D$3:$E$7,2,FALSE),0)</f>
        <v>0</v>
      </c>
      <c r="Y193" s="20"/>
      <c r="Z193" s="48" t="str">
        <f>LOOKUP(Y193,Paramètres!$A$3:$A$102,Paramètres!$B$3:$B$102)</f>
        <v>0</v>
      </c>
      <c r="AA193" s="88">
        <f>IFERROR(VLOOKUP(Y193,Paramètres!$D$3:$E$7,2,FALSE),0)</f>
        <v>0</v>
      </c>
      <c r="AB193" s="19"/>
      <c r="AC193" s="48" t="str">
        <f>LOOKUP(AB193,Paramètres!$A$3:$A$102,Paramètres!$B$3:$B$102)</f>
        <v>0</v>
      </c>
      <c r="AD193" s="88">
        <f>IFERROR(VLOOKUP(AB193,Paramètres!$D$3:$E$7,2,FALSE),0)</f>
        <v>0</v>
      </c>
      <c r="AE193" s="19"/>
      <c r="AF193" s="20">
        <f>LOOKUP(AE193,Paramètres!$A$3:$A$102,Paramètres!$B$3:$B$102)*Paramètres!$H$5</f>
        <v>0</v>
      </c>
      <c r="AG193" s="88">
        <f>IFERROR(VLOOKUP(AE193,Paramètres!$D$3:$E$7,2,FALSE),0)</f>
        <v>0</v>
      </c>
      <c r="AH193" s="47">
        <f t="shared" si="16"/>
        <v>0</v>
      </c>
    </row>
    <row r="194" spans="1:34" ht="12.75" customHeight="1">
      <c r="A194" s="13">
        <f t="shared" si="14"/>
        <v>0</v>
      </c>
      <c r="B194" s="13" t="str">
        <f t="shared" si="17"/>
        <v/>
      </c>
      <c r="C194" s="14">
        <f t="shared" si="15"/>
        <v>0</v>
      </c>
      <c r="D194" s="15" t="str">
        <f t="shared" si="18"/>
        <v/>
      </c>
      <c r="E194" s="2"/>
      <c r="F194" s="2"/>
      <c r="G194" s="2"/>
      <c r="H194" s="2"/>
      <c r="I194" s="2"/>
      <c r="J194" s="2"/>
      <c r="K194" s="83" t="str">
        <f>LOOKUP(J194,Paramètres!$A$3:$A$102,Paramètres!$B$3:$B$102)</f>
        <v>0</v>
      </c>
      <c r="L194" s="88">
        <f>IFERROR(VLOOKUP(J194,Paramètres!$D$3:$E$7,2,FALSE),0)</f>
        <v>0</v>
      </c>
      <c r="M194" s="85"/>
      <c r="N194" s="48" t="str">
        <f>LOOKUP(M194,Paramètres!$A$3:$A$102,Paramètres!$B$3:$B$102)</f>
        <v>0</v>
      </c>
      <c r="O194" s="88">
        <f>IFERROR(VLOOKUP(M194,Paramètres!$D$3:$E$7,2,FALSE),0)</f>
        <v>0</v>
      </c>
      <c r="P194" s="19"/>
      <c r="Q194" s="48" t="str">
        <f>LOOKUP(P194,Paramètres!$A$3:$A$102,Paramètres!$B$3:$B$102)</f>
        <v>0</v>
      </c>
      <c r="R194" s="88">
        <f>IFERROR(VLOOKUP(P194,Paramètres!$D$3:$E$7,2,FALSE),0)</f>
        <v>0</v>
      </c>
      <c r="S194" s="47"/>
      <c r="T194" s="48" t="str">
        <f>LOOKUP(S194,Paramètres!$A$3:$A$102,Paramètres!$B$3:$B$102)</f>
        <v>0</v>
      </c>
      <c r="U194" s="88">
        <f>IFERROR(VLOOKUP(S194,Paramètres!$D$3:$E$7,2,FALSE),0)</f>
        <v>0</v>
      </c>
      <c r="V194" s="19"/>
      <c r="W194" s="48" t="str">
        <f>LOOKUP(V194,Paramètres!$A$3:$A$102,Paramètres!$B$3:$B$102)</f>
        <v>0</v>
      </c>
      <c r="X194" s="88">
        <f>IFERROR(VLOOKUP(V194,Paramètres!$D$3:$E$7,2,FALSE),0)</f>
        <v>0</v>
      </c>
      <c r="Y194" s="20"/>
      <c r="Z194" s="48" t="str">
        <f>LOOKUP(Y194,Paramètres!$A$3:$A$102,Paramètres!$B$3:$B$102)</f>
        <v>0</v>
      </c>
      <c r="AA194" s="88">
        <f>IFERROR(VLOOKUP(Y194,Paramètres!$D$3:$E$7,2,FALSE),0)</f>
        <v>0</v>
      </c>
      <c r="AB194" s="19"/>
      <c r="AC194" s="48" t="str">
        <f>LOOKUP(AB194,Paramètres!$A$3:$A$102,Paramètres!$B$3:$B$102)</f>
        <v>0</v>
      </c>
      <c r="AD194" s="88">
        <f>IFERROR(VLOOKUP(AB194,Paramètres!$D$3:$E$7,2,FALSE),0)</f>
        <v>0</v>
      </c>
      <c r="AE194" s="19"/>
      <c r="AF194" s="20">
        <f>LOOKUP(AE194,Paramètres!$A$3:$A$102,Paramètres!$B$3:$B$102)*Paramètres!$H$5</f>
        <v>0</v>
      </c>
      <c r="AG194" s="88">
        <f>IFERROR(VLOOKUP(AE194,Paramètres!$D$3:$E$7,2,FALSE),0)</f>
        <v>0</v>
      </c>
      <c r="AH194" s="47">
        <f t="shared" si="16"/>
        <v>0</v>
      </c>
    </row>
    <row r="195" spans="1:34" ht="12.75" customHeight="1">
      <c r="A195" s="13">
        <f t="shared" si="14"/>
        <v>0</v>
      </c>
      <c r="B195" s="13" t="str">
        <f t="shared" si="17"/>
        <v/>
      </c>
      <c r="C195" s="14">
        <f t="shared" si="15"/>
        <v>0</v>
      </c>
      <c r="D195" s="15" t="str">
        <f t="shared" si="18"/>
        <v/>
      </c>
      <c r="E195" s="2"/>
      <c r="F195" s="2"/>
      <c r="G195" s="2"/>
      <c r="H195" s="2"/>
      <c r="I195" s="2"/>
      <c r="J195" s="2"/>
      <c r="K195" s="83" t="str">
        <f>LOOKUP(J195,Paramètres!$A$3:$A$102,Paramètres!$B$3:$B$102)</f>
        <v>0</v>
      </c>
      <c r="L195" s="88">
        <f>IFERROR(VLOOKUP(J195,Paramètres!$D$3:$E$7,2,FALSE),0)</f>
        <v>0</v>
      </c>
      <c r="M195" s="85"/>
      <c r="N195" s="48" t="str">
        <f>LOOKUP(M195,Paramètres!$A$3:$A$102,Paramètres!$B$3:$B$102)</f>
        <v>0</v>
      </c>
      <c r="O195" s="88">
        <f>IFERROR(VLOOKUP(M195,Paramètres!$D$3:$E$7,2,FALSE),0)</f>
        <v>0</v>
      </c>
      <c r="P195" s="19"/>
      <c r="Q195" s="48" t="str">
        <f>LOOKUP(P195,Paramètres!$A$3:$A$102,Paramètres!$B$3:$B$102)</f>
        <v>0</v>
      </c>
      <c r="R195" s="88">
        <f>IFERROR(VLOOKUP(P195,Paramètres!$D$3:$E$7,2,FALSE),0)</f>
        <v>0</v>
      </c>
      <c r="S195" s="47"/>
      <c r="T195" s="48" t="str">
        <f>LOOKUP(S195,Paramètres!$A$3:$A$102,Paramètres!$B$3:$B$102)</f>
        <v>0</v>
      </c>
      <c r="U195" s="88">
        <f>IFERROR(VLOOKUP(S195,Paramètres!$D$3:$E$7,2,FALSE),0)</f>
        <v>0</v>
      </c>
      <c r="V195" s="19"/>
      <c r="W195" s="48" t="str">
        <f>LOOKUP(V195,Paramètres!$A$3:$A$102,Paramètres!$B$3:$B$102)</f>
        <v>0</v>
      </c>
      <c r="X195" s="88">
        <f>IFERROR(VLOOKUP(V195,Paramètres!$D$3:$E$7,2,FALSE),0)</f>
        <v>0</v>
      </c>
      <c r="Y195" s="20"/>
      <c r="Z195" s="48" t="str">
        <f>LOOKUP(Y195,Paramètres!$A$3:$A$102,Paramètres!$B$3:$B$102)</f>
        <v>0</v>
      </c>
      <c r="AA195" s="88">
        <f>IFERROR(VLOOKUP(Y195,Paramètres!$D$3:$E$7,2,FALSE),0)</f>
        <v>0</v>
      </c>
      <c r="AB195" s="19"/>
      <c r="AC195" s="48" t="str">
        <f>LOOKUP(AB195,Paramètres!$A$3:$A$102,Paramètres!$B$3:$B$102)</f>
        <v>0</v>
      </c>
      <c r="AD195" s="88">
        <f>IFERROR(VLOOKUP(AB195,Paramètres!$D$3:$E$7,2,FALSE),0)</f>
        <v>0</v>
      </c>
      <c r="AE195" s="19"/>
      <c r="AF195" s="20">
        <f>LOOKUP(AE195,Paramètres!$A$3:$A$102,Paramètres!$B$3:$B$102)*Paramètres!$H$5</f>
        <v>0</v>
      </c>
      <c r="AG195" s="88">
        <f>IFERROR(VLOOKUP(AE195,Paramètres!$D$3:$E$7,2,FALSE),0)</f>
        <v>0</v>
      </c>
      <c r="AH195" s="47">
        <f t="shared" si="16"/>
        <v>0</v>
      </c>
    </row>
    <row r="196" spans="1:34" ht="12.75" customHeight="1">
      <c r="A196" s="13">
        <f t="shared" si="14"/>
        <v>0</v>
      </c>
      <c r="B196" s="13" t="str">
        <f t="shared" si="17"/>
        <v/>
      </c>
      <c r="C196" s="14">
        <f t="shared" si="15"/>
        <v>0</v>
      </c>
      <c r="D196" s="15" t="str">
        <f t="shared" si="18"/>
        <v/>
      </c>
      <c r="E196" s="2"/>
      <c r="F196" s="2"/>
      <c r="G196" s="2"/>
      <c r="H196" s="2"/>
      <c r="I196" s="2"/>
      <c r="J196" s="2"/>
      <c r="K196" s="83" t="str">
        <f>LOOKUP(J196,Paramètres!$A$3:$A$102,Paramètres!$B$3:$B$102)</f>
        <v>0</v>
      </c>
      <c r="L196" s="88">
        <f>IFERROR(VLOOKUP(J196,Paramètres!$D$3:$E$7,2,FALSE),0)</f>
        <v>0</v>
      </c>
      <c r="M196" s="85"/>
      <c r="N196" s="48" t="str">
        <f>LOOKUP(M196,Paramètres!$A$3:$A$102,Paramètres!$B$3:$B$102)</f>
        <v>0</v>
      </c>
      <c r="O196" s="88">
        <f>IFERROR(VLOOKUP(M196,Paramètres!$D$3:$E$7,2,FALSE),0)</f>
        <v>0</v>
      </c>
      <c r="P196" s="19"/>
      <c r="Q196" s="48" t="str">
        <f>LOOKUP(P196,Paramètres!$A$3:$A$102,Paramètres!$B$3:$B$102)</f>
        <v>0</v>
      </c>
      <c r="R196" s="88">
        <f>IFERROR(VLOOKUP(P196,Paramètres!$D$3:$E$7,2,FALSE),0)</f>
        <v>0</v>
      </c>
      <c r="S196" s="47"/>
      <c r="T196" s="48" t="str">
        <f>LOOKUP(S196,Paramètres!$A$3:$A$102,Paramètres!$B$3:$B$102)</f>
        <v>0</v>
      </c>
      <c r="U196" s="88">
        <f>IFERROR(VLOOKUP(S196,Paramètres!$D$3:$E$7,2,FALSE),0)</f>
        <v>0</v>
      </c>
      <c r="V196" s="19"/>
      <c r="W196" s="48" t="str">
        <f>LOOKUP(V196,Paramètres!$A$3:$A$102,Paramètres!$B$3:$B$102)</f>
        <v>0</v>
      </c>
      <c r="X196" s="88">
        <f>IFERROR(VLOOKUP(V196,Paramètres!$D$3:$E$7,2,FALSE),0)</f>
        <v>0</v>
      </c>
      <c r="Y196" s="20"/>
      <c r="Z196" s="48" t="str">
        <f>LOOKUP(Y196,Paramètres!$A$3:$A$102,Paramètres!$B$3:$B$102)</f>
        <v>0</v>
      </c>
      <c r="AA196" s="88">
        <f>IFERROR(VLOOKUP(Y196,Paramètres!$D$3:$E$7,2,FALSE),0)</f>
        <v>0</v>
      </c>
      <c r="AB196" s="19"/>
      <c r="AC196" s="48" t="str">
        <f>LOOKUP(AB196,Paramètres!$A$3:$A$102,Paramètres!$B$3:$B$102)</f>
        <v>0</v>
      </c>
      <c r="AD196" s="88">
        <f>IFERROR(VLOOKUP(AB196,Paramètres!$D$3:$E$7,2,FALSE),0)</f>
        <v>0</v>
      </c>
      <c r="AE196" s="19"/>
      <c r="AF196" s="20">
        <f>LOOKUP(AE196,Paramètres!$A$3:$A$102,Paramètres!$B$3:$B$102)*Paramètres!$H$5</f>
        <v>0</v>
      </c>
      <c r="AG196" s="88">
        <f>IFERROR(VLOOKUP(AE196,Paramètres!$D$3:$E$7,2,FALSE),0)</f>
        <v>0</v>
      </c>
      <c r="AH196" s="47">
        <f t="shared" si="16"/>
        <v>0</v>
      </c>
    </row>
    <row r="197" spans="1:34" ht="12.75" customHeight="1">
      <c r="A197" s="13">
        <f t="shared" si="14"/>
        <v>0</v>
      </c>
      <c r="B197" s="13" t="str">
        <f t="shared" si="17"/>
        <v/>
      </c>
      <c r="C197" s="14">
        <f t="shared" si="15"/>
        <v>0</v>
      </c>
      <c r="D197" s="15" t="str">
        <f t="shared" si="18"/>
        <v/>
      </c>
      <c r="E197" s="2"/>
      <c r="F197" s="2"/>
      <c r="G197" s="2"/>
      <c r="H197" s="2"/>
      <c r="I197" s="2"/>
      <c r="J197" s="2"/>
      <c r="K197" s="83" t="str">
        <f>LOOKUP(J197,Paramètres!$A$3:$A$102,Paramètres!$B$3:$B$102)</f>
        <v>0</v>
      </c>
      <c r="L197" s="88">
        <f>IFERROR(VLOOKUP(J197,Paramètres!$D$3:$E$7,2,FALSE),0)</f>
        <v>0</v>
      </c>
      <c r="M197" s="85"/>
      <c r="N197" s="48" t="str">
        <f>LOOKUP(M197,Paramètres!$A$3:$A$102,Paramètres!$B$3:$B$102)</f>
        <v>0</v>
      </c>
      <c r="O197" s="88">
        <f>IFERROR(VLOOKUP(M197,Paramètres!$D$3:$E$7,2,FALSE),0)</f>
        <v>0</v>
      </c>
      <c r="P197" s="19"/>
      <c r="Q197" s="48" t="str">
        <f>LOOKUP(P197,Paramètres!$A$3:$A$102,Paramètres!$B$3:$B$102)</f>
        <v>0</v>
      </c>
      <c r="R197" s="88">
        <f>IFERROR(VLOOKUP(P197,Paramètres!$D$3:$E$7,2,FALSE),0)</f>
        <v>0</v>
      </c>
      <c r="S197" s="47"/>
      <c r="T197" s="48" t="str">
        <f>LOOKUP(S197,Paramètres!$A$3:$A$102,Paramètres!$B$3:$B$102)</f>
        <v>0</v>
      </c>
      <c r="U197" s="88">
        <f>IFERROR(VLOOKUP(S197,Paramètres!$D$3:$E$7,2,FALSE),0)</f>
        <v>0</v>
      </c>
      <c r="V197" s="19"/>
      <c r="W197" s="48" t="str">
        <f>LOOKUP(V197,Paramètres!$A$3:$A$102,Paramètres!$B$3:$B$102)</f>
        <v>0</v>
      </c>
      <c r="X197" s="88">
        <f>IFERROR(VLOOKUP(V197,Paramètres!$D$3:$E$7,2,FALSE),0)</f>
        <v>0</v>
      </c>
      <c r="Y197" s="20"/>
      <c r="Z197" s="48" t="str">
        <f>LOOKUP(Y197,Paramètres!$A$3:$A$102,Paramètres!$B$3:$B$102)</f>
        <v>0</v>
      </c>
      <c r="AA197" s="88">
        <f>IFERROR(VLOOKUP(Y197,Paramètres!$D$3:$E$7,2,FALSE),0)</f>
        <v>0</v>
      </c>
      <c r="AB197" s="19"/>
      <c r="AC197" s="48" t="str">
        <f>LOOKUP(AB197,Paramètres!$A$3:$A$102,Paramètres!$B$3:$B$102)</f>
        <v>0</v>
      </c>
      <c r="AD197" s="88">
        <f>IFERROR(VLOOKUP(AB197,Paramètres!$D$3:$E$7,2,FALSE),0)</f>
        <v>0</v>
      </c>
      <c r="AE197" s="19"/>
      <c r="AF197" s="20">
        <f>LOOKUP(AE197,Paramètres!$A$3:$A$102,Paramètres!$B$3:$B$102)*Paramètres!$H$5</f>
        <v>0</v>
      </c>
      <c r="AG197" s="88">
        <f>IFERROR(VLOOKUP(AE197,Paramètres!$D$3:$E$7,2,FALSE),0)</f>
        <v>0</v>
      </c>
      <c r="AH197" s="47">
        <f t="shared" si="16"/>
        <v>0</v>
      </c>
    </row>
    <row r="198" spans="1:34" ht="12.75" customHeight="1">
      <c r="A198" s="13">
        <f t="shared" ref="A198:A211" si="19">K198+N198+Q198+W198+Z198+AC198+AF198+T198</f>
        <v>0</v>
      </c>
      <c r="B198" s="13" t="str">
        <f t="shared" si="17"/>
        <v/>
      </c>
      <c r="C198" s="14">
        <f t="shared" ref="C198:C211" si="20">A198-MINA(K198,N198,Q198,W198,Z198,AC198,AF198,T198)</f>
        <v>0</v>
      </c>
      <c r="D198" s="15" t="str">
        <f t="shared" si="18"/>
        <v/>
      </c>
      <c r="E198" s="2"/>
      <c r="F198" s="2"/>
      <c r="G198" s="2"/>
      <c r="H198" s="2"/>
      <c r="I198" s="2"/>
      <c r="J198" s="2"/>
      <c r="K198" s="83" t="str">
        <f>LOOKUP(J198,Paramètres!$A$3:$A$102,Paramètres!$B$3:$B$102)</f>
        <v>0</v>
      </c>
      <c r="L198" s="88">
        <f>IFERROR(VLOOKUP(J198,Paramètres!$D$3:$E$7,2,FALSE),0)</f>
        <v>0</v>
      </c>
      <c r="M198" s="85"/>
      <c r="N198" s="48" t="str">
        <f>LOOKUP(M198,Paramètres!$A$3:$A$102,Paramètres!$B$3:$B$102)</f>
        <v>0</v>
      </c>
      <c r="O198" s="88">
        <f>IFERROR(VLOOKUP(M198,Paramètres!$D$3:$E$7,2,FALSE),0)</f>
        <v>0</v>
      </c>
      <c r="P198" s="19"/>
      <c r="Q198" s="48" t="str">
        <f>LOOKUP(P198,Paramètres!$A$3:$A$102,Paramètres!$B$3:$B$102)</f>
        <v>0</v>
      </c>
      <c r="R198" s="88">
        <f>IFERROR(VLOOKUP(P198,Paramètres!$D$3:$E$7,2,FALSE),0)</f>
        <v>0</v>
      </c>
      <c r="S198" s="47"/>
      <c r="T198" s="48" t="str">
        <f>LOOKUP(S198,Paramètres!$A$3:$A$102,Paramètres!$B$3:$B$102)</f>
        <v>0</v>
      </c>
      <c r="U198" s="88">
        <f>IFERROR(VLOOKUP(S198,Paramètres!$D$3:$E$7,2,FALSE),0)</f>
        <v>0</v>
      </c>
      <c r="V198" s="19"/>
      <c r="W198" s="48" t="str">
        <f>LOOKUP(V198,Paramètres!$A$3:$A$102,Paramètres!$B$3:$B$102)</f>
        <v>0</v>
      </c>
      <c r="X198" s="88">
        <f>IFERROR(VLOOKUP(V198,Paramètres!$D$3:$E$7,2,FALSE),0)</f>
        <v>0</v>
      </c>
      <c r="Y198" s="20"/>
      <c r="Z198" s="48" t="str">
        <f>LOOKUP(Y198,Paramètres!$A$3:$A$102,Paramètres!$B$3:$B$102)</f>
        <v>0</v>
      </c>
      <c r="AA198" s="88">
        <f>IFERROR(VLOOKUP(Y198,Paramètres!$D$3:$E$7,2,FALSE),0)</f>
        <v>0</v>
      </c>
      <c r="AB198" s="19"/>
      <c r="AC198" s="48" t="str">
        <f>LOOKUP(AB198,Paramètres!$A$3:$A$102,Paramètres!$B$3:$B$102)</f>
        <v>0</v>
      </c>
      <c r="AD198" s="88">
        <f>IFERROR(VLOOKUP(AB198,Paramètres!$D$3:$E$7,2,FALSE),0)</f>
        <v>0</v>
      </c>
      <c r="AE198" s="19"/>
      <c r="AF198" s="20">
        <f>LOOKUP(AE198,Paramètres!$A$3:$A$102,Paramètres!$B$3:$B$102)*Paramètres!$H$5</f>
        <v>0</v>
      </c>
      <c r="AG198" s="88">
        <f>IFERROR(VLOOKUP(AE198,Paramètres!$D$3:$E$7,2,FALSE),0)</f>
        <v>0</v>
      </c>
      <c r="AH198" s="47">
        <f t="shared" ref="AH198:AH211" si="21">MINA(K198,N198,Q198,W198,AF198,Z198,AC198,T198)</f>
        <v>0</v>
      </c>
    </row>
    <row r="199" spans="1:34" ht="12.75" customHeight="1">
      <c r="A199" s="13">
        <f t="shared" si="19"/>
        <v>0</v>
      </c>
      <c r="B199" s="13" t="str">
        <f t="shared" si="17"/>
        <v/>
      </c>
      <c r="C199" s="14">
        <f t="shared" si="20"/>
        <v>0</v>
      </c>
      <c r="D199" s="15" t="str">
        <f t="shared" si="18"/>
        <v/>
      </c>
      <c r="E199" s="2"/>
      <c r="F199" s="2"/>
      <c r="G199" s="2"/>
      <c r="H199" s="2"/>
      <c r="I199" s="2"/>
      <c r="J199" s="2"/>
      <c r="K199" s="83" t="str">
        <f>LOOKUP(J199,Paramètres!$A$3:$A$102,Paramètres!$B$3:$B$102)</f>
        <v>0</v>
      </c>
      <c r="L199" s="88">
        <f>IFERROR(VLOOKUP(J199,Paramètres!$D$3:$E$7,2,FALSE),0)</f>
        <v>0</v>
      </c>
      <c r="M199" s="85"/>
      <c r="N199" s="48" t="str">
        <f>LOOKUP(M199,Paramètres!$A$3:$A$102,Paramètres!$B$3:$B$102)</f>
        <v>0</v>
      </c>
      <c r="O199" s="88">
        <f>IFERROR(VLOOKUP(M199,Paramètres!$D$3:$E$7,2,FALSE),0)</f>
        <v>0</v>
      </c>
      <c r="P199" s="19"/>
      <c r="Q199" s="48" t="str">
        <f>LOOKUP(P199,Paramètres!$A$3:$A$102,Paramètres!$B$3:$B$102)</f>
        <v>0</v>
      </c>
      <c r="R199" s="88">
        <f>IFERROR(VLOOKUP(P199,Paramètres!$D$3:$E$7,2,FALSE),0)</f>
        <v>0</v>
      </c>
      <c r="S199" s="47"/>
      <c r="T199" s="48" t="str">
        <f>LOOKUP(S199,Paramètres!$A$3:$A$102,Paramètres!$B$3:$B$102)</f>
        <v>0</v>
      </c>
      <c r="U199" s="88">
        <f>IFERROR(VLOOKUP(S199,Paramètres!$D$3:$E$7,2,FALSE),0)</f>
        <v>0</v>
      </c>
      <c r="V199" s="19"/>
      <c r="W199" s="48" t="str">
        <f>LOOKUP(V199,Paramètres!$A$3:$A$102,Paramètres!$B$3:$B$102)</f>
        <v>0</v>
      </c>
      <c r="X199" s="88">
        <f>IFERROR(VLOOKUP(V199,Paramètres!$D$3:$E$7,2,FALSE),0)</f>
        <v>0</v>
      </c>
      <c r="Y199" s="20"/>
      <c r="Z199" s="48" t="str">
        <f>LOOKUP(Y199,Paramètres!$A$3:$A$102,Paramètres!$B$3:$B$102)</f>
        <v>0</v>
      </c>
      <c r="AA199" s="88">
        <f>IFERROR(VLOOKUP(Y199,Paramètres!$D$3:$E$7,2,FALSE),0)</f>
        <v>0</v>
      </c>
      <c r="AB199" s="19"/>
      <c r="AC199" s="48" t="str">
        <f>LOOKUP(AB199,Paramètres!$A$3:$A$102,Paramètres!$B$3:$B$102)</f>
        <v>0</v>
      </c>
      <c r="AD199" s="88">
        <f>IFERROR(VLOOKUP(AB199,Paramètres!$D$3:$E$7,2,FALSE),0)</f>
        <v>0</v>
      </c>
      <c r="AE199" s="19"/>
      <c r="AF199" s="20">
        <f>LOOKUP(AE199,Paramètres!$A$3:$A$102,Paramètres!$B$3:$B$102)*Paramètres!$H$5</f>
        <v>0</v>
      </c>
      <c r="AG199" s="88">
        <f>IFERROR(VLOOKUP(AE199,Paramètres!$D$3:$E$7,2,FALSE),0)</f>
        <v>0</v>
      </c>
      <c r="AH199" s="47">
        <f t="shared" si="21"/>
        <v>0</v>
      </c>
    </row>
    <row r="200" spans="1:34" ht="12.75" customHeight="1">
      <c r="A200" s="13">
        <f t="shared" si="19"/>
        <v>0</v>
      </c>
      <c r="B200" s="13" t="str">
        <f t="shared" si="17"/>
        <v/>
      </c>
      <c r="C200" s="14">
        <f t="shared" si="20"/>
        <v>0</v>
      </c>
      <c r="D200" s="15" t="str">
        <f t="shared" si="18"/>
        <v/>
      </c>
      <c r="E200" s="2"/>
      <c r="F200" s="2"/>
      <c r="G200" s="2"/>
      <c r="H200" s="2"/>
      <c r="I200" s="2"/>
      <c r="J200" s="2"/>
      <c r="K200" s="83" t="str">
        <f>LOOKUP(J200,Paramètres!$A$3:$A$102,Paramètres!$B$3:$B$102)</f>
        <v>0</v>
      </c>
      <c r="L200" s="88">
        <f>IFERROR(VLOOKUP(J200,Paramètres!$D$3:$E$7,2,FALSE),0)</f>
        <v>0</v>
      </c>
      <c r="M200" s="85"/>
      <c r="N200" s="48" t="str">
        <f>LOOKUP(M200,Paramètres!$A$3:$A$102,Paramètres!$B$3:$B$102)</f>
        <v>0</v>
      </c>
      <c r="O200" s="88">
        <f>IFERROR(VLOOKUP(M200,Paramètres!$D$3:$E$7,2,FALSE),0)</f>
        <v>0</v>
      </c>
      <c r="P200" s="19"/>
      <c r="Q200" s="48" t="str">
        <f>LOOKUP(P200,Paramètres!$A$3:$A$102,Paramètres!$B$3:$B$102)</f>
        <v>0</v>
      </c>
      <c r="R200" s="88">
        <f>IFERROR(VLOOKUP(P200,Paramètres!$D$3:$E$7,2,FALSE),0)</f>
        <v>0</v>
      </c>
      <c r="S200" s="47"/>
      <c r="T200" s="48" t="str">
        <f>LOOKUP(S200,Paramètres!$A$3:$A$102,Paramètres!$B$3:$B$102)</f>
        <v>0</v>
      </c>
      <c r="U200" s="88">
        <f>IFERROR(VLOOKUP(S200,Paramètres!$D$3:$E$7,2,FALSE),0)</f>
        <v>0</v>
      </c>
      <c r="V200" s="19"/>
      <c r="W200" s="48" t="str">
        <f>LOOKUP(V200,Paramètres!$A$3:$A$102,Paramètres!$B$3:$B$102)</f>
        <v>0</v>
      </c>
      <c r="X200" s="88">
        <f>IFERROR(VLOOKUP(V200,Paramètres!$D$3:$E$7,2,FALSE),0)</f>
        <v>0</v>
      </c>
      <c r="Y200" s="20"/>
      <c r="Z200" s="48" t="str">
        <f>LOOKUP(Y200,Paramètres!$A$3:$A$102,Paramètres!$B$3:$B$102)</f>
        <v>0</v>
      </c>
      <c r="AA200" s="88">
        <f>IFERROR(VLOOKUP(Y200,Paramètres!$D$3:$E$7,2,FALSE),0)</f>
        <v>0</v>
      </c>
      <c r="AB200" s="19"/>
      <c r="AC200" s="48" t="str">
        <f>LOOKUP(AB200,Paramètres!$A$3:$A$102,Paramètres!$B$3:$B$102)</f>
        <v>0</v>
      </c>
      <c r="AD200" s="88">
        <f>IFERROR(VLOOKUP(AB200,Paramètres!$D$3:$E$7,2,FALSE),0)</f>
        <v>0</v>
      </c>
      <c r="AE200" s="19"/>
      <c r="AF200" s="20">
        <f>LOOKUP(AE200,Paramètres!$A$3:$A$102,Paramètres!$B$3:$B$102)*Paramètres!$H$5</f>
        <v>0</v>
      </c>
      <c r="AG200" s="88">
        <f>IFERROR(VLOOKUP(AE200,Paramètres!$D$3:$E$7,2,FALSE),0)</f>
        <v>0</v>
      </c>
      <c r="AH200" s="47">
        <f t="shared" si="21"/>
        <v>0</v>
      </c>
    </row>
    <row r="201" spans="1:34" ht="12.75" customHeight="1">
      <c r="A201" s="13">
        <f t="shared" si="19"/>
        <v>0</v>
      </c>
      <c r="B201" s="13" t="str">
        <f t="shared" si="17"/>
        <v/>
      </c>
      <c r="C201" s="14">
        <f t="shared" si="20"/>
        <v>0</v>
      </c>
      <c r="D201" s="15" t="str">
        <f t="shared" si="18"/>
        <v/>
      </c>
      <c r="E201" s="2"/>
      <c r="F201" s="2"/>
      <c r="G201" s="2"/>
      <c r="H201" s="2"/>
      <c r="I201" s="2"/>
      <c r="J201" s="2"/>
      <c r="K201" s="83" t="str">
        <f>LOOKUP(J201,Paramètres!$A$3:$A$102,Paramètres!$B$3:$B$102)</f>
        <v>0</v>
      </c>
      <c r="L201" s="88">
        <f>IFERROR(VLOOKUP(J201,Paramètres!$D$3:$E$7,2,FALSE),0)</f>
        <v>0</v>
      </c>
      <c r="M201" s="85"/>
      <c r="N201" s="48" t="str">
        <f>LOOKUP(M201,Paramètres!$A$3:$A$102,Paramètres!$B$3:$B$102)</f>
        <v>0</v>
      </c>
      <c r="O201" s="88">
        <f>IFERROR(VLOOKUP(M201,Paramètres!$D$3:$E$7,2,FALSE),0)</f>
        <v>0</v>
      </c>
      <c r="P201" s="19"/>
      <c r="Q201" s="48" t="str">
        <f>LOOKUP(P201,Paramètres!$A$3:$A$102,Paramètres!$B$3:$B$102)</f>
        <v>0</v>
      </c>
      <c r="R201" s="88">
        <f>IFERROR(VLOOKUP(P201,Paramètres!$D$3:$E$7,2,FALSE),0)</f>
        <v>0</v>
      </c>
      <c r="S201" s="47"/>
      <c r="T201" s="48" t="str">
        <f>LOOKUP(S201,Paramètres!$A$3:$A$102,Paramètres!$B$3:$B$102)</f>
        <v>0</v>
      </c>
      <c r="U201" s="88">
        <f>IFERROR(VLOOKUP(S201,Paramètres!$D$3:$E$7,2,FALSE),0)</f>
        <v>0</v>
      </c>
      <c r="V201" s="19"/>
      <c r="W201" s="48" t="str">
        <f>LOOKUP(V201,Paramètres!$A$3:$A$102,Paramètres!$B$3:$B$102)</f>
        <v>0</v>
      </c>
      <c r="X201" s="88">
        <f>IFERROR(VLOOKUP(V201,Paramètres!$D$3:$E$7,2,FALSE),0)</f>
        <v>0</v>
      </c>
      <c r="Y201" s="20"/>
      <c r="Z201" s="48" t="str">
        <f>LOOKUP(Y201,Paramètres!$A$3:$A$102,Paramètres!$B$3:$B$102)</f>
        <v>0</v>
      </c>
      <c r="AA201" s="88">
        <f>IFERROR(VLOOKUP(Y201,Paramètres!$D$3:$E$7,2,FALSE),0)</f>
        <v>0</v>
      </c>
      <c r="AB201" s="19"/>
      <c r="AC201" s="48" t="str">
        <f>LOOKUP(AB201,Paramètres!$A$3:$A$102,Paramètres!$B$3:$B$102)</f>
        <v>0</v>
      </c>
      <c r="AD201" s="88">
        <f>IFERROR(VLOOKUP(AB201,Paramètres!$D$3:$E$7,2,FALSE),0)</f>
        <v>0</v>
      </c>
      <c r="AE201" s="19"/>
      <c r="AF201" s="20">
        <f>LOOKUP(AE201,Paramètres!$A$3:$A$102,Paramètres!$B$3:$B$102)*Paramètres!$H$5</f>
        <v>0</v>
      </c>
      <c r="AG201" s="88">
        <f>IFERROR(VLOOKUP(AE201,Paramètres!$D$3:$E$7,2,FALSE),0)</f>
        <v>0</v>
      </c>
      <c r="AH201" s="47">
        <f t="shared" si="21"/>
        <v>0</v>
      </c>
    </row>
    <row r="202" spans="1:34" ht="12.75" customHeight="1">
      <c r="A202" s="13">
        <f t="shared" si="19"/>
        <v>0</v>
      </c>
      <c r="B202" s="13" t="str">
        <f t="shared" ref="B202:B211" si="22">IF(E202,RANK(A202,$A$6:$A$211),"")</f>
        <v/>
      </c>
      <c r="C202" s="14">
        <f t="shared" si="20"/>
        <v>0</v>
      </c>
      <c r="D202" s="15" t="str">
        <f t="shared" ref="D202:D211" si="23">IF(E202,RANK(C202,$C$6:$C$211),"")</f>
        <v/>
      </c>
      <c r="E202" s="2"/>
      <c r="F202" s="2"/>
      <c r="G202" s="2"/>
      <c r="H202" s="2"/>
      <c r="I202" s="2"/>
      <c r="J202" s="2"/>
      <c r="K202" s="83" t="str">
        <f>LOOKUP(J202,Paramètres!$A$3:$A$102,Paramètres!$B$3:$B$102)</f>
        <v>0</v>
      </c>
      <c r="L202" s="88">
        <f>IFERROR(VLOOKUP(J202,Paramètres!$D$3:$E$7,2,FALSE),0)</f>
        <v>0</v>
      </c>
      <c r="M202" s="85"/>
      <c r="N202" s="48" t="str">
        <f>LOOKUP(M202,Paramètres!$A$3:$A$102,Paramètres!$B$3:$B$102)</f>
        <v>0</v>
      </c>
      <c r="O202" s="88">
        <f>IFERROR(VLOOKUP(M202,Paramètres!$D$3:$E$7,2,FALSE),0)</f>
        <v>0</v>
      </c>
      <c r="P202" s="19"/>
      <c r="Q202" s="48" t="str">
        <f>LOOKUP(P202,Paramètres!$A$3:$A$102,Paramètres!$B$3:$B$102)</f>
        <v>0</v>
      </c>
      <c r="R202" s="88">
        <f>IFERROR(VLOOKUP(P202,Paramètres!$D$3:$E$7,2,FALSE),0)</f>
        <v>0</v>
      </c>
      <c r="S202" s="47"/>
      <c r="T202" s="48" t="str">
        <f>LOOKUP(S202,Paramètres!$A$3:$A$102,Paramètres!$B$3:$B$102)</f>
        <v>0</v>
      </c>
      <c r="U202" s="88">
        <f>IFERROR(VLOOKUP(S202,Paramètres!$D$3:$E$7,2,FALSE),0)</f>
        <v>0</v>
      </c>
      <c r="V202" s="19"/>
      <c r="W202" s="48" t="str">
        <f>LOOKUP(V202,Paramètres!$A$3:$A$102,Paramètres!$B$3:$B$102)</f>
        <v>0</v>
      </c>
      <c r="X202" s="88">
        <f>IFERROR(VLOOKUP(V202,Paramètres!$D$3:$E$7,2,FALSE),0)</f>
        <v>0</v>
      </c>
      <c r="Y202" s="20"/>
      <c r="Z202" s="48" t="str">
        <f>LOOKUP(Y202,Paramètres!$A$3:$A$102,Paramètres!$B$3:$B$102)</f>
        <v>0</v>
      </c>
      <c r="AA202" s="88">
        <f>IFERROR(VLOOKUP(Y202,Paramètres!$D$3:$E$7,2,FALSE),0)</f>
        <v>0</v>
      </c>
      <c r="AB202" s="19"/>
      <c r="AC202" s="48" t="str">
        <f>LOOKUP(AB202,Paramètres!$A$3:$A$102,Paramètres!$B$3:$B$102)</f>
        <v>0</v>
      </c>
      <c r="AD202" s="88">
        <f>IFERROR(VLOOKUP(AB202,Paramètres!$D$3:$E$7,2,FALSE),0)</f>
        <v>0</v>
      </c>
      <c r="AE202" s="19"/>
      <c r="AF202" s="20">
        <f>LOOKUP(AE202,Paramètres!$A$3:$A$102,Paramètres!$B$3:$B$102)*Paramètres!$H$5</f>
        <v>0</v>
      </c>
      <c r="AG202" s="88">
        <f>IFERROR(VLOOKUP(AE202,Paramètres!$D$3:$E$7,2,FALSE),0)</f>
        <v>0</v>
      </c>
      <c r="AH202" s="47">
        <f t="shared" si="21"/>
        <v>0</v>
      </c>
    </row>
    <row r="203" spans="1:34" ht="12.75" customHeight="1">
      <c r="A203" s="13">
        <f t="shared" si="19"/>
        <v>0</v>
      </c>
      <c r="B203" s="13" t="str">
        <f t="shared" si="22"/>
        <v/>
      </c>
      <c r="C203" s="14">
        <f t="shared" si="20"/>
        <v>0</v>
      </c>
      <c r="D203" s="15" t="str">
        <f t="shared" si="23"/>
        <v/>
      </c>
      <c r="E203" s="2"/>
      <c r="F203" s="2"/>
      <c r="G203" s="2"/>
      <c r="H203" s="2"/>
      <c r="I203" s="2"/>
      <c r="J203" s="2"/>
      <c r="K203" s="83" t="str">
        <f>LOOKUP(J203,Paramètres!$A$3:$A$102,Paramètres!$B$3:$B$102)</f>
        <v>0</v>
      </c>
      <c r="L203" s="88">
        <f>IFERROR(VLOOKUP(J203,Paramètres!$D$3:$E$7,2,FALSE),0)</f>
        <v>0</v>
      </c>
      <c r="M203" s="85"/>
      <c r="N203" s="48" t="str">
        <f>LOOKUP(M203,Paramètres!$A$3:$A$102,Paramètres!$B$3:$B$102)</f>
        <v>0</v>
      </c>
      <c r="O203" s="88">
        <f>IFERROR(VLOOKUP(M203,Paramètres!$D$3:$E$7,2,FALSE),0)</f>
        <v>0</v>
      </c>
      <c r="P203" s="19"/>
      <c r="Q203" s="48" t="str">
        <f>LOOKUP(P203,Paramètres!$A$3:$A$102,Paramètres!$B$3:$B$102)</f>
        <v>0</v>
      </c>
      <c r="R203" s="88">
        <f>IFERROR(VLOOKUP(P203,Paramètres!$D$3:$E$7,2,FALSE),0)</f>
        <v>0</v>
      </c>
      <c r="S203" s="47"/>
      <c r="T203" s="48" t="str">
        <f>LOOKUP(S203,Paramètres!$A$3:$A$102,Paramètres!$B$3:$B$102)</f>
        <v>0</v>
      </c>
      <c r="U203" s="88">
        <f>IFERROR(VLOOKUP(S203,Paramètres!$D$3:$E$7,2,FALSE),0)</f>
        <v>0</v>
      </c>
      <c r="V203" s="19"/>
      <c r="W203" s="48" t="str">
        <f>LOOKUP(V203,Paramètres!$A$3:$A$102,Paramètres!$B$3:$B$102)</f>
        <v>0</v>
      </c>
      <c r="X203" s="88">
        <f>IFERROR(VLOOKUP(V203,Paramètres!$D$3:$E$7,2,FALSE),0)</f>
        <v>0</v>
      </c>
      <c r="Y203" s="20"/>
      <c r="Z203" s="48" t="str">
        <f>LOOKUP(Y203,Paramètres!$A$3:$A$102,Paramètres!$B$3:$B$102)</f>
        <v>0</v>
      </c>
      <c r="AA203" s="88">
        <f>IFERROR(VLOOKUP(Y203,Paramètres!$D$3:$E$7,2,FALSE),0)</f>
        <v>0</v>
      </c>
      <c r="AB203" s="19"/>
      <c r="AC203" s="48" t="str">
        <f>LOOKUP(AB203,Paramètres!$A$3:$A$102,Paramètres!$B$3:$B$102)</f>
        <v>0</v>
      </c>
      <c r="AD203" s="88">
        <f>IFERROR(VLOOKUP(AB203,Paramètres!$D$3:$E$7,2,FALSE),0)</f>
        <v>0</v>
      </c>
      <c r="AE203" s="19"/>
      <c r="AF203" s="20">
        <f>LOOKUP(AE203,Paramètres!$A$3:$A$102,Paramètres!$B$3:$B$102)*Paramètres!$H$5</f>
        <v>0</v>
      </c>
      <c r="AG203" s="88">
        <f>IFERROR(VLOOKUP(AE203,Paramètres!$D$3:$E$7,2,FALSE),0)</f>
        <v>0</v>
      </c>
      <c r="AH203" s="47">
        <f t="shared" si="21"/>
        <v>0</v>
      </c>
    </row>
    <row r="204" spans="1:34" ht="12.75" customHeight="1">
      <c r="A204" s="13">
        <f t="shared" si="19"/>
        <v>0</v>
      </c>
      <c r="B204" s="13" t="str">
        <f t="shared" si="22"/>
        <v/>
      </c>
      <c r="C204" s="14">
        <f t="shared" si="20"/>
        <v>0</v>
      </c>
      <c r="D204" s="15" t="str">
        <f t="shared" si="23"/>
        <v/>
      </c>
      <c r="E204" s="2"/>
      <c r="F204" s="2"/>
      <c r="G204" s="2"/>
      <c r="H204" s="2"/>
      <c r="I204" s="2"/>
      <c r="J204" s="2"/>
      <c r="K204" s="83" t="str">
        <f>LOOKUP(J204,Paramètres!$A$3:$A$102,Paramètres!$B$3:$B$102)</f>
        <v>0</v>
      </c>
      <c r="L204" s="88">
        <f>IFERROR(VLOOKUP(J204,Paramètres!$D$3:$E$7,2,FALSE),0)</f>
        <v>0</v>
      </c>
      <c r="M204" s="85"/>
      <c r="N204" s="48" t="str">
        <f>LOOKUP(M204,Paramètres!$A$3:$A$102,Paramètres!$B$3:$B$102)</f>
        <v>0</v>
      </c>
      <c r="O204" s="88">
        <f>IFERROR(VLOOKUP(M204,Paramètres!$D$3:$E$7,2,FALSE),0)</f>
        <v>0</v>
      </c>
      <c r="P204" s="19"/>
      <c r="Q204" s="48" t="str">
        <f>LOOKUP(P204,Paramètres!$A$3:$A$102,Paramètres!$B$3:$B$102)</f>
        <v>0</v>
      </c>
      <c r="R204" s="88">
        <f>IFERROR(VLOOKUP(P204,Paramètres!$D$3:$E$7,2,FALSE),0)</f>
        <v>0</v>
      </c>
      <c r="S204" s="47"/>
      <c r="T204" s="48" t="str">
        <f>LOOKUP(S204,Paramètres!$A$3:$A$102,Paramètres!$B$3:$B$102)</f>
        <v>0</v>
      </c>
      <c r="U204" s="88">
        <f>IFERROR(VLOOKUP(S204,Paramètres!$D$3:$E$7,2,FALSE),0)</f>
        <v>0</v>
      </c>
      <c r="V204" s="19"/>
      <c r="W204" s="48" t="str">
        <f>LOOKUP(V204,Paramètres!$A$3:$A$102,Paramètres!$B$3:$B$102)</f>
        <v>0</v>
      </c>
      <c r="X204" s="88">
        <f>IFERROR(VLOOKUP(V204,Paramètres!$D$3:$E$7,2,FALSE),0)</f>
        <v>0</v>
      </c>
      <c r="Y204" s="20"/>
      <c r="Z204" s="48" t="str">
        <f>LOOKUP(Y204,Paramètres!$A$3:$A$102,Paramètres!$B$3:$B$102)</f>
        <v>0</v>
      </c>
      <c r="AA204" s="88">
        <f>IFERROR(VLOOKUP(Y204,Paramètres!$D$3:$E$7,2,FALSE),0)</f>
        <v>0</v>
      </c>
      <c r="AB204" s="19"/>
      <c r="AC204" s="48" t="str">
        <f>LOOKUP(AB204,Paramètres!$A$3:$A$102,Paramètres!$B$3:$B$102)</f>
        <v>0</v>
      </c>
      <c r="AD204" s="88">
        <f>IFERROR(VLOOKUP(AB204,Paramètres!$D$3:$E$7,2,FALSE),0)</f>
        <v>0</v>
      </c>
      <c r="AE204" s="19"/>
      <c r="AF204" s="20">
        <f>LOOKUP(AE204,Paramètres!$A$3:$A$102,Paramètres!$B$3:$B$102)*Paramètres!$H$5</f>
        <v>0</v>
      </c>
      <c r="AG204" s="88">
        <f>IFERROR(VLOOKUP(AE204,Paramètres!$D$3:$E$7,2,FALSE),0)</f>
        <v>0</v>
      </c>
      <c r="AH204" s="47">
        <f t="shared" si="21"/>
        <v>0</v>
      </c>
    </row>
    <row r="205" spans="1:34" ht="12.75" customHeight="1">
      <c r="A205" s="13">
        <f t="shared" si="19"/>
        <v>0</v>
      </c>
      <c r="B205" s="13" t="str">
        <f t="shared" si="22"/>
        <v/>
      </c>
      <c r="C205" s="14">
        <f t="shared" si="20"/>
        <v>0</v>
      </c>
      <c r="D205" s="15" t="str">
        <f t="shared" si="23"/>
        <v/>
      </c>
      <c r="E205" s="2"/>
      <c r="F205" s="2"/>
      <c r="G205" s="2"/>
      <c r="H205" s="2"/>
      <c r="I205" s="2"/>
      <c r="J205" s="2"/>
      <c r="K205" s="83" t="str">
        <f>LOOKUP(J205,Paramètres!$A$3:$A$102,Paramètres!$B$3:$B$102)</f>
        <v>0</v>
      </c>
      <c r="L205" s="88">
        <f>IFERROR(VLOOKUP(J205,Paramètres!$D$3:$E$7,2,FALSE),0)</f>
        <v>0</v>
      </c>
      <c r="M205" s="85"/>
      <c r="N205" s="48" t="str">
        <f>LOOKUP(M205,Paramètres!$A$3:$A$102,Paramètres!$B$3:$B$102)</f>
        <v>0</v>
      </c>
      <c r="O205" s="88">
        <f>IFERROR(VLOOKUP(M205,Paramètres!$D$3:$E$7,2,FALSE),0)</f>
        <v>0</v>
      </c>
      <c r="P205" s="19"/>
      <c r="Q205" s="48" t="str">
        <f>LOOKUP(P205,Paramètres!$A$3:$A$102,Paramètres!$B$3:$B$102)</f>
        <v>0</v>
      </c>
      <c r="R205" s="88">
        <f>IFERROR(VLOOKUP(P205,Paramètres!$D$3:$E$7,2,FALSE),0)</f>
        <v>0</v>
      </c>
      <c r="S205" s="47"/>
      <c r="T205" s="48" t="str">
        <f>LOOKUP(S205,Paramètres!$A$3:$A$102,Paramètres!$B$3:$B$102)</f>
        <v>0</v>
      </c>
      <c r="U205" s="88">
        <f>IFERROR(VLOOKUP(S205,Paramètres!$D$3:$E$7,2,FALSE),0)</f>
        <v>0</v>
      </c>
      <c r="V205" s="19"/>
      <c r="W205" s="48" t="str">
        <f>LOOKUP(V205,Paramètres!$A$3:$A$102,Paramètres!$B$3:$B$102)</f>
        <v>0</v>
      </c>
      <c r="X205" s="88">
        <f>IFERROR(VLOOKUP(V205,Paramètres!$D$3:$E$7,2,FALSE),0)</f>
        <v>0</v>
      </c>
      <c r="Y205" s="20"/>
      <c r="Z205" s="48" t="str">
        <f>LOOKUP(Y205,Paramètres!$A$3:$A$102,Paramètres!$B$3:$B$102)</f>
        <v>0</v>
      </c>
      <c r="AA205" s="88">
        <f>IFERROR(VLOOKUP(Y205,Paramètres!$D$3:$E$7,2,FALSE),0)</f>
        <v>0</v>
      </c>
      <c r="AB205" s="19"/>
      <c r="AC205" s="48" t="str">
        <f>LOOKUP(AB205,Paramètres!$A$3:$A$102,Paramètres!$B$3:$B$102)</f>
        <v>0</v>
      </c>
      <c r="AD205" s="88">
        <f>IFERROR(VLOOKUP(AB205,Paramètres!$D$3:$E$7,2,FALSE),0)</f>
        <v>0</v>
      </c>
      <c r="AE205" s="19"/>
      <c r="AF205" s="20">
        <f>LOOKUP(AE205,Paramètres!$A$3:$A$102,Paramètres!$B$3:$B$102)*Paramètres!$H$5</f>
        <v>0</v>
      </c>
      <c r="AG205" s="88">
        <f>IFERROR(VLOOKUP(AE205,Paramètres!$D$3:$E$7,2,FALSE),0)</f>
        <v>0</v>
      </c>
      <c r="AH205" s="47">
        <f t="shared" si="21"/>
        <v>0</v>
      </c>
    </row>
    <row r="206" spans="1:34" ht="12.75" customHeight="1">
      <c r="A206" s="13">
        <f t="shared" si="19"/>
        <v>0</v>
      </c>
      <c r="B206" s="13" t="str">
        <f t="shared" si="22"/>
        <v/>
      </c>
      <c r="C206" s="14">
        <f t="shared" si="20"/>
        <v>0</v>
      </c>
      <c r="D206" s="15" t="str">
        <f t="shared" si="23"/>
        <v/>
      </c>
      <c r="E206" s="2"/>
      <c r="F206" s="2"/>
      <c r="G206" s="2"/>
      <c r="H206" s="2"/>
      <c r="I206" s="2"/>
      <c r="J206" s="2"/>
      <c r="K206" s="83" t="str">
        <f>LOOKUP(J206,Paramètres!$A$3:$A$102,Paramètres!$B$3:$B$102)</f>
        <v>0</v>
      </c>
      <c r="L206" s="88">
        <f>IFERROR(VLOOKUP(J206,Paramètres!$D$3:$E$7,2,FALSE),0)</f>
        <v>0</v>
      </c>
      <c r="M206" s="85"/>
      <c r="N206" s="48" t="str">
        <f>LOOKUP(M206,Paramètres!$A$3:$A$102,Paramètres!$B$3:$B$102)</f>
        <v>0</v>
      </c>
      <c r="O206" s="88">
        <f>IFERROR(VLOOKUP(M206,Paramètres!$D$3:$E$7,2,FALSE),0)</f>
        <v>0</v>
      </c>
      <c r="P206" s="19"/>
      <c r="Q206" s="48" t="str">
        <f>LOOKUP(P206,Paramètres!$A$3:$A$102,Paramètres!$B$3:$B$102)</f>
        <v>0</v>
      </c>
      <c r="R206" s="88">
        <f>IFERROR(VLOOKUP(P206,Paramètres!$D$3:$E$7,2,FALSE),0)</f>
        <v>0</v>
      </c>
      <c r="S206" s="47"/>
      <c r="T206" s="48" t="str">
        <f>LOOKUP(S206,Paramètres!$A$3:$A$102,Paramètres!$B$3:$B$102)</f>
        <v>0</v>
      </c>
      <c r="U206" s="88">
        <f>IFERROR(VLOOKUP(S206,Paramètres!$D$3:$E$7,2,FALSE),0)</f>
        <v>0</v>
      </c>
      <c r="V206" s="19"/>
      <c r="W206" s="48" t="str">
        <f>LOOKUP(V206,Paramètres!$A$3:$A$102,Paramètres!$B$3:$B$102)</f>
        <v>0</v>
      </c>
      <c r="X206" s="88">
        <f>IFERROR(VLOOKUP(V206,Paramètres!$D$3:$E$7,2,FALSE),0)</f>
        <v>0</v>
      </c>
      <c r="Y206" s="20"/>
      <c r="Z206" s="48" t="str">
        <f>LOOKUP(Y206,Paramètres!$A$3:$A$102,Paramètres!$B$3:$B$102)</f>
        <v>0</v>
      </c>
      <c r="AA206" s="88">
        <f>IFERROR(VLOOKUP(Y206,Paramètres!$D$3:$E$7,2,FALSE),0)</f>
        <v>0</v>
      </c>
      <c r="AB206" s="19"/>
      <c r="AC206" s="48" t="str">
        <f>LOOKUP(AB206,Paramètres!$A$3:$A$102,Paramètres!$B$3:$B$102)</f>
        <v>0</v>
      </c>
      <c r="AD206" s="88">
        <f>IFERROR(VLOOKUP(AB206,Paramètres!$D$3:$E$7,2,FALSE),0)</f>
        <v>0</v>
      </c>
      <c r="AE206" s="19"/>
      <c r="AF206" s="20">
        <f>LOOKUP(AE206,Paramètres!$A$3:$A$102,Paramètres!$B$3:$B$102)*Paramètres!$H$5</f>
        <v>0</v>
      </c>
      <c r="AG206" s="88">
        <f>IFERROR(VLOOKUP(AE206,Paramètres!$D$3:$E$7,2,FALSE),0)</f>
        <v>0</v>
      </c>
      <c r="AH206" s="47">
        <f t="shared" si="21"/>
        <v>0</v>
      </c>
    </row>
    <row r="207" spans="1:34" ht="12.75" customHeight="1">
      <c r="A207" s="13">
        <f t="shared" si="19"/>
        <v>0</v>
      </c>
      <c r="B207" s="13" t="str">
        <f t="shared" si="22"/>
        <v/>
      </c>
      <c r="C207" s="14">
        <f t="shared" si="20"/>
        <v>0</v>
      </c>
      <c r="D207" s="15" t="str">
        <f t="shared" si="23"/>
        <v/>
      </c>
      <c r="E207" s="2"/>
      <c r="F207" s="2"/>
      <c r="G207" s="2"/>
      <c r="H207" s="2"/>
      <c r="I207" s="2"/>
      <c r="J207" s="2"/>
      <c r="K207" s="83" t="str">
        <f>LOOKUP(J207,Paramètres!$A$3:$A$102,Paramètres!$B$3:$B$102)</f>
        <v>0</v>
      </c>
      <c r="L207" s="88">
        <f>IFERROR(VLOOKUP(J207,Paramètres!$D$3:$E$7,2,FALSE),0)</f>
        <v>0</v>
      </c>
      <c r="M207" s="85"/>
      <c r="N207" s="48" t="str">
        <f>LOOKUP(M207,Paramètres!$A$3:$A$102,Paramètres!$B$3:$B$102)</f>
        <v>0</v>
      </c>
      <c r="O207" s="88">
        <f>IFERROR(VLOOKUP(M207,Paramètres!$D$3:$E$7,2,FALSE),0)</f>
        <v>0</v>
      </c>
      <c r="P207" s="19"/>
      <c r="Q207" s="48" t="str">
        <f>LOOKUP(P207,Paramètres!$A$3:$A$102,Paramètres!$B$3:$B$102)</f>
        <v>0</v>
      </c>
      <c r="R207" s="88">
        <f>IFERROR(VLOOKUP(P207,Paramètres!$D$3:$E$7,2,FALSE),0)</f>
        <v>0</v>
      </c>
      <c r="S207" s="47"/>
      <c r="T207" s="48" t="str">
        <f>LOOKUP(S207,Paramètres!$A$3:$A$102,Paramètres!$B$3:$B$102)</f>
        <v>0</v>
      </c>
      <c r="U207" s="88">
        <f>IFERROR(VLOOKUP(S207,Paramètres!$D$3:$E$7,2,FALSE),0)</f>
        <v>0</v>
      </c>
      <c r="V207" s="19"/>
      <c r="W207" s="48" t="str">
        <f>LOOKUP(V207,Paramètres!$A$3:$A$102,Paramètres!$B$3:$B$102)</f>
        <v>0</v>
      </c>
      <c r="X207" s="88">
        <f>IFERROR(VLOOKUP(V207,Paramètres!$D$3:$E$7,2,FALSE),0)</f>
        <v>0</v>
      </c>
      <c r="Y207" s="20"/>
      <c r="Z207" s="48" t="str">
        <f>LOOKUP(Y207,Paramètres!$A$3:$A$102,Paramètres!$B$3:$B$102)</f>
        <v>0</v>
      </c>
      <c r="AA207" s="88">
        <f>IFERROR(VLOOKUP(Y207,Paramètres!$D$3:$E$7,2,FALSE),0)</f>
        <v>0</v>
      </c>
      <c r="AB207" s="19"/>
      <c r="AC207" s="48" t="str">
        <f>LOOKUP(AB207,Paramètres!$A$3:$A$102,Paramètres!$B$3:$B$102)</f>
        <v>0</v>
      </c>
      <c r="AD207" s="88">
        <f>IFERROR(VLOOKUP(AB207,Paramètres!$D$3:$E$7,2,FALSE),0)</f>
        <v>0</v>
      </c>
      <c r="AE207" s="19"/>
      <c r="AF207" s="20">
        <f>LOOKUP(AE207,Paramètres!$A$3:$A$102,Paramètres!$B$3:$B$102)*Paramètres!$H$5</f>
        <v>0</v>
      </c>
      <c r="AG207" s="88">
        <f>IFERROR(VLOOKUP(AE207,Paramètres!$D$3:$E$7,2,FALSE),0)</f>
        <v>0</v>
      </c>
      <c r="AH207" s="47">
        <f t="shared" si="21"/>
        <v>0</v>
      </c>
    </row>
    <row r="208" spans="1:34" ht="12.75" customHeight="1">
      <c r="A208" s="13">
        <f t="shared" si="19"/>
        <v>0</v>
      </c>
      <c r="B208" s="13" t="str">
        <f t="shared" si="22"/>
        <v/>
      </c>
      <c r="C208" s="14">
        <f t="shared" si="20"/>
        <v>0</v>
      </c>
      <c r="D208" s="15" t="str">
        <f t="shared" si="23"/>
        <v/>
      </c>
      <c r="E208" s="2"/>
      <c r="F208" s="2"/>
      <c r="G208" s="2"/>
      <c r="H208" s="2"/>
      <c r="I208" s="2"/>
      <c r="J208" s="2"/>
      <c r="K208" s="83" t="str">
        <f>LOOKUP(J208,Paramètres!$A$3:$A$102,Paramètres!$B$3:$B$102)</f>
        <v>0</v>
      </c>
      <c r="L208" s="88">
        <f>IFERROR(VLOOKUP(J208,Paramètres!$D$3:$E$7,2,FALSE),0)</f>
        <v>0</v>
      </c>
      <c r="M208" s="85"/>
      <c r="N208" s="48" t="str">
        <f>LOOKUP(M208,Paramètres!$A$3:$A$102,Paramètres!$B$3:$B$102)</f>
        <v>0</v>
      </c>
      <c r="O208" s="88">
        <f>IFERROR(VLOOKUP(M208,Paramètres!$D$3:$E$7,2,FALSE),0)</f>
        <v>0</v>
      </c>
      <c r="P208" s="19"/>
      <c r="Q208" s="48" t="str">
        <f>LOOKUP(P208,Paramètres!$A$3:$A$102,Paramètres!$B$3:$B$102)</f>
        <v>0</v>
      </c>
      <c r="R208" s="88">
        <f>IFERROR(VLOOKUP(P208,Paramètres!$D$3:$E$7,2,FALSE),0)</f>
        <v>0</v>
      </c>
      <c r="S208" s="47"/>
      <c r="T208" s="48" t="str">
        <f>LOOKUP(S208,Paramètres!$A$3:$A$102,Paramètres!$B$3:$B$102)</f>
        <v>0</v>
      </c>
      <c r="U208" s="88">
        <f>IFERROR(VLOOKUP(S208,Paramètres!$D$3:$E$7,2,FALSE),0)</f>
        <v>0</v>
      </c>
      <c r="V208" s="19"/>
      <c r="W208" s="48" t="str">
        <f>LOOKUP(V208,Paramètres!$A$3:$A$102,Paramètres!$B$3:$B$102)</f>
        <v>0</v>
      </c>
      <c r="X208" s="88">
        <f>IFERROR(VLOOKUP(V208,Paramètres!$D$3:$E$7,2,FALSE),0)</f>
        <v>0</v>
      </c>
      <c r="Y208" s="20"/>
      <c r="Z208" s="48" t="str">
        <f>LOOKUP(Y208,Paramètres!$A$3:$A$102,Paramètres!$B$3:$B$102)</f>
        <v>0</v>
      </c>
      <c r="AA208" s="88">
        <f>IFERROR(VLOOKUP(Y208,Paramètres!$D$3:$E$7,2,FALSE),0)</f>
        <v>0</v>
      </c>
      <c r="AB208" s="19"/>
      <c r="AC208" s="48" t="str">
        <f>LOOKUP(AB208,Paramètres!$A$3:$A$102,Paramètres!$B$3:$B$102)</f>
        <v>0</v>
      </c>
      <c r="AD208" s="88">
        <f>IFERROR(VLOOKUP(AB208,Paramètres!$D$3:$E$7,2,FALSE),0)</f>
        <v>0</v>
      </c>
      <c r="AE208" s="19"/>
      <c r="AF208" s="20">
        <f>LOOKUP(AE208,Paramètres!$A$3:$A$102,Paramètres!$B$3:$B$102)*Paramètres!$H$5</f>
        <v>0</v>
      </c>
      <c r="AG208" s="88">
        <f>IFERROR(VLOOKUP(AE208,Paramètres!$D$3:$E$7,2,FALSE),0)</f>
        <v>0</v>
      </c>
      <c r="AH208" s="47">
        <f t="shared" si="21"/>
        <v>0</v>
      </c>
    </row>
    <row r="209" spans="1:34" ht="12.75" customHeight="1">
      <c r="A209" s="13">
        <f t="shared" si="19"/>
        <v>0</v>
      </c>
      <c r="B209" s="13" t="str">
        <f t="shared" si="22"/>
        <v/>
      </c>
      <c r="C209" s="14">
        <f t="shared" si="20"/>
        <v>0</v>
      </c>
      <c r="D209" s="15" t="str">
        <f t="shared" si="23"/>
        <v/>
      </c>
      <c r="E209" s="2"/>
      <c r="F209" s="2"/>
      <c r="G209" s="2"/>
      <c r="H209" s="2"/>
      <c r="I209" s="2"/>
      <c r="J209" s="2"/>
      <c r="K209" s="83" t="str">
        <f>LOOKUP(J209,Paramètres!$A$3:$A$102,Paramètres!$B$3:$B$102)</f>
        <v>0</v>
      </c>
      <c r="L209" s="88">
        <f>IFERROR(VLOOKUP(J209,Paramètres!$D$3:$E$7,2,FALSE),0)</f>
        <v>0</v>
      </c>
      <c r="M209" s="85"/>
      <c r="N209" s="48" t="str">
        <f>LOOKUP(M209,Paramètres!$A$3:$A$102,Paramètres!$B$3:$B$102)</f>
        <v>0</v>
      </c>
      <c r="O209" s="88">
        <f>IFERROR(VLOOKUP(M209,Paramètres!$D$3:$E$7,2,FALSE),0)</f>
        <v>0</v>
      </c>
      <c r="P209" s="19"/>
      <c r="Q209" s="48" t="str">
        <f>LOOKUP(P209,Paramètres!$A$3:$A$102,Paramètres!$B$3:$B$102)</f>
        <v>0</v>
      </c>
      <c r="R209" s="88">
        <f>IFERROR(VLOOKUP(P209,Paramètres!$D$3:$E$7,2,FALSE),0)</f>
        <v>0</v>
      </c>
      <c r="S209" s="47"/>
      <c r="T209" s="48" t="str">
        <f>LOOKUP(S209,Paramètres!$A$3:$A$102,Paramètres!$B$3:$B$102)</f>
        <v>0</v>
      </c>
      <c r="U209" s="88">
        <f>IFERROR(VLOOKUP(S209,Paramètres!$D$3:$E$7,2,FALSE),0)</f>
        <v>0</v>
      </c>
      <c r="V209" s="19"/>
      <c r="W209" s="48" t="str">
        <f>LOOKUP(V209,Paramètres!$A$3:$A$102,Paramètres!$B$3:$B$102)</f>
        <v>0</v>
      </c>
      <c r="X209" s="88">
        <f>IFERROR(VLOOKUP(V209,Paramètres!$D$3:$E$7,2,FALSE),0)</f>
        <v>0</v>
      </c>
      <c r="Y209" s="20"/>
      <c r="Z209" s="48" t="str">
        <f>LOOKUP(Y209,Paramètres!$A$3:$A$102,Paramètres!$B$3:$B$102)</f>
        <v>0</v>
      </c>
      <c r="AA209" s="88">
        <f>IFERROR(VLOOKUP(Y209,Paramètres!$D$3:$E$7,2,FALSE),0)</f>
        <v>0</v>
      </c>
      <c r="AB209" s="19"/>
      <c r="AC209" s="48" t="str">
        <f>LOOKUP(AB209,Paramètres!$A$3:$A$102,Paramètres!$B$3:$B$102)</f>
        <v>0</v>
      </c>
      <c r="AD209" s="88">
        <f>IFERROR(VLOOKUP(AB209,Paramètres!$D$3:$E$7,2,FALSE),0)</f>
        <v>0</v>
      </c>
      <c r="AE209" s="19"/>
      <c r="AF209" s="20">
        <f>LOOKUP(AE209,Paramètres!$A$3:$A$102,Paramètres!$B$3:$B$102)*Paramètres!$H$5</f>
        <v>0</v>
      </c>
      <c r="AG209" s="88">
        <f>IFERROR(VLOOKUP(AE209,Paramètres!$D$3:$E$7,2,FALSE),0)</f>
        <v>0</v>
      </c>
      <c r="AH209" s="47">
        <f t="shared" si="21"/>
        <v>0</v>
      </c>
    </row>
    <row r="210" spans="1:34" ht="12.75" customHeight="1">
      <c r="A210" s="13">
        <f t="shared" si="19"/>
        <v>0</v>
      </c>
      <c r="B210" s="13" t="str">
        <f t="shared" si="22"/>
        <v/>
      </c>
      <c r="C210" s="14">
        <f t="shared" si="20"/>
        <v>0</v>
      </c>
      <c r="D210" s="15" t="str">
        <f t="shared" si="23"/>
        <v/>
      </c>
      <c r="E210" s="2"/>
      <c r="F210" s="2"/>
      <c r="G210" s="2"/>
      <c r="H210" s="2"/>
      <c r="I210" s="2"/>
      <c r="J210" s="2"/>
      <c r="K210" s="83" t="str">
        <f>LOOKUP(J210,Paramètres!$A$3:$A$102,Paramètres!$B$3:$B$102)</f>
        <v>0</v>
      </c>
      <c r="L210" s="88">
        <f>IFERROR(VLOOKUP(J210,Paramètres!$D$3:$E$7,2,FALSE),0)</f>
        <v>0</v>
      </c>
      <c r="M210" s="85"/>
      <c r="N210" s="48" t="str">
        <f>LOOKUP(M210,Paramètres!$A$3:$A$102,Paramètres!$B$3:$B$102)</f>
        <v>0</v>
      </c>
      <c r="O210" s="88">
        <f>IFERROR(VLOOKUP(M210,Paramètres!$D$3:$E$7,2,FALSE),0)</f>
        <v>0</v>
      </c>
      <c r="P210" s="19"/>
      <c r="Q210" s="48" t="str">
        <f>LOOKUP(P210,Paramètres!$A$3:$A$102,Paramètres!$B$3:$B$102)</f>
        <v>0</v>
      </c>
      <c r="R210" s="88">
        <f>IFERROR(VLOOKUP(P210,Paramètres!$D$3:$E$7,2,FALSE),0)</f>
        <v>0</v>
      </c>
      <c r="S210" s="47"/>
      <c r="T210" s="48" t="str">
        <f>LOOKUP(S210,Paramètres!$A$3:$A$102,Paramètres!$B$3:$B$102)</f>
        <v>0</v>
      </c>
      <c r="U210" s="88">
        <f>IFERROR(VLOOKUP(S210,Paramètres!$D$3:$E$7,2,FALSE),0)</f>
        <v>0</v>
      </c>
      <c r="V210" s="19"/>
      <c r="W210" s="48" t="str">
        <f>LOOKUP(V210,Paramètres!$A$3:$A$102,Paramètres!$B$3:$B$102)</f>
        <v>0</v>
      </c>
      <c r="X210" s="88">
        <f>IFERROR(VLOOKUP(V210,Paramètres!$D$3:$E$7,2,FALSE),0)</f>
        <v>0</v>
      </c>
      <c r="Y210" s="20"/>
      <c r="Z210" s="48" t="str">
        <f>LOOKUP(Y210,Paramètres!$A$3:$A$102,Paramètres!$B$3:$B$102)</f>
        <v>0</v>
      </c>
      <c r="AA210" s="88">
        <f>IFERROR(VLOOKUP(Y210,Paramètres!$D$3:$E$7,2,FALSE),0)</f>
        <v>0</v>
      </c>
      <c r="AB210" s="19"/>
      <c r="AC210" s="48" t="str">
        <f>LOOKUP(AB210,Paramètres!$A$3:$A$102,Paramètres!$B$3:$B$102)</f>
        <v>0</v>
      </c>
      <c r="AD210" s="88">
        <f>IFERROR(VLOOKUP(AB210,Paramètres!$D$3:$E$7,2,FALSE),0)</f>
        <v>0</v>
      </c>
      <c r="AE210" s="19"/>
      <c r="AF210" s="20">
        <f>LOOKUP(AE210,Paramètres!$A$3:$A$102,Paramètres!$B$3:$B$102)*Paramètres!$H$5</f>
        <v>0</v>
      </c>
      <c r="AG210" s="88">
        <f>IFERROR(VLOOKUP(AE210,Paramètres!$D$3:$E$7,2,FALSE),0)</f>
        <v>0</v>
      </c>
      <c r="AH210" s="47">
        <f t="shared" si="21"/>
        <v>0</v>
      </c>
    </row>
    <row r="211" spans="1:34" ht="12.75" customHeight="1">
      <c r="A211" s="13">
        <f t="shared" si="19"/>
        <v>0</v>
      </c>
      <c r="B211" s="13" t="str">
        <f t="shared" si="22"/>
        <v/>
      </c>
      <c r="C211" s="14">
        <f t="shared" si="20"/>
        <v>0</v>
      </c>
      <c r="D211" s="15" t="str">
        <f t="shared" si="23"/>
        <v/>
      </c>
      <c r="E211" s="2"/>
      <c r="F211" s="2"/>
      <c r="G211" s="2"/>
      <c r="H211" s="2"/>
      <c r="I211" s="2"/>
      <c r="J211" s="2"/>
      <c r="K211" s="83" t="str">
        <f>LOOKUP(J211,Paramètres!$A$3:$A$102,Paramètres!$B$3:$B$102)</f>
        <v>0</v>
      </c>
      <c r="L211" s="88">
        <f>IFERROR(VLOOKUP(J211,Paramètres!$D$3:$E$7,2,FALSE),0)</f>
        <v>0</v>
      </c>
      <c r="M211" s="85"/>
      <c r="N211" s="48" t="str">
        <f>LOOKUP(M211,Paramètres!$A$3:$A$102,Paramètres!$B$3:$B$102)</f>
        <v>0</v>
      </c>
      <c r="O211" s="88">
        <f>IFERROR(VLOOKUP(M211,Paramètres!$D$3:$E$7,2,FALSE),0)</f>
        <v>0</v>
      </c>
      <c r="P211" s="19"/>
      <c r="Q211" s="48" t="str">
        <f>LOOKUP(P211,Paramètres!$A$3:$A$102,Paramètres!$B$3:$B$102)</f>
        <v>0</v>
      </c>
      <c r="R211" s="88">
        <f>IFERROR(VLOOKUP(P211,Paramètres!$D$3:$E$7,2,FALSE),0)</f>
        <v>0</v>
      </c>
      <c r="S211" s="47"/>
      <c r="T211" s="48" t="str">
        <f>LOOKUP(S211,Paramètres!$A$3:$A$102,Paramètres!$B$3:$B$102)</f>
        <v>0</v>
      </c>
      <c r="U211" s="88">
        <f>IFERROR(VLOOKUP(S211,Paramètres!$D$3:$E$7,2,FALSE),0)</f>
        <v>0</v>
      </c>
      <c r="V211" s="19"/>
      <c r="W211" s="48" t="str">
        <f>LOOKUP(V211,Paramètres!$A$3:$A$102,Paramètres!$B$3:$B$102)</f>
        <v>0</v>
      </c>
      <c r="X211" s="88">
        <f>IFERROR(VLOOKUP(V211,Paramètres!$D$3:$E$7,2,FALSE),0)</f>
        <v>0</v>
      </c>
      <c r="Y211" s="20"/>
      <c r="Z211" s="48" t="str">
        <f>LOOKUP(Y211,Paramètres!$A$3:$A$102,Paramètres!$B$3:$B$102)</f>
        <v>0</v>
      </c>
      <c r="AA211" s="88">
        <f>IFERROR(VLOOKUP(Y211,Paramètres!$D$3:$E$7,2,FALSE),0)</f>
        <v>0</v>
      </c>
      <c r="AB211" s="19"/>
      <c r="AC211" s="48" t="str">
        <f>LOOKUP(AB211,Paramètres!$A$3:$A$102,Paramètres!$B$3:$B$102)</f>
        <v>0</v>
      </c>
      <c r="AD211" s="88">
        <f>IFERROR(VLOOKUP(AB211,Paramètres!$D$3:$E$7,2,FALSE),0)</f>
        <v>0</v>
      </c>
      <c r="AE211" s="19"/>
      <c r="AF211" s="20">
        <f>LOOKUP(AE211,Paramètres!$A$3:$A$102,Paramètres!$B$3:$B$102)*Paramètres!$H$5</f>
        <v>0</v>
      </c>
      <c r="AG211" s="88">
        <f>IFERROR(VLOOKUP(AE211,Paramètres!$D$3:$E$7,2,FALSE),0)</f>
        <v>0</v>
      </c>
      <c r="AH211" s="47">
        <f t="shared" si="21"/>
        <v>0</v>
      </c>
    </row>
    <row r="212" spans="1:34" ht="12.75" customHeight="1">
      <c r="A212" s="18"/>
      <c r="B212" s="18"/>
      <c r="C212" s="18"/>
      <c r="D212" s="18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32"/>
      <c r="T212" s="3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</row>
    <row r="213" spans="1:34" ht="12.75" customHeight="1">
      <c r="A213" s="18"/>
      <c r="B213" s="18"/>
      <c r="C213" s="18"/>
      <c r="D213" s="18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32"/>
      <c r="T213" s="3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</row>
    <row r="214" spans="1:34" ht="12.75" customHeight="1">
      <c r="A214" s="18"/>
      <c r="B214" s="18"/>
      <c r="C214" s="18"/>
      <c r="D214" s="18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32"/>
      <c r="T214" s="3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</row>
    <row r="215" spans="1:34" ht="12.75" customHeight="1">
      <c r="A215" s="18"/>
      <c r="B215" s="18"/>
      <c r="C215" s="18"/>
      <c r="D215" s="18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32"/>
      <c r="T215" s="3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</row>
    <row r="216" spans="1:34" ht="12.75" customHeight="1">
      <c r="A216" s="18"/>
      <c r="B216" s="18"/>
      <c r="C216" s="18"/>
      <c r="D216" s="18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32"/>
      <c r="T216" s="3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</row>
    <row r="217" spans="1:34" ht="12.75" customHeight="1">
      <c r="A217" s="18"/>
      <c r="B217" s="18"/>
      <c r="C217" s="18"/>
      <c r="D217" s="18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32"/>
      <c r="T217" s="3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</row>
    <row r="218" spans="1:34" ht="12.75" customHeight="1">
      <c r="A218" s="18"/>
      <c r="B218" s="18"/>
      <c r="C218" s="18"/>
      <c r="D218" s="18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32"/>
      <c r="T218" s="3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</row>
    <row r="219" spans="1:34" ht="12.75" customHeight="1">
      <c r="A219" s="18"/>
      <c r="B219" s="18"/>
      <c r="C219" s="18"/>
      <c r="D219" s="18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32"/>
      <c r="T219" s="3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</row>
    <row r="220" spans="1:34" ht="12.75" customHeight="1">
      <c r="A220" s="18"/>
      <c r="B220" s="18"/>
      <c r="C220" s="18"/>
      <c r="D220" s="18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32"/>
      <c r="T220" s="3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</row>
    <row r="221" spans="1:34" ht="12.75" customHeight="1">
      <c r="A221" s="18"/>
      <c r="B221" s="18"/>
      <c r="C221" s="18"/>
      <c r="D221" s="18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32"/>
      <c r="T221" s="3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</row>
    <row r="222" spans="1:34" ht="12.75" customHeight="1">
      <c r="A222" s="18"/>
      <c r="B222" s="18"/>
      <c r="C222" s="18"/>
      <c r="D222" s="18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32"/>
      <c r="T222" s="3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</row>
    <row r="223" spans="1:34" ht="12.75" customHeight="1">
      <c r="A223" s="18"/>
      <c r="B223" s="18"/>
      <c r="C223" s="18"/>
      <c r="D223" s="18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32"/>
      <c r="T223" s="3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</row>
    <row r="224" spans="1:34" ht="12.75" customHeight="1">
      <c r="A224" s="18"/>
      <c r="B224" s="18"/>
      <c r="C224" s="18"/>
      <c r="D224" s="18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32"/>
      <c r="T224" s="3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</row>
    <row r="225" spans="1:34" ht="12.75" customHeight="1">
      <c r="A225" s="18"/>
      <c r="B225" s="18"/>
      <c r="C225" s="18"/>
      <c r="D225" s="18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32"/>
      <c r="T225" s="3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</row>
    <row r="226" spans="1:34" ht="12.75" customHeight="1">
      <c r="A226" s="18"/>
      <c r="B226" s="18"/>
      <c r="C226" s="18"/>
      <c r="D226" s="18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32"/>
      <c r="T226" s="3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</row>
    <row r="227" spans="1:34" ht="12.75" customHeight="1">
      <c r="A227" s="18"/>
      <c r="B227" s="18"/>
      <c r="C227" s="18"/>
      <c r="D227" s="18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32"/>
      <c r="T227" s="3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</row>
    <row r="228" spans="1:34" ht="12.75" customHeight="1">
      <c r="A228" s="18"/>
      <c r="B228" s="18"/>
      <c r="C228" s="18"/>
      <c r="D228" s="18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32"/>
      <c r="T228" s="3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</row>
    <row r="229" spans="1:34" ht="12.75" customHeight="1">
      <c r="A229" s="18"/>
      <c r="B229" s="18"/>
      <c r="C229" s="18"/>
      <c r="D229" s="18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32"/>
      <c r="T229" s="3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</row>
    <row r="230" spans="1:34" ht="12.75" customHeight="1">
      <c r="A230" s="18"/>
      <c r="B230" s="18"/>
      <c r="C230" s="18"/>
      <c r="D230" s="18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32"/>
      <c r="T230" s="3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</row>
    <row r="231" spans="1:34" ht="12.75" customHeight="1">
      <c r="A231" s="18"/>
      <c r="B231" s="18"/>
      <c r="C231" s="18"/>
      <c r="D231" s="18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32"/>
      <c r="T231" s="3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</row>
    <row r="232" spans="1:34" ht="12.75" customHeight="1">
      <c r="A232" s="18"/>
      <c r="B232" s="18"/>
      <c r="C232" s="18"/>
      <c r="D232" s="18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32"/>
      <c r="T232" s="3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</row>
    <row r="233" spans="1:34" ht="12.75" customHeight="1">
      <c r="A233" s="18"/>
      <c r="B233" s="18"/>
      <c r="C233" s="18"/>
      <c r="D233" s="18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32"/>
      <c r="T233" s="3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</row>
    <row r="234" spans="1:34" ht="12.75" customHeight="1">
      <c r="A234" s="18"/>
      <c r="B234" s="18"/>
      <c r="C234" s="18"/>
      <c r="D234" s="18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32"/>
      <c r="T234" s="3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</row>
    <row r="235" spans="1:34" ht="12.75" customHeight="1">
      <c r="A235" s="18"/>
      <c r="B235" s="18"/>
      <c r="C235" s="18"/>
      <c r="D235" s="18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32"/>
      <c r="T235" s="3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</row>
    <row r="236" spans="1:34" ht="12.75" customHeight="1">
      <c r="A236" s="18"/>
      <c r="B236" s="18"/>
      <c r="C236" s="18"/>
      <c r="D236" s="18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32"/>
      <c r="T236" s="3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</row>
    <row r="237" spans="1:34" ht="12.75" customHeight="1">
      <c r="A237" s="18"/>
      <c r="B237" s="18"/>
      <c r="C237" s="18"/>
      <c r="D237" s="18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32"/>
      <c r="T237" s="3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</row>
    <row r="238" spans="1:34" ht="12.75" customHeight="1">
      <c r="A238" s="18"/>
      <c r="B238" s="18"/>
      <c r="C238" s="18"/>
      <c r="D238" s="18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32"/>
      <c r="T238" s="3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</row>
    <row r="239" spans="1:34" ht="12.75" customHeight="1">
      <c r="A239" s="18"/>
      <c r="B239" s="18"/>
      <c r="C239" s="18"/>
      <c r="D239" s="18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32"/>
      <c r="T239" s="3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</row>
    <row r="240" spans="1:34" ht="12.75" customHeight="1">
      <c r="A240" s="18"/>
      <c r="B240" s="18"/>
      <c r="C240" s="18"/>
      <c r="D240" s="18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32"/>
      <c r="T240" s="3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</row>
    <row r="241" spans="1:34" ht="12.75" customHeight="1">
      <c r="A241" s="18"/>
      <c r="B241" s="18"/>
      <c r="C241" s="18"/>
      <c r="D241" s="18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32"/>
      <c r="T241" s="3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</row>
    <row r="242" spans="1:34" ht="12.75" customHeight="1">
      <c r="A242" s="18"/>
      <c r="B242" s="18"/>
      <c r="C242" s="18"/>
      <c r="D242" s="18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32"/>
      <c r="T242" s="3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</row>
    <row r="243" spans="1:34" ht="12.75" customHeight="1">
      <c r="A243" s="18"/>
      <c r="B243" s="18"/>
      <c r="C243" s="18"/>
      <c r="D243" s="18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32"/>
      <c r="T243" s="3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</row>
    <row r="244" spans="1:34" ht="12.75" customHeight="1">
      <c r="A244" s="18"/>
      <c r="B244" s="18"/>
      <c r="C244" s="18"/>
      <c r="D244" s="18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32"/>
      <c r="T244" s="3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</row>
    <row r="245" spans="1:34" ht="12.75" customHeight="1">
      <c r="A245" s="18"/>
      <c r="B245" s="18"/>
      <c r="C245" s="18"/>
      <c r="D245" s="18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32"/>
      <c r="T245" s="3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</row>
    <row r="246" spans="1:34" ht="12.75" customHeight="1">
      <c r="A246" s="18"/>
      <c r="B246" s="18"/>
      <c r="C246" s="18"/>
      <c r="D246" s="18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32"/>
      <c r="T246" s="3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</row>
    <row r="247" spans="1:34" ht="12.75" customHeight="1">
      <c r="A247" s="18"/>
      <c r="B247" s="18"/>
      <c r="C247" s="18"/>
      <c r="D247" s="18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32"/>
      <c r="T247" s="3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</row>
    <row r="248" spans="1:34" ht="12.75" customHeight="1">
      <c r="A248" s="18"/>
      <c r="B248" s="18"/>
      <c r="C248" s="18"/>
      <c r="D248" s="18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32"/>
      <c r="T248" s="3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</row>
    <row r="249" spans="1:34" ht="12.75" customHeight="1">
      <c r="A249" s="18"/>
      <c r="B249" s="18"/>
      <c r="C249" s="18"/>
      <c r="D249" s="18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32"/>
      <c r="T249" s="3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</row>
    <row r="250" spans="1:34" ht="12.75" customHeight="1">
      <c r="A250" s="18"/>
      <c r="B250" s="18"/>
      <c r="C250" s="18"/>
      <c r="D250" s="18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32"/>
      <c r="T250" s="3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</row>
    <row r="251" spans="1:34" ht="12.75" customHeight="1">
      <c r="A251" s="18"/>
      <c r="B251" s="18"/>
      <c r="C251" s="18"/>
      <c r="D251" s="18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32"/>
      <c r="T251" s="3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</row>
    <row r="252" spans="1:34" ht="12.75" customHeight="1">
      <c r="A252" s="18"/>
      <c r="B252" s="18"/>
      <c r="C252" s="18"/>
      <c r="D252" s="18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32"/>
      <c r="T252" s="3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</row>
    <row r="253" spans="1:34" ht="12.75" customHeight="1">
      <c r="A253" s="18"/>
      <c r="B253" s="18"/>
      <c r="C253" s="18"/>
      <c r="D253" s="18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32"/>
      <c r="T253" s="3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</row>
    <row r="254" spans="1:34" ht="12.75" customHeight="1">
      <c r="A254" s="18"/>
      <c r="B254" s="18"/>
      <c r="C254" s="18"/>
      <c r="D254" s="18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32"/>
      <c r="T254" s="3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</row>
    <row r="255" spans="1:34" ht="12.75" customHeight="1">
      <c r="A255" s="18"/>
      <c r="B255" s="18"/>
      <c r="C255" s="18"/>
      <c r="D255" s="18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32"/>
      <c r="T255" s="3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</row>
    <row r="256" spans="1:34" ht="12.75" customHeight="1">
      <c r="A256" s="18"/>
      <c r="B256" s="18"/>
      <c r="C256" s="18"/>
      <c r="D256" s="18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32"/>
      <c r="T256" s="3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</row>
    <row r="257" spans="1:34" ht="12.75" customHeight="1">
      <c r="A257" s="18"/>
      <c r="B257" s="18"/>
      <c r="C257" s="18"/>
      <c r="D257" s="18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32"/>
      <c r="T257" s="3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</row>
    <row r="258" spans="1:34" ht="12.75" customHeight="1">
      <c r="A258" s="18"/>
      <c r="B258" s="18"/>
      <c r="C258" s="18"/>
      <c r="D258" s="18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32"/>
      <c r="T258" s="3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</row>
    <row r="259" spans="1:34" ht="12.75" customHeight="1">
      <c r="A259" s="18"/>
      <c r="B259" s="18"/>
      <c r="C259" s="18"/>
      <c r="D259" s="18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32"/>
      <c r="T259" s="3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</row>
    <row r="260" spans="1:34" ht="12.75" customHeight="1">
      <c r="A260" s="18"/>
      <c r="B260" s="18"/>
      <c r="C260" s="18"/>
      <c r="D260" s="18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32"/>
      <c r="T260" s="3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</row>
    <row r="261" spans="1:34" ht="12.75" customHeight="1">
      <c r="A261" s="18"/>
      <c r="B261" s="18"/>
      <c r="C261" s="18"/>
      <c r="D261" s="18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32"/>
      <c r="T261" s="3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</row>
    <row r="262" spans="1:34" ht="12.75" customHeight="1">
      <c r="A262" s="18"/>
      <c r="B262" s="18"/>
      <c r="C262" s="18"/>
      <c r="D262" s="18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32"/>
      <c r="T262" s="3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</row>
    <row r="263" spans="1:34" ht="12.75" customHeight="1">
      <c r="A263" s="18"/>
      <c r="B263" s="18"/>
      <c r="C263" s="18"/>
      <c r="D263" s="18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32"/>
      <c r="T263" s="3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</row>
    <row r="264" spans="1:34" ht="12.75" customHeight="1">
      <c r="A264" s="18"/>
      <c r="B264" s="18"/>
      <c r="C264" s="18"/>
      <c r="D264" s="18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32"/>
      <c r="T264" s="3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</row>
    <row r="265" spans="1:34" ht="12.75" customHeight="1">
      <c r="A265" s="18"/>
      <c r="B265" s="18"/>
      <c r="C265" s="18"/>
      <c r="D265" s="18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32"/>
      <c r="T265" s="3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</row>
    <row r="266" spans="1:34" ht="12.75" customHeight="1">
      <c r="A266" s="18"/>
      <c r="B266" s="18"/>
      <c r="C266" s="18"/>
      <c r="D266" s="18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32"/>
      <c r="T266" s="3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</row>
    <row r="267" spans="1:34" ht="12.75" customHeight="1">
      <c r="A267" s="18"/>
      <c r="B267" s="18"/>
      <c r="C267" s="18"/>
      <c r="D267" s="18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32"/>
      <c r="T267" s="3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</row>
    <row r="268" spans="1:34" ht="12.75" customHeight="1">
      <c r="A268" s="18"/>
      <c r="B268" s="18"/>
      <c r="C268" s="18"/>
      <c r="D268" s="18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32"/>
      <c r="T268" s="3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</row>
    <row r="269" spans="1:34" ht="12.75" customHeight="1">
      <c r="A269" s="18"/>
      <c r="B269" s="18"/>
      <c r="C269" s="18"/>
      <c r="D269" s="18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32"/>
      <c r="T269" s="3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</row>
    <row r="270" spans="1:34" ht="12.75" customHeight="1">
      <c r="A270" s="18"/>
      <c r="B270" s="18"/>
      <c r="C270" s="18"/>
      <c r="D270" s="18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32"/>
      <c r="T270" s="3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</row>
    <row r="271" spans="1:34" ht="12.75" customHeight="1">
      <c r="A271" s="18"/>
      <c r="B271" s="18"/>
      <c r="C271" s="18"/>
      <c r="D271" s="18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32"/>
      <c r="T271" s="3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</row>
    <row r="272" spans="1:34" ht="12.75" customHeight="1">
      <c r="A272" s="18"/>
      <c r="B272" s="18"/>
      <c r="C272" s="18"/>
      <c r="D272" s="18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32"/>
      <c r="T272" s="3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</row>
    <row r="273" spans="1:34" ht="12.75" customHeight="1">
      <c r="A273" s="18"/>
      <c r="B273" s="18"/>
      <c r="C273" s="18"/>
      <c r="D273" s="18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32"/>
      <c r="T273" s="3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</row>
    <row r="274" spans="1:34" ht="12.75" customHeight="1">
      <c r="A274" s="18"/>
      <c r="B274" s="18"/>
      <c r="C274" s="18"/>
      <c r="D274" s="18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32"/>
      <c r="T274" s="3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</row>
    <row r="275" spans="1:34" ht="12.75" customHeight="1">
      <c r="A275" s="18"/>
      <c r="B275" s="18"/>
      <c r="C275" s="18"/>
      <c r="D275" s="18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32"/>
      <c r="T275" s="3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</row>
    <row r="276" spans="1:34" ht="12.75" customHeight="1">
      <c r="A276" s="18"/>
      <c r="B276" s="18"/>
      <c r="C276" s="18"/>
      <c r="D276" s="18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32"/>
      <c r="T276" s="3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</row>
    <row r="277" spans="1:34" ht="12.75" customHeight="1">
      <c r="A277" s="18"/>
      <c r="B277" s="18"/>
      <c r="C277" s="18"/>
      <c r="D277" s="18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32"/>
      <c r="T277" s="3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</row>
    <row r="278" spans="1:34" ht="12.75" customHeight="1">
      <c r="A278" s="18"/>
      <c r="B278" s="18"/>
      <c r="C278" s="18"/>
      <c r="D278" s="18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32"/>
      <c r="T278" s="3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</row>
    <row r="279" spans="1:34" ht="12.75" customHeight="1">
      <c r="A279" s="18"/>
      <c r="B279" s="18"/>
      <c r="C279" s="18"/>
      <c r="D279" s="18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32"/>
      <c r="T279" s="3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</row>
    <row r="280" spans="1:34" ht="12.75" customHeight="1">
      <c r="A280" s="18"/>
      <c r="B280" s="18"/>
      <c r="C280" s="18"/>
      <c r="D280" s="18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32"/>
      <c r="T280" s="3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</row>
    <row r="281" spans="1:34" ht="12.75" customHeight="1">
      <c r="A281" s="18"/>
      <c r="B281" s="18"/>
      <c r="C281" s="18"/>
      <c r="D281" s="18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32"/>
      <c r="T281" s="3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</row>
    <row r="282" spans="1:34" ht="12.75" customHeight="1">
      <c r="A282" s="18"/>
      <c r="B282" s="18"/>
      <c r="C282" s="18"/>
      <c r="D282" s="18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32"/>
      <c r="T282" s="3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</row>
    <row r="283" spans="1:34" ht="12.75" customHeight="1">
      <c r="A283" s="18"/>
      <c r="B283" s="18"/>
      <c r="C283" s="18"/>
      <c r="D283" s="18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32"/>
      <c r="T283" s="3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</row>
    <row r="284" spans="1:34" ht="12.75" customHeight="1">
      <c r="A284" s="18"/>
      <c r="B284" s="18"/>
      <c r="C284" s="18"/>
      <c r="D284" s="18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32"/>
      <c r="T284" s="3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</row>
    <row r="285" spans="1:34" ht="12.75" customHeight="1">
      <c r="A285" s="18"/>
      <c r="B285" s="18"/>
      <c r="C285" s="18"/>
      <c r="D285" s="18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32"/>
      <c r="T285" s="3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</row>
    <row r="286" spans="1:34" ht="12.75" customHeight="1">
      <c r="A286" s="18"/>
      <c r="B286" s="18"/>
      <c r="C286" s="18"/>
      <c r="D286" s="18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32"/>
      <c r="T286" s="3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</row>
    <row r="287" spans="1:34" ht="12.75" customHeight="1">
      <c r="A287" s="18"/>
      <c r="B287" s="18"/>
      <c r="C287" s="18"/>
      <c r="D287" s="18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32"/>
      <c r="T287" s="3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</row>
    <row r="288" spans="1:34" ht="12.75" customHeight="1">
      <c r="A288" s="18"/>
      <c r="B288" s="18"/>
      <c r="C288" s="18"/>
      <c r="D288" s="18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32"/>
      <c r="T288" s="3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</row>
    <row r="289" spans="1:34" ht="12.75" customHeight="1">
      <c r="A289" s="18"/>
      <c r="B289" s="18"/>
      <c r="C289" s="18"/>
      <c r="D289" s="18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32"/>
      <c r="T289" s="3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</row>
    <row r="290" spans="1:34" ht="12.75" customHeight="1">
      <c r="A290" s="18"/>
      <c r="B290" s="18"/>
      <c r="C290" s="18"/>
      <c r="D290" s="18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32"/>
      <c r="T290" s="3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</row>
    <row r="291" spans="1:34" ht="12.75" customHeight="1">
      <c r="A291" s="18"/>
      <c r="B291" s="18"/>
      <c r="C291" s="18"/>
      <c r="D291" s="18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32"/>
      <c r="T291" s="3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</row>
    <row r="292" spans="1:34" ht="12.75" customHeight="1">
      <c r="A292" s="18"/>
      <c r="B292" s="18"/>
      <c r="C292" s="18"/>
      <c r="D292" s="18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32"/>
      <c r="T292" s="3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</row>
    <row r="293" spans="1:34" ht="12.75" customHeight="1">
      <c r="A293" s="18"/>
      <c r="B293" s="18"/>
      <c r="C293" s="18"/>
      <c r="D293" s="18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32"/>
      <c r="T293" s="3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</row>
    <row r="294" spans="1:34" ht="12.75" customHeight="1">
      <c r="A294" s="18"/>
      <c r="B294" s="18"/>
      <c r="C294" s="18"/>
      <c r="D294" s="18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32"/>
      <c r="T294" s="3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</row>
    <row r="295" spans="1:34" ht="12.75" customHeight="1">
      <c r="A295" s="18"/>
      <c r="B295" s="18"/>
      <c r="C295" s="18"/>
      <c r="D295" s="18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32"/>
      <c r="T295" s="3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</row>
    <row r="296" spans="1:34" ht="12.75" customHeight="1">
      <c r="A296" s="18"/>
      <c r="B296" s="18"/>
      <c r="C296" s="18"/>
      <c r="D296" s="18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32"/>
      <c r="T296" s="3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</row>
    <row r="297" spans="1:34" ht="12.75" customHeight="1">
      <c r="A297" s="18"/>
      <c r="B297" s="18"/>
      <c r="C297" s="18"/>
      <c r="D297" s="18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32"/>
      <c r="T297" s="3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</row>
    <row r="298" spans="1:34" ht="12.75" customHeight="1">
      <c r="A298" s="18"/>
      <c r="B298" s="18"/>
      <c r="C298" s="18"/>
      <c r="D298" s="18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32"/>
      <c r="T298" s="3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</row>
    <row r="299" spans="1:34" ht="12.75" customHeight="1">
      <c r="A299" s="18"/>
      <c r="B299" s="18"/>
      <c r="C299" s="18"/>
      <c r="D299" s="18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32"/>
      <c r="T299" s="3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</row>
    <row r="300" spans="1:34" ht="12.75" customHeight="1">
      <c r="A300" s="18"/>
      <c r="B300" s="18"/>
      <c r="C300" s="18"/>
      <c r="D300" s="18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32"/>
      <c r="T300" s="3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</row>
    <row r="301" spans="1:34" ht="12.75" customHeight="1">
      <c r="A301" s="18"/>
      <c r="B301" s="18"/>
      <c r="C301" s="18"/>
      <c r="D301" s="18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32"/>
      <c r="T301" s="3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</row>
    <row r="302" spans="1:34" ht="12.75" customHeight="1">
      <c r="A302" s="18"/>
      <c r="B302" s="18"/>
      <c r="C302" s="18"/>
      <c r="D302" s="18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32"/>
      <c r="T302" s="3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</row>
    <row r="303" spans="1:34" ht="12.75" customHeight="1">
      <c r="A303" s="18"/>
      <c r="B303" s="18"/>
      <c r="C303" s="18"/>
      <c r="D303" s="18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32"/>
      <c r="T303" s="3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</row>
    <row r="304" spans="1:34" ht="12.75" customHeight="1">
      <c r="A304" s="18"/>
      <c r="B304" s="18"/>
      <c r="C304" s="18"/>
      <c r="D304" s="18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32"/>
      <c r="T304" s="3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</row>
    <row r="305" spans="1:34" ht="12.75" customHeight="1">
      <c r="A305" s="18"/>
      <c r="B305" s="18"/>
      <c r="C305" s="18"/>
      <c r="D305" s="18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32"/>
      <c r="T305" s="3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</row>
    <row r="306" spans="1:34" ht="12.75" customHeight="1">
      <c r="A306" s="18"/>
      <c r="B306" s="18"/>
      <c r="C306" s="18"/>
      <c r="D306" s="18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32"/>
      <c r="T306" s="3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</row>
    <row r="307" spans="1:34" ht="12.75" customHeight="1">
      <c r="A307" s="18"/>
      <c r="B307" s="18"/>
      <c r="C307" s="18"/>
      <c r="D307" s="18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32"/>
      <c r="T307" s="3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</row>
    <row r="308" spans="1:34" ht="12.75" customHeight="1">
      <c r="A308" s="18"/>
      <c r="B308" s="18"/>
      <c r="C308" s="18"/>
      <c r="D308" s="18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32"/>
      <c r="T308" s="3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</row>
    <row r="309" spans="1:34" ht="12.75" customHeight="1">
      <c r="A309" s="18"/>
      <c r="B309" s="18"/>
      <c r="C309" s="18"/>
      <c r="D309" s="18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32"/>
      <c r="T309" s="3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</row>
    <row r="310" spans="1:34" ht="12.75" customHeight="1">
      <c r="A310" s="18"/>
      <c r="B310" s="18"/>
      <c r="C310" s="18"/>
      <c r="D310" s="18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32"/>
      <c r="T310" s="3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</row>
    <row r="311" spans="1:34" ht="12.75" customHeight="1">
      <c r="A311" s="18"/>
      <c r="B311" s="18"/>
      <c r="C311" s="18"/>
      <c r="D311" s="18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32"/>
      <c r="T311" s="3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</row>
    <row r="312" spans="1:34" ht="12.75" customHeight="1">
      <c r="A312" s="18"/>
      <c r="B312" s="18"/>
      <c r="C312" s="18"/>
      <c r="D312" s="18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32"/>
      <c r="T312" s="3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</row>
    <row r="313" spans="1:34" ht="12.75" customHeight="1">
      <c r="A313" s="18"/>
      <c r="B313" s="18"/>
      <c r="C313" s="18"/>
      <c r="D313" s="18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32"/>
      <c r="T313" s="3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</row>
    <row r="314" spans="1:34" ht="12.75" customHeight="1">
      <c r="A314" s="18"/>
      <c r="B314" s="18"/>
      <c r="C314" s="18"/>
      <c r="D314" s="18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32"/>
      <c r="T314" s="3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</row>
    <row r="315" spans="1:34" ht="12.75" customHeight="1">
      <c r="A315" s="18"/>
      <c r="B315" s="18"/>
      <c r="C315" s="18"/>
      <c r="D315" s="18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32"/>
      <c r="T315" s="3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</row>
    <row r="316" spans="1:34" ht="12.75" customHeight="1">
      <c r="A316" s="18"/>
      <c r="B316" s="18"/>
      <c r="C316" s="18"/>
      <c r="D316" s="18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32"/>
      <c r="T316" s="3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</row>
    <row r="317" spans="1:34" ht="12.75" customHeight="1">
      <c r="A317" s="18"/>
      <c r="B317" s="18"/>
      <c r="C317" s="18"/>
      <c r="D317" s="18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32"/>
      <c r="T317" s="3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</row>
    <row r="318" spans="1:34" ht="12.75" customHeight="1">
      <c r="A318" s="18"/>
      <c r="B318" s="18"/>
      <c r="C318" s="18"/>
      <c r="D318" s="18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32"/>
      <c r="T318" s="3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</row>
    <row r="319" spans="1:34" ht="12.75" customHeight="1">
      <c r="A319" s="18"/>
      <c r="B319" s="18"/>
      <c r="C319" s="18"/>
      <c r="D319" s="18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32"/>
      <c r="T319" s="3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</row>
    <row r="320" spans="1:34" ht="12.75" customHeight="1">
      <c r="A320" s="18"/>
      <c r="B320" s="18"/>
      <c r="C320" s="18"/>
      <c r="D320" s="18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32"/>
      <c r="T320" s="3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</row>
    <row r="321" spans="1:34" ht="12.75" customHeight="1">
      <c r="A321" s="18"/>
      <c r="B321" s="18"/>
      <c r="C321" s="18"/>
      <c r="D321" s="18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32"/>
      <c r="T321" s="3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</row>
    <row r="322" spans="1:34" ht="12.75" customHeight="1">
      <c r="A322" s="18"/>
      <c r="B322" s="18"/>
      <c r="C322" s="18"/>
      <c r="D322" s="18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32"/>
      <c r="T322" s="3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</row>
    <row r="323" spans="1:34" ht="12.75" customHeight="1">
      <c r="A323" s="18"/>
      <c r="B323" s="18"/>
      <c r="C323" s="18"/>
      <c r="D323" s="18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32"/>
      <c r="T323" s="3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</row>
    <row r="324" spans="1:34" ht="12.75" customHeight="1">
      <c r="A324" s="18"/>
      <c r="B324" s="18"/>
      <c r="C324" s="18"/>
      <c r="D324" s="18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32"/>
      <c r="T324" s="3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</row>
    <row r="325" spans="1:34" ht="12.75" customHeight="1">
      <c r="A325" s="18"/>
      <c r="B325" s="18"/>
      <c r="C325" s="18"/>
      <c r="D325" s="18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32"/>
      <c r="T325" s="3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</row>
    <row r="326" spans="1:34" ht="12.75" customHeight="1">
      <c r="A326" s="18"/>
      <c r="B326" s="18"/>
      <c r="C326" s="18"/>
      <c r="D326" s="18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32"/>
      <c r="T326" s="3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</row>
    <row r="327" spans="1:34" ht="12.75" customHeight="1">
      <c r="A327" s="18"/>
      <c r="B327" s="18"/>
      <c r="C327" s="18"/>
      <c r="D327" s="18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32"/>
      <c r="T327" s="3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</row>
    <row r="328" spans="1:34" ht="12.75" customHeight="1">
      <c r="A328" s="18"/>
      <c r="B328" s="18"/>
      <c r="C328" s="18"/>
      <c r="D328" s="18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32"/>
      <c r="T328" s="3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</row>
    <row r="329" spans="1:34" ht="12.75" customHeight="1">
      <c r="A329" s="18"/>
      <c r="B329" s="18"/>
      <c r="C329" s="18"/>
      <c r="D329" s="18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32"/>
      <c r="T329" s="3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</row>
    <row r="330" spans="1:34" ht="12.75" customHeight="1">
      <c r="A330" s="18"/>
      <c r="B330" s="18"/>
      <c r="C330" s="18"/>
      <c r="D330" s="18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32"/>
      <c r="T330" s="3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</row>
    <row r="331" spans="1:34" ht="12.75" customHeight="1">
      <c r="A331" s="18"/>
      <c r="B331" s="18"/>
      <c r="C331" s="18"/>
      <c r="D331" s="18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32"/>
      <c r="T331" s="3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</row>
    <row r="332" spans="1:34" ht="12.75" customHeight="1">
      <c r="A332" s="18"/>
      <c r="B332" s="18"/>
      <c r="C332" s="18"/>
      <c r="D332" s="18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32"/>
      <c r="T332" s="3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</row>
    <row r="333" spans="1:34" ht="12.75" customHeight="1">
      <c r="A333" s="18"/>
      <c r="B333" s="18"/>
      <c r="C333" s="18"/>
      <c r="D333" s="18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32"/>
      <c r="T333" s="3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</row>
    <row r="334" spans="1:34" ht="12.75" customHeight="1">
      <c r="A334" s="18"/>
      <c r="B334" s="18"/>
      <c r="C334" s="18"/>
      <c r="D334" s="18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32"/>
      <c r="T334" s="3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</row>
    <row r="335" spans="1:34" ht="12.75" customHeight="1">
      <c r="A335" s="18"/>
      <c r="B335" s="18"/>
      <c r="C335" s="18"/>
      <c r="D335" s="18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32"/>
      <c r="T335" s="3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</row>
    <row r="336" spans="1:34" ht="12.75" customHeight="1">
      <c r="A336" s="18"/>
      <c r="B336" s="18"/>
      <c r="C336" s="18"/>
      <c r="D336" s="18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32"/>
      <c r="T336" s="3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</row>
    <row r="337" spans="1:34" ht="12.75" customHeight="1">
      <c r="A337" s="18"/>
      <c r="B337" s="18"/>
      <c r="C337" s="18"/>
      <c r="D337" s="18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32"/>
      <c r="T337" s="3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</row>
    <row r="338" spans="1:34" ht="12.75" customHeight="1">
      <c r="A338" s="18"/>
      <c r="B338" s="18"/>
      <c r="C338" s="18"/>
      <c r="D338" s="18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32"/>
      <c r="T338" s="3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</row>
    <row r="339" spans="1:34" ht="12.75" customHeight="1">
      <c r="A339" s="18"/>
      <c r="B339" s="18"/>
      <c r="C339" s="18"/>
      <c r="D339" s="18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32"/>
      <c r="T339" s="3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</row>
    <row r="340" spans="1:34" ht="12.75" customHeight="1">
      <c r="A340" s="18"/>
      <c r="B340" s="18"/>
      <c r="C340" s="18"/>
      <c r="D340" s="18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32"/>
      <c r="T340" s="3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</row>
    <row r="341" spans="1:34" ht="12.75" customHeight="1">
      <c r="A341" s="18"/>
      <c r="B341" s="18"/>
      <c r="C341" s="18"/>
      <c r="D341" s="18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32"/>
      <c r="T341" s="3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</row>
    <row r="342" spans="1:34" ht="12.75" customHeight="1">
      <c r="A342" s="18"/>
      <c r="B342" s="18"/>
      <c r="C342" s="18"/>
      <c r="D342" s="18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32"/>
      <c r="T342" s="3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</row>
    <row r="343" spans="1:34" ht="12.75" customHeight="1">
      <c r="A343" s="18"/>
      <c r="B343" s="18"/>
      <c r="C343" s="18"/>
      <c r="D343" s="18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32"/>
      <c r="T343" s="3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</row>
    <row r="344" spans="1:34" ht="12.75" customHeight="1">
      <c r="A344" s="18"/>
      <c r="B344" s="18"/>
      <c r="C344" s="18"/>
      <c r="D344" s="18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32"/>
      <c r="T344" s="3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</row>
    <row r="345" spans="1:34" ht="12.75" customHeight="1">
      <c r="A345" s="18"/>
      <c r="B345" s="18"/>
      <c r="C345" s="18"/>
      <c r="D345" s="18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32"/>
      <c r="T345" s="3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</row>
    <row r="346" spans="1:34" ht="12.75" customHeight="1">
      <c r="A346" s="18"/>
      <c r="B346" s="18"/>
      <c r="C346" s="18"/>
      <c r="D346" s="18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32"/>
      <c r="T346" s="3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</row>
    <row r="347" spans="1:34" ht="12.75" customHeight="1">
      <c r="A347" s="18"/>
      <c r="B347" s="18"/>
      <c r="C347" s="18"/>
      <c r="D347" s="18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32"/>
      <c r="T347" s="3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</row>
    <row r="348" spans="1:34" ht="12.75" customHeight="1">
      <c r="A348" s="18"/>
      <c r="B348" s="18"/>
      <c r="C348" s="18"/>
      <c r="D348" s="18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32"/>
      <c r="T348" s="3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</row>
    <row r="349" spans="1:34" ht="12.75" customHeight="1">
      <c r="A349" s="18"/>
      <c r="B349" s="18"/>
      <c r="C349" s="18"/>
      <c r="D349" s="18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32"/>
      <c r="T349" s="3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</row>
    <row r="350" spans="1:34" ht="12.75" customHeight="1">
      <c r="A350" s="18"/>
      <c r="B350" s="18"/>
      <c r="C350" s="18"/>
      <c r="D350" s="18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32"/>
      <c r="T350" s="3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</row>
    <row r="351" spans="1:34" ht="12.75" customHeight="1">
      <c r="A351" s="18"/>
      <c r="B351" s="18"/>
      <c r="C351" s="18"/>
      <c r="D351" s="18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32"/>
      <c r="T351" s="3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</row>
    <row r="352" spans="1:34" ht="12.75" customHeight="1">
      <c r="A352" s="18"/>
      <c r="B352" s="18"/>
      <c r="C352" s="18"/>
      <c r="D352" s="18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32"/>
      <c r="T352" s="3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</row>
    <row r="353" spans="1:34" ht="12.75" customHeight="1">
      <c r="A353" s="18"/>
      <c r="B353" s="18"/>
      <c r="C353" s="18"/>
      <c r="D353" s="18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32"/>
      <c r="T353" s="3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</row>
    <row r="354" spans="1:34" ht="12.75" customHeight="1">
      <c r="A354" s="18"/>
      <c r="B354" s="18"/>
      <c r="C354" s="18"/>
      <c r="D354" s="18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32"/>
      <c r="T354" s="3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</row>
    <row r="355" spans="1:34" ht="12.75" customHeight="1">
      <c r="A355" s="18"/>
      <c r="B355" s="18"/>
      <c r="C355" s="18"/>
      <c r="D355" s="18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32"/>
      <c r="T355" s="3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</row>
    <row r="356" spans="1:34" ht="12.75" customHeight="1">
      <c r="A356" s="18"/>
      <c r="B356" s="18"/>
      <c r="C356" s="18"/>
      <c r="D356" s="18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32"/>
      <c r="T356" s="3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</row>
    <row r="357" spans="1:34" ht="12.75" customHeight="1">
      <c r="A357" s="18"/>
      <c r="B357" s="18"/>
      <c r="C357" s="18"/>
      <c r="D357" s="18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32"/>
      <c r="T357" s="3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</row>
    <row r="358" spans="1:34" ht="12.75" customHeight="1">
      <c r="A358" s="18"/>
      <c r="B358" s="18"/>
      <c r="C358" s="18"/>
      <c r="D358" s="18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32"/>
      <c r="T358" s="3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</row>
    <row r="359" spans="1:34" ht="12.75" customHeight="1">
      <c r="A359" s="18"/>
      <c r="B359" s="18"/>
      <c r="C359" s="18"/>
      <c r="D359" s="18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32"/>
      <c r="T359" s="3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</row>
    <row r="360" spans="1:34" ht="12.75" customHeight="1">
      <c r="A360" s="18"/>
      <c r="B360" s="18"/>
      <c r="C360" s="18"/>
      <c r="D360" s="18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32"/>
      <c r="T360" s="3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</row>
    <row r="361" spans="1:34" ht="12.75" customHeight="1">
      <c r="A361" s="18"/>
      <c r="B361" s="18"/>
      <c r="C361" s="18"/>
      <c r="D361" s="18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32"/>
      <c r="T361" s="3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</row>
    <row r="362" spans="1:34" ht="12.75" customHeight="1">
      <c r="A362" s="18"/>
      <c r="B362" s="18"/>
      <c r="C362" s="18"/>
      <c r="D362" s="18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32"/>
      <c r="T362" s="3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</row>
    <row r="363" spans="1:34" ht="12.75" customHeight="1">
      <c r="A363" s="18"/>
      <c r="B363" s="18"/>
      <c r="C363" s="18"/>
      <c r="D363" s="18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32"/>
      <c r="T363" s="3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</row>
    <row r="364" spans="1:34" ht="12.75" customHeight="1">
      <c r="A364" s="18"/>
      <c r="B364" s="18"/>
      <c r="C364" s="18"/>
      <c r="D364" s="18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32"/>
      <c r="T364" s="3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</row>
    <row r="365" spans="1:34" ht="12.75" customHeight="1">
      <c r="A365" s="18"/>
      <c r="B365" s="18"/>
      <c r="C365" s="18"/>
      <c r="D365" s="18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32"/>
      <c r="T365" s="3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</row>
    <row r="366" spans="1:34" ht="12.75" customHeight="1">
      <c r="A366" s="18"/>
      <c r="B366" s="18"/>
      <c r="C366" s="18"/>
      <c r="D366" s="18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32"/>
      <c r="T366" s="3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</row>
    <row r="367" spans="1:34" ht="12.75" customHeight="1">
      <c r="A367" s="18"/>
      <c r="B367" s="18"/>
      <c r="C367" s="18"/>
      <c r="D367" s="18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32"/>
      <c r="T367" s="3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</row>
    <row r="368" spans="1:34" ht="12.75" customHeight="1">
      <c r="A368" s="18"/>
      <c r="B368" s="18"/>
      <c r="C368" s="18"/>
      <c r="D368" s="18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32"/>
      <c r="T368" s="3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</row>
    <row r="369" spans="1:34" ht="12.75" customHeight="1">
      <c r="A369" s="18"/>
      <c r="B369" s="18"/>
      <c r="C369" s="18"/>
      <c r="D369" s="18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32"/>
      <c r="T369" s="3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</row>
    <row r="370" spans="1:34" ht="12.75" customHeight="1">
      <c r="A370" s="18"/>
      <c r="B370" s="18"/>
      <c r="C370" s="18"/>
      <c r="D370" s="18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32"/>
      <c r="T370" s="3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</row>
    <row r="371" spans="1:34" ht="12.75" customHeight="1">
      <c r="A371" s="18"/>
      <c r="B371" s="18"/>
      <c r="C371" s="18"/>
      <c r="D371" s="18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32"/>
      <c r="T371" s="3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</row>
    <row r="372" spans="1:34" ht="12.75" customHeight="1">
      <c r="A372" s="18"/>
      <c r="B372" s="18"/>
      <c r="C372" s="18"/>
      <c r="D372" s="18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32"/>
      <c r="T372" s="3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</row>
    <row r="373" spans="1:34" ht="12.75" customHeight="1">
      <c r="A373" s="18"/>
      <c r="B373" s="18"/>
      <c r="C373" s="18"/>
      <c r="D373" s="18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32"/>
      <c r="T373" s="3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</row>
    <row r="374" spans="1:34" ht="12.75" customHeight="1">
      <c r="A374" s="18"/>
      <c r="B374" s="18"/>
      <c r="C374" s="18"/>
      <c r="D374" s="18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32"/>
      <c r="T374" s="3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</row>
    <row r="375" spans="1:34" ht="12.75" customHeight="1">
      <c r="A375" s="18"/>
      <c r="B375" s="18"/>
      <c r="C375" s="18"/>
      <c r="D375" s="18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32"/>
      <c r="T375" s="3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</row>
    <row r="376" spans="1:34" ht="12.75" customHeight="1">
      <c r="A376" s="18"/>
      <c r="B376" s="18"/>
      <c r="C376" s="18"/>
      <c r="D376" s="18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32"/>
      <c r="T376" s="3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</row>
    <row r="377" spans="1:34" ht="12.75" customHeight="1">
      <c r="A377" s="18"/>
      <c r="B377" s="18"/>
      <c r="C377" s="18"/>
      <c r="D377" s="18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32"/>
      <c r="T377" s="3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</row>
    <row r="378" spans="1:34" ht="12.75" customHeight="1">
      <c r="A378" s="18"/>
      <c r="B378" s="18"/>
      <c r="C378" s="18"/>
      <c r="D378" s="18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32"/>
      <c r="T378" s="3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</row>
    <row r="379" spans="1:34" ht="12.75" customHeight="1">
      <c r="A379" s="18"/>
      <c r="B379" s="18"/>
      <c r="C379" s="18"/>
      <c r="D379" s="18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32"/>
      <c r="T379" s="3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</row>
    <row r="380" spans="1:34" ht="12.75" customHeight="1">
      <c r="A380" s="18"/>
      <c r="B380" s="18"/>
      <c r="C380" s="18"/>
      <c r="D380" s="18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32"/>
      <c r="T380" s="3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</row>
    <row r="381" spans="1:34" ht="12.75" customHeight="1">
      <c r="A381" s="18"/>
      <c r="B381" s="18"/>
      <c r="C381" s="18"/>
      <c r="D381" s="18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32"/>
      <c r="T381" s="3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</row>
    <row r="382" spans="1:34" ht="12.75" customHeight="1">
      <c r="A382" s="18"/>
      <c r="B382" s="18"/>
      <c r="C382" s="18"/>
      <c r="D382" s="18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32"/>
      <c r="T382" s="3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</row>
    <row r="383" spans="1:34" ht="12.75" customHeight="1">
      <c r="A383" s="18"/>
      <c r="B383" s="18"/>
      <c r="C383" s="18"/>
      <c r="D383" s="18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32"/>
      <c r="T383" s="3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</row>
    <row r="384" spans="1:34" ht="12.75" customHeight="1">
      <c r="A384" s="18"/>
      <c r="B384" s="18"/>
      <c r="C384" s="18"/>
      <c r="D384" s="18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32"/>
      <c r="T384" s="3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</row>
    <row r="385" spans="1:34" ht="12.75" customHeight="1">
      <c r="A385" s="18"/>
      <c r="B385" s="18"/>
      <c r="C385" s="18"/>
      <c r="D385" s="18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32"/>
      <c r="T385" s="3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</row>
    <row r="386" spans="1:34" ht="12.75" customHeight="1">
      <c r="A386" s="18"/>
      <c r="B386" s="18"/>
      <c r="C386" s="18"/>
      <c r="D386" s="18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32"/>
      <c r="T386" s="3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</row>
    <row r="387" spans="1:34" ht="12.75" customHeight="1">
      <c r="A387" s="18"/>
      <c r="B387" s="18"/>
      <c r="C387" s="18"/>
      <c r="D387" s="18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32"/>
      <c r="T387" s="3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</row>
    <row r="388" spans="1:34" ht="12.75" customHeight="1">
      <c r="A388" s="18"/>
      <c r="B388" s="18"/>
      <c r="C388" s="18"/>
      <c r="D388" s="18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32"/>
      <c r="T388" s="3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</row>
    <row r="389" spans="1:34" ht="12.75" customHeight="1">
      <c r="A389" s="18"/>
      <c r="B389" s="18"/>
      <c r="C389" s="18"/>
      <c r="D389" s="18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32"/>
      <c r="T389" s="3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</row>
    <row r="390" spans="1:34" ht="12.75" customHeight="1">
      <c r="A390" s="18"/>
      <c r="B390" s="18"/>
      <c r="C390" s="18"/>
      <c r="D390" s="18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32"/>
      <c r="T390" s="3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</row>
    <row r="391" spans="1:34" ht="12.75" customHeight="1">
      <c r="A391" s="18"/>
      <c r="B391" s="18"/>
      <c r="C391" s="18"/>
      <c r="D391" s="18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32"/>
      <c r="T391" s="3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</row>
    <row r="392" spans="1:34" ht="12.75" customHeight="1">
      <c r="A392" s="18"/>
      <c r="B392" s="18"/>
      <c r="C392" s="18"/>
      <c r="D392" s="18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32"/>
      <c r="T392" s="3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</row>
    <row r="393" spans="1:34" ht="12.75" customHeight="1">
      <c r="A393" s="18"/>
      <c r="B393" s="18"/>
      <c r="C393" s="18"/>
      <c r="D393" s="18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32"/>
      <c r="T393" s="3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</row>
    <row r="394" spans="1:34" ht="12.75" customHeight="1">
      <c r="A394" s="18"/>
      <c r="B394" s="18"/>
      <c r="C394" s="18"/>
      <c r="D394" s="18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32"/>
      <c r="T394" s="3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</row>
    <row r="395" spans="1:34" ht="12.75" customHeight="1">
      <c r="A395" s="18"/>
      <c r="B395" s="18"/>
      <c r="C395" s="18"/>
      <c r="D395" s="18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32"/>
      <c r="T395" s="3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</row>
    <row r="396" spans="1:34" ht="12.75" customHeight="1">
      <c r="A396" s="18"/>
      <c r="B396" s="18"/>
      <c r="C396" s="18"/>
      <c r="D396" s="18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32"/>
      <c r="T396" s="3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</row>
    <row r="397" spans="1:34" ht="12.75" customHeight="1">
      <c r="A397" s="18"/>
      <c r="B397" s="18"/>
      <c r="C397" s="18"/>
      <c r="D397" s="18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32"/>
      <c r="T397" s="3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</row>
    <row r="398" spans="1:34" ht="12.75" customHeight="1">
      <c r="A398" s="18"/>
      <c r="B398" s="18"/>
      <c r="C398" s="18"/>
      <c r="D398" s="18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32"/>
      <c r="T398" s="3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</row>
    <row r="399" spans="1:34" ht="12.75" customHeight="1">
      <c r="A399" s="18"/>
      <c r="B399" s="18"/>
      <c r="C399" s="18"/>
      <c r="D399" s="18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32"/>
      <c r="T399" s="3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</row>
    <row r="400" spans="1:34" ht="12.75" customHeight="1">
      <c r="A400" s="18"/>
      <c r="B400" s="18"/>
      <c r="C400" s="18"/>
      <c r="D400" s="18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32"/>
      <c r="T400" s="3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</row>
    <row r="401" spans="1:34" ht="12.75" customHeight="1">
      <c r="A401" s="18"/>
      <c r="B401" s="18"/>
      <c r="C401" s="18"/>
      <c r="D401" s="18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32"/>
      <c r="T401" s="3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</row>
    <row r="402" spans="1:34" ht="12.75" customHeight="1">
      <c r="A402" s="18"/>
      <c r="B402" s="18"/>
      <c r="C402" s="18"/>
      <c r="D402" s="18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32"/>
      <c r="T402" s="3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</row>
    <row r="403" spans="1:34" ht="12.75" customHeight="1">
      <c r="A403" s="18"/>
      <c r="B403" s="18"/>
      <c r="C403" s="18"/>
      <c r="D403" s="18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32"/>
      <c r="T403" s="3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</row>
    <row r="404" spans="1:34" ht="12.75" customHeight="1">
      <c r="A404" s="18"/>
      <c r="B404" s="18"/>
      <c r="C404" s="18"/>
      <c r="D404" s="18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32"/>
      <c r="T404" s="3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</row>
    <row r="405" spans="1:34" ht="12.75" customHeight="1">
      <c r="A405" s="18"/>
      <c r="B405" s="18"/>
      <c r="C405" s="18"/>
      <c r="D405" s="18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32"/>
      <c r="T405" s="3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</row>
    <row r="406" spans="1:34" ht="12.75" customHeight="1">
      <c r="A406" s="18"/>
      <c r="B406" s="18"/>
      <c r="C406" s="18"/>
      <c r="D406" s="18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32"/>
      <c r="T406" s="3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</row>
    <row r="407" spans="1:34" ht="12.75" customHeight="1">
      <c r="A407" s="18"/>
      <c r="B407" s="18"/>
      <c r="C407" s="18"/>
      <c r="D407" s="18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32"/>
      <c r="T407" s="3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</row>
    <row r="408" spans="1:34" ht="12.75" customHeight="1">
      <c r="A408" s="18"/>
      <c r="B408" s="18"/>
      <c r="C408" s="18"/>
      <c r="D408" s="18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32"/>
      <c r="T408" s="3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</row>
    <row r="409" spans="1:34" ht="12.75" customHeight="1">
      <c r="A409" s="18"/>
      <c r="B409" s="18"/>
      <c r="C409" s="18"/>
      <c r="D409" s="18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32"/>
      <c r="T409" s="3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</row>
    <row r="410" spans="1:34" ht="12.75" customHeight="1">
      <c r="A410" s="18"/>
      <c r="B410" s="18"/>
      <c r="C410" s="18"/>
      <c r="D410" s="18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32"/>
      <c r="T410" s="3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</row>
    <row r="411" spans="1:34" ht="12.75" customHeight="1">
      <c r="A411" s="18"/>
      <c r="B411" s="18"/>
      <c r="C411" s="18"/>
      <c r="D411" s="18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32"/>
      <c r="T411" s="3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</row>
    <row r="412" spans="1:34" ht="12.75" customHeight="1">
      <c r="A412" s="18"/>
      <c r="B412" s="18"/>
      <c r="C412" s="18"/>
      <c r="D412" s="18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32"/>
      <c r="T412" s="3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</row>
    <row r="413" spans="1:34" ht="12.75" customHeight="1">
      <c r="A413" s="18"/>
      <c r="B413" s="18"/>
      <c r="C413" s="18"/>
      <c r="D413" s="18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32"/>
      <c r="T413" s="3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</row>
    <row r="414" spans="1:34" ht="12.75" customHeight="1">
      <c r="A414" s="18"/>
      <c r="B414" s="18"/>
      <c r="C414" s="18"/>
      <c r="D414" s="18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32"/>
      <c r="T414" s="3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</row>
    <row r="415" spans="1:34" ht="12.75" customHeight="1">
      <c r="A415" s="18"/>
      <c r="B415" s="18"/>
      <c r="C415" s="18"/>
      <c r="D415" s="18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32"/>
      <c r="T415" s="3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</row>
    <row r="416" spans="1:34" ht="12.75" customHeight="1">
      <c r="A416" s="18"/>
      <c r="B416" s="18"/>
      <c r="C416" s="18"/>
      <c r="D416" s="18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32"/>
      <c r="T416" s="3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</row>
    <row r="417" spans="1:34" ht="12.75" customHeight="1">
      <c r="A417" s="18"/>
      <c r="B417" s="18"/>
      <c r="C417" s="18"/>
      <c r="D417" s="18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32"/>
      <c r="T417" s="3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</row>
    <row r="418" spans="1:34" ht="12.75" customHeight="1">
      <c r="A418" s="18"/>
      <c r="B418" s="18"/>
      <c r="C418" s="18"/>
      <c r="D418" s="18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32"/>
      <c r="T418" s="3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</row>
    <row r="419" spans="1:34" ht="12.75" customHeight="1">
      <c r="A419" s="18"/>
      <c r="B419" s="18"/>
      <c r="C419" s="18"/>
      <c r="D419" s="18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32"/>
      <c r="T419" s="3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</row>
    <row r="420" spans="1:34" ht="12.75" customHeight="1">
      <c r="A420" s="18"/>
      <c r="B420" s="18"/>
      <c r="C420" s="18"/>
      <c r="D420" s="18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32"/>
      <c r="T420" s="3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</row>
    <row r="421" spans="1:34" ht="12.75" customHeight="1">
      <c r="A421" s="18"/>
      <c r="B421" s="18"/>
      <c r="C421" s="18"/>
      <c r="D421" s="18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32"/>
      <c r="T421" s="3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</row>
    <row r="422" spans="1:34" ht="12.75" customHeight="1">
      <c r="A422" s="18"/>
      <c r="B422" s="18"/>
      <c r="C422" s="18"/>
      <c r="D422" s="18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32"/>
      <c r="T422" s="3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</row>
    <row r="423" spans="1:34" ht="12.75" customHeight="1">
      <c r="A423" s="18"/>
      <c r="B423" s="18"/>
      <c r="C423" s="18"/>
      <c r="D423" s="18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32"/>
      <c r="T423" s="3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</row>
    <row r="424" spans="1:34" ht="12.75" customHeight="1">
      <c r="A424" s="18"/>
      <c r="B424" s="18"/>
      <c r="C424" s="18"/>
      <c r="D424" s="18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32"/>
      <c r="T424" s="3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</row>
    <row r="425" spans="1:34" ht="12.75" customHeight="1">
      <c r="A425" s="18"/>
      <c r="B425" s="18"/>
      <c r="C425" s="18"/>
      <c r="D425" s="18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32"/>
      <c r="T425" s="3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</row>
    <row r="426" spans="1:34" ht="12.75" customHeight="1">
      <c r="A426" s="18"/>
      <c r="B426" s="18"/>
      <c r="C426" s="18"/>
      <c r="D426" s="18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32"/>
      <c r="T426" s="3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</row>
    <row r="427" spans="1:34" ht="12.75" customHeight="1">
      <c r="A427" s="18"/>
      <c r="B427" s="18"/>
      <c r="C427" s="18"/>
      <c r="D427" s="18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32"/>
      <c r="T427" s="3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</row>
    <row r="428" spans="1:34" ht="12.75" customHeight="1">
      <c r="A428" s="18"/>
      <c r="B428" s="18"/>
      <c r="C428" s="18"/>
      <c r="D428" s="18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32"/>
      <c r="T428" s="3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</row>
    <row r="429" spans="1:34" ht="12.75" customHeight="1">
      <c r="A429" s="18"/>
      <c r="B429" s="18"/>
      <c r="C429" s="18"/>
      <c r="D429" s="18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32"/>
      <c r="T429" s="3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</row>
    <row r="430" spans="1:34" ht="12.75" customHeight="1">
      <c r="A430" s="18"/>
      <c r="B430" s="18"/>
      <c r="C430" s="18"/>
      <c r="D430" s="18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32"/>
      <c r="T430" s="3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</row>
    <row r="431" spans="1:34" ht="12.75" customHeight="1">
      <c r="A431" s="18"/>
      <c r="B431" s="18"/>
      <c r="C431" s="18"/>
      <c r="D431" s="18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32"/>
      <c r="T431" s="3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</row>
    <row r="432" spans="1:34" ht="12.75" customHeight="1">
      <c r="A432" s="18"/>
      <c r="B432" s="18"/>
      <c r="C432" s="18"/>
      <c r="D432" s="18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32"/>
      <c r="T432" s="3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</row>
    <row r="433" spans="1:34" ht="12.75" customHeight="1">
      <c r="A433" s="18"/>
      <c r="B433" s="18"/>
      <c r="C433" s="18"/>
      <c r="D433" s="18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32"/>
      <c r="T433" s="3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</row>
    <row r="434" spans="1:34" ht="12.75" customHeight="1">
      <c r="A434" s="18"/>
      <c r="B434" s="18"/>
      <c r="C434" s="18"/>
      <c r="D434" s="18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32"/>
      <c r="T434" s="3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</row>
    <row r="435" spans="1:34" ht="12.75" customHeight="1">
      <c r="A435" s="18"/>
      <c r="B435" s="18"/>
      <c r="C435" s="18"/>
      <c r="D435" s="18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32"/>
      <c r="T435" s="3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</row>
    <row r="436" spans="1:34" ht="12.75" customHeight="1">
      <c r="A436" s="18"/>
      <c r="B436" s="18"/>
      <c r="C436" s="18"/>
      <c r="D436" s="18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32"/>
      <c r="T436" s="3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</row>
    <row r="437" spans="1:34" ht="12.75" customHeight="1">
      <c r="A437" s="18"/>
      <c r="B437" s="18"/>
      <c r="C437" s="18"/>
      <c r="D437" s="18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32"/>
      <c r="T437" s="3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</row>
    <row r="438" spans="1:34" ht="12.75" customHeight="1">
      <c r="A438" s="18"/>
      <c r="B438" s="18"/>
      <c r="C438" s="18"/>
      <c r="D438" s="18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32"/>
      <c r="T438" s="3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</row>
    <row r="439" spans="1:34" ht="12.75" customHeight="1">
      <c r="A439" s="18"/>
      <c r="B439" s="18"/>
      <c r="C439" s="18"/>
      <c r="D439" s="18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32"/>
      <c r="T439" s="3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</row>
    <row r="440" spans="1:34" ht="12.75" customHeight="1">
      <c r="A440" s="18"/>
      <c r="B440" s="18"/>
      <c r="C440" s="18"/>
      <c r="D440" s="18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32"/>
      <c r="T440" s="3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</row>
    <row r="441" spans="1:34" ht="12.75" customHeight="1">
      <c r="A441" s="18"/>
      <c r="B441" s="18"/>
      <c r="C441" s="18"/>
      <c r="D441" s="18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32"/>
      <c r="T441" s="3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</row>
    <row r="442" spans="1:34" ht="12.75" customHeight="1">
      <c r="A442" s="18"/>
      <c r="B442" s="18"/>
      <c r="C442" s="18"/>
      <c r="D442" s="18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32"/>
      <c r="T442" s="3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</row>
    <row r="443" spans="1:34" ht="12.75" customHeight="1">
      <c r="A443" s="18"/>
      <c r="B443" s="18"/>
      <c r="C443" s="18"/>
      <c r="D443" s="18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32"/>
      <c r="T443" s="3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</row>
    <row r="444" spans="1:34" ht="12.75" customHeight="1">
      <c r="A444" s="18"/>
      <c r="B444" s="18"/>
      <c r="C444" s="18"/>
      <c r="D444" s="18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32"/>
      <c r="T444" s="3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</row>
    <row r="445" spans="1:34" ht="12.75" customHeight="1">
      <c r="A445" s="18"/>
      <c r="B445" s="18"/>
      <c r="C445" s="18"/>
      <c r="D445" s="18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32"/>
      <c r="T445" s="3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</row>
    <row r="446" spans="1:34" ht="12.75" customHeight="1">
      <c r="A446" s="18"/>
      <c r="B446" s="18"/>
      <c r="C446" s="18"/>
      <c r="D446" s="18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32"/>
      <c r="T446" s="3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</row>
    <row r="447" spans="1:34" ht="12.75" customHeight="1">
      <c r="A447" s="18"/>
      <c r="B447" s="18"/>
      <c r="C447" s="18"/>
      <c r="D447" s="18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32"/>
      <c r="T447" s="3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</row>
    <row r="448" spans="1:34" ht="12.75" customHeight="1">
      <c r="A448" s="18"/>
      <c r="B448" s="18"/>
      <c r="C448" s="18"/>
      <c r="D448" s="18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32"/>
      <c r="T448" s="3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</row>
    <row r="449" spans="1:34" ht="12.75" customHeight="1">
      <c r="A449" s="18"/>
      <c r="B449" s="18"/>
      <c r="C449" s="18"/>
      <c r="D449" s="18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32"/>
      <c r="T449" s="3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</row>
    <row r="450" spans="1:34" ht="12.75" customHeight="1">
      <c r="A450" s="18"/>
      <c r="B450" s="18"/>
      <c r="C450" s="18"/>
      <c r="D450" s="18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32"/>
      <c r="T450" s="3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</row>
    <row r="451" spans="1:34" ht="12.75" customHeight="1">
      <c r="A451" s="18"/>
      <c r="B451" s="18"/>
      <c r="C451" s="18"/>
      <c r="D451" s="18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32"/>
      <c r="T451" s="3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</row>
    <row r="452" spans="1:34" ht="12.75" customHeight="1">
      <c r="A452" s="18"/>
      <c r="B452" s="18"/>
      <c r="C452" s="18"/>
      <c r="D452" s="18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32"/>
      <c r="T452" s="3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</row>
    <row r="453" spans="1:34" ht="12.75" customHeight="1">
      <c r="A453" s="18"/>
      <c r="B453" s="18"/>
      <c r="C453" s="18"/>
      <c r="D453" s="18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32"/>
      <c r="T453" s="3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</row>
    <row r="454" spans="1:34" ht="12.75" customHeight="1">
      <c r="A454" s="18"/>
      <c r="B454" s="18"/>
      <c r="C454" s="18"/>
      <c r="D454" s="18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32"/>
      <c r="T454" s="3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</row>
    <row r="455" spans="1:34" ht="12.75" customHeight="1">
      <c r="A455" s="18"/>
      <c r="B455" s="18"/>
      <c r="C455" s="18"/>
      <c r="D455" s="18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32"/>
      <c r="T455" s="3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</row>
    <row r="456" spans="1:34" ht="12.75" customHeight="1">
      <c r="A456" s="18"/>
      <c r="B456" s="18"/>
      <c r="C456" s="18"/>
      <c r="D456" s="18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32"/>
      <c r="T456" s="3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</row>
    <row r="457" spans="1:34" ht="12.75" customHeight="1">
      <c r="A457" s="18"/>
      <c r="B457" s="18"/>
      <c r="C457" s="18"/>
      <c r="D457" s="18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32"/>
      <c r="T457" s="3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</row>
    <row r="458" spans="1:34" ht="12.75" customHeight="1">
      <c r="A458" s="18"/>
      <c r="B458" s="18"/>
      <c r="C458" s="18"/>
      <c r="D458" s="18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32"/>
      <c r="T458" s="3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</row>
    <row r="459" spans="1:34" ht="12.75" customHeight="1">
      <c r="A459" s="18"/>
      <c r="B459" s="18"/>
      <c r="C459" s="18"/>
      <c r="D459" s="18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32"/>
      <c r="T459" s="3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</row>
    <row r="460" spans="1:34" ht="12.75" customHeight="1">
      <c r="A460" s="18"/>
      <c r="B460" s="18"/>
      <c r="C460" s="18"/>
      <c r="D460" s="18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32"/>
      <c r="T460" s="3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</row>
    <row r="461" spans="1:34" ht="12.75" customHeight="1">
      <c r="A461" s="18"/>
      <c r="B461" s="18"/>
      <c r="C461" s="18"/>
      <c r="D461" s="18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32"/>
      <c r="T461" s="3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</row>
    <row r="462" spans="1:34" ht="12.75" customHeight="1">
      <c r="A462" s="18"/>
      <c r="B462" s="18"/>
      <c r="C462" s="18"/>
      <c r="D462" s="18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32"/>
      <c r="T462" s="3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</row>
    <row r="463" spans="1:34" ht="12.75" customHeight="1">
      <c r="A463" s="18"/>
      <c r="B463" s="18"/>
      <c r="C463" s="18"/>
      <c r="D463" s="18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32"/>
      <c r="T463" s="3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</row>
    <row r="464" spans="1:34" ht="12.75" customHeight="1">
      <c r="A464" s="18"/>
      <c r="B464" s="18"/>
      <c r="C464" s="18"/>
      <c r="D464" s="18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32"/>
      <c r="T464" s="3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</row>
    <row r="465" spans="1:34" ht="12.75" customHeight="1">
      <c r="A465" s="18"/>
      <c r="B465" s="18"/>
      <c r="C465" s="18"/>
      <c r="D465" s="18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32"/>
      <c r="T465" s="3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</row>
    <row r="466" spans="1:34" ht="12.75" customHeight="1">
      <c r="A466" s="18"/>
      <c r="B466" s="18"/>
      <c r="C466" s="18"/>
      <c r="D466" s="18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32"/>
      <c r="T466" s="3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</row>
    <row r="467" spans="1:34" ht="12.75" customHeight="1">
      <c r="A467" s="18"/>
      <c r="B467" s="18"/>
      <c r="C467" s="18"/>
      <c r="D467" s="18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32"/>
      <c r="T467" s="3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</row>
    <row r="468" spans="1:34" ht="12.75" customHeight="1">
      <c r="A468" s="18"/>
      <c r="B468" s="18"/>
      <c r="C468" s="18"/>
      <c r="D468" s="18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32"/>
      <c r="T468" s="3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</row>
    <row r="469" spans="1:34" ht="12.75" customHeight="1">
      <c r="A469" s="18"/>
      <c r="B469" s="18"/>
      <c r="C469" s="18"/>
      <c r="D469" s="18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32"/>
      <c r="T469" s="3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</row>
    <row r="470" spans="1:34" ht="12.75" customHeight="1">
      <c r="A470" s="18"/>
      <c r="B470" s="18"/>
      <c r="C470" s="18"/>
      <c r="D470" s="18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32"/>
      <c r="T470" s="3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</row>
    <row r="471" spans="1:34" ht="12.75" customHeight="1">
      <c r="A471" s="18"/>
      <c r="B471" s="18"/>
      <c r="C471" s="18"/>
      <c r="D471" s="18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32"/>
      <c r="T471" s="3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</row>
    <row r="472" spans="1:34" ht="12.75" customHeight="1">
      <c r="A472" s="18"/>
      <c r="B472" s="18"/>
      <c r="C472" s="18"/>
      <c r="D472" s="18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32"/>
      <c r="T472" s="3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</row>
    <row r="473" spans="1:34" ht="12.75" customHeight="1">
      <c r="A473" s="18"/>
      <c r="B473" s="18"/>
      <c r="C473" s="18"/>
      <c r="D473" s="18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32"/>
      <c r="T473" s="3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</row>
    <row r="474" spans="1:34" ht="12.75" customHeight="1">
      <c r="A474" s="18"/>
      <c r="B474" s="18"/>
      <c r="C474" s="18"/>
      <c r="D474" s="18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32"/>
      <c r="T474" s="3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</row>
    <row r="475" spans="1:34" ht="12.75" customHeight="1">
      <c r="A475" s="18"/>
      <c r="B475" s="18"/>
      <c r="C475" s="18"/>
      <c r="D475" s="18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32"/>
      <c r="T475" s="3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</row>
    <row r="476" spans="1:34" ht="12.75" customHeight="1">
      <c r="A476" s="18"/>
      <c r="B476" s="18"/>
      <c r="C476" s="18"/>
      <c r="D476" s="18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32"/>
      <c r="T476" s="3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</row>
    <row r="477" spans="1:34" ht="12.75" customHeight="1">
      <c r="A477" s="18"/>
      <c r="B477" s="18"/>
      <c r="C477" s="18"/>
      <c r="D477" s="18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32"/>
      <c r="T477" s="3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</row>
    <row r="478" spans="1:34" ht="12.75" customHeight="1">
      <c r="A478" s="18"/>
      <c r="B478" s="18"/>
      <c r="C478" s="18"/>
      <c r="D478" s="18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32"/>
      <c r="T478" s="3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</row>
    <row r="479" spans="1:34" ht="12.75" customHeight="1">
      <c r="A479" s="18"/>
      <c r="B479" s="18"/>
      <c r="C479" s="18"/>
      <c r="D479" s="18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32"/>
      <c r="T479" s="3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</row>
    <row r="480" spans="1:34" ht="12.75" customHeight="1">
      <c r="A480" s="18"/>
      <c r="B480" s="18"/>
      <c r="C480" s="18"/>
      <c r="D480" s="18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32"/>
      <c r="T480" s="3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</row>
    <row r="481" spans="1:34" ht="12.75" customHeight="1">
      <c r="A481" s="18"/>
      <c r="B481" s="18"/>
      <c r="C481" s="18"/>
      <c r="D481" s="18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32"/>
      <c r="T481" s="3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</row>
    <row r="482" spans="1:34" ht="12.75" customHeight="1">
      <c r="A482" s="18"/>
      <c r="B482" s="18"/>
      <c r="C482" s="18"/>
      <c r="D482" s="18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32"/>
      <c r="T482" s="3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</row>
    <row r="483" spans="1:34" ht="12.75" customHeight="1">
      <c r="A483" s="18"/>
      <c r="B483" s="18"/>
      <c r="C483" s="18"/>
      <c r="D483" s="18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32"/>
      <c r="T483" s="3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</row>
    <row r="484" spans="1:34" ht="12.75" customHeight="1">
      <c r="A484" s="18"/>
      <c r="B484" s="18"/>
      <c r="C484" s="18"/>
      <c r="D484" s="18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32"/>
      <c r="T484" s="3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</row>
    <row r="485" spans="1:34" ht="12.75" customHeight="1">
      <c r="A485" s="18"/>
      <c r="B485" s="18"/>
      <c r="C485" s="18"/>
      <c r="D485" s="18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32"/>
      <c r="T485" s="3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</row>
    <row r="486" spans="1:34" ht="12.75" customHeight="1">
      <c r="A486" s="18"/>
      <c r="B486" s="18"/>
      <c r="C486" s="18"/>
      <c r="D486" s="18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32"/>
      <c r="T486" s="3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</row>
    <row r="487" spans="1:34" ht="12.75" customHeight="1">
      <c r="A487" s="18"/>
      <c r="B487" s="18"/>
      <c r="C487" s="18"/>
      <c r="D487" s="18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32"/>
      <c r="T487" s="3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</row>
    <row r="488" spans="1:34" ht="12.75" customHeight="1">
      <c r="A488" s="18"/>
      <c r="B488" s="18"/>
      <c r="C488" s="18"/>
      <c r="D488" s="18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32"/>
      <c r="T488" s="3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</row>
    <row r="489" spans="1:34" ht="12.75" customHeight="1">
      <c r="A489" s="18"/>
      <c r="B489" s="18"/>
      <c r="C489" s="18"/>
      <c r="D489" s="18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32"/>
      <c r="T489" s="3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</row>
    <row r="490" spans="1:34" ht="12.75" customHeight="1">
      <c r="A490" s="18"/>
      <c r="B490" s="18"/>
      <c r="C490" s="18"/>
      <c r="D490" s="18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32"/>
      <c r="T490" s="3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</row>
    <row r="491" spans="1:34" ht="12.75" customHeight="1">
      <c r="A491" s="18"/>
      <c r="B491" s="18"/>
      <c r="C491" s="18"/>
      <c r="D491" s="18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32"/>
      <c r="T491" s="3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</row>
    <row r="492" spans="1:34" ht="12.75" customHeight="1">
      <c r="A492" s="18"/>
      <c r="B492" s="18"/>
      <c r="C492" s="18"/>
      <c r="D492" s="18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32"/>
      <c r="T492" s="3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</row>
    <row r="493" spans="1:34" ht="12.75" customHeight="1">
      <c r="A493" s="18"/>
      <c r="B493" s="18"/>
      <c r="C493" s="18"/>
      <c r="D493" s="18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32"/>
      <c r="T493" s="3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</row>
    <row r="494" spans="1:34" ht="12.75" customHeight="1">
      <c r="A494" s="18"/>
      <c r="B494" s="18"/>
      <c r="C494" s="18"/>
      <c r="D494" s="18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32"/>
      <c r="T494" s="3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</row>
    <row r="495" spans="1:34" ht="12.75" customHeight="1">
      <c r="A495" s="18"/>
      <c r="B495" s="18"/>
      <c r="C495" s="18"/>
      <c r="D495" s="18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32"/>
      <c r="T495" s="3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</row>
    <row r="496" spans="1:34" ht="12.75" customHeight="1">
      <c r="A496" s="18"/>
      <c r="B496" s="18"/>
      <c r="C496" s="18"/>
      <c r="D496" s="18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32"/>
      <c r="T496" s="3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</row>
    <row r="497" spans="1:34" ht="12.75" customHeight="1">
      <c r="A497" s="18"/>
      <c r="B497" s="18"/>
      <c r="C497" s="18"/>
      <c r="D497" s="18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32"/>
      <c r="T497" s="3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</row>
    <row r="498" spans="1:34" ht="12.75" customHeight="1">
      <c r="A498" s="18"/>
      <c r="B498" s="18"/>
      <c r="C498" s="18"/>
      <c r="D498" s="18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32"/>
      <c r="T498" s="3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</row>
    <row r="499" spans="1:34" ht="12.75" customHeight="1">
      <c r="A499" s="18"/>
      <c r="B499" s="18"/>
      <c r="C499" s="18"/>
      <c r="D499" s="18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32"/>
      <c r="T499" s="3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</row>
    <row r="500" spans="1:34" ht="12.75" customHeight="1">
      <c r="A500" s="18"/>
      <c r="B500" s="18"/>
      <c r="C500" s="18"/>
      <c r="D500" s="18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32"/>
      <c r="T500" s="3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</row>
    <row r="501" spans="1:34" ht="12.75" customHeight="1">
      <c r="A501" s="18"/>
      <c r="B501" s="18"/>
      <c r="C501" s="18"/>
      <c r="D501" s="18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32"/>
      <c r="T501" s="3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</row>
    <row r="502" spans="1:34" ht="12.75" customHeight="1">
      <c r="A502" s="18"/>
      <c r="B502" s="18"/>
      <c r="C502" s="18"/>
      <c r="D502" s="18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32"/>
      <c r="T502" s="3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</row>
    <row r="503" spans="1:34" ht="12.75" customHeight="1">
      <c r="A503" s="18"/>
      <c r="B503" s="18"/>
      <c r="C503" s="18"/>
      <c r="D503" s="18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32"/>
      <c r="T503" s="3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</row>
    <row r="504" spans="1:34" ht="12.75" customHeight="1">
      <c r="A504" s="18"/>
      <c r="B504" s="18"/>
      <c r="C504" s="18"/>
      <c r="D504" s="18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32"/>
      <c r="T504" s="3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</row>
    <row r="505" spans="1:34" ht="12.75" customHeight="1">
      <c r="A505" s="18"/>
      <c r="B505" s="18"/>
      <c r="C505" s="18"/>
      <c r="D505" s="18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32"/>
      <c r="T505" s="3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</row>
    <row r="506" spans="1:34" ht="12.75" customHeight="1">
      <c r="A506" s="18"/>
      <c r="B506" s="18"/>
      <c r="C506" s="18"/>
      <c r="D506" s="18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32"/>
      <c r="T506" s="3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</row>
    <row r="507" spans="1:34" ht="12.75" customHeight="1">
      <c r="A507" s="18"/>
      <c r="B507" s="18"/>
      <c r="C507" s="18"/>
      <c r="D507" s="18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32"/>
      <c r="T507" s="3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</row>
    <row r="508" spans="1:34" ht="12.75" customHeight="1">
      <c r="A508" s="18"/>
      <c r="B508" s="18"/>
      <c r="C508" s="18"/>
      <c r="D508" s="18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32"/>
      <c r="T508" s="3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</row>
    <row r="509" spans="1:34" ht="12.75" customHeight="1">
      <c r="A509" s="18"/>
      <c r="B509" s="18"/>
      <c r="C509" s="18"/>
      <c r="D509" s="18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32"/>
      <c r="T509" s="3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</row>
    <row r="510" spans="1:34" ht="12.75" customHeight="1">
      <c r="A510" s="18"/>
      <c r="B510" s="18"/>
      <c r="C510" s="18"/>
      <c r="D510" s="18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32"/>
      <c r="T510" s="3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</row>
    <row r="511" spans="1:34" ht="12.75" customHeight="1">
      <c r="A511" s="18"/>
      <c r="B511" s="18"/>
      <c r="C511" s="18"/>
      <c r="D511" s="18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32"/>
      <c r="T511" s="3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</row>
    <row r="512" spans="1:34" ht="12.75" customHeight="1">
      <c r="A512" s="18"/>
      <c r="B512" s="18"/>
      <c r="C512" s="18"/>
      <c r="D512" s="18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32"/>
      <c r="T512" s="3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</row>
    <row r="513" spans="1:34" ht="12.75" customHeight="1">
      <c r="A513" s="18"/>
      <c r="B513" s="18"/>
      <c r="C513" s="18"/>
      <c r="D513" s="18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32"/>
      <c r="T513" s="3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</row>
    <row r="514" spans="1:34" ht="12.75" customHeight="1">
      <c r="A514" s="18"/>
      <c r="B514" s="18"/>
      <c r="C514" s="18"/>
      <c r="D514" s="18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32"/>
      <c r="T514" s="3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</row>
    <row r="515" spans="1:34" ht="12.75" customHeight="1">
      <c r="A515" s="18"/>
      <c r="B515" s="18"/>
      <c r="C515" s="18"/>
      <c r="D515" s="18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32"/>
      <c r="T515" s="3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</row>
    <row r="516" spans="1:34" ht="12.75" customHeight="1">
      <c r="A516" s="18"/>
      <c r="B516" s="18"/>
      <c r="C516" s="18"/>
      <c r="D516" s="18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32"/>
      <c r="T516" s="3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</row>
    <row r="517" spans="1:34" ht="12.75" customHeight="1">
      <c r="A517" s="18"/>
      <c r="B517" s="18"/>
      <c r="C517" s="18"/>
      <c r="D517" s="18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32"/>
      <c r="T517" s="3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</row>
    <row r="518" spans="1:34" ht="12.75" customHeight="1">
      <c r="A518" s="18"/>
      <c r="B518" s="18"/>
      <c r="C518" s="18"/>
      <c r="D518" s="18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32"/>
      <c r="T518" s="3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</row>
    <row r="519" spans="1:34" ht="12.75" customHeight="1">
      <c r="A519" s="18"/>
      <c r="B519" s="18"/>
      <c r="C519" s="18"/>
      <c r="D519" s="18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32"/>
      <c r="T519" s="3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</row>
    <row r="520" spans="1:34" ht="12.75" customHeight="1">
      <c r="A520" s="18"/>
      <c r="B520" s="18"/>
      <c r="C520" s="18"/>
      <c r="D520" s="18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32"/>
      <c r="T520" s="3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</row>
    <row r="521" spans="1:34" ht="12.75" customHeight="1">
      <c r="A521" s="18"/>
      <c r="B521" s="18"/>
      <c r="C521" s="18"/>
      <c r="D521" s="18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32"/>
      <c r="T521" s="3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</row>
    <row r="522" spans="1:34" ht="12.75" customHeight="1">
      <c r="A522" s="18"/>
      <c r="B522" s="18"/>
      <c r="C522" s="18"/>
      <c r="D522" s="18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32"/>
      <c r="T522" s="3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</row>
    <row r="523" spans="1:34" ht="12.75" customHeight="1">
      <c r="A523" s="18"/>
      <c r="B523" s="18"/>
      <c r="C523" s="18"/>
      <c r="D523" s="18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32"/>
      <c r="T523" s="3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</row>
    <row r="524" spans="1:34" ht="12.75" customHeight="1">
      <c r="A524" s="18"/>
      <c r="B524" s="18"/>
      <c r="C524" s="18"/>
      <c r="D524" s="18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32"/>
      <c r="T524" s="3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</row>
    <row r="525" spans="1:34" ht="12.75" customHeight="1">
      <c r="A525" s="18"/>
      <c r="B525" s="18"/>
      <c r="C525" s="18"/>
      <c r="D525" s="18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32"/>
      <c r="T525" s="3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</row>
    <row r="526" spans="1:34" ht="12.75" customHeight="1">
      <c r="A526" s="18"/>
      <c r="B526" s="18"/>
      <c r="C526" s="18"/>
      <c r="D526" s="18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32"/>
      <c r="T526" s="3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</row>
    <row r="527" spans="1:34" ht="12.75" customHeight="1">
      <c r="A527" s="18"/>
      <c r="B527" s="18"/>
      <c r="C527" s="18"/>
      <c r="D527" s="18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32"/>
      <c r="T527" s="3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</row>
    <row r="528" spans="1:34" ht="12.75" customHeight="1">
      <c r="A528" s="18"/>
      <c r="B528" s="18"/>
      <c r="C528" s="18"/>
      <c r="D528" s="18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32"/>
      <c r="T528" s="3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</row>
    <row r="529" spans="1:34" ht="12.75" customHeight="1">
      <c r="A529" s="18"/>
      <c r="B529" s="18"/>
      <c r="C529" s="18"/>
      <c r="D529" s="18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32"/>
      <c r="T529" s="3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</row>
    <row r="530" spans="1:34" ht="12.75" customHeight="1">
      <c r="A530" s="18"/>
      <c r="B530" s="18"/>
      <c r="C530" s="18"/>
      <c r="D530" s="18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32"/>
      <c r="T530" s="3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</row>
    <row r="531" spans="1:34" ht="12.75" customHeight="1">
      <c r="A531" s="18"/>
      <c r="B531" s="18"/>
      <c r="C531" s="18"/>
      <c r="D531" s="18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32"/>
      <c r="T531" s="3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</row>
    <row r="532" spans="1:34" ht="12.75" customHeight="1">
      <c r="A532" s="18"/>
      <c r="B532" s="18"/>
      <c r="C532" s="18"/>
      <c r="D532" s="18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32"/>
      <c r="T532" s="3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</row>
    <row r="533" spans="1:34" ht="12.75" customHeight="1">
      <c r="A533" s="18"/>
      <c r="B533" s="18"/>
      <c r="C533" s="18"/>
      <c r="D533" s="18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32"/>
      <c r="T533" s="3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</row>
    <row r="534" spans="1:34" ht="12.75" customHeight="1">
      <c r="A534" s="18"/>
      <c r="B534" s="18"/>
      <c r="C534" s="18"/>
      <c r="D534" s="18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32"/>
      <c r="T534" s="3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</row>
    <row r="535" spans="1:34" ht="12.75" customHeight="1">
      <c r="A535" s="18"/>
      <c r="B535" s="18"/>
      <c r="C535" s="18"/>
      <c r="D535" s="18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32"/>
      <c r="T535" s="3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</row>
    <row r="536" spans="1:34" ht="12.75" customHeight="1">
      <c r="A536" s="18"/>
      <c r="B536" s="18"/>
      <c r="C536" s="18"/>
      <c r="D536" s="18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32"/>
      <c r="T536" s="3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</row>
    <row r="537" spans="1:34" ht="12.75" customHeight="1">
      <c r="A537" s="18"/>
      <c r="B537" s="18"/>
      <c r="C537" s="18"/>
      <c r="D537" s="18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32"/>
      <c r="T537" s="3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</row>
    <row r="538" spans="1:34" ht="12.75" customHeight="1">
      <c r="A538" s="18"/>
      <c r="B538" s="18"/>
      <c r="C538" s="18"/>
      <c r="D538" s="18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32"/>
      <c r="T538" s="3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</row>
    <row r="539" spans="1:34" ht="12.75" customHeight="1">
      <c r="A539" s="18"/>
      <c r="B539" s="18"/>
      <c r="C539" s="18"/>
      <c r="D539" s="18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32"/>
      <c r="T539" s="3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</row>
    <row r="540" spans="1:34" ht="12.75" customHeight="1">
      <c r="A540" s="18"/>
      <c r="B540" s="18"/>
      <c r="C540" s="18"/>
      <c r="D540" s="18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32"/>
      <c r="T540" s="3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</row>
    <row r="541" spans="1:34" ht="12.75" customHeight="1">
      <c r="A541" s="18"/>
      <c r="B541" s="18"/>
      <c r="C541" s="18"/>
      <c r="D541" s="18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32"/>
      <c r="T541" s="3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</row>
    <row r="542" spans="1:34" ht="12.75" customHeight="1">
      <c r="A542" s="18"/>
      <c r="B542" s="18"/>
      <c r="C542" s="18"/>
      <c r="D542" s="18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32"/>
      <c r="T542" s="3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</row>
    <row r="543" spans="1:34" ht="12.75" customHeight="1">
      <c r="A543" s="18"/>
      <c r="B543" s="18"/>
      <c r="C543" s="18"/>
      <c r="D543" s="18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32"/>
      <c r="T543" s="3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</row>
    <row r="544" spans="1:34" ht="12.75" customHeight="1">
      <c r="A544" s="18"/>
      <c r="B544" s="18"/>
      <c r="C544" s="18"/>
      <c r="D544" s="18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32"/>
      <c r="T544" s="3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</row>
    <row r="545" spans="1:34" ht="12.75" customHeight="1">
      <c r="A545" s="18"/>
      <c r="B545" s="18"/>
      <c r="C545" s="18"/>
      <c r="D545" s="18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32"/>
      <c r="T545" s="3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</row>
    <row r="546" spans="1:34" ht="12.75" customHeight="1">
      <c r="A546" s="18"/>
      <c r="B546" s="18"/>
      <c r="C546" s="18"/>
      <c r="D546" s="18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32"/>
      <c r="T546" s="3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</row>
    <row r="547" spans="1:34" ht="12.75" customHeight="1">
      <c r="A547" s="18"/>
      <c r="B547" s="18"/>
      <c r="C547" s="18"/>
      <c r="D547" s="18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32"/>
      <c r="T547" s="3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</row>
    <row r="548" spans="1:34" ht="12.75" customHeight="1">
      <c r="A548" s="18"/>
      <c r="B548" s="18"/>
      <c r="C548" s="18"/>
      <c r="D548" s="18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32"/>
      <c r="T548" s="3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</row>
    <row r="549" spans="1:34" ht="12.75" customHeight="1">
      <c r="A549" s="18"/>
      <c r="B549" s="18"/>
      <c r="C549" s="18"/>
      <c r="D549" s="18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32"/>
      <c r="T549" s="3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</row>
    <row r="550" spans="1:34" ht="12.75" customHeight="1">
      <c r="A550" s="18"/>
      <c r="B550" s="18"/>
      <c r="C550" s="18"/>
      <c r="D550" s="18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32"/>
      <c r="T550" s="3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</row>
    <row r="551" spans="1:34" ht="12.75" customHeight="1">
      <c r="A551" s="18"/>
      <c r="B551" s="18"/>
      <c r="C551" s="18"/>
      <c r="D551" s="18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32"/>
      <c r="T551" s="3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</row>
    <row r="552" spans="1:34" ht="12.75" customHeight="1">
      <c r="A552" s="18"/>
      <c r="B552" s="18"/>
      <c r="C552" s="18"/>
      <c r="D552" s="18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32"/>
      <c r="T552" s="3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</row>
    <row r="553" spans="1:34" ht="12.75" customHeight="1">
      <c r="A553" s="18"/>
      <c r="B553" s="18"/>
      <c r="C553" s="18"/>
      <c r="D553" s="18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32"/>
      <c r="T553" s="3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</row>
    <row r="554" spans="1:34" ht="12.75" customHeight="1">
      <c r="A554" s="18"/>
      <c r="B554" s="18"/>
      <c r="C554" s="18"/>
      <c r="D554" s="18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32"/>
      <c r="T554" s="3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</row>
    <row r="555" spans="1:34" ht="12.75" customHeight="1">
      <c r="A555" s="18"/>
      <c r="B555" s="18"/>
      <c r="C555" s="18"/>
      <c r="D555" s="18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32"/>
      <c r="T555" s="3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</row>
    <row r="556" spans="1:34" ht="12.75" customHeight="1">
      <c r="A556" s="18"/>
      <c r="B556" s="18"/>
      <c r="C556" s="18"/>
      <c r="D556" s="18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32"/>
      <c r="T556" s="3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</row>
    <row r="557" spans="1:34" ht="12.75" customHeight="1">
      <c r="A557" s="18"/>
      <c r="B557" s="18"/>
      <c r="C557" s="18"/>
      <c r="D557" s="18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32"/>
      <c r="T557" s="3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</row>
    <row r="558" spans="1:34" ht="12.75" customHeight="1">
      <c r="A558" s="18"/>
      <c r="B558" s="18"/>
      <c r="C558" s="18"/>
      <c r="D558" s="18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32"/>
      <c r="T558" s="3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</row>
    <row r="559" spans="1:34" ht="12.75" customHeight="1">
      <c r="A559" s="18"/>
      <c r="B559" s="18"/>
      <c r="C559" s="18"/>
      <c r="D559" s="18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32"/>
      <c r="T559" s="3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</row>
    <row r="560" spans="1:34" ht="12.75" customHeight="1">
      <c r="A560" s="18"/>
      <c r="B560" s="18"/>
      <c r="C560" s="18"/>
      <c r="D560" s="18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32"/>
      <c r="T560" s="3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</row>
    <row r="561" spans="1:34" ht="12.75" customHeight="1">
      <c r="A561" s="18"/>
      <c r="B561" s="18"/>
      <c r="C561" s="18"/>
      <c r="D561" s="18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32"/>
      <c r="T561" s="3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</row>
    <row r="562" spans="1:34" ht="12.75" customHeight="1">
      <c r="A562" s="18"/>
      <c r="B562" s="18"/>
      <c r="C562" s="18"/>
      <c r="D562" s="18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32"/>
      <c r="T562" s="3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</row>
    <row r="563" spans="1:34" ht="12.75" customHeight="1">
      <c r="A563" s="18"/>
      <c r="B563" s="18"/>
      <c r="C563" s="18"/>
      <c r="D563" s="18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32"/>
      <c r="T563" s="3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</row>
    <row r="564" spans="1:34" ht="12.75" customHeight="1">
      <c r="A564" s="18"/>
      <c r="B564" s="18"/>
      <c r="C564" s="18"/>
      <c r="D564" s="18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32"/>
      <c r="T564" s="3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</row>
    <row r="565" spans="1:34" ht="12.75" customHeight="1">
      <c r="A565" s="18"/>
      <c r="B565" s="18"/>
      <c r="C565" s="18"/>
      <c r="D565" s="18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32"/>
      <c r="T565" s="3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</row>
    <row r="566" spans="1:34" ht="12.75" customHeight="1">
      <c r="A566" s="18"/>
      <c r="B566" s="18"/>
      <c r="C566" s="18"/>
      <c r="D566" s="18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32"/>
      <c r="T566" s="3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</row>
    <row r="567" spans="1:34" ht="12.75" customHeight="1">
      <c r="A567" s="18"/>
      <c r="B567" s="18"/>
      <c r="C567" s="18"/>
      <c r="D567" s="18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32"/>
      <c r="T567" s="3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</row>
    <row r="568" spans="1:34" ht="12.75" customHeight="1">
      <c r="A568" s="18"/>
      <c r="B568" s="18"/>
      <c r="C568" s="18"/>
      <c r="D568" s="18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32"/>
      <c r="T568" s="3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</row>
    <row r="569" spans="1:34" ht="12.75" customHeight="1">
      <c r="A569" s="18"/>
      <c r="B569" s="18"/>
      <c r="C569" s="18"/>
      <c r="D569" s="18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32"/>
      <c r="T569" s="3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</row>
    <row r="570" spans="1:34" ht="12.75" customHeight="1">
      <c r="A570" s="18"/>
      <c r="B570" s="18"/>
      <c r="C570" s="18"/>
      <c r="D570" s="18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32"/>
      <c r="T570" s="3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</row>
    <row r="571" spans="1:34" ht="12.75" customHeight="1">
      <c r="A571" s="18"/>
      <c r="B571" s="18"/>
      <c r="C571" s="18"/>
      <c r="D571" s="18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32"/>
      <c r="T571" s="3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</row>
    <row r="572" spans="1:34" ht="12.75" customHeight="1">
      <c r="A572" s="18"/>
      <c r="B572" s="18"/>
      <c r="C572" s="18"/>
      <c r="D572" s="18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32"/>
      <c r="T572" s="3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</row>
    <row r="573" spans="1:34" ht="12.75" customHeight="1">
      <c r="A573" s="18"/>
      <c r="B573" s="18"/>
      <c r="C573" s="18"/>
      <c r="D573" s="18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32"/>
      <c r="T573" s="3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</row>
    <row r="574" spans="1:34" ht="12.75" customHeight="1">
      <c r="A574" s="18"/>
      <c r="B574" s="18"/>
      <c r="C574" s="18"/>
      <c r="D574" s="18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32"/>
      <c r="T574" s="3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</row>
    <row r="575" spans="1:34" ht="12.75" customHeight="1">
      <c r="A575" s="18"/>
      <c r="B575" s="18"/>
      <c r="C575" s="18"/>
      <c r="D575" s="18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32"/>
      <c r="T575" s="3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</row>
    <row r="576" spans="1:34" ht="12.75" customHeight="1">
      <c r="A576" s="18"/>
      <c r="B576" s="18"/>
      <c r="C576" s="18"/>
      <c r="D576" s="18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32"/>
      <c r="T576" s="3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</row>
    <row r="577" spans="1:34" ht="12.75" customHeight="1">
      <c r="A577" s="18"/>
      <c r="B577" s="18"/>
      <c r="C577" s="18"/>
      <c r="D577" s="18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32"/>
      <c r="T577" s="3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</row>
    <row r="578" spans="1:34" ht="12.75" customHeight="1">
      <c r="A578" s="18"/>
      <c r="B578" s="18"/>
      <c r="C578" s="18"/>
      <c r="D578" s="18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32"/>
      <c r="T578" s="3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</row>
    <row r="579" spans="1:34" ht="12.75" customHeight="1">
      <c r="A579" s="18"/>
      <c r="B579" s="18"/>
      <c r="C579" s="18"/>
      <c r="D579" s="18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32"/>
      <c r="T579" s="3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</row>
    <row r="580" spans="1:34" ht="12.75" customHeight="1">
      <c r="A580" s="18"/>
      <c r="B580" s="18"/>
      <c r="C580" s="18"/>
      <c r="D580" s="18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32"/>
      <c r="T580" s="3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</row>
    <row r="581" spans="1:34" ht="12.75" customHeight="1">
      <c r="A581" s="18"/>
      <c r="B581" s="18"/>
      <c r="C581" s="18"/>
      <c r="D581" s="18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32"/>
      <c r="T581" s="3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</row>
    <row r="582" spans="1:34" ht="12.75" customHeight="1">
      <c r="A582" s="18"/>
      <c r="B582" s="18"/>
      <c r="C582" s="18"/>
      <c r="D582" s="18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32"/>
      <c r="T582" s="3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</row>
    <row r="583" spans="1:34" ht="12.75" customHeight="1">
      <c r="A583" s="18"/>
      <c r="B583" s="18"/>
      <c r="C583" s="18"/>
      <c r="D583" s="18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32"/>
      <c r="T583" s="3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</row>
    <row r="584" spans="1:34" ht="12.75" customHeight="1">
      <c r="A584" s="18"/>
      <c r="B584" s="18"/>
      <c r="C584" s="18"/>
      <c r="D584" s="18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32"/>
      <c r="T584" s="3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</row>
    <row r="585" spans="1:34" ht="12.75" customHeight="1">
      <c r="A585" s="18"/>
      <c r="B585" s="18"/>
      <c r="C585" s="18"/>
      <c r="D585" s="18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32"/>
      <c r="T585" s="3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</row>
    <row r="586" spans="1:34" ht="12.75" customHeight="1">
      <c r="A586" s="18"/>
      <c r="B586" s="18"/>
      <c r="C586" s="18"/>
      <c r="D586" s="18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32"/>
      <c r="T586" s="3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</row>
    <row r="587" spans="1:34" ht="12.75" customHeight="1">
      <c r="A587" s="18"/>
      <c r="B587" s="18"/>
      <c r="C587" s="18"/>
      <c r="D587" s="18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32"/>
      <c r="T587" s="3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</row>
    <row r="588" spans="1:34" ht="12.75" customHeight="1">
      <c r="A588" s="18"/>
      <c r="B588" s="18"/>
      <c r="C588" s="18"/>
      <c r="D588" s="18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32"/>
      <c r="T588" s="3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</row>
    <row r="589" spans="1:34" ht="12.75" customHeight="1">
      <c r="A589" s="18"/>
      <c r="B589" s="18"/>
      <c r="C589" s="18"/>
      <c r="D589" s="18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32"/>
      <c r="T589" s="3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</row>
    <row r="590" spans="1:34" ht="12.75" customHeight="1">
      <c r="A590" s="18"/>
      <c r="B590" s="18"/>
      <c r="C590" s="18"/>
      <c r="D590" s="18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32"/>
      <c r="T590" s="3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</row>
    <row r="591" spans="1:34" ht="12.75" customHeight="1">
      <c r="A591" s="18"/>
      <c r="B591" s="18"/>
      <c r="C591" s="18"/>
      <c r="D591" s="18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32"/>
      <c r="T591" s="3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</row>
    <row r="592" spans="1:34" ht="12.75" customHeight="1">
      <c r="A592" s="18"/>
      <c r="B592" s="18"/>
      <c r="C592" s="18"/>
      <c r="D592" s="18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32"/>
      <c r="T592" s="3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</row>
    <row r="593" spans="1:34" ht="12.75" customHeight="1">
      <c r="A593" s="18"/>
      <c r="B593" s="18"/>
      <c r="C593" s="18"/>
      <c r="D593" s="18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32"/>
      <c r="T593" s="3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</row>
    <row r="594" spans="1:34" ht="12.75" customHeight="1">
      <c r="A594" s="18"/>
      <c r="B594" s="18"/>
      <c r="C594" s="18"/>
      <c r="D594" s="18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32"/>
      <c r="T594" s="3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</row>
    <row r="595" spans="1:34" ht="12.75" customHeight="1">
      <c r="A595" s="18"/>
      <c r="B595" s="18"/>
      <c r="C595" s="18"/>
      <c r="D595" s="18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32"/>
      <c r="T595" s="3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</row>
    <row r="596" spans="1:34" ht="12.75" customHeight="1">
      <c r="A596" s="18"/>
      <c r="B596" s="18"/>
      <c r="C596" s="18"/>
      <c r="D596" s="18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32"/>
      <c r="T596" s="3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</row>
    <row r="597" spans="1:34" ht="12.75" customHeight="1">
      <c r="A597" s="18"/>
      <c r="B597" s="18"/>
      <c r="C597" s="18"/>
      <c r="D597" s="18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32"/>
      <c r="T597" s="3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</row>
    <row r="598" spans="1:34" ht="12.75" customHeight="1">
      <c r="A598" s="18"/>
      <c r="B598" s="18"/>
      <c r="C598" s="18"/>
      <c r="D598" s="18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32"/>
      <c r="T598" s="3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</row>
    <row r="599" spans="1:34" ht="12.75" customHeight="1">
      <c r="A599" s="18"/>
      <c r="B599" s="18"/>
      <c r="C599" s="18"/>
      <c r="D599" s="18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32"/>
      <c r="T599" s="3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</row>
    <row r="600" spans="1:34" ht="12.75" customHeight="1">
      <c r="A600" s="18"/>
      <c r="B600" s="18"/>
      <c r="C600" s="18"/>
      <c r="D600" s="18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32"/>
      <c r="T600" s="3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</row>
    <row r="601" spans="1:34" ht="12.75" customHeight="1">
      <c r="A601" s="18"/>
      <c r="B601" s="18"/>
      <c r="C601" s="18"/>
      <c r="D601" s="18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32"/>
      <c r="T601" s="3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</row>
    <row r="602" spans="1:34" ht="12.75" customHeight="1">
      <c r="A602" s="18"/>
      <c r="B602" s="18"/>
      <c r="C602" s="18"/>
      <c r="D602" s="18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32"/>
      <c r="T602" s="3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</row>
    <row r="603" spans="1:34" ht="12.75" customHeight="1">
      <c r="A603" s="18"/>
      <c r="B603" s="18"/>
      <c r="C603" s="18"/>
      <c r="D603" s="18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32"/>
      <c r="T603" s="3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</row>
    <row r="604" spans="1:34" ht="12.75" customHeight="1">
      <c r="A604" s="18"/>
      <c r="B604" s="18"/>
      <c r="C604" s="18"/>
      <c r="D604" s="18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32"/>
      <c r="T604" s="3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</row>
    <row r="605" spans="1:34" ht="12.75" customHeight="1">
      <c r="A605" s="18"/>
      <c r="B605" s="18"/>
      <c r="C605" s="18"/>
      <c r="D605" s="18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32"/>
      <c r="T605" s="3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</row>
    <row r="606" spans="1:34" ht="12.75" customHeight="1">
      <c r="A606" s="18"/>
      <c r="B606" s="18"/>
      <c r="C606" s="18"/>
      <c r="D606" s="18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32"/>
      <c r="T606" s="3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</row>
    <row r="607" spans="1:34" ht="12.75" customHeight="1">
      <c r="A607" s="18"/>
      <c r="B607" s="18"/>
      <c r="C607" s="18"/>
      <c r="D607" s="18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32"/>
      <c r="T607" s="3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</row>
    <row r="608" spans="1:34" ht="12.75" customHeight="1">
      <c r="A608" s="18"/>
      <c r="B608" s="18"/>
      <c r="C608" s="18"/>
      <c r="D608" s="18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32"/>
      <c r="T608" s="3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</row>
    <row r="609" spans="1:34" ht="12.75" customHeight="1">
      <c r="A609" s="18"/>
      <c r="B609" s="18"/>
      <c r="C609" s="18"/>
      <c r="D609" s="18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32"/>
      <c r="T609" s="3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</row>
    <row r="610" spans="1:34" ht="12.75" customHeight="1">
      <c r="A610" s="18"/>
      <c r="B610" s="18"/>
      <c r="C610" s="18"/>
      <c r="D610" s="18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32"/>
      <c r="T610" s="3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</row>
    <row r="611" spans="1:34" ht="12.75" customHeight="1">
      <c r="A611" s="18"/>
      <c r="B611" s="18"/>
      <c r="C611" s="18"/>
      <c r="D611" s="18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32"/>
      <c r="T611" s="3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</row>
    <row r="612" spans="1:34" ht="12.75" customHeight="1">
      <c r="A612" s="18"/>
      <c r="B612" s="18"/>
      <c r="C612" s="18"/>
      <c r="D612" s="18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32"/>
      <c r="T612" s="3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</row>
    <row r="613" spans="1:34" ht="12.75" customHeight="1">
      <c r="A613" s="18"/>
      <c r="B613" s="18"/>
      <c r="C613" s="18"/>
      <c r="D613" s="18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32"/>
      <c r="T613" s="3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</row>
    <row r="614" spans="1:34" ht="12.75" customHeight="1">
      <c r="A614" s="18"/>
      <c r="B614" s="18"/>
      <c r="C614" s="18"/>
      <c r="D614" s="18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32"/>
      <c r="T614" s="3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</row>
    <row r="615" spans="1:34" ht="12.75" customHeight="1">
      <c r="A615" s="18"/>
      <c r="B615" s="18"/>
      <c r="C615" s="18"/>
      <c r="D615" s="18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32"/>
      <c r="T615" s="3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</row>
    <row r="616" spans="1:34" ht="12.75" customHeight="1">
      <c r="A616" s="18"/>
      <c r="B616" s="18"/>
      <c r="C616" s="18"/>
      <c r="D616" s="18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32"/>
      <c r="T616" s="3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</row>
    <row r="617" spans="1:34" ht="12.75" customHeight="1">
      <c r="A617" s="18"/>
      <c r="B617" s="18"/>
      <c r="C617" s="18"/>
      <c r="D617" s="18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32"/>
      <c r="T617" s="3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</row>
    <row r="618" spans="1:34" ht="12.75" customHeight="1">
      <c r="A618" s="18"/>
      <c r="B618" s="18"/>
      <c r="C618" s="18"/>
      <c r="D618" s="18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32"/>
      <c r="T618" s="3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</row>
    <row r="619" spans="1:34" ht="12.75" customHeight="1">
      <c r="A619" s="18"/>
      <c r="B619" s="18"/>
      <c r="C619" s="18"/>
      <c r="D619" s="18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32"/>
      <c r="T619" s="3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</row>
    <row r="620" spans="1:34" ht="12.75" customHeight="1">
      <c r="A620" s="18"/>
      <c r="B620" s="18"/>
      <c r="C620" s="18"/>
      <c r="D620" s="18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32"/>
      <c r="T620" s="3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</row>
    <row r="621" spans="1:34" ht="12.75" customHeight="1">
      <c r="A621" s="18"/>
      <c r="B621" s="18"/>
      <c r="C621" s="18"/>
      <c r="D621" s="18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32"/>
      <c r="T621" s="3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</row>
    <row r="622" spans="1:34" ht="12.75" customHeight="1">
      <c r="A622" s="18"/>
      <c r="B622" s="18"/>
      <c r="C622" s="18"/>
      <c r="D622" s="18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32"/>
      <c r="T622" s="3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</row>
    <row r="623" spans="1:34" ht="12.75" customHeight="1">
      <c r="A623" s="18"/>
      <c r="B623" s="18"/>
      <c r="C623" s="18"/>
      <c r="D623" s="18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32"/>
      <c r="T623" s="3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</row>
    <row r="624" spans="1:34" ht="12.75" customHeight="1">
      <c r="A624" s="18"/>
      <c r="B624" s="18"/>
      <c r="C624" s="18"/>
      <c r="D624" s="18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32"/>
      <c r="T624" s="3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</row>
    <row r="625" spans="1:34" ht="12.75" customHeight="1">
      <c r="A625" s="18"/>
      <c r="B625" s="18"/>
      <c r="C625" s="18"/>
      <c r="D625" s="18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32"/>
      <c r="T625" s="3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</row>
    <row r="626" spans="1:34" ht="12.75" customHeight="1">
      <c r="A626" s="18"/>
      <c r="B626" s="18"/>
      <c r="C626" s="18"/>
      <c r="D626" s="18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32"/>
      <c r="T626" s="3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</row>
    <row r="627" spans="1:34" ht="12.75" customHeight="1">
      <c r="A627" s="18"/>
      <c r="B627" s="18"/>
      <c r="C627" s="18"/>
      <c r="D627" s="18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32"/>
      <c r="T627" s="3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</row>
    <row r="628" spans="1:34" ht="12.75" customHeight="1">
      <c r="A628" s="18"/>
      <c r="B628" s="18"/>
      <c r="C628" s="18"/>
      <c r="D628" s="18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32"/>
      <c r="T628" s="3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</row>
    <row r="629" spans="1:34" ht="12.75" customHeight="1">
      <c r="A629" s="18"/>
      <c r="B629" s="18"/>
      <c r="C629" s="18"/>
      <c r="D629" s="18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32"/>
      <c r="T629" s="3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</row>
    <row r="630" spans="1:34" ht="12.75" customHeight="1">
      <c r="A630" s="18"/>
      <c r="B630" s="18"/>
      <c r="C630" s="18"/>
      <c r="D630" s="18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32"/>
      <c r="T630" s="3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</row>
    <row r="631" spans="1:34" ht="12.75" customHeight="1">
      <c r="A631" s="18"/>
      <c r="B631" s="18"/>
      <c r="C631" s="18"/>
      <c r="D631" s="18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32"/>
      <c r="T631" s="3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</row>
    <row r="632" spans="1:34" ht="12.75" customHeight="1">
      <c r="A632" s="18"/>
      <c r="B632" s="18"/>
      <c r="C632" s="18"/>
      <c r="D632" s="18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32"/>
      <c r="T632" s="3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</row>
    <row r="633" spans="1:34" ht="12.75" customHeight="1">
      <c r="A633" s="18"/>
      <c r="B633" s="18"/>
      <c r="C633" s="18"/>
      <c r="D633" s="18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32"/>
      <c r="T633" s="3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</row>
    <row r="634" spans="1:34" ht="12.75" customHeight="1">
      <c r="A634" s="18"/>
      <c r="B634" s="18"/>
      <c r="C634" s="18"/>
      <c r="D634" s="18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32"/>
      <c r="T634" s="3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</row>
    <row r="635" spans="1:34" ht="12.75" customHeight="1">
      <c r="A635" s="18"/>
      <c r="B635" s="18"/>
      <c r="C635" s="18"/>
      <c r="D635" s="18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32"/>
      <c r="T635" s="3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</row>
    <row r="636" spans="1:34" ht="12.75" customHeight="1">
      <c r="A636" s="18"/>
      <c r="B636" s="18"/>
      <c r="C636" s="18"/>
      <c r="D636" s="18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32"/>
      <c r="T636" s="3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</row>
    <row r="637" spans="1:34" ht="12.75" customHeight="1">
      <c r="A637" s="18"/>
      <c r="B637" s="18"/>
      <c r="C637" s="18"/>
      <c r="D637" s="18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32"/>
      <c r="T637" s="3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</row>
    <row r="638" spans="1:34" ht="12.75" customHeight="1">
      <c r="A638" s="18"/>
      <c r="B638" s="18"/>
      <c r="C638" s="18"/>
      <c r="D638" s="18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32"/>
      <c r="T638" s="3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</row>
    <row r="639" spans="1:34" ht="12.75" customHeight="1">
      <c r="A639" s="18"/>
      <c r="B639" s="18"/>
      <c r="C639" s="18"/>
      <c r="D639" s="18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32"/>
      <c r="T639" s="3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</row>
    <row r="640" spans="1:34" ht="12.75" customHeight="1">
      <c r="A640" s="18"/>
      <c r="B640" s="18"/>
      <c r="C640" s="18"/>
      <c r="D640" s="18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32"/>
      <c r="T640" s="3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</row>
    <row r="641" spans="1:34" ht="12.75" customHeight="1">
      <c r="A641" s="18"/>
      <c r="B641" s="18"/>
      <c r="C641" s="18"/>
      <c r="D641" s="18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32"/>
      <c r="T641" s="3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</row>
    <row r="642" spans="1:34" ht="12.75" customHeight="1">
      <c r="A642" s="18"/>
      <c r="B642" s="18"/>
      <c r="C642" s="18"/>
      <c r="D642" s="18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32"/>
      <c r="T642" s="3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</row>
    <row r="643" spans="1:34" ht="12.75" customHeight="1">
      <c r="A643" s="18"/>
      <c r="B643" s="18"/>
      <c r="C643" s="18"/>
      <c r="D643" s="18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32"/>
      <c r="T643" s="3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</row>
    <row r="644" spans="1:34" ht="12.75" customHeight="1">
      <c r="A644" s="18"/>
      <c r="B644" s="18"/>
      <c r="C644" s="18"/>
      <c r="D644" s="18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32"/>
      <c r="T644" s="3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</row>
    <row r="645" spans="1:34" ht="12.75" customHeight="1">
      <c r="A645" s="18"/>
      <c r="B645" s="18"/>
      <c r="C645" s="18"/>
      <c r="D645" s="18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32"/>
      <c r="T645" s="3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</row>
    <row r="646" spans="1:34" ht="12.75" customHeight="1">
      <c r="A646" s="18"/>
      <c r="B646" s="18"/>
      <c r="C646" s="18"/>
      <c r="D646" s="18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32"/>
      <c r="T646" s="3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</row>
    <row r="647" spans="1:34" ht="12.75" customHeight="1">
      <c r="A647" s="18"/>
      <c r="B647" s="18"/>
      <c r="C647" s="18"/>
      <c r="D647" s="18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32"/>
      <c r="T647" s="3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</row>
    <row r="648" spans="1:34" ht="12.75" customHeight="1">
      <c r="A648" s="18"/>
      <c r="B648" s="18"/>
      <c r="C648" s="18"/>
      <c r="D648" s="18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32"/>
      <c r="T648" s="3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</row>
    <row r="649" spans="1:34" ht="12.75" customHeight="1">
      <c r="A649" s="18"/>
      <c r="B649" s="18"/>
      <c r="C649" s="18"/>
      <c r="D649" s="18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32"/>
      <c r="T649" s="3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</row>
    <row r="650" spans="1:34" ht="12.75" customHeight="1">
      <c r="A650" s="18"/>
      <c r="B650" s="18"/>
      <c r="C650" s="18"/>
      <c r="D650" s="18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32"/>
      <c r="T650" s="3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</row>
    <row r="651" spans="1:34" ht="12.75" customHeight="1">
      <c r="A651" s="18"/>
      <c r="B651" s="18"/>
      <c r="C651" s="18"/>
      <c r="D651" s="18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32"/>
      <c r="T651" s="3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</row>
    <row r="652" spans="1:34" ht="12.75" customHeight="1">
      <c r="A652" s="18"/>
      <c r="B652" s="18"/>
      <c r="C652" s="18"/>
      <c r="D652" s="18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32"/>
      <c r="T652" s="3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</row>
    <row r="653" spans="1:34" ht="12.75" customHeight="1">
      <c r="A653" s="18"/>
      <c r="B653" s="18"/>
      <c r="C653" s="18"/>
      <c r="D653" s="18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32"/>
      <c r="T653" s="3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</row>
    <row r="654" spans="1:34" ht="12.75" customHeight="1">
      <c r="A654" s="18"/>
      <c r="B654" s="18"/>
      <c r="C654" s="18"/>
      <c r="D654" s="18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32"/>
      <c r="T654" s="3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</row>
    <row r="655" spans="1:34" ht="12.75" customHeight="1">
      <c r="A655" s="18"/>
      <c r="B655" s="18"/>
      <c r="C655" s="18"/>
      <c r="D655" s="18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32"/>
      <c r="T655" s="3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</row>
    <row r="656" spans="1:34" ht="12.75" customHeight="1">
      <c r="A656" s="18"/>
      <c r="B656" s="18"/>
      <c r="C656" s="18"/>
      <c r="D656" s="18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32"/>
      <c r="T656" s="3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</row>
    <row r="657" spans="1:34" ht="12.75" customHeight="1">
      <c r="A657" s="18"/>
      <c r="B657" s="18"/>
      <c r="C657" s="18"/>
      <c r="D657" s="18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32"/>
      <c r="T657" s="3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</row>
    <row r="658" spans="1:34" ht="12.75" customHeight="1">
      <c r="A658" s="18"/>
      <c r="B658" s="18"/>
      <c r="C658" s="18"/>
      <c r="D658" s="18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32"/>
      <c r="T658" s="3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</row>
    <row r="659" spans="1:34" ht="12.75" customHeight="1">
      <c r="A659" s="18"/>
      <c r="B659" s="18"/>
      <c r="C659" s="18"/>
      <c r="D659" s="18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32"/>
      <c r="T659" s="3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</row>
    <row r="660" spans="1:34" ht="12.75" customHeight="1">
      <c r="A660" s="18"/>
      <c r="B660" s="18"/>
      <c r="C660" s="18"/>
      <c r="D660" s="18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32"/>
      <c r="T660" s="3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</row>
    <row r="661" spans="1:34" ht="12.75" customHeight="1">
      <c r="A661" s="18"/>
      <c r="B661" s="18"/>
      <c r="C661" s="18"/>
      <c r="D661" s="18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32"/>
      <c r="T661" s="3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</row>
    <row r="662" spans="1:34" ht="12.75" customHeight="1">
      <c r="A662" s="18"/>
      <c r="B662" s="18"/>
      <c r="C662" s="18"/>
      <c r="D662" s="18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32"/>
      <c r="T662" s="3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</row>
    <row r="663" spans="1:34" ht="12.75" customHeight="1">
      <c r="A663" s="18"/>
      <c r="B663" s="18"/>
      <c r="C663" s="18"/>
      <c r="D663" s="18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32"/>
      <c r="T663" s="3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</row>
    <row r="664" spans="1:34" ht="12.75" customHeight="1">
      <c r="A664" s="18"/>
      <c r="B664" s="18"/>
      <c r="C664" s="18"/>
      <c r="D664" s="18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32"/>
      <c r="T664" s="3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</row>
    <row r="665" spans="1:34" ht="12.75" customHeight="1">
      <c r="A665" s="18"/>
      <c r="B665" s="18"/>
      <c r="C665" s="18"/>
      <c r="D665" s="18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32"/>
      <c r="T665" s="3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</row>
    <row r="666" spans="1:34" ht="12.75" customHeight="1">
      <c r="A666" s="18"/>
      <c r="B666" s="18"/>
      <c r="C666" s="18"/>
      <c r="D666" s="18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32"/>
      <c r="T666" s="3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</row>
    <row r="667" spans="1:34" ht="12.75" customHeight="1">
      <c r="A667" s="18"/>
      <c r="B667" s="18"/>
      <c r="C667" s="18"/>
      <c r="D667" s="18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32"/>
      <c r="T667" s="3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</row>
    <row r="668" spans="1:34" ht="12.75" customHeight="1">
      <c r="A668" s="18"/>
      <c r="B668" s="18"/>
      <c r="C668" s="18"/>
      <c r="D668" s="18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32"/>
      <c r="T668" s="3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</row>
    <row r="669" spans="1:34" ht="12.75" customHeight="1">
      <c r="A669" s="18"/>
      <c r="B669" s="18"/>
      <c r="C669" s="18"/>
      <c r="D669" s="18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32"/>
      <c r="T669" s="3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</row>
    <row r="670" spans="1:34" ht="12.75" customHeight="1">
      <c r="A670" s="18"/>
      <c r="B670" s="18"/>
      <c r="C670" s="18"/>
      <c r="D670" s="18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32"/>
      <c r="T670" s="3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</row>
  </sheetData>
  <sortState ref="A6:Z97">
    <sortCondition descending="1" ref="A6:A97"/>
  </sortState>
  <mergeCells count="11">
    <mergeCell ref="AB3:AD4"/>
    <mergeCell ref="AE3:AG4"/>
    <mergeCell ref="AH3:AH5"/>
    <mergeCell ref="A4:B4"/>
    <mergeCell ref="C4:D4"/>
    <mergeCell ref="J3:L4"/>
    <mergeCell ref="M3:O4"/>
    <mergeCell ref="P3:R4"/>
    <mergeCell ref="S3:U4"/>
    <mergeCell ref="V3:X4"/>
    <mergeCell ref="Y3:AA4"/>
  </mergeCells>
  <conditionalFormatting sqref="J212:K230 J6:J211">
    <cfRule type="cellIs" dxfId="24" priority="23" operator="equal">
      <formula>3</formula>
    </cfRule>
    <cfRule type="cellIs" dxfId="23" priority="24" operator="equal">
      <formula>2</formula>
    </cfRule>
    <cfRule type="cellIs" dxfId="22" priority="25" operator="equal">
      <formula>1</formula>
    </cfRule>
  </conditionalFormatting>
  <conditionalFormatting sqref="M212:N230 M6:M211">
    <cfRule type="cellIs" dxfId="21" priority="20" operator="equal">
      <formula>3</formula>
    </cfRule>
    <cfRule type="cellIs" dxfId="20" priority="21" operator="equal">
      <formula>2</formula>
    </cfRule>
    <cfRule type="cellIs" dxfId="19" priority="22" operator="equal">
      <formula>1</formula>
    </cfRule>
  </conditionalFormatting>
  <conditionalFormatting sqref="P212:Q230 P6:P211">
    <cfRule type="cellIs" dxfId="18" priority="17" operator="equal">
      <formula>3</formula>
    </cfRule>
    <cfRule type="cellIs" dxfId="17" priority="18" operator="equal">
      <formula>2</formula>
    </cfRule>
    <cfRule type="cellIs" dxfId="16" priority="19" operator="equal">
      <formula>1</formula>
    </cfRule>
  </conditionalFormatting>
  <conditionalFormatting sqref="V212:W230 V6:V211">
    <cfRule type="cellIs" dxfId="15" priority="14" operator="equal">
      <formula>3</formula>
    </cfRule>
    <cfRule type="cellIs" dxfId="14" priority="15" operator="equal">
      <formula>2</formula>
    </cfRule>
    <cfRule type="cellIs" dxfId="13" priority="16" operator="equal">
      <formula>1</formula>
    </cfRule>
  </conditionalFormatting>
  <conditionalFormatting sqref="AE212:AF230 AE6:AE211">
    <cfRule type="cellIs" dxfId="12" priority="11" operator="equal">
      <formula>3</formula>
    </cfRule>
    <cfRule type="cellIs" dxfId="11" priority="12" operator="equal">
      <formula>2</formula>
    </cfRule>
    <cfRule type="cellIs" dxfId="10" priority="13" operator="equal">
      <formula>1</formula>
    </cfRule>
  </conditionalFormatting>
  <conditionalFormatting sqref="AB212:AC230 AB6:AB211">
    <cfRule type="cellIs" dxfId="9" priority="8" operator="equal">
      <formula>3</formula>
    </cfRule>
    <cfRule type="cellIs" dxfId="8" priority="9" operator="equal">
      <formula>2</formula>
    </cfRule>
    <cfRule type="cellIs" dxfId="7" priority="10" operator="equal">
      <formula>1</formula>
    </cfRule>
  </conditionalFormatting>
  <conditionalFormatting sqref="Y212:Z230 Y6:Y211">
    <cfRule type="cellIs" dxfId="6" priority="2" operator="equal">
      <formula>3</formula>
    </cfRule>
    <cfRule type="cellIs" dxfId="5" priority="3" operator="equal">
      <formula>2</formula>
    </cfRule>
    <cfRule type="cellIs" dxfId="4" priority="4" operator="equal">
      <formula>1</formula>
    </cfRule>
  </conditionalFormatting>
  <conditionalFormatting sqref="S212:T230 S6:S211">
    <cfRule type="cellIs" dxfId="3" priority="5" operator="equal">
      <formula>1</formula>
    </cfRule>
    <cfRule type="cellIs" dxfId="2" priority="6" operator="equal">
      <formula>2</formula>
    </cfRule>
    <cfRule type="cellIs" dxfId="1" priority="7" operator="equal">
      <formula>3</formula>
    </cfRule>
  </conditionalFormatting>
  <conditionalFormatting sqref="F98:H230">
    <cfRule type="expression" dxfId="0" priority="1">
      <formula>$I98="F"</formula>
    </cfRule>
  </conditionalFormatting>
  <pageMargins left="0.39374999999999999" right="0.39374999999999999" top="0.39374999999999999" bottom="0.39374999999999999" header="0.118055555555556" footer="0.118055555555556"/>
  <pageSetup scale="85" orientation="landscape" horizontalDpi="300" verticalDpi="300" r:id="rId1"/>
  <headerFooter>
    <oddHeader>&amp;C&amp;"+,Normal"&amp;14&amp;K000000POU</oddHeader>
    <oddFooter>&amp;C&amp;"Helvetica Neue,Normal"&amp;12&amp;K000000&amp;P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DropDown="1" showInputMessage="1" showErrorMessage="1">
          <x14:formula1>
            <xm:f>Paramètres!$G$11:$G$61</xm:f>
          </x14:formula1>
          <xm:sqref>H6:H15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showGridLines="0" workbookViewId="0">
      <selection activeCell="G7" sqref="G7"/>
    </sheetView>
  </sheetViews>
  <sheetFormatPr baseColWidth="10" defaultColWidth="11" defaultRowHeight="15" customHeight="1"/>
  <cols>
    <col min="1" max="1" width="38.875" style="53" customWidth="1"/>
    <col min="2" max="4" width="9.25" style="53" customWidth="1"/>
    <col min="5" max="7" width="9.625" style="53" customWidth="1"/>
    <col min="8" max="8" width="10" style="53" customWidth="1"/>
    <col min="9" max="16384" width="11" style="53"/>
  </cols>
  <sheetData>
    <row r="1" spans="1:28" ht="15.75" customHeight="1">
      <c r="A1" s="55"/>
      <c r="B1" s="58" t="s">
        <v>161</v>
      </c>
      <c r="C1" s="58" t="s">
        <v>178</v>
      </c>
      <c r="D1" s="58" t="s">
        <v>179</v>
      </c>
      <c r="E1" s="58" t="s">
        <v>180</v>
      </c>
      <c r="F1" s="59" t="s">
        <v>172</v>
      </c>
      <c r="G1" s="59" t="s">
        <v>181</v>
      </c>
      <c r="H1" s="60" t="s">
        <v>182</v>
      </c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</row>
    <row r="2" spans="1:28" ht="14.25" customHeight="1">
      <c r="A2" s="60" t="s">
        <v>174</v>
      </c>
      <c r="B2" s="55">
        <v>18</v>
      </c>
      <c r="C2" s="55">
        <v>27</v>
      </c>
      <c r="D2" s="55">
        <v>18</v>
      </c>
      <c r="E2" s="55">
        <v>25</v>
      </c>
      <c r="F2" s="61">
        <v>0</v>
      </c>
      <c r="G2" s="61">
        <v>29</v>
      </c>
      <c r="H2" s="55">
        <v>117</v>
      </c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</row>
    <row r="3" spans="1:28" ht="14.25" customHeight="1">
      <c r="A3" s="60" t="s">
        <v>216</v>
      </c>
      <c r="B3" s="55">
        <v>23</v>
      </c>
      <c r="C3" s="55">
        <v>23</v>
      </c>
      <c r="D3" s="55">
        <v>6</v>
      </c>
      <c r="E3" s="55">
        <v>19</v>
      </c>
      <c r="F3" s="61">
        <v>25</v>
      </c>
      <c r="G3" s="61">
        <v>12</v>
      </c>
      <c r="H3" s="61">
        <v>108</v>
      </c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</row>
    <row r="4" spans="1:28" ht="14.25" customHeight="1">
      <c r="A4" s="60" t="s">
        <v>17</v>
      </c>
      <c r="B4" s="55">
        <v>36</v>
      </c>
      <c r="C4" s="55">
        <v>12</v>
      </c>
      <c r="D4" s="55">
        <v>20</v>
      </c>
      <c r="E4" s="55">
        <v>7</v>
      </c>
      <c r="F4" s="61">
        <v>6</v>
      </c>
      <c r="G4" s="61">
        <v>23</v>
      </c>
      <c r="H4" s="61">
        <v>104</v>
      </c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</row>
    <row r="5" spans="1:28" ht="14.25" customHeight="1">
      <c r="A5" s="60" t="s">
        <v>36</v>
      </c>
      <c r="B5" s="55">
        <v>15</v>
      </c>
      <c r="C5" s="55">
        <v>15</v>
      </c>
      <c r="D5" s="55">
        <v>19</v>
      </c>
      <c r="E5" s="55">
        <v>15</v>
      </c>
      <c r="F5" s="61">
        <v>20</v>
      </c>
      <c r="G5" s="61">
        <v>9</v>
      </c>
      <c r="H5" s="61">
        <v>93</v>
      </c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</row>
    <row r="6" spans="1:28" ht="14.25" customHeight="1">
      <c r="A6" s="60" t="s">
        <v>168</v>
      </c>
      <c r="B6" s="55">
        <v>5</v>
      </c>
      <c r="C6" s="55">
        <v>11</v>
      </c>
      <c r="D6" s="55">
        <v>15</v>
      </c>
      <c r="E6" s="55"/>
      <c r="F6" s="61">
        <v>4</v>
      </c>
      <c r="G6" s="61">
        <v>45</v>
      </c>
      <c r="H6" s="61">
        <v>80</v>
      </c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</row>
    <row r="7" spans="1:28" ht="14.25" customHeight="1">
      <c r="A7" s="76" t="s">
        <v>22</v>
      </c>
      <c r="B7" s="77">
        <v>7</v>
      </c>
      <c r="C7" s="77">
        <v>28</v>
      </c>
      <c r="D7" s="77">
        <v>17</v>
      </c>
      <c r="E7" s="77">
        <v>7</v>
      </c>
      <c r="F7" s="78">
        <v>2</v>
      </c>
      <c r="G7" s="78">
        <v>13</v>
      </c>
      <c r="H7" s="78">
        <v>74</v>
      </c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</row>
    <row r="8" spans="1:28" ht="14.25" customHeight="1">
      <c r="A8" s="60" t="s">
        <v>39</v>
      </c>
      <c r="B8" s="55">
        <v>11</v>
      </c>
      <c r="C8" s="55">
        <v>13</v>
      </c>
      <c r="D8" s="55">
        <v>10</v>
      </c>
      <c r="E8" s="55">
        <v>10</v>
      </c>
      <c r="F8" s="61">
        <v>13</v>
      </c>
      <c r="G8" s="61">
        <v>16</v>
      </c>
      <c r="H8" s="61">
        <v>73</v>
      </c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</row>
    <row r="9" spans="1:28" ht="14.25" customHeight="1">
      <c r="A9" s="60" t="s">
        <v>33</v>
      </c>
      <c r="B9" s="55">
        <v>4</v>
      </c>
      <c r="C9" s="55">
        <v>7</v>
      </c>
      <c r="D9" s="55">
        <v>11</v>
      </c>
      <c r="E9" s="55">
        <v>20</v>
      </c>
      <c r="F9" s="61">
        <v>10</v>
      </c>
      <c r="G9" s="61">
        <v>13</v>
      </c>
      <c r="H9" s="61">
        <v>65</v>
      </c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</row>
    <row r="10" spans="1:28" ht="14.25" customHeight="1">
      <c r="A10" s="60" t="s">
        <v>183</v>
      </c>
      <c r="B10" s="55">
        <v>13</v>
      </c>
      <c r="C10" s="55">
        <v>10</v>
      </c>
      <c r="D10" s="55">
        <v>9</v>
      </c>
      <c r="E10" s="55">
        <v>4</v>
      </c>
      <c r="F10" s="61">
        <v>10</v>
      </c>
      <c r="G10" s="61">
        <v>14</v>
      </c>
      <c r="H10" s="61">
        <v>60</v>
      </c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</row>
    <row r="11" spans="1:28" ht="14.25" customHeight="1">
      <c r="A11" s="60" t="s">
        <v>53</v>
      </c>
      <c r="B11" s="55">
        <v>2</v>
      </c>
      <c r="C11" s="55">
        <v>8</v>
      </c>
      <c r="D11" s="55">
        <v>4</v>
      </c>
      <c r="E11" s="55">
        <v>12</v>
      </c>
      <c r="F11" s="61">
        <v>10</v>
      </c>
      <c r="G11" s="61">
        <v>6</v>
      </c>
      <c r="H11" s="61">
        <v>42</v>
      </c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</row>
    <row r="12" spans="1:28" ht="14.25" customHeight="1">
      <c r="A12" s="60" t="s">
        <v>184</v>
      </c>
      <c r="B12" s="55"/>
      <c r="C12" s="55"/>
      <c r="D12" s="55">
        <v>8</v>
      </c>
      <c r="E12" s="55">
        <v>14</v>
      </c>
      <c r="F12" s="61">
        <v>8</v>
      </c>
      <c r="G12" s="61">
        <v>4</v>
      </c>
      <c r="H12" s="61">
        <v>34</v>
      </c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</row>
    <row r="13" spans="1:28" ht="15.75" customHeight="1">
      <c r="A13" s="60" t="s">
        <v>267</v>
      </c>
      <c r="B13" s="55">
        <v>4</v>
      </c>
      <c r="C13" s="55">
        <v>9</v>
      </c>
      <c r="D13" s="55">
        <v>7</v>
      </c>
      <c r="E13" s="55">
        <v>7</v>
      </c>
      <c r="F13" s="61">
        <v>1</v>
      </c>
      <c r="G13" s="61">
        <v>6</v>
      </c>
      <c r="H13" s="61">
        <v>34</v>
      </c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</row>
    <row r="14" spans="1:28" ht="14.25" customHeight="1">
      <c r="A14" s="60" t="s">
        <v>108</v>
      </c>
      <c r="B14" s="55">
        <v>8</v>
      </c>
      <c r="C14" s="55">
        <v>1</v>
      </c>
      <c r="D14" s="55">
        <v>4</v>
      </c>
      <c r="E14" s="55">
        <v>5</v>
      </c>
      <c r="F14" s="61">
        <v>11</v>
      </c>
      <c r="G14" s="61"/>
      <c r="H14" s="61">
        <v>29</v>
      </c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</row>
    <row r="15" spans="1:28" ht="14.25" customHeight="1">
      <c r="A15" s="60" t="s">
        <v>28</v>
      </c>
      <c r="B15" s="55">
        <v>4</v>
      </c>
      <c r="C15" s="55"/>
      <c r="D15" s="55">
        <v>5</v>
      </c>
      <c r="E15" s="55">
        <v>7</v>
      </c>
      <c r="F15" s="61">
        <v>3</v>
      </c>
      <c r="G15" s="61">
        <v>8</v>
      </c>
      <c r="H15" s="61">
        <v>27</v>
      </c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</row>
    <row r="16" spans="1:28" ht="14.25" customHeight="1">
      <c r="A16" s="60" t="s">
        <v>96</v>
      </c>
      <c r="B16" s="55"/>
      <c r="C16" s="55">
        <v>10</v>
      </c>
      <c r="D16" s="55">
        <v>5</v>
      </c>
      <c r="E16" s="55">
        <v>3</v>
      </c>
      <c r="F16" s="61">
        <v>7</v>
      </c>
      <c r="G16" s="61">
        <v>1</v>
      </c>
      <c r="H16" s="61">
        <v>26</v>
      </c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</row>
    <row r="17" spans="1:28" ht="14.25" customHeight="1">
      <c r="A17" s="60" t="s">
        <v>114</v>
      </c>
      <c r="B17" s="55"/>
      <c r="C17" s="55">
        <v>3</v>
      </c>
      <c r="D17" s="55">
        <v>7</v>
      </c>
      <c r="E17" s="55">
        <v>5</v>
      </c>
      <c r="F17" s="61">
        <v>6</v>
      </c>
      <c r="G17" s="61">
        <v>5</v>
      </c>
      <c r="H17" s="61">
        <v>26</v>
      </c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</row>
    <row r="18" spans="1:28" ht="14.25" customHeight="1">
      <c r="A18" s="60" t="s">
        <v>186</v>
      </c>
      <c r="B18" s="55">
        <v>4</v>
      </c>
      <c r="C18" s="55">
        <v>4</v>
      </c>
      <c r="D18" s="55">
        <v>0</v>
      </c>
      <c r="E18" s="55"/>
      <c r="F18" s="61">
        <v>15</v>
      </c>
      <c r="G18" s="61"/>
      <c r="H18" s="61">
        <v>23</v>
      </c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</row>
    <row r="19" spans="1:28" ht="15.75" customHeight="1">
      <c r="A19" s="60" t="s">
        <v>187</v>
      </c>
      <c r="B19" s="55">
        <v>5</v>
      </c>
      <c r="C19" s="55"/>
      <c r="D19" s="55">
        <v>4</v>
      </c>
      <c r="E19" s="55">
        <v>10</v>
      </c>
      <c r="F19" s="55"/>
      <c r="G19" s="55">
        <v>3</v>
      </c>
      <c r="H19" s="55">
        <v>22</v>
      </c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</row>
    <row r="20" spans="1:28" ht="14.25" customHeight="1">
      <c r="A20" s="60" t="s">
        <v>188</v>
      </c>
      <c r="B20" s="55"/>
      <c r="C20" s="55">
        <v>4</v>
      </c>
      <c r="D20" s="55">
        <v>3</v>
      </c>
      <c r="E20" s="55">
        <v>7</v>
      </c>
      <c r="F20" s="61">
        <v>5</v>
      </c>
      <c r="G20" s="61"/>
      <c r="H20" s="61">
        <v>19</v>
      </c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</row>
    <row r="21" spans="1:28" ht="15.75" customHeight="1">
      <c r="A21" s="60" t="s">
        <v>189</v>
      </c>
      <c r="B21" s="55">
        <v>3</v>
      </c>
      <c r="C21" s="55"/>
      <c r="D21" s="55">
        <v>0</v>
      </c>
      <c r="E21" s="55">
        <v>5</v>
      </c>
      <c r="F21" s="55"/>
      <c r="G21" s="55">
        <v>9</v>
      </c>
      <c r="H21" s="55">
        <v>18</v>
      </c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</row>
    <row r="22" spans="1:28" ht="15.75" customHeight="1">
      <c r="A22" s="60" t="s">
        <v>190</v>
      </c>
      <c r="B22" s="55"/>
      <c r="C22" s="55">
        <v>2</v>
      </c>
      <c r="D22" s="55">
        <v>3</v>
      </c>
      <c r="E22" s="55">
        <v>7</v>
      </c>
      <c r="F22" s="55"/>
      <c r="G22" s="55">
        <v>3</v>
      </c>
      <c r="H22" s="55">
        <v>15</v>
      </c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</row>
    <row r="23" spans="1:28" ht="14.25" customHeight="1">
      <c r="A23" s="60" t="s">
        <v>82</v>
      </c>
      <c r="B23" s="55">
        <v>3</v>
      </c>
      <c r="C23" s="55">
        <v>2</v>
      </c>
      <c r="D23" s="55">
        <v>0</v>
      </c>
      <c r="E23" s="55">
        <v>3</v>
      </c>
      <c r="F23" s="61">
        <v>5</v>
      </c>
      <c r="G23" s="61"/>
      <c r="H23" s="61">
        <v>13</v>
      </c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</row>
    <row r="24" spans="1:28" ht="15.75" customHeight="1">
      <c r="A24" s="60" t="s">
        <v>191</v>
      </c>
      <c r="B24" s="55">
        <v>3</v>
      </c>
      <c r="C24" s="55"/>
      <c r="D24" s="55">
        <v>0</v>
      </c>
      <c r="E24" s="55">
        <v>4</v>
      </c>
      <c r="F24" s="61">
        <v>6</v>
      </c>
      <c r="G24" s="61"/>
      <c r="H24" s="61">
        <v>13</v>
      </c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</row>
    <row r="25" spans="1:28" ht="14.25" customHeight="1">
      <c r="A25" s="60" t="s">
        <v>192</v>
      </c>
      <c r="B25" s="55">
        <v>7</v>
      </c>
      <c r="C25" s="55">
        <v>5</v>
      </c>
      <c r="D25" s="55">
        <v>0</v>
      </c>
      <c r="E25" s="55"/>
      <c r="F25" s="55"/>
      <c r="G25" s="55"/>
      <c r="H25" s="55">
        <v>12</v>
      </c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</row>
    <row r="26" spans="1:28" ht="15.75" customHeight="1">
      <c r="A26" s="60" t="s">
        <v>193</v>
      </c>
      <c r="B26" s="55">
        <v>5</v>
      </c>
      <c r="C26" s="55">
        <v>4</v>
      </c>
      <c r="D26" s="55">
        <v>0</v>
      </c>
      <c r="E26" s="55"/>
      <c r="F26" s="55"/>
      <c r="G26" s="55">
        <v>3</v>
      </c>
      <c r="H26" s="55">
        <v>12</v>
      </c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</row>
    <row r="27" spans="1:28" ht="15.75" customHeight="1">
      <c r="A27" s="60" t="s">
        <v>50</v>
      </c>
      <c r="B27" s="55">
        <v>4</v>
      </c>
      <c r="C27" s="55"/>
      <c r="D27" s="55">
        <v>0</v>
      </c>
      <c r="E27" s="55">
        <v>7</v>
      </c>
      <c r="F27" s="55"/>
      <c r="G27" s="55"/>
      <c r="H27" s="55">
        <v>11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</row>
    <row r="28" spans="1:28" ht="15.75" customHeight="1">
      <c r="A28" s="60" t="s">
        <v>194</v>
      </c>
      <c r="B28" s="55">
        <v>5</v>
      </c>
      <c r="C28" s="55"/>
      <c r="D28" s="55">
        <v>0</v>
      </c>
      <c r="E28" s="55"/>
      <c r="F28" s="61">
        <v>5</v>
      </c>
      <c r="G28" s="61"/>
      <c r="H28" s="61">
        <v>10</v>
      </c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</row>
    <row r="29" spans="1:28" ht="15.75" customHeight="1">
      <c r="A29" s="60" t="s">
        <v>91</v>
      </c>
      <c r="B29" s="55">
        <v>2</v>
      </c>
      <c r="C29" s="55"/>
      <c r="D29" s="55">
        <v>1</v>
      </c>
      <c r="E29" s="55"/>
      <c r="F29" s="61">
        <v>7</v>
      </c>
      <c r="G29" s="61"/>
      <c r="H29" s="61">
        <v>10</v>
      </c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</row>
    <row r="30" spans="1:28" ht="15.75" customHeight="1">
      <c r="A30" s="60" t="s">
        <v>195</v>
      </c>
      <c r="B30" s="55"/>
      <c r="C30" s="55">
        <v>2</v>
      </c>
      <c r="D30" s="55">
        <v>5</v>
      </c>
      <c r="E30" s="55">
        <v>2</v>
      </c>
      <c r="F30" s="55"/>
      <c r="G30" s="55">
        <v>1</v>
      </c>
      <c r="H30" s="55">
        <v>10</v>
      </c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</row>
    <row r="31" spans="1:28" ht="15.75" customHeight="1">
      <c r="A31" s="60" t="s">
        <v>196</v>
      </c>
      <c r="B31" s="55"/>
      <c r="C31" s="55">
        <v>7</v>
      </c>
      <c r="D31" s="55"/>
      <c r="E31" s="55"/>
      <c r="F31" s="55"/>
      <c r="G31" s="55"/>
      <c r="H31" s="55">
        <v>7</v>
      </c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</row>
    <row r="32" spans="1:28" ht="15.75" customHeight="1">
      <c r="A32" s="60" t="s">
        <v>116</v>
      </c>
      <c r="B32" s="55">
        <v>1</v>
      </c>
      <c r="C32" s="55">
        <v>3</v>
      </c>
      <c r="D32" s="55">
        <v>3</v>
      </c>
      <c r="E32" s="55"/>
      <c r="F32" s="55"/>
      <c r="G32" s="55"/>
      <c r="H32" s="55">
        <v>7</v>
      </c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</row>
    <row r="33" spans="1:28" ht="15.75" customHeight="1">
      <c r="A33" s="60" t="s">
        <v>197</v>
      </c>
      <c r="B33" s="55"/>
      <c r="C33" s="55"/>
      <c r="D33" s="55">
        <v>3</v>
      </c>
      <c r="E33" s="55">
        <v>2</v>
      </c>
      <c r="F33" s="61">
        <v>2</v>
      </c>
      <c r="G33" s="61"/>
      <c r="H33" s="61">
        <v>7</v>
      </c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</row>
    <row r="34" spans="1:28" ht="15.75" customHeight="1">
      <c r="A34" s="60" t="s">
        <v>198</v>
      </c>
      <c r="B34" s="55"/>
      <c r="C34" s="55"/>
      <c r="D34" s="55">
        <v>3</v>
      </c>
      <c r="E34" s="55">
        <v>2</v>
      </c>
      <c r="F34" s="55"/>
      <c r="G34" s="55">
        <v>1</v>
      </c>
      <c r="H34" s="55">
        <v>6</v>
      </c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</row>
    <row r="35" spans="1:28" ht="15.75" customHeight="1">
      <c r="A35" s="60" t="s">
        <v>199</v>
      </c>
      <c r="B35" s="55">
        <v>5</v>
      </c>
      <c r="C35" s="55"/>
      <c r="D35" s="55">
        <v>0</v>
      </c>
      <c r="E35" s="55"/>
      <c r="F35" s="55"/>
      <c r="G35" s="55"/>
      <c r="H35" s="55">
        <v>5</v>
      </c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</row>
    <row r="36" spans="1:28" ht="15.75" customHeight="1">
      <c r="A36" s="60" t="s">
        <v>200</v>
      </c>
      <c r="B36" s="55"/>
      <c r="C36" s="55">
        <v>5</v>
      </c>
      <c r="D36" s="55">
        <v>0</v>
      </c>
      <c r="E36" s="55"/>
      <c r="F36" s="55"/>
      <c r="G36" s="55"/>
      <c r="H36" s="55">
        <v>5</v>
      </c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</row>
    <row r="37" spans="1:28" ht="15.75" customHeight="1">
      <c r="A37" s="60" t="s">
        <v>201</v>
      </c>
      <c r="B37" s="55"/>
      <c r="C37" s="55">
        <v>5</v>
      </c>
      <c r="D37" s="55">
        <v>0</v>
      </c>
      <c r="E37" s="55"/>
      <c r="F37" s="55"/>
      <c r="G37" s="55"/>
      <c r="H37" s="55">
        <v>5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</row>
    <row r="38" spans="1:28" ht="15.75" customHeight="1">
      <c r="A38" s="60" t="s">
        <v>202</v>
      </c>
      <c r="B38" s="55"/>
      <c r="C38" s="55"/>
      <c r="D38" s="55">
        <v>5</v>
      </c>
      <c r="E38" s="55"/>
      <c r="F38" s="55"/>
      <c r="G38" s="55"/>
      <c r="H38" s="55">
        <v>5</v>
      </c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</row>
    <row r="39" spans="1:28" ht="15.75" customHeight="1">
      <c r="A39" s="61" t="s">
        <v>203</v>
      </c>
      <c r="B39" s="55"/>
      <c r="C39" s="55"/>
      <c r="D39" s="55"/>
      <c r="E39" s="55"/>
      <c r="F39" s="61">
        <v>5</v>
      </c>
      <c r="G39" s="61"/>
      <c r="H39" s="61">
        <v>5</v>
      </c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</row>
    <row r="40" spans="1:28" ht="15.75" customHeight="1">
      <c r="A40" s="61" t="s">
        <v>204</v>
      </c>
      <c r="B40" s="55"/>
      <c r="C40" s="55"/>
      <c r="D40" s="55"/>
      <c r="E40" s="55"/>
      <c r="F40" s="61">
        <v>5</v>
      </c>
      <c r="G40" s="61"/>
      <c r="H40" s="61">
        <v>5</v>
      </c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</row>
    <row r="41" spans="1:28" ht="15.75" customHeight="1">
      <c r="A41" s="60" t="s">
        <v>205</v>
      </c>
      <c r="B41" s="55">
        <v>4</v>
      </c>
      <c r="C41" s="55"/>
      <c r="D41" s="55">
        <v>0</v>
      </c>
      <c r="E41" s="55"/>
      <c r="F41" s="55"/>
      <c r="G41" s="55"/>
      <c r="H41" s="55">
        <v>4</v>
      </c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</row>
    <row r="42" spans="1:28" ht="15.75" customHeight="1">
      <c r="A42" s="60" t="s">
        <v>206</v>
      </c>
      <c r="B42" s="55">
        <v>4</v>
      </c>
      <c r="C42" s="55"/>
      <c r="D42" s="55">
        <v>0</v>
      </c>
      <c r="E42" s="55"/>
      <c r="F42" s="55"/>
      <c r="G42" s="55"/>
      <c r="H42" s="55">
        <v>4</v>
      </c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</row>
    <row r="43" spans="1:28" ht="15.75" customHeight="1">
      <c r="A43" s="60" t="s">
        <v>207</v>
      </c>
      <c r="B43" s="55"/>
      <c r="C43" s="55"/>
      <c r="D43" s="55">
        <v>4</v>
      </c>
      <c r="E43" s="55"/>
      <c r="F43" s="55"/>
      <c r="G43" s="55"/>
      <c r="H43" s="55">
        <v>4</v>
      </c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</row>
    <row r="44" spans="1:28" ht="15.75" customHeight="1">
      <c r="A44" s="60" t="s">
        <v>208</v>
      </c>
      <c r="B44" s="55">
        <v>3</v>
      </c>
      <c r="C44" s="55"/>
      <c r="D44" s="55">
        <v>0</v>
      </c>
      <c r="E44" s="55"/>
      <c r="F44" s="55"/>
      <c r="G44" s="55"/>
      <c r="H44" s="55">
        <v>3</v>
      </c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</row>
    <row r="45" spans="1:28" ht="15.75" customHeight="1">
      <c r="A45" s="60" t="s">
        <v>166</v>
      </c>
      <c r="B45" s="55"/>
      <c r="C45" s="55">
        <v>3</v>
      </c>
      <c r="D45" s="55">
        <v>0</v>
      </c>
      <c r="E45" s="55"/>
      <c r="F45" s="55"/>
      <c r="G45" s="55"/>
      <c r="H45" s="55">
        <v>3</v>
      </c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</row>
    <row r="46" spans="1:28" ht="15.75" customHeight="1">
      <c r="A46" s="60" t="s">
        <v>209</v>
      </c>
      <c r="B46" s="55">
        <v>1</v>
      </c>
      <c r="C46" s="55"/>
      <c r="D46" s="55">
        <v>2</v>
      </c>
      <c r="E46" s="55"/>
      <c r="F46" s="55"/>
      <c r="G46" s="55"/>
      <c r="H46" s="55">
        <v>3</v>
      </c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</row>
    <row r="47" spans="1:28" ht="15.75" customHeight="1">
      <c r="A47" s="60" t="s">
        <v>210</v>
      </c>
      <c r="B47" s="55"/>
      <c r="C47" s="55"/>
      <c r="D47" s="55">
        <v>3</v>
      </c>
      <c r="E47" s="55"/>
      <c r="F47" s="55"/>
      <c r="G47" s="55"/>
      <c r="H47" s="55">
        <v>3</v>
      </c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</row>
    <row r="48" spans="1:28" ht="15.75" customHeight="1">
      <c r="A48" s="60" t="s">
        <v>211</v>
      </c>
      <c r="B48" s="55">
        <v>2</v>
      </c>
      <c r="C48" s="55"/>
      <c r="D48" s="55">
        <v>0</v>
      </c>
      <c r="E48" s="55"/>
      <c r="F48" s="55"/>
      <c r="G48" s="55"/>
      <c r="H48" s="55">
        <v>2</v>
      </c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</row>
    <row r="49" spans="1:28" ht="15.75" customHeight="1">
      <c r="A49" s="60" t="s">
        <v>138</v>
      </c>
      <c r="B49" s="55"/>
      <c r="C49" s="55">
        <v>1</v>
      </c>
      <c r="D49" s="55">
        <v>1</v>
      </c>
      <c r="E49" s="55"/>
      <c r="F49" s="55"/>
      <c r="G49" s="55"/>
      <c r="H49" s="55">
        <v>2</v>
      </c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</row>
    <row r="50" spans="1:28" ht="15.75" customHeight="1">
      <c r="A50" s="60" t="s">
        <v>212</v>
      </c>
      <c r="B50" s="55"/>
      <c r="C50" s="55"/>
      <c r="D50" s="55">
        <v>2</v>
      </c>
      <c r="E50" s="55"/>
      <c r="F50" s="55"/>
      <c r="G50" s="55"/>
      <c r="H50" s="55">
        <v>2</v>
      </c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</row>
    <row r="51" spans="1:28" ht="15.75" customHeight="1">
      <c r="A51" s="61" t="s">
        <v>213</v>
      </c>
      <c r="B51" s="55"/>
      <c r="C51" s="55"/>
      <c r="D51" s="55"/>
      <c r="E51" s="55"/>
      <c r="F51" s="61">
        <v>2</v>
      </c>
      <c r="G51" s="61"/>
      <c r="H51" s="61">
        <v>2</v>
      </c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</row>
    <row r="52" spans="1:28" ht="15.75" customHeight="1">
      <c r="A52" s="60" t="s">
        <v>214</v>
      </c>
      <c r="B52" s="55"/>
      <c r="C52" s="55"/>
      <c r="D52" s="55">
        <v>1</v>
      </c>
      <c r="E52" s="55"/>
      <c r="F52" s="55"/>
      <c r="G52" s="55"/>
      <c r="H52" s="55">
        <v>1</v>
      </c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</row>
    <row r="53" spans="1:28" ht="15.75" customHeight="1">
      <c r="A53" s="55"/>
      <c r="B53" s="55"/>
      <c r="C53" s="55"/>
      <c r="D53" s="55"/>
      <c r="E53" s="55"/>
      <c r="F53" s="55"/>
      <c r="G53" s="55"/>
      <c r="H53" s="55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</row>
    <row r="54" spans="1:28" ht="15.75" customHeight="1">
      <c r="A54" s="55"/>
      <c r="B54" s="55"/>
      <c r="C54" s="55"/>
      <c r="D54" s="55"/>
      <c r="E54" s="55"/>
      <c r="F54" s="55"/>
      <c r="G54" s="55"/>
      <c r="H54" s="55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</row>
    <row r="55" spans="1:28" ht="15.75" customHeight="1">
      <c r="A55" s="55"/>
      <c r="B55" s="55"/>
      <c r="C55" s="55"/>
      <c r="D55" s="55"/>
      <c r="E55" s="55"/>
      <c r="F55" s="55"/>
      <c r="G55" s="55"/>
      <c r="H55" s="55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</row>
    <row r="56" spans="1:28" ht="15.75" customHeight="1">
      <c r="A56" s="55"/>
      <c r="B56" s="55"/>
      <c r="C56" s="55"/>
      <c r="D56" s="55"/>
      <c r="E56" s="55"/>
      <c r="F56" s="55"/>
      <c r="G56" s="55"/>
      <c r="H56" s="55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</row>
    <row r="57" spans="1:28" ht="15.75" customHeight="1">
      <c r="A57" s="55"/>
      <c r="B57" s="55"/>
      <c r="C57" s="55"/>
      <c r="D57" s="55"/>
      <c r="E57" s="55"/>
      <c r="F57" s="55"/>
      <c r="G57" s="55"/>
      <c r="H57" s="55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</row>
    <row r="58" spans="1:28" ht="15.75" customHeight="1">
      <c r="A58" s="55"/>
      <c r="B58" s="55"/>
      <c r="C58" s="55"/>
      <c r="D58" s="55"/>
      <c r="E58" s="55"/>
      <c r="F58" s="55"/>
      <c r="G58" s="55"/>
      <c r="H58" s="55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</row>
    <row r="59" spans="1:28" ht="15.75" customHeight="1">
      <c r="A59" s="55"/>
      <c r="B59" s="55"/>
      <c r="C59" s="55"/>
      <c r="D59" s="55"/>
      <c r="E59" s="55"/>
      <c r="F59" s="55"/>
      <c r="G59" s="55"/>
      <c r="H59" s="55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</row>
    <row r="60" spans="1:28" ht="15.75" customHeight="1">
      <c r="A60" s="55"/>
      <c r="B60" s="55"/>
      <c r="C60" s="55"/>
      <c r="D60" s="55"/>
      <c r="E60" s="55"/>
      <c r="F60" s="55"/>
      <c r="G60" s="55"/>
      <c r="H60" s="55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</row>
    <row r="61" spans="1:28" ht="15.75" customHeight="1">
      <c r="A61" s="55"/>
      <c r="B61" s="55"/>
      <c r="C61" s="55"/>
      <c r="D61" s="55"/>
      <c r="E61" s="55"/>
      <c r="F61" s="55"/>
      <c r="G61" s="55"/>
      <c r="H61" s="55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</row>
    <row r="62" spans="1:28" ht="15.75" customHeight="1">
      <c r="A62" s="55"/>
      <c r="B62" s="55"/>
      <c r="C62" s="55"/>
      <c r="D62" s="55"/>
      <c r="E62" s="55"/>
      <c r="F62" s="55"/>
      <c r="G62" s="55"/>
      <c r="H62" s="55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</row>
    <row r="63" spans="1:28" ht="15.75" customHeight="1">
      <c r="A63" s="55"/>
      <c r="B63" s="55"/>
      <c r="C63" s="55"/>
      <c r="D63" s="55"/>
      <c r="E63" s="55"/>
      <c r="F63" s="55"/>
      <c r="G63" s="55"/>
      <c r="H63" s="55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</row>
    <row r="64" spans="1:28" ht="15.75" customHeight="1">
      <c r="A64" s="55"/>
      <c r="B64" s="55"/>
      <c r="C64" s="55"/>
      <c r="D64" s="55"/>
      <c r="E64" s="55"/>
      <c r="F64" s="55"/>
      <c r="G64" s="55"/>
      <c r="H64" s="55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</row>
    <row r="65" spans="1:28" ht="15.75" customHeight="1">
      <c r="A65" s="55"/>
      <c r="B65" s="55"/>
      <c r="C65" s="55"/>
      <c r="D65" s="55"/>
      <c r="E65" s="55"/>
      <c r="F65" s="55"/>
      <c r="G65" s="55"/>
      <c r="H65" s="55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</row>
    <row r="66" spans="1:28" ht="15.75" customHeight="1">
      <c r="A66" s="55"/>
      <c r="B66" s="55"/>
      <c r="C66" s="55"/>
      <c r="D66" s="55"/>
      <c r="E66" s="55"/>
      <c r="F66" s="55"/>
      <c r="G66" s="55"/>
      <c r="H66" s="55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</row>
    <row r="67" spans="1:28" ht="15.75" customHeight="1">
      <c r="A67" s="55"/>
      <c r="B67" s="55"/>
      <c r="C67" s="55"/>
      <c r="D67" s="55"/>
      <c r="E67" s="55"/>
      <c r="F67" s="55"/>
      <c r="G67" s="55"/>
      <c r="H67" s="55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</row>
    <row r="68" spans="1:28" ht="15.75" customHeight="1">
      <c r="A68" s="55"/>
      <c r="B68" s="55"/>
      <c r="C68" s="55"/>
      <c r="D68" s="55"/>
      <c r="E68" s="55"/>
      <c r="F68" s="55"/>
      <c r="G68" s="55"/>
      <c r="H68" s="55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</row>
    <row r="69" spans="1:28" ht="15.75" customHeight="1">
      <c r="A69" s="55"/>
      <c r="B69" s="55"/>
      <c r="C69" s="55"/>
      <c r="D69" s="55"/>
      <c r="E69" s="55"/>
      <c r="F69" s="55"/>
      <c r="G69" s="55"/>
      <c r="H69" s="55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</row>
    <row r="70" spans="1:28" ht="15.75" customHeight="1">
      <c r="A70" s="55"/>
      <c r="B70" s="55"/>
      <c r="C70" s="55"/>
      <c r="D70" s="55"/>
      <c r="E70" s="55"/>
      <c r="F70" s="55"/>
      <c r="G70" s="55"/>
      <c r="H70" s="55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</row>
    <row r="71" spans="1:28" ht="15.75" customHeight="1">
      <c r="A71" s="55"/>
      <c r="B71" s="55"/>
      <c r="C71" s="55"/>
      <c r="D71" s="55"/>
      <c r="E71" s="55"/>
      <c r="F71" s="55"/>
      <c r="G71" s="55"/>
      <c r="H71" s="55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</row>
    <row r="72" spans="1:28" ht="15.75" customHeight="1">
      <c r="A72" s="55"/>
      <c r="B72" s="55"/>
      <c r="C72" s="55"/>
      <c r="D72" s="55"/>
      <c r="E72" s="55"/>
      <c r="F72" s="55"/>
      <c r="G72" s="55"/>
      <c r="H72" s="55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</row>
    <row r="73" spans="1:28" ht="15.75" customHeight="1">
      <c r="A73" s="55"/>
      <c r="B73" s="55"/>
      <c r="C73" s="55"/>
      <c r="D73" s="55"/>
      <c r="E73" s="55"/>
      <c r="F73" s="55"/>
      <c r="G73" s="55"/>
      <c r="H73" s="55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</row>
    <row r="74" spans="1:28" ht="15.75" customHeight="1">
      <c r="A74" s="55"/>
      <c r="B74" s="55"/>
      <c r="C74" s="55"/>
      <c r="D74" s="55"/>
      <c r="E74" s="55"/>
      <c r="F74" s="55"/>
      <c r="G74" s="55"/>
      <c r="H74" s="55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</row>
    <row r="75" spans="1:28" ht="15.75" customHeight="1">
      <c r="A75" s="55"/>
      <c r="B75" s="55"/>
      <c r="C75" s="55"/>
      <c r="D75" s="55"/>
      <c r="E75" s="55"/>
      <c r="F75" s="55"/>
      <c r="G75" s="55"/>
      <c r="H75" s="55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</row>
    <row r="76" spans="1:28" ht="15.75" customHeight="1">
      <c r="A76" s="55"/>
      <c r="B76" s="55"/>
      <c r="C76" s="55"/>
      <c r="D76" s="55"/>
      <c r="E76" s="55"/>
      <c r="F76" s="55"/>
      <c r="G76" s="55"/>
      <c r="H76" s="55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</row>
    <row r="77" spans="1:28" ht="15.75" customHeight="1">
      <c r="A77" s="55"/>
      <c r="B77" s="55"/>
      <c r="C77" s="55"/>
      <c r="D77" s="55"/>
      <c r="E77" s="55"/>
      <c r="F77" s="55"/>
      <c r="G77" s="55"/>
      <c r="H77" s="55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</row>
    <row r="78" spans="1:28" ht="15.75" customHeight="1">
      <c r="A78" s="55"/>
      <c r="B78" s="55"/>
      <c r="C78" s="55"/>
      <c r="D78" s="55"/>
      <c r="E78" s="55"/>
      <c r="F78" s="55"/>
      <c r="G78" s="55"/>
      <c r="H78" s="55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</row>
    <row r="79" spans="1:28" ht="15.75" customHeight="1">
      <c r="A79" s="55"/>
      <c r="B79" s="55"/>
      <c r="C79" s="55"/>
      <c r="D79" s="55"/>
      <c r="E79" s="55"/>
      <c r="F79" s="55"/>
      <c r="G79" s="55"/>
      <c r="H79" s="55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</row>
    <row r="80" spans="1:28" ht="15.75" customHeight="1">
      <c r="A80" s="55"/>
      <c r="B80" s="55"/>
      <c r="C80" s="55"/>
      <c r="D80" s="55"/>
      <c r="E80" s="55"/>
      <c r="F80" s="55"/>
      <c r="G80" s="55"/>
      <c r="H80" s="55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</row>
    <row r="81" spans="1:28" ht="15.75" customHeight="1">
      <c r="A81" s="55"/>
      <c r="B81" s="55"/>
      <c r="C81" s="55"/>
      <c r="D81" s="55"/>
      <c r="E81" s="55"/>
      <c r="F81" s="55"/>
      <c r="G81" s="55"/>
      <c r="H81" s="55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</row>
    <row r="82" spans="1:28" ht="15.75" customHeight="1">
      <c r="A82" s="55"/>
      <c r="B82" s="55"/>
      <c r="C82" s="55"/>
      <c r="D82" s="55"/>
      <c r="E82" s="55"/>
      <c r="F82" s="55"/>
      <c r="G82" s="55"/>
      <c r="H82" s="55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</row>
    <row r="83" spans="1:28" ht="15.75" customHeight="1">
      <c r="A83" s="55"/>
      <c r="B83" s="55"/>
      <c r="C83" s="55"/>
      <c r="D83" s="55"/>
      <c r="E83" s="55"/>
      <c r="F83" s="55"/>
      <c r="G83" s="55"/>
      <c r="H83" s="55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</row>
    <row r="84" spans="1:28" ht="15.75" customHeight="1">
      <c r="A84" s="55"/>
      <c r="B84" s="55"/>
      <c r="C84" s="55"/>
      <c r="D84" s="55"/>
      <c r="E84" s="55"/>
      <c r="F84" s="55"/>
      <c r="G84" s="55"/>
      <c r="H84" s="55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</row>
    <row r="85" spans="1:28" ht="15.75" customHeight="1">
      <c r="A85" s="55"/>
      <c r="B85" s="55"/>
      <c r="C85" s="55"/>
      <c r="D85" s="55"/>
      <c r="E85" s="55"/>
      <c r="F85" s="55"/>
      <c r="G85" s="55"/>
      <c r="H85" s="55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</row>
    <row r="86" spans="1:28" ht="15.75" customHeight="1">
      <c r="A86" s="55"/>
      <c r="B86" s="55"/>
      <c r="C86" s="55"/>
      <c r="D86" s="55"/>
      <c r="E86" s="55"/>
      <c r="F86" s="55"/>
      <c r="G86" s="55"/>
      <c r="H86" s="55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</row>
    <row r="87" spans="1:28" ht="15.75" customHeight="1">
      <c r="A87" s="55"/>
      <c r="B87" s="55"/>
      <c r="C87" s="55"/>
      <c r="D87" s="55"/>
      <c r="E87" s="55"/>
      <c r="F87" s="55"/>
      <c r="G87" s="55"/>
      <c r="H87" s="55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</row>
    <row r="88" spans="1:28" ht="15.75" customHeight="1">
      <c r="A88" s="55"/>
      <c r="B88" s="55"/>
      <c r="C88" s="55"/>
      <c r="D88" s="55"/>
      <c r="E88" s="55"/>
      <c r="F88" s="55"/>
      <c r="G88" s="55"/>
      <c r="H88" s="55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</row>
    <row r="89" spans="1:28" ht="15.75" customHeight="1">
      <c r="A89" s="55"/>
      <c r="B89" s="55"/>
      <c r="C89" s="55"/>
      <c r="D89" s="55"/>
      <c r="E89" s="55"/>
      <c r="F89" s="55"/>
      <c r="G89" s="55"/>
      <c r="H89" s="55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</row>
    <row r="90" spans="1:28" ht="15.75" customHeight="1">
      <c r="A90" s="55"/>
      <c r="B90" s="55"/>
      <c r="C90" s="55"/>
      <c r="D90" s="55"/>
      <c r="E90" s="55"/>
      <c r="F90" s="55"/>
      <c r="G90" s="55"/>
      <c r="H90" s="55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</row>
    <row r="91" spans="1:28" ht="15.75" customHeight="1">
      <c r="A91" s="55"/>
      <c r="B91" s="55"/>
      <c r="C91" s="55"/>
      <c r="D91" s="55"/>
      <c r="E91" s="55"/>
      <c r="F91" s="55"/>
      <c r="G91" s="55"/>
      <c r="H91" s="55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</row>
    <row r="92" spans="1:28" ht="15.75" customHeight="1">
      <c r="A92" s="55"/>
      <c r="B92" s="55"/>
      <c r="C92" s="55"/>
      <c r="D92" s="55"/>
      <c r="E92" s="55"/>
      <c r="F92" s="55"/>
      <c r="G92" s="55"/>
      <c r="H92" s="55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</row>
    <row r="93" spans="1:28" ht="15.75" customHeight="1">
      <c r="A93" s="55"/>
      <c r="B93" s="55"/>
      <c r="C93" s="55"/>
      <c r="D93" s="55"/>
      <c r="E93" s="55"/>
      <c r="F93" s="55"/>
      <c r="G93" s="55"/>
      <c r="H93" s="55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</row>
    <row r="94" spans="1:28" ht="15.75" customHeight="1">
      <c r="A94" s="55"/>
      <c r="B94" s="55"/>
      <c r="C94" s="55"/>
      <c r="D94" s="55"/>
      <c r="E94" s="55"/>
      <c r="F94" s="55"/>
      <c r="G94" s="55"/>
      <c r="H94" s="55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</row>
    <row r="95" spans="1:28" ht="15.75" customHeight="1">
      <c r="A95" s="55"/>
      <c r="B95" s="55"/>
      <c r="C95" s="55"/>
      <c r="D95" s="55"/>
      <c r="E95" s="55"/>
      <c r="F95" s="55"/>
      <c r="G95" s="55"/>
      <c r="H95" s="55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</row>
    <row r="96" spans="1:28" ht="15.75" customHeight="1">
      <c r="A96" s="55"/>
      <c r="B96" s="55"/>
      <c r="C96" s="55"/>
      <c r="D96" s="55"/>
      <c r="E96" s="55"/>
      <c r="F96" s="55"/>
      <c r="G96" s="55"/>
      <c r="H96" s="55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</row>
    <row r="97" spans="1:28" ht="15.75" customHeight="1">
      <c r="A97" s="55"/>
      <c r="B97" s="55"/>
      <c r="C97" s="55"/>
      <c r="D97" s="55"/>
      <c r="E97" s="55"/>
      <c r="F97" s="55"/>
      <c r="G97" s="55"/>
      <c r="H97" s="55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</row>
    <row r="98" spans="1:28" ht="15.75" customHeight="1">
      <c r="A98" s="55"/>
      <c r="B98" s="55"/>
      <c r="C98" s="55"/>
      <c r="D98" s="55"/>
      <c r="E98" s="55"/>
      <c r="F98" s="55"/>
      <c r="G98" s="55"/>
      <c r="H98" s="55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</row>
    <row r="99" spans="1:28" ht="15.75" customHeight="1">
      <c r="A99" s="55"/>
      <c r="B99" s="55"/>
      <c r="C99" s="55"/>
      <c r="D99" s="55"/>
      <c r="E99" s="55"/>
      <c r="F99" s="55"/>
      <c r="G99" s="55"/>
      <c r="H99" s="55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</row>
    <row r="100" spans="1:28" ht="15.75" customHeight="1">
      <c r="A100" s="55"/>
      <c r="B100" s="55"/>
      <c r="C100" s="55"/>
      <c r="D100" s="55"/>
      <c r="E100" s="55"/>
      <c r="F100" s="55"/>
      <c r="G100" s="55"/>
      <c r="H100" s="55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</row>
    <row r="101" spans="1:28" ht="15.75" customHeight="1">
      <c r="A101" s="55"/>
      <c r="B101" s="55"/>
      <c r="C101" s="55"/>
      <c r="D101" s="55"/>
      <c r="E101" s="55"/>
      <c r="F101" s="55"/>
      <c r="G101" s="55"/>
      <c r="H101" s="55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</row>
    <row r="102" spans="1:28" ht="15.75" customHeight="1">
      <c r="A102" s="55"/>
      <c r="B102" s="55"/>
      <c r="C102" s="55"/>
      <c r="D102" s="55"/>
      <c r="E102" s="55"/>
      <c r="F102" s="55"/>
      <c r="G102" s="55"/>
      <c r="H102" s="55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</row>
    <row r="103" spans="1:28" ht="15.75" customHeight="1">
      <c r="A103" s="55"/>
      <c r="B103" s="55"/>
      <c r="C103" s="55"/>
      <c r="D103" s="55"/>
      <c r="E103" s="55"/>
      <c r="F103" s="55"/>
      <c r="G103" s="55"/>
      <c r="H103" s="55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</row>
    <row r="104" spans="1:28" ht="15.75" customHeight="1">
      <c r="A104" s="55"/>
      <c r="B104" s="55"/>
      <c r="C104" s="55"/>
      <c r="D104" s="55"/>
      <c r="E104" s="55"/>
      <c r="F104" s="55"/>
      <c r="G104" s="55"/>
      <c r="H104" s="55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</row>
    <row r="105" spans="1:28" ht="15.75" customHeight="1">
      <c r="A105" s="55"/>
      <c r="B105" s="55"/>
      <c r="C105" s="55"/>
      <c r="D105" s="55"/>
      <c r="E105" s="55"/>
      <c r="F105" s="55"/>
      <c r="G105" s="55"/>
      <c r="H105" s="55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</row>
    <row r="106" spans="1:28" ht="15.75" customHeight="1">
      <c r="A106" s="55"/>
      <c r="B106" s="55"/>
      <c r="C106" s="55"/>
      <c r="D106" s="55"/>
      <c r="E106" s="55"/>
      <c r="F106" s="55"/>
      <c r="G106" s="55"/>
      <c r="H106" s="55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</row>
    <row r="107" spans="1:28" ht="15.75" customHeight="1">
      <c r="A107" s="55"/>
      <c r="B107" s="55"/>
      <c r="C107" s="55"/>
      <c r="D107" s="55"/>
      <c r="E107" s="55"/>
      <c r="F107" s="55"/>
      <c r="G107" s="55"/>
      <c r="H107" s="55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</row>
    <row r="108" spans="1:28" ht="15.75" customHeight="1">
      <c r="A108" s="55"/>
      <c r="B108" s="55"/>
      <c r="C108" s="55"/>
      <c r="D108" s="55"/>
      <c r="E108" s="55"/>
      <c r="F108" s="55"/>
      <c r="G108" s="55"/>
      <c r="H108" s="55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</row>
    <row r="109" spans="1:28" ht="15.75" customHeight="1">
      <c r="A109" s="55"/>
      <c r="B109" s="55"/>
      <c r="C109" s="55"/>
      <c r="D109" s="55"/>
      <c r="E109" s="55"/>
      <c r="F109" s="55"/>
      <c r="G109" s="55"/>
      <c r="H109" s="55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</row>
    <row r="110" spans="1:28" ht="15.75" customHeight="1">
      <c r="A110" s="55"/>
      <c r="B110" s="55"/>
      <c r="C110" s="55"/>
      <c r="D110" s="55"/>
      <c r="E110" s="55"/>
      <c r="F110" s="55"/>
      <c r="G110" s="55"/>
      <c r="H110" s="55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</row>
    <row r="111" spans="1:28" ht="15.75" customHeight="1">
      <c r="A111" s="55"/>
      <c r="B111" s="55"/>
      <c r="C111" s="55"/>
      <c r="D111" s="55"/>
      <c r="E111" s="55"/>
      <c r="F111" s="55"/>
      <c r="G111" s="55"/>
      <c r="H111" s="55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</row>
    <row r="112" spans="1:28" ht="15.75" customHeight="1">
      <c r="A112" s="55"/>
      <c r="B112" s="55"/>
      <c r="C112" s="55"/>
      <c r="D112" s="55"/>
      <c r="E112" s="55"/>
      <c r="F112" s="55"/>
      <c r="G112" s="55"/>
      <c r="H112" s="55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</row>
    <row r="113" spans="1:28" ht="15.75" customHeight="1">
      <c r="A113" s="55"/>
      <c r="B113" s="55"/>
      <c r="C113" s="55"/>
      <c r="D113" s="55"/>
      <c r="E113" s="55"/>
      <c r="F113" s="55"/>
      <c r="G113" s="55"/>
      <c r="H113" s="55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</row>
    <row r="114" spans="1:28" ht="15.75" customHeight="1">
      <c r="A114" s="55"/>
      <c r="B114" s="55"/>
      <c r="C114" s="55"/>
      <c r="D114" s="55"/>
      <c r="E114" s="55"/>
      <c r="F114" s="55"/>
      <c r="G114" s="55"/>
      <c r="H114" s="55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</row>
    <row r="115" spans="1:28" ht="15.75" customHeight="1">
      <c r="A115" s="55"/>
      <c r="B115" s="55"/>
      <c r="C115" s="55"/>
      <c r="D115" s="55"/>
      <c r="E115" s="55"/>
      <c r="F115" s="55"/>
      <c r="G115" s="55"/>
      <c r="H115" s="55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</row>
    <row r="116" spans="1:28" ht="15.75" customHeight="1">
      <c r="A116" s="55"/>
      <c r="B116" s="55"/>
      <c r="C116" s="55"/>
      <c r="D116" s="55"/>
      <c r="E116" s="55"/>
      <c r="F116" s="55"/>
      <c r="G116" s="55"/>
      <c r="H116" s="55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</row>
    <row r="117" spans="1:28" ht="15.75" customHeight="1">
      <c r="A117" s="55"/>
      <c r="B117" s="55"/>
      <c r="C117" s="55"/>
      <c r="D117" s="55"/>
      <c r="E117" s="55"/>
      <c r="F117" s="55"/>
      <c r="G117" s="55"/>
      <c r="H117" s="55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</row>
    <row r="118" spans="1:28" ht="15.75" customHeight="1">
      <c r="A118" s="55"/>
      <c r="B118" s="55"/>
      <c r="C118" s="55"/>
      <c r="D118" s="55"/>
      <c r="E118" s="55"/>
      <c r="F118" s="55"/>
      <c r="G118" s="55"/>
      <c r="H118" s="55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</row>
    <row r="119" spans="1:28" ht="15.75" customHeight="1">
      <c r="A119" s="55"/>
      <c r="B119" s="55"/>
      <c r="C119" s="55"/>
      <c r="D119" s="55"/>
      <c r="E119" s="55"/>
      <c r="F119" s="55"/>
      <c r="G119" s="55"/>
      <c r="H119" s="55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</row>
    <row r="120" spans="1:28" ht="15.75" customHeight="1">
      <c r="A120" s="55"/>
      <c r="B120" s="55"/>
      <c r="C120" s="55"/>
      <c r="D120" s="55"/>
      <c r="E120" s="55"/>
      <c r="F120" s="55"/>
      <c r="G120" s="55"/>
      <c r="H120" s="55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</row>
    <row r="121" spans="1:28" ht="15.75" customHeight="1">
      <c r="A121" s="55"/>
      <c r="B121" s="55"/>
      <c r="C121" s="55"/>
      <c r="D121" s="55"/>
      <c r="E121" s="55"/>
      <c r="F121" s="55"/>
      <c r="G121" s="55"/>
      <c r="H121" s="55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</row>
    <row r="122" spans="1:28" ht="15.75" customHeight="1">
      <c r="A122" s="55"/>
      <c r="B122" s="55"/>
      <c r="C122" s="55"/>
      <c r="D122" s="55"/>
      <c r="E122" s="55"/>
      <c r="F122" s="55"/>
      <c r="G122" s="55"/>
      <c r="H122" s="55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</row>
    <row r="123" spans="1:28" ht="15.75" customHeight="1">
      <c r="A123" s="55"/>
      <c r="B123" s="55"/>
      <c r="C123" s="55"/>
      <c r="D123" s="55"/>
      <c r="E123" s="55"/>
      <c r="F123" s="55"/>
      <c r="G123" s="55"/>
      <c r="H123" s="55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</row>
    <row r="124" spans="1:28" ht="15.75" customHeight="1">
      <c r="A124" s="55"/>
      <c r="B124" s="55"/>
      <c r="C124" s="55"/>
      <c r="D124" s="55"/>
      <c r="E124" s="55"/>
      <c r="F124" s="55"/>
      <c r="G124" s="55"/>
      <c r="H124" s="55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</row>
    <row r="125" spans="1:28" ht="15.75" customHeight="1">
      <c r="A125" s="55"/>
      <c r="B125" s="55"/>
      <c r="C125" s="55"/>
      <c r="D125" s="55"/>
      <c r="E125" s="55"/>
      <c r="F125" s="55"/>
      <c r="G125" s="55"/>
      <c r="H125" s="55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</row>
    <row r="126" spans="1:28" ht="15.75" customHeight="1">
      <c r="A126" s="55"/>
      <c r="B126" s="55"/>
      <c r="C126" s="55"/>
      <c r="D126" s="55"/>
      <c r="E126" s="55"/>
      <c r="F126" s="55"/>
      <c r="G126" s="55"/>
      <c r="H126" s="55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</row>
    <row r="127" spans="1:28" ht="15.75" customHeight="1">
      <c r="A127" s="55"/>
      <c r="B127" s="55"/>
      <c r="C127" s="55"/>
      <c r="D127" s="55"/>
      <c r="E127" s="55"/>
      <c r="F127" s="55"/>
      <c r="G127" s="55"/>
      <c r="H127" s="55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</row>
    <row r="128" spans="1:28" ht="15.75" customHeight="1">
      <c r="A128" s="55"/>
      <c r="B128" s="55"/>
      <c r="C128" s="55"/>
      <c r="D128" s="55"/>
      <c r="E128" s="55"/>
      <c r="F128" s="55"/>
      <c r="G128" s="55"/>
      <c r="H128" s="55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</row>
    <row r="129" spans="1:28" ht="15.75" customHeight="1">
      <c r="A129" s="55"/>
      <c r="B129" s="55"/>
      <c r="C129" s="55"/>
      <c r="D129" s="55"/>
      <c r="E129" s="55"/>
      <c r="F129" s="55"/>
      <c r="G129" s="55"/>
      <c r="H129" s="55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</row>
    <row r="130" spans="1:28" ht="15.75" customHeight="1">
      <c r="A130" s="55"/>
      <c r="B130" s="55"/>
      <c r="C130" s="55"/>
      <c r="D130" s="55"/>
      <c r="E130" s="55"/>
      <c r="F130" s="55"/>
      <c r="G130" s="55"/>
      <c r="H130" s="55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</row>
    <row r="131" spans="1:28" ht="15.75" customHeight="1">
      <c r="A131" s="55"/>
      <c r="B131" s="55"/>
      <c r="C131" s="55"/>
      <c r="D131" s="55"/>
      <c r="E131" s="55"/>
      <c r="F131" s="55"/>
      <c r="G131" s="55"/>
      <c r="H131" s="55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</row>
    <row r="132" spans="1:28" ht="15.75" customHeight="1">
      <c r="A132" s="55"/>
      <c r="B132" s="55"/>
      <c r="C132" s="55"/>
      <c r="D132" s="55"/>
      <c r="E132" s="55"/>
      <c r="F132" s="55"/>
      <c r="G132" s="55"/>
      <c r="H132" s="55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</row>
    <row r="133" spans="1:28" ht="15.75" customHeight="1">
      <c r="A133" s="55"/>
      <c r="B133" s="55"/>
      <c r="C133" s="55"/>
      <c r="D133" s="55"/>
      <c r="E133" s="55"/>
      <c r="F133" s="55"/>
      <c r="G133" s="55"/>
      <c r="H133" s="55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</row>
    <row r="134" spans="1:28" ht="15.75" customHeight="1">
      <c r="A134" s="55"/>
      <c r="B134" s="55"/>
      <c r="C134" s="55"/>
      <c r="D134" s="55"/>
      <c r="E134" s="55"/>
      <c r="F134" s="55"/>
      <c r="G134" s="55"/>
      <c r="H134" s="55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</row>
    <row r="135" spans="1:28" ht="15.75" customHeight="1">
      <c r="A135" s="55"/>
      <c r="B135" s="55"/>
      <c r="C135" s="55"/>
      <c r="D135" s="55"/>
      <c r="E135" s="55"/>
      <c r="F135" s="55"/>
      <c r="G135" s="55"/>
      <c r="H135" s="55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</row>
    <row r="136" spans="1:28" ht="15.75" customHeight="1">
      <c r="A136" s="55"/>
      <c r="B136" s="55"/>
      <c r="C136" s="55"/>
      <c r="D136" s="55"/>
      <c r="E136" s="55"/>
      <c r="F136" s="55"/>
      <c r="G136" s="55"/>
      <c r="H136" s="55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</row>
    <row r="137" spans="1:28" ht="15.75" customHeight="1">
      <c r="A137" s="55"/>
      <c r="B137" s="55"/>
      <c r="C137" s="55"/>
      <c r="D137" s="55"/>
      <c r="E137" s="55"/>
      <c r="F137" s="55"/>
      <c r="G137" s="55"/>
      <c r="H137" s="55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</row>
    <row r="138" spans="1:28" ht="15.75" customHeight="1">
      <c r="A138" s="55"/>
      <c r="B138" s="55"/>
      <c r="C138" s="55"/>
      <c r="D138" s="55"/>
      <c r="E138" s="55"/>
      <c r="F138" s="55"/>
      <c r="G138" s="55"/>
      <c r="H138" s="55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</row>
    <row r="139" spans="1:28" ht="15.75" customHeight="1">
      <c r="A139" s="55"/>
      <c r="B139" s="55"/>
      <c r="C139" s="55"/>
      <c r="D139" s="55"/>
      <c r="E139" s="55"/>
      <c r="F139" s="55"/>
      <c r="G139" s="55"/>
      <c r="H139" s="55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  <c r="AB139" s="57"/>
    </row>
    <row r="140" spans="1:28" ht="15.75" customHeight="1">
      <c r="A140" s="55"/>
      <c r="B140" s="55"/>
      <c r="C140" s="55"/>
      <c r="D140" s="55"/>
      <c r="E140" s="55"/>
      <c r="F140" s="55"/>
      <c r="G140" s="55"/>
      <c r="H140" s="55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  <c r="AB140" s="57"/>
    </row>
    <row r="141" spans="1:28" ht="15.75" customHeight="1">
      <c r="A141" s="55"/>
      <c r="B141" s="55"/>
      <c r="C141" s="55"/>
      <c r="D141" s="55"/>
      <c r="E141" s="55"/>
      <c r="F141" s="55"/>
      <c r="G141" s="55"/>
      <c r="H141" s="55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  <c r="AB141" s="57"/>
    </row>
    <row r="142" spans="1:28" ht="15.75" customHeight="1">
      <c r="A142" s="55"/>
      <c r="B142" s="55"/>
      <c r="C142" s="55"/>
      <c r="D142" s="55"/>
      <c r="E142" s="55"/>
      <c r="F142" s="55"/>
      <c r="G142" s="55"/>
      <c r="H142" s="55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</row>
    <row r="143" spans="1:28" ht="15.75" customHeight="1">
      <c r="A143" s="55"/>
      <c r="B143" s="55"/>
      <c r="C143" s="55"/>
      <c r="D143" s="55"/>
      <c r="E143" s="55"/>
      <c r="F143" s="55"/>
      <c r="G143" s="55"/>
      <c r="H143" s="55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</row>
    <row r="144" spans="1:28" ht="15.75" customHeight="1">
      <c r="A144" s="55"/>
      <c r="B144" s="55"/>
      <c r="C144" s="55"/>
      <c r="D144" s="55"/>
      <c r="E144" s="55"/>
      <c r="F144" s="55"/>
      <c r="G144" s="55"/>
      <c r="H144" s="55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</row>
    <row r="145" spans="1:28" ht="15.75" customHeight="1">
      <c r="A145" s="55"/>
      <c r="B145" s="55"/>
      <c r="C145" s="55"/>
      <c r="D145" s="55"/>
      <c r="E145" s="55"/>
      <c r="F145" s="55"/>
      <c r="G145" s="55"/>
      <c r="H145" s="55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  <c r="AB145" s="57"/>
    </row>
    <row r="146" spans="1:28" ht="15.75" customHeight="1">
      <c r="A146" s="55"/>
      <c r="B146" s="55"/>
      <c r="C146" s="55"/>
      <c r="D146" s="55"/>
      <c r="E146" s="55"/>
      <c r="F146" s="55"/>
      <c r="G146" s="55"/>
      <c r="H146" s="55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</row>
    <row r="147" spans="1:28" ht="15.75" customHeight="1">
      <c r="A147" s="55"/>
      <c r="B147" s="55"/>
      <c r="C147" s="55"/>
      <c r="D147" s="55"/>
      <c r="E147" s="55"/>
      <c r="F147" s="55"/>
      <c r="G147" s="55"/>
      <c r="H147" s="55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</row>
    <row r="148" spans="1:28" ht="15.75" customHeight="1">
      <c r="A148" s="55"/>
      <c r="B148" s="55"/>
      <c r="C148" s="55"/>
      <c r="D148" s="55"/>
      <c r="E148" s="55"/>
      <c r="F148" s="55"/>
      <c r="G148" s="55"/>
      <c r="H148" s="55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  <c r="AB148" s="57"/>
    </row>
    <row r="149" spans="1:28" ht="15.75" customHeight="1">
      <c r="A149" s="55"/>
      <c r="B149" s="55"/>
      <c r="C149" s="55"/>
      <c r="D149" s="55"/>
      <c r="E149" s="55"/>
      <c r="F149" s="55"/>
      <c r="G149" s="55"/>
      <c r="H149" s="55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</row>
    <row r="150" spans="1:28" ht="15.75" customHeight="1">
      <c r="A150" s="55"/>
      <c r="B150" s="55"/>
      <c r="C150" s="55"/>
      <c r="D150" s="55"/>
      <c r="E150" s="55"/>
      <c r="F150" s="55"/>
      <c r="G150" s="55"/>
      <c r="H150" s="55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  <c r="AB150" s="57"/>
    </row>
    <row r="151" spans="1:28" ht="15.75" customHeight="1">
      <c r="A151" s="55"/>
      <c r="B151" s="55"/>
      <c r="C151" s="55"/>
      <c r="D151" s="55"/>
      <c r="E151" s="55"/>
      <c r="F151" s="55"/>
      <c r="G151" s="55"/>
      <c r="H151" s="55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</row>
    <row r="152" spans="1:28" ht="15.75" customHeight="1">
      <c r="A152" s="55"/>
      <c r="B152" s="55"/>
      <c r="C152" s="55"/>
      <c r="D152" s="55"/>
      <c r="E152" s="55"/>
      <c r="F152" s="55"/>
      <c r="G152" s="55"/>
      <c r="H152" s="55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  <c r="AB152" s="57"/>
    </row>
    <row r="153" spans="1:28" ht="15.75" customHeight="1">
      <c r="A153" s="55"/>
      <c r="B153" s="55"/>
      <c r="C153" s="55"/>
      <c r="D153" s="55"/>
      <c r="E153" s="55"/>
      <c r="F153" s="55"/>
      <c r="G153" s="55"/>
      <c r="H153" s="55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  <c r="AB153" s="57"/>
    </row>
    <row r="154" spans="1:28" ht="15.75" customHeight="1">
      <c r="A154" s="55"/>
      <c r="B154" s="55"/>
      <c r="C154" s="55"/>
      <c r="D154" s="55"/>
      <c r="E154" s="55"/>
      <c r="F154" s="55"/>
      <c r="G154" s="55"/>
      <c r="H154" s="55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</row>
    <row r="155" spans="1:28" ht="15.75" customHeight="1">
      <c r="A155" s="55"/>
      <c r="B155" s="55"/>
      <c r="C155" s="55"/>
      <c r="D155" s="55"/>
      <c r="E155" s="55"/>
      <c r="F155" s="55"/>
      <c r="G155" s="55"/>
      <c r="H155" s="55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  <c r="AB155" s="57"/>
    </row>
    <row r="156" spans="1:28" ht="15.75" customHeight="1">
      <c r="A156" s="55"/>
      <c r="B156" s="55"/>
      <c r="C156" s="55"/>
      <c r="D156" s="55"/>
      <c r="E156" s="55"/>
      <c r="F156" s="55"/>
      <c r="G156" s="55"/>
      <c r="H156" s="55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  <c r="AB156" s="57"/>
    </row>
    <row r="157" spans="1:28" ht="15.75" customHeight="1">
      <c r="A157" s="55"/>
      <c r="B157" s="55"/>
      <c r="C157" s="55"/>
      <c r="D157" s="55"/>
      <c r="E157" s="55"/>
      <c r="F157" s="55"/>
      <c r="G157" s="55"/>
      <c r="H157" s="55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</row>
    <row r="158" spans="1:28" ht="15.75" customHeight="1">
      <c r="A158" s="55"/>
      <c r="B158" s="55"/>
      <c r="C158" s="55"/>
      <c r="D158" s="55"/>
      <c r="E158" s="55"/>
      <c r="F158" s="55"/>
      <c r="G158" s="55"/>
      <c r="H158" s="55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  <c r="AB158" s="57"/>
    </row>
    <row r="159" spans="1:28" ht="15.75" customHeight="1">
      <c r="A159" s="55"/>
      <c r="B159" s="55"/>
      <c r="C159" s="55"/>
      <c r="D159" s="55"/>
      <c r="E159" s="55"/>
      <c r="F159" s="55"/>
      <c r="G159" s="55"/>
      <c r="H159" s="55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  <c r="AB159" s="57"/>
    </row>
    <row r="160" spans="1:28" ht="15.75" customHeight="1">
      <c r="A160" s="55"/>
      <c r="B160" s="55"/>
      <c r="C160" s="55"/>
      <c r="D160" s="55"/>
      <c r="E160" s="55"/>
      <c r="F160" s="55"/>
      <c r="G160" s="55"/>
      <c r="H160" s="55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</row>
    <row r="161" spans="1:28" ht="15.75" customHeight="1">
      <c r="A161" s="55"/>
      <c r="B161" s="55"/>
      <c r="C161" s="55"/>
      <c r="D161" s="55"/>
      <c r="E161" s="55"/>
      <c r="F161" s="55"/>
      <c r="G161" s="55"/>
      <c r="H161" s="55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</row>
    <row r="162" spans="1:28" ht="15.75" customHeight="1">
      <c r="A162" s="55"/>
      <c r="B162" s="55"/>
      <c r="C162" s="55"/>
      <c r="D162" s="55"/>
      <c r="E162" s="55"/>
      <c r="F162" s="55"/>
      <c r="G162" s="55"/>
      <c r="H162" s="55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</row>
    <row r="163" spans="1:28" ht="15.75" customHeight="1">
      <c r="A163" s="55"/>
      <c r="B163" s="55"/>
      <c r="C163" s="55"/>
      <c r="D163" s="55"/>
      <c r="E163" s="55"/>
      <c r="F163" s="55"/>
      <c r="G163" s="55"/>
      <c r="H163" s="55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</row>
    <row r="164" spans="1:28" ht="15.75" customHeight="1">
      <c r="A164" s="55"/>
      <c r="B164" s="55"/>
      <c r="C164" s="55"/>
      <c r="D164" s="55"/>
      <c r="E164" s="55"/>
      <c r="F164" s="55"/>
      <c r="G164" s="55"/>
      <c r="H164" s="55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</row>
    <row r="165" spans="1:28" ht="15.75" customHeight="1">
      <c r="A165" s="55"/>
      <c r="B165" s="55"/>
      <c r="C165" s="55"/>
      <c r="D165" s="55"/>
      <c r="E165" s="55"/>
      <c r="F165" s="55"/>
      <c r="G165" s="55"/>
      <c r="H165" s="55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</row>
    <row r="166" spans="1:28" ht="15.75" customHeight="1">
      <c r="A166" s="55"/>
      <c r="B166" s="55"/>
      <c r="C166" s="55"/>
      <c r="D166" s="55"/>
      <c r="E166" s="55"/>
      <c r="F166" s="55"/>
      <c r="G166" s="55"/>
      <c r="H166" s="55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  <c r="AB166" s="57"/>
    </row>
    <row r="167" spans="1:28" ht="15.75" customHeight="1">
      <c r="A167" s="55"/>
      <c r="B167" s="55"/>
      <c r="C167" s="55"/>
      <c r="D167" s="55"/>
      <c r="E167" s="55"/>
      <c r="F167" s="55"/>
      <c r="G167" s="55"/>
      <c r="H167" s="55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</row>
    <row r="168" spans="1:28" ht="15.75" customHeight="1">
      <c r="A168" s="55"/>
      <c r="B168" s="55"/>
      <c r="C168" s="55"/>
      <c r="D168" s="55"/>
      <c r="E168" s="55"/>
      <c r="F168" s="55"/>
      <c r="G168" s="55"/>
      <c r="H168" s="55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</row>
    <row r="169" spans="1:28" ht="15.75" customHeight="1">
      <c r="A169" s="55"/>
      <c r="B169" s="55"/>
      <c r="C169" s="55"/>
      <c r="D169" s="55"/>
      <c r="E169" s="55"/>
      <c r="F169" s="55"/>
      <c r="G169" s="55"/>
      <c r="H169" s="55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  <c r="AB169" s="57"/>
    </row>
    <row r="170" spans="1:28" ht="15.75" customHeight="1">
      <c r="A170" s="55"/>
      <c r="B170" s="55"/>
      <c r="C170" s="55"/>
      <c r="D170" s="55"/>
      <c r="E170" s="55"/>
      <c r="F170" s="55"/>
      <c r="G170" s="55"/>
      <c r="H170" s="55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  <c r="AB170" s="57"/>
    </row>
    <row r="171" spans="1:28" ht="15.75" customHeight="1">
      <c r="A171" s="55"/>
      <c r="B171" s="55"/>
      <c r="C171" s="55"/>
      <c r="D171" s="55"/>
      <c r="E171" s="55"/>
      <c r="F171" s="55"/>
      <c r="G171" s="55"/>
      <c r="H171" s="55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</row>
    <row r="172" spans="1:28" ht="15.75" customHeight="1">
      <c r="A172" s="55"/>
      <c r="B172" s="55"/>
      <c r="C172" s="55"/>
      <c r="D172" s="55"/>
      <c r="E172" s="55"/>
      <c r="F172" s="55"/>
      <c r="G172" s="55"/>
      <c r="H172" s="55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</row>
    <row r="173" spans="1:28" ht="15.75" customHeight="1">
      <c r="A173" s="55"/>
      <c r="B173" s="55"/>
      <c r="C173" s="55"/>
      <c r="D173" s="55"/>
      <c r="E173" s="55"/>
      <c r="F173" s="55"/>
      <c r="G173" s="55"/>
      <c r="H173" s="55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</row>
    <row r="174" spans="1:28" ht="15.75" customHeight="1">
      <c r="A174" s="55"/>
      <c r="B174" s="55"/>
      <c r="C174" s="55"/>
      <c r="D174" s="55"/>
      <c r="E174" s="55"/>
      <c r="F174" s="55"/>
      <c r="G174" s="55"/>
      <c r="H174" s="55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  <c r="AB174" s="57"/>
    </row>
    <row r="175" spans="1:28" ht="15.75" customHeight="1">
      <c r="A175" s="55"/>
      <c r="B175" s="55"/>
      <c r="C175" s="55"/>
      <c r="D175" s="55"/>
      <c r="E175" s="55"/>
      <c r="F175" s="55"/>
      <c r="G175" s="55"/>
      <c r="H175" s="55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  <c r="AB175" s="57"/>
    </row>
    <row r="176" spans="1:28" ht="15.75" customHeight="1">
      <c r="A176" s="55"/>
      <c r="B176" s="55"/>
      <c r="C176" s="55"/>
      <c r="D176" s="55"/>
      <c r="E176" s="55"/>
      <c r="F176" s="55"/>
      <c r="G176" s="55"/>
      <c r="H176" s="55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  <c r="AB176" s="57"/>
    </row>
    <row r="177" spans="1:28" ht="15.75" customHeight="1">
      <c r="A177" s="55"/>
      <c r="B177" s="55"/>
      <c r="C177" s="55"/>
      <c r="D177" s="55"/>
      <c r="E177" s="55"/>
      <c r="F177" s="55"/>
      <c r="G177" s="55"/>
      <c r="H177" s="55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  <c r="AB177" s="57"/>
    </row>
    <row r="178" spans="1:28" ht="15.75" customHeight="1">
      <c r="A178" s="55"/>
      <c r="B178" s="55"/>
      <c r="C178" s="55"/>
      <c r="D178" s="55"/>
      <c r="E178" s="55"/>
      <c r="F178" s="55"/>
      <c r="G178" s="55"/>
      <c r="H178" s="55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  <c r="AB178" s="57"/>
    </row>
    <row r="179" spans="1:28" ht="15.75" customHeight="1">
      <c r="A179" s="55"/>
      <c r="B179" s="55"/>
      <c r="C179" s="55"/>
      <c r="D179" s="55"/>
      <c r="E179" s="55"/>
      <c r="F179" s="55"/>
      <c r="G179" s="55"/>
      <c r="H179" s="55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  <c r="AB179" s="57"/>
    </row>
    <row r="180" spans="1:28" ht="15.75" customHeight="1">
      <c r="A180" s="55"/>
      <c r="B180" s="55"/>
      <c r="C180" s="55"/>
      <c r="D180" s="55"/>
      <c r="E180" s="55"/>
      <c r="F180" s="55"/>
      <c r="G180" s="55"/>
      <c r="H180" s="55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</row>
    <row r="181" spans="1:28" ht="15.75" customHeight="1">
      <c r="A181" s="55"/>
      <c r="B181" s="55"/>
      <c r="C181" s="55"/>
      <c r="D181" s="55"/>
      <c r="E181" s="55"/>
      <c r="F181" s="55"/>
      <c r="G181" s="55"/>
      <c r="H181" s="55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</row>
    <row r="182" spans="1:28" ht="15.75" customHeight="1">
      <c r="A182" s="55"/>
      <c r="B182" s="55"/>
      <c r="C182" s="55"/>
      <c r="D182" s="55"/>
      <c r="E182" s="55"/>
      <c r="F182" s="55"/>
      <c r="G182" s="55"/>
      <c r="H182" s="55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</row>
    <row r="183" spans="1:28" ht="15.75" customHeight="1">
      <c r="A183" s="55"/>
      <c r="B183" s="55"/>
      <c r="C183" s="55"/>
      <c r="D183" s="55"/>
      <c r="E183" s="55"/>
      <c r="F183" s="55"/>
      <c r="G183" s="55"/>
      <c r="H183" s="55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  <c r="AB183" s="57"/>
    </row>
    <row r="184" spans="1:28" ht="15.75" customHeight="1">
      <c r="A184" s="55"/>
      <c r="B184" s="55"/>
      <c r="C184" s="55"/>
      <c r="D184" s="55"/>
      <c r="E184" s="55"/>
      <c r="F184" s="55"/>
      <c r="G184" s="55"/>
      <c r="H184" s="55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  <c r="AB184" s="57"/>
    </row>
    <row r="185" spans="1:28" ht="15.75" customHeight="1">
      <c r="A185" s="55"/>
      <c r="B185" s="55"/>
      <c r="C185" s="55"/>
      <c r="D185" s="55"/>
      <c r="E185" s="55"/>
      <c r="F185" s="55"/>
      <c r="G185" s="55"/>
      <c r="H185" s="55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  <c r="AB185" s="57"/>
    </row>
    <row r="186" spans="1:28" ht="15.75" customHeight="1">
      <c r="A186" s="55"/>
      <c r="B186" s="55"/>
      <c r="C186" s="55"/>
      <c r="D186" s="55"/>
      <c r="E186" s="55"/>
      <c r="F186" s="55"/>
      <c r="G186" s="55"/>
      <c r="H186" s="55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  <c r="AB186" s="57"/>
    </row>
    <row r="187" spans="1:28" ht="15.75" customHeight="1">
      <c r="A187" s="55"/>
      <c r="B187" s="55"/>
      <c r="C187" s="55"/>
      <c r="D187" s="55"/>
      <c r="E187" s="55"/>
      <c r="F187" s="55"/>
      <c r="G187" s="55"/>
      <c r="H187" s="55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  <c r="AB187" s="57"/>
    </row>
    <row r="188" spans="1:28" ht="15.75" customHeight="1">
      <c r="A188" s="55"/>
      <c r="B188" s="55"/>
      <c r="C188" s="55"/>
      <c r="D188" s="55"/>
      <c r="E188" s="55"/>
      <c r="F188" s="55"/>
      <c r="G188" s="55"/>
      <c r="H188" s="55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  <c r="AB188" s="57"/>
    </row>
    <row r="189" spans="1:28" ht="15.75" customHeight="1">
      <c r="A189" s="55"/>
      <c r="B189" s="55"/>
      <c r="C189" s="55"/>
      <c r="D189" s="55"/>
      <c r="E189" s="55"/>
      <c r="F189" s="55"/>
      <c r="G189" s="55"/>
      <c r="H189" s="55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</row>
    <row r="190" spans="1:28" ht="15.75" customHeight="1">
      <c r="A190" s="55"/>
      <c r="B190" s="55"/>
      <c r="C190" s="55"/>
      <c r="D190" s="55"/>
      <c r="E190" s="55"/>
      <c r="F190" s="55"/>
      <c r="G190" s="55"/>
      <c r="H190" s="55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  <c r="AB190" s="57"/>
    </row>
    <row r="191" spans="1:28" ht="15.75" customHeight="1">
      <c r="A191" s="55"/>
      <c r="B191" s="55"/>
      <c r="C191" s="55"/>
      <c r="D191" s="55"/>
      <c r="E191" s="55"/>
      <c r="F191" s="55"/>
      <c r="G191" s="55"/>
      <c r="H191" s="55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  <c r="AB191" s="57"/>
    </row>
    <row r="192" spans="1:28" ht="15.75" customHeight="1">
      <c r="A192" s="55"/>
      <c r="B192" s="55"/>
      <c r="C192" s="55"/>
      <c r="D192" s="55"/>
      <c r="E192" s="55"/>
      <c r="F192" s="55"/>
      <c r="G192" s="55"/>
      <c r="H192" s="55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  <c r="AB192" s="57"/>
    </row>
    <row r="193" spans="1:28" ht="15.75" customHeight="1">
      <c r="A193" s="55"/>
      <c r="B193" s="55"/>
      <c r="C193" s="55"/>
      <c r="D193" s="55"/>
      <c r="E193" s="55"/>
      <c r="F193" s="55"/>
      <c r="G193" s="55"/>
      <c r="H193" s="55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  <c r="AB193" s="57"/>
    </row>
    <row r="194" spans="1:28" ht="15.75" customHeight="1">
      <c r="A194" s="55"/>
      <c r="B194" s="55"/>
      <c r="C194" s="55"/>
      <c r="D194" s="55"/>
      <c r="E194" s="55"/>
      <c r="F194" s="55"/>
      <c r="G194" s="55"/>
      <c r="H194" s="55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  <c r="AB194" s="57"/>
    </row>
    <row r="195" spans="1:28" ht="15.75" customHeight="1">
      <c r="A195" s="55"/>
      <c r="B195" s="55"/>
      <c r="C195" s="55"/>
      <c r="D195" s="55"/>
      <c r="E195" s="55"/>
      <c r="F195" s="55"/>
      <c r="G195" s="55"/>
      <c r="H195" s="55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  <c r="AB195" s="57"/>
    </row>
    <row r="196" spans="1:28" ht="15.75" customHeight="1">
      <c r="A196" s="55"/>
      <c r="B196" s="55"/>
      <c r="C196" s="55"/>
      <c r="D196" s="55"/>
      <c r="E196" s="55"/>
      <c r="F196" s="55"/>
      <c r="G196" s="55"/>
      <c r="H196" s="55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  <c r="AB196" s="57"/>
    </row>
    <row r="197" spans="1:28" ht="15.75" customHeight="1">
      <c r="A197" s="55"/>
      <c r="B197" s="55"/>
      <c r="C197" s="55"/>
      <c r="D197" s="55"/>
      <c r="E197" s="55"/>
      <c r="F197" s="55"/>
      <c r="G197" s="55"/>
      <c r="H197" s="55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</row>
    <row r="198" spans="1:28" ht="15.75" customHeight="1">
      <c r="A198" s="55"/>
      <c r="B198" s="55"/>
      <c r="C198" s="55"/>
      <c r="D198" s="55"/>
      <c r="E198" s="55"/>
      <c r="F198" s="55"/>
      <c r="G198" s="55"/>
      <c r="H198" s="55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</row>
    <row r="199" spans="1:28" ht="15.75" customHeight="1">
      <c r="A199" s="55"/>
      <c r="B199" s="55"/>
      <c r="C199" s="55"/>
      <c r="D199" s="55"/>
      <c r="E199" s="55"/>
      <c r="F199" s="55"/>
      <c r="G199" s="55"/>
      <c r="H199" s="55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</row>
    <row r="200" spans="1:28" ht="15.75" customHeight="1">
      <c r="A200" s="55"/>
      <c r="B200" s="55"/>
      <c r="C200" s="55"/>
      <c r="D200" s="55"/>
      <c r="E200" s="55"/>
      <c r="F200" s="55"/>
      <c r="G200" s="55"/>
      <c r="H200" s="55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</row>
    <row r="201" spans="1:28" ht="15.75" customHeight="1">
      <c r="A201" s="55"/>
      <c r="B201" s="55"/>
      <c r="C201" s="55"/>
      <c r="D201" s="55"/>
      <c r="E201" s="55"/>
      <c r="F201" s="55"/>
      <c r="G201" s="55"/>
      <c r="H201" s="55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  <c r="AB201" s="57"/>
    </row>
    <row r="202" spans="1:28" ht="15.75" customHeight="1">
      <c r="A202" s="55"/>
      <c r="B202" s="55"/>
      <c r="C202" s="55"/>
      <c r="D202" s="55"/>
      <c r="E202" s="55"/>
      <c r="F202" s="55"/>
      <c r="G202" s="55"/>
      <c r="H202" s="55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</row>
    <row r="203" spans="1:28" ht="15.75" customHeight="1">
      <c r="A203" s="55"/>
      <c r="B203" s="55"/>
      <c r="C203" s="55"/>
      <c r="D203" s="55"/>
      <c r="E203" s="55"/>
      <c r="F203" s="55"/>
      <c r="G203" s="55"/>
      <c r="H203" s="55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  <c r="AB203" s="57"/>
    </row>
    <row r="204" spans="1:28" ht="15.75" customHeight="1">
      <c r="A204" s="55"/>
      <c r="B204" s="55"/>
      <c r="C204" s="55"/>
      <c r="D204" s="55"/>
      <c r="E204" s="55"/>
      <c r="F204" s="55"/>
      <c r="G204" s="55"/>
      <c r="H204" s="55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  <c r="AB204" s="57"/>
    </row>
    <row r="205" spans="1:28" ht="15.75" customHeight="1">
      <c r="A205" s="55"/>
      <c r="B205" s="55"/>
      <c r="C205" s="55"/>
      <c r="D205" s="55"/>
      <c r="E205" s="55"/>
      <c r="F205" s="55"/>
      <c r="G205" s="55"/>
      <c r="H205" s="55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  <c r="AB205" s="57"/>
    </row>
    <row r="206" spans="1:28" ht="15.75" customHeight="1">
      <c r="A206" s="55"/>
      <c r="B206" s="55"/>
      <c r="C206" s="55"/>
      <c r="D206" s="55"/>
      <c r="E206" s="55"/>
      <c r="F206" s="55"/>
      <c r="G206" s="55"/>
      <c r="H206" s="55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  <c r="AB206" s="57"/>
    </row>
    <row r="207" spans="1:28" ht="15.75" customHeight="1">
      <c r="A207" s="55"/>
      <c r="B207" s="55"/>
      <c r="C207" s="55"/>
      <c r="D207" s="55"/>
      <c r="E207" s="55"/>
      <c r="F207" s="55"/>
      <c r="G207" s="55"/>
      <c r="H207" s="55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</row>
    <row r="208" spans="1:28" ht="15.75" customHeight="1">
      <c r="A208" s="55"/>
      <c r="B208" s="55"/>
      <c r="C208" s="55"/>
      <c r="D208" s="55"/>
      <c r="E208" s="55"/>
      <c r="F208" s="55"/>
      <c r="G208" s="55"/>
      <c r="H208" s="55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  <c r="AB208" s="57"/>
    </row>
    <row r="209" spans="1:28" ht="15.75" customHeight="1">
      <c r="A209" s="55"/>
      <c r="B209" s="55"/>
      <c r="C209" s="55"/>
      <c r="D209" s="55"/>
      <c r="E209" s="55"/>
      <c r="F209" s="55"/>
      <c r="G209" s="55"/>
      <c r="H209" s="55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</row>
    <row r="210" spans="1:28" ht="15.75" customHeight="1">
      <c r="A210" s="55"/>
      <c r="B210" s="55"/>
      <c r="C210" s="55"/>
      <c r="D210" s="55"/>
      <c r="E210" s="55"/>
      <c r="F210" s="55"/>
      <c r="G210" s="55"/>
      <c r="H210" s="55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</row>
    <row r="211" spans="1:28" ht="15.75" customHeight="1">
      <c r="A211" s="55"/>
      <c r="B211" s="55"/>
      <c r="C211" s="55"/>
      <c r="D211" s="55"/>
      <c r="E211" s="55"/>
      <c r="F211" s="55"/>
      <c r="G211" s="55"/>
      <c r="H211" s="55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</row>
    <row r="212" spans="1:28" ht="15.75" customHeight="1">
      <c r="A212" s="55"/>
      <c r="B212" s="55"/>
      <c r="C212" s="55"/>
      <c r="D212" s="55"/>
      <c r="E212" s="55"/>
      <c r="F212" s="55"/>
      <c r="G212" s="55"/>
      <c r="H212" s="55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  <c r="AB212" s="57"/>
    </row>
    <row r="213" spans="1:28" ht="15.75" customHeight="1">
      <c r="A213" s="55"/>
      <c r="B213" s="55"/>
      <c r="C213" s="55"/>
      <c r="D213" s="55"/>
      <c r="E213" s="55"/>
      <c r="F213" s="55"/>
      <c r="G213" s="55"/>
      <c r="H213" s="55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  <c r="AB213" s="57"/>
    </row>
    <row r="214" spans="1:28" ht="15.75" customHeight="1">
      <c r="A214" s="55"/>
      <c r="B214" s="55"/>
      <c r="C214" s="55"/>
      <c r="D214" s="55"/>
      <c r="E214" s="55"/>
      <c r="F214" s="55"/>
      <c r="G214" s="55"/>
      <c r="H214" s="55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  <c r="AB214" s="57"/>
    </row>
    <row r="215" spans="1:28" ht="15.75" customHeight="1">
      <c r="A215" s="55"/>
      <c r="B215" s="55"/>
      <c r="C215" s="55"/>
      <c r="D215" s="55"/>
      <c r="E215" s="55"/>
      <c r="F215" s="55"/>
      <c r="G215" s="55"/>
      <c r="H215" s="55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  <c r="AB215" s="57"/>
    </row>
    <row r="216" spans="1:28" ht="15.75" customHeight="1">
      <c r="A216" s="55"/>
      <c r="B216" s="55"/>
      <c r="C216" s="55"/>
      <c r="D216" s="55"/>
      <c r="E216" s="55"/>
      <c r="F216" s="55"/>
      <c r="G216" s="55"/>
      <c r="H216" s="55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</row>
    <row r="217" spans="1:28" ht="15.75" customHeight="1">
      <c r="A217" s="55"/>
      <c r="B217" s="55"/>
      <c r="C217" s="55"/>
      <c r="D217" s="55"/>
      <c r="E217" s="55"/>
      <c r="F217" s="55"/>
      <c r="G217" s="55"/>
      <c r="H217" s="55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  <c r="AB217" s="57"/>
    </row>
    <row r="218" spans="1:28" ht="15.75" customHeight="1">
      <c r="A218" s="55"/>
      <c r="B218" s="55"/>
      <c r="C218" s="55"/>
      <c r="D218" s="55"/>
      <c r="E218" s="55"/>
      <c r="F218" s="55"/>
      <c r="G218" s="55"/>
      <c r="H218" s="55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  <c r="AB218" s="57"/>
    </row>
    <row r="219" spans="1:28" ht="15.75" customHeight="1">
      <c r="A219" s="55"/>
      <c r="B219" s="55"/>
      <c r="C219" s="55"/>
      <c r="D219" s="55"/>
      <c r="E219" s="55"/>
      <c r="F219" s="55"/>
      <c r="G219" s="55"/>
      <c r="H219" s="55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  <c r="AB219" s="57"/>
    </row>
    <row r="220" spans="1:28" ht="15.75" customHeight="1">
      <c r="A220" s="55"/>
      <c r="B220" s="55"/>
      <c r="C220" s="55"/>
      <c r="D220" s="55"/>
      <c r="E220" s="55"/>
      <c r="F220" s="55"/>
      <c r="G220" s="55"/>
      <c r="H220" s="55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  <c r="AB220" s="57"/>
    </row>
    <row r="221" spans="1:28" ht="15.75" customHeight="1">
      <c r="A221" s="55"/>
      <c r="B221" s="55"/>
      <c r="C221" s="55"/>
      <c r="D221" s="55"/>
      <c r="E221" s="55"/>
      <c r="F221" s="55"/>
      <c r="G221" s="55"/>
      <c r="H221" s="55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  <c r="AB221" s="57"/>
    </row>
    <row r="222" spans="1:28" ht="15.75" customHeight="1">
      <c r="A222" s="55"/>
      <c r="B222" s="55"/>
      <c r="C222" s="55"/>
      <c r="D222" s="55"/>
      <c r="E222" s="55"/>
      <c r="F222" s="55"/>
      <c r="G222" s="55"/>
      <c r="H222" s="55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  <c r="AB222" s="57"/>
    </row>
    <row r="223" spans="1:28" ht="15.75" customHeight="1">
      <c r="A223" s="55"/>
      <c r="B223" s="55"/>
      <c r="C223" s="55"/>
      <c r="D223" s="55"/>
      <c r="E223" s="55"/>
      <c r="F223" s="55"/>
      <c r="G223" s="55"/>
      <c r="H223" s="55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  <c r="AB223" s="57"/>
    </row>
    <row r="224" spans="1:28" ht="15.75" customHeight="1">
      <c r="A224" s="55"/>
      <c r="B224" s="55"/>
      <c r="C224" s="55"/>
      <c r="D224" s="55"/>
      <c r="E224" s="55"/>
      <c r="F224" s="55"/>
      <c r="G224" s="55"/>
      <c r="H224" s="55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  <c r="AB224" s="57"/>
    </row>
    <row r="225" spans="1:28" ht="15.75" customHeight="1">
      <c r="A225" s="55"/>
      <c r="B225" s="55"/>
      <c r="C225" s="55"/>
      <c r="D225" s="55"/>
      <c r="E225" s="55"/>
      <c r="F225" s="55"/>
      <c r="G225" s="55"/>
      <c r="H225" s="55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</row>
    <row r="226" spans="1:28" ht="15.75" customHeight="1">
      <c r="A226" s="55"/>
      <c r="B226" s="55"/>
      <c r="C226" s="55"/>
      <c r="D226" s="55"/>
      <c r="E226" s="55"/>
      <c r="F226" s="55"/>
      <c r="G226" s="55"/>
      <c r="H226" s="55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  <c r="AB226" s="57"/>
    </row>
    <row r="227" spans="1:28" ht="15.75" customHeight="1">
      <c r="A227" s="55"/>
      <c r="B227" s="55"/>
      <c r="C227" s="55"/>
      <c r="D227" s="55"/>
      <c r="E227" s="55"/>
      <c r="F227" s="55"/>
      <c r="G227" s="55"/>
      <c r="H227" s="55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  <c r="AB227" s="57"/>
    </row>
    <row r="228" spans="1:28" ht="15.75" customHeight="1">
      <c r="A228" s="55"/>
      <c r="B228" s="55"/>
      <c r="C228" s="55"/>
      <c r="D228" s="55"/>
      <c r="E228" s="55"/>
      <c r="F228" s="55"/>
      <c r="G228" s="55"/>
      <c r="H228" s="55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  <c r="AB228" s="57"/>
    </row>
    <row r="229" spans="1:28" ht="15.75" customHeight="1">
      <c r="A229" s="55"/>
      <c r="B229" s="55"/>
      <c r="C229" s="55"/>
      <c r="D229" s="55"/>
      <c r="E229" s="55"/>
      <c r="F229" s="55"/>
      <c r="G229" s="55"/>
      <c r="H229" s="55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  <c r="AB229" s="57"/>
    </row>
    <row r="230" spans="1:28" ht="15.75" customHeight="1">
      <c r="A230" s="55"/>
      <c r="B230" s="55"/>
      <c r="C230" s="55"/>
      <c r="D230" s="55"/>
      <c r="E230" s="55"/>
      <c r="F230" s="55"/>
      <c r="G230" s="55"/>
      <c r="H230" s="55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  <c r="AB230" s="57"/>
    </row>
    <row r="231" spans="1:28" ht="15.75" customHeight="1">
      <c r="A231" s="55"/>
      <c r="B231" s="55"/>
      <c r="C231" s="55"/>
      <c r="D231" s="55"/>
      <c r="E231" s="55"/>
      <c r="F231" s="55"/>
      <c r="G231" s="55"/>
      <c r="H231" s="55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  <c r="AB231" s="57"/>
    </row>
    <row r="232" spans="1:28" ht="15.75" customHeight="1">
      <c r="A232" s="55"/>
      <c r="B232" s="55"/>
      <c r="C232" s="55"/>
      <c r="D232" s="55"/>
      <c r="E232" s="55"/>
      <c r="F232" s="55"/>
      <c r="G232" s="55"/>
      <c r="H232" s="55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  <c r="AB232" s="57"/>
    </row>
    <row r="233" spans="1:28" ht="15.75" customHeight="1">
      <c r="A233" s="55"/>
      <c r="B233" s="55"/>
      <c r="C233" s="55"/>
      <c r="D233" s="55"/>
      <c r="E233" s="55"/>
      <c r="F233" s="55"/>
      <c r="G233" s="55"/>
      <c r="H233" s="55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  <c r="AB233" s="57"/>
    </row>
    <row r="234" spans="1:28" ht="15.75" customHeight="1">
      <c r="A234" s="55"/>
      <c r="B234" s="55"/>
      <c r="C234" s="55"/>
      <c r="D234" s="55"/>
      <c r="E234" s="55"/>
      <c r="F234" s="55"/>
      <c r="G234" s="55"/>
      <c r="H234" s="55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  <c r="AB234" s="57"/>
    </row>
    <row r="235" spans="1:28" ht="15.75" customHeight="1">
      <c r="A235" s="55"/>
      <c r="B235" s="55"/>
      <c r="C235" s="55"/>
      <c r="D235" s="55"/>
      <c r="E235" s="55"/>
      <c r="F235" s="55"/>
      <c r="G235" s="55"/>
      <c r="H235" s="55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  <c r="AB235" s="57"/>
    </row>
    <row r="236" spans="1:28" ht="15.75" customHeight="1">
      <c r="A236" s="55"/>
      <c r="B236" s="55"/>
      <c r="C236" s="55"/>
      <c r="D236" s="55"/>
      <c r="E236" s="55"/>
      <c r="F236" s="55"/>
      <c r="G236" s="55"/>
      <c r="H236" s="55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</row>
    <row r="237" spans="1:28" ht="15.75" customHeight="1">
      <c r="A237" s="55"/>
      <c r="B237" s="55"/>
      <c r="C237" s="55"/>
      <c r="D237" s="55"/>
      <c r="E237" s="55"/>
      <c r="F237" s="55"/>
      <c r="G237" s="55"/>
      <c r="H237" s="55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</row>
    <row r="238" spans="1:28" ht="15.75" customHeight="1">
      <c r="A238" s="55"/>
      <c r="B238" s="55"/>
      <c r="C238" s="55"/>
      <c r="D238" s="55"/>
      <c r="E238" s="55"/>
      <c r="F238" s="55"/>
      <c r="G238" s="55"/>
      <c r="H238" s="55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  <c r="AB238" s="57"/>
    </row>
    <row r="239" spans="1:28" ht="15.75" customHeight="1">
      <c r="A239" s="55"/>
      <c r="B239" s="55"/>
      <c r="C239" s="55"/>
      <c r="D239" s="55"/>
      <c r="E239" s="55"/>
      <c r="F239" s="55"/>
      <c r="G239" s="55"/>
      <c r="H239" s="55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  <c r="AB239" s="57"/>
    </row>
    <row r="240" spans="1:28" ht="15.75" customHeight="1">
      <c r="A240" s="55"/>
      <c r="B240" s="55"/>
      <c r="C240" s="55"/>
      <c r="D240" s="55"/>
      <c r="E240" s="55"/>
      <c r="F240" s="55"/>
      <c r="G240" s="55"/>
      <c r="H240" s="55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  <c r="AB240" s="57"/>
    </row>
    <row r="241" spans="1:28" ht="15.75" customHeight="1">
      <c r="A241" s="55"/>
      <c r="B241" s="55"/>
      <c r="C241" s="55"/>
      <c r="D241" s="55"/>
      <c r="E241" s="55"/>
      <c r="F241" s="55"/>
      <c r="G241" s="55"/>
      <c r="H241" s="55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  <c r="AB241" s="57"/>
    </row>
    <row r="242" spans="1:28" ht="15.75" customHeight="1">
      <c r="A242" s="55"/>
      <c r="B242" s="55"/>
      <c r="C242" s="55"/>
      <c r="D242" s="55"/>
      <c r="E242" s="55"/>
      <c r="F242" s="55"/>
      <c r="G242" s="55"/>
      <c r="H242" s="55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  <c r="AB242" s="57"/>
    </row>
    <row r="243" spans="1:28" ht="15.75" customHeight="1">
      <c r="A243" s="55"/>
      <c r="B243" s="55"/>
      <c r="C243" s="55"/>
      <c r="D243" s="55"/>
      <c r="E243" s="55"/>
      <c r="F243" s="55"/>
      <c r="G243" s="55"/>
      <c r="H243" s="55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  <c r="AB243" s="57"/>
    </row>
    <row r="244" spans="1:28" ht="15.75" customHeight="1">
      <c r="A244" s="55"/>
      <c r="B244" s="55"/>
      <c r="C244" s="55"/>
      <c r="D244" s="55"/>
      <c r="E244" s="55"/>
      <c r="F244" s="55"/>
      <c r="G244" s="55"/>
      <c r="H244" s="55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</row>
    <row r="245" spans="1:28" ht="15.75" customHeight="1">
      <c r="A245" s="55"/>
      <c r="B245" s="55"/>
      <c r="C245" s="55"/>
      <c r="D245" s="55"/>
      <c r="E245" s="55"/>
      <c r="F245" s="55"/>
      <c r="G245" s="55"/>
      <c r="H245" s="55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  <c r="AB245" s="57"/>
    </row>
    <row r="246" spans="1:28" ht="15.75" customHeight="1">
      <c r="A246" s="55"/>
      <c r="B246" s="55"/>
      <c r="C246" s="55"/>
      <c r="D246" s="55"/>
      <c r="E246" s="55"/>
      <c r="F246" s="55"/>
      <c r="G246" s="55"/>
      <c r="H246" s="55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  <c r="AB246" s="57"/>
    </row>
    <row r="247" spans="1:28" ht="15.75" customHeight="1">
      <c r="A247" s="55"/>
      <c r="B247" s="55"/>
      <c r="C247" s="55"/>
      <c r="D247" s="55"/>
      <c r="E247" s="55"/>
      <c r="F247" s="55"/>
      <c r="G247" s="55"/>
      <c r="H247" s="55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</row>
    <row r="248" spans="1:28" ht="15.75" customHeight="1">
      <c r="A248" s="55"/>
      <c r="B248" s="55"/>
      <c r="C248" s="55"/>
      <c r="D248" s="55"/>
      <c r="E248" s="55"/>
      <c r="F248" s="55"/>
      <c r="G248" s="55"/>
      <c r="H248" s="55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</row>
    <row r="249" spans="1:28" ht="15.75" customHeight="1">
      <c r="A249" s="55"/>
      <c r="B249" s="55"/>
      <c r="C249" s="55"/>
      <c r="D249" s="55"/>
      <c r="E249" s="55"/>
      <c r="F249" s="55"/>
      <c r="G249" s="55"/>
      <c r="H249" s="55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57"/>
      <c r="AA249" s="57"/>
      <c r="AB249" s="57"/>
    </row>
    <row r="250" spans="1:28" ht="15.7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  <c r="Z250" s="57"/>
      <c r="AA250" s="57"/>
      <c r="AB250" s="57"/>
    </row>
    <row r="251" spans="1:28" ht="15.7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  <c r="Z251" s="57"/>
      <c r="AA251" s="57"/>
      <c r="AB251" s="57"/>
    </row>
    <row r="252" spans="1:28" ht="15.7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  <c r="AA252" s="57"/>
      <c r="AB252" s="57"/>
    </row>
    <row r="253" spans="1:28" ht="15.7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  <c r="AB253" s="57"/>
    </row>
    <row r="254" spans="1:28" ht="15.7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  <c r="AB254" s="57"/>
    </row>
    <row r="255" spans="1:28" ht="15.7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  <c r="AB255" s="57"/>
    </row>
    <row r="256" spans="1:28" ht="15.7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  <c r="AB256" s="57"/>
    </row>
    <row r="257" spans="1:28" ht="15.7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  <c r="AB257" s="57"/>
    </row>
    <row r="258" spans="1:28" ht="15.7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  <c r="AB258" s="57"/>
    </row>
    <row r="259" spans="1:28" ht="15.7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  <c r="AB259" s="57"/>
    </row>
    <row r="260" spans="1:28" ht="15.7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</row>
    <row r="261" spans="1:28" ht="15.7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  <c r="AB261" s="57"/>
    </row>
    <row r="262" spans="1:28" ht="15.7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  <c r="AB262" s="57"/>
    </row>
    <row r="263" spans="1:28" ht="15.7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  <c r="AB263" s="57"/>
    </row>
    <row r="264" spans="1:28" ht="15.7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  <c r="AB264" s="57"/>
    </row>
    <row r="265" spans="1:28" ht="15.7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  <c r="AB265" s="57"/>
    </row>
    <row r="266" spans="1:28" ht="15.7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  <c r="AB266" s="57"/>
    </row>
    <row r="267" spans="1:28" ht="15.7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  <c r="AB267" s="57"/>
    </row>
    <row r="268" spans="1:28" ht="15.7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  <c r="AB268" s="57"/>
    </row>
    <row r="269" spans="1:28" ht="15.7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</row>
    <row r="270" spans="1:28" ht="15.7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  <c r="AB270" s="57"/>
    </row>
    <row r="271" spans="1:28" ht="15.7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  <c r="AB271" s="57"/>
    </row>
    <row r="272" spans="1:28" ht="15.7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  <c r="AB272" s="57"/>
    </row>
    <row r="273" spans="1:28" ht="15.7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  <c r="AB273" s="57"/>
    </row>
    <row r="274" spans="1:28" ht="15.7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  <c r="AB274" s="57"/>
    </row>
    <row r="275" spans="1:28" ht="15.7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  <c r="AB275" s="57"/>
    </row>
    <row r="276" spans="1:28" ht="15.7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  <c r="AB276" s="57"/>
    </row>
    <row r="277" spans="1:28" ht="15.7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  <c r="AB277" s="57"/>
    </row>
    <row r="278" spans="1:28" ht="15.7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  <c r="AB278" s="57"/>
    </row>
    <row r="279" spans="1:28" ht="15.7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  <c r="AB279" s="57"/>
    </row>
    <row r="280" spans="1:28" ht="15.7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</row>
    <row r="281" spans="1:28" ht="15.7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  <c r="AB281" s="57"/>
    </row>
    <row r="282" spans="1:28" ht="15.7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  <c r="AB282" s="57"/>
    </row>
    <row r="283" spans="1:28" ht="15.7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  <c r="AB283" s="57"/>
    </row>
    <row r="284" spans="1:28" ht="15.7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  <c r="AB284" s="57"/>
    </row>
    <row r="285" spans="1:28" ht="15.7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  <c r="AB285" s="57"/>
    </row>
    <row r="286" spans="1:28" ht="15.7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  <c r="AB286" s="57"/>
    </row>
    <row r="287" spans="1:28" ht="15.7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  <c r="AB287" s="57"/>
    </row>
    <row r="288" spans="1:28" ht="15.7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  <c r="AB288" s="57"/>
    </row>
    <row r="289" spans="1:28" ht="15.7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  <c r="AB289" s="57"/>
    </row>
    <row r="290" spans="1:28" ht="15.7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</row>
    <row r="291" spans="1:28" ht="15.7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  <c r="AB291" s="57"/>
    </row>
    <row r="292" spans="1:28" ht="15.7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  <c r="AB292" s="57"/>
    </row>
    <row r="293" spans="1:28" ht="15.7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  <c r="AB293" s="57"/>
    </row>
    <row r="294" spans="1:28" ht="15.7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  <c r="AB294" s="57"/>
    </row>
    <row r="295" spans="1:28" ht="15.7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  <c r="AB295" s="57"/>
    </row>
    <row r="296" spans="1:28" ht="15.7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  <c r="AB296" s="57"/>
    </row>
    <row r="297" spans="1:28" ht="15.7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  <c r="AB297" s="57"/>
    </row>
    <row r="298" spans="1:28" ht="15.7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  <c r="AA298" s="57"/>
      <c r="AB298" s="57"/>
    </row>
    <row r="299" spans="1:28" ht="15.7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  <c r="Z299" s="57"/>
      <c r="AA299" s="57"/>
      <c r="AB299" s="57"/>
    </row>
    <row r="300" spans="1:28" ht="15.7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  <c r="Z300" s="57"/>
      <c r="AA300" s="57"/>
      <c r="AB300" s="57"/>
    </row>
    <row r="301" spans="1:28" ht="15.7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  <c r="Z301" s="57"/>
      <c r="AA301" s="57"/>
      <c r="AB301" s="57"/>
    </row>
    <row r="302" spans="1:28" ht="15.7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  <c r="AB302" s="57"/>
    </row>
    <row r="303" spans="1:28" ht="15.7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  <c r="AB303" s="57"/>
    </row>
    <row r="304" spans="1:28" ht="15.7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</row>
    <row r="305" spans="1:28" ht="15.7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  <c r="AB305" s="57"/>
    </row>
    <row r="306" spans="1:28" ht="15.7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  <c r="AB306" s="57"/>
    </row>
    <row r="307" spans="1:28" ht="15.7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  <c r="AB307" s="57"/>
    </row>
    <row r="308" spans="1:28" ht="15.7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  <c r="AB308" s="57"/>
    </row>
    <row r="309" spans="1:28" ht="15.7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  <c r="AB309" s="57"/>
    </row>
    <row r="310" spans="1:28" ht="15.7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  <c r="AB310" s="57"/>
    </row>
    <row r="311" spans="1:28" ht="15.7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  <c r="AB311" s="57"/>
    </row>
    <row r="312" spans="1:28" ht="15.7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  <c r="AB312" s="57"/>
    </row>
    <row r="313" spans="1:28" ht="15.7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  <c r="AB313" s="57"/>
    </row>
    <row r="314" spans="1:28" ht="15.7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</row>
    <row r="315" spans="1:28" ht="15.7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  <c r="AB315" s="57"/>
    </row>
    <row r="316" spans="1:28" ht="15.7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  <c r="AB316" s="57"/>
    </row>
    <row r="317" spans="1:28" ht="15.7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  <c r="AB317" s="57"/>
    </row>
    <row r="318" spans="1:28" ht="15.7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  <c r="AB318" s="57"/>
    </row>
    <row r="319" spans="1:28" ht="15.7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  <c r="AB319" s="57"/>
    </row>
    <row r="320" spans="1:28" ht="15.7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  <c r="AB320" s="57"/>
    </row>
    <row r="321" spans="1:28" ht="15.7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  <c r="AB321" s="57"/>
    </row>
    <row r="322" spans="1:28" ht="15.7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  <c r="AB322" s="57"/>
    </row>
    <row r="323" spans="1:28" ht="15.7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  <c r="AB323" s="57"/>
    </row>
    <row r="324" spans="1:28" ht="15.7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  <c r="AB324" s="57"/>
    </row>
    <row r="325" spans="1:28" ht="15.7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  <c r="AB325" s="57"/>
    </row>
    <row r="326" spans="1:28" ht="15.7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</row>
    <row r="327" spans="1:28" ht="15.7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  <c r="AB327" s="57"/>
    </row>
    <row r="328" spans="1:28" ht="15.7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  <c r="AB328" s="57"/>
    </row>
    <row r="329" spans="1:28" ht="15.7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  <c r="AB329" s="57"/>
    </row>
    <row r="330" spans="1:28" ht="15.7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</row>
    <row r="331" spans="1:28" ht="15.7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  <c r="AB331" s="57"/>
    </row>
    <row r="332" spans="1:28" ht="15.7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</row>
    <row r="333" spans="1:28" ht="15.7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  <c r="AB333" s="57"/>
    </row>
    <row r="334" spans="1:28" ht="15.7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  <c r="AB334" s="57"/>
    </row>
    <row r="335" spans="1:28" ht="15.7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  <c r="AB335" s="57"/>
    </row>
    <row r="336" spans="1:28" ht="15.7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  <c r="AB336" s="57"/>
    </row>
    <row r="337" spans="1:28" ht="15.7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  <c r="AB337" s="57"/>
    </row>
    <row r="338" spans="1:28" ht="15.75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  <c r="AB338" s="57"/>
    </row>
    <row r="339" spans="1:28" ht="15.75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  <c r="AB339" s="57"/>
    </row>
    <row r="340" spans="1:28" ht="15.75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</row>
    <row r="341" spans="1:28" ht="15.7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  <c r="AB341" s="57"/>
    </row>
    <row r="342" spans="1:28" ht="15.7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  <c r="AB342" s="57"/>
    </row>
    <row r="343" spans="1:28" ht="15.75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  <c r="AB343" s="57"/>
    </row>
    <row r="344" spans="1:28" ht="15.7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  <c r="AB344" s="57"/>
    </row>
    <row r="345" spans="1:28" ht="15.75" customHeight="1">
      <c r="A345" s="57"/>
      <c r="B345" s="57"/>
      <c r="C345" s="57"/>
      <c r="D345" s="57"/>
      <c r="E345" s="57"/>
      <c r="F345" s="57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  <c r="AB345" s="57"/>
    </row>
    <row r="346" spans="1:28" ht="15.75" customHeight="1">
      <c r="A346" s="57"/>
      <c r="B346" s="57"/>
      <c r="C346" s="57"/>
      <c r="D346" s="57"/>
      <c r="E346" s="57"/>
      <c r="F346" s="57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  <c r="AB346" s="57"/>
    </row>
    <row r="347" spans="1:28" ht="15.75" customHeight="1">
      <c r="A347" s="57"/>
      <c r="B347" s="57"/>
      <c r="C347" s="57"/>
      <c r="D347" s="57"/>
      <c r="E347" s="57"/>
      <c r="F347" s="57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</row>
    <row r="348" spans="1:28" ht="15.75" customHeight="1">
      <c r="A348" s="57"/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</row>
    <row r="349" spans="1:28" ht="15.75" customHeight="1">
      <c r="A349" s="57"/>
      <c r="B349" s="57"/>
      <c r="C349" s="57"/>
      <c r="D349" s="57"/>
      <c r="E349" s="57"/>
      <c r="F349" s="57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  <c r="AA349" s="57"/>
      <c r="AB349" s="57"/>
    </row>
    <row r="350" spans="1:28" ht="15.75" customHeight="1">
      <c r="A350" s="57"/>
      <c r="B350" s="57"/>
      <c r="C350" s="57"/>
      <c r="D350" s="57"/>
      <c r="E350" s="57"/>
      <c r="F350" s="57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  <c r="AA350" s="57"/>
      <c r="AB350" s="57"/>
    </row>
    <row r="351" spans="1:28" ht="15.75" customHeight="1">
      <c r="A351" s="57"/>
      <c r="B351" s="57"/>
      <c r="C351" s="57"/>
      <c r="D351" s="57"/>
      <c r="E351" s="57"/>
      <c r="F351" s="57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  <c r="AB351" s="57"/>
    </row>
    <row r="352" spans="1:28" ht="15.75" customHeight="1">
      <c r="A352" s="57"/>
      <c r="B352" s="57"/>
      <c r="C352" s="57"/>
      <c r="D352" s="57"/>
      <c r="E352" s="57"/>
      <c r="F352" s="57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  <c r="AB352" s="57"/>
    </row>
    <row r="353" spans="1:28" ht="15.75" customHeight="1">
      <c r="A353" s="57"/>
      <c r="B353" s="57"/>
      <c r="C353" s="57"/>
      <c r="D353" s="57"/>
      <c r="E353" s="57"/>
      <c r="F353" s="57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  <c r="AB353" s="57"/>
    </row>
    <row r="354" spans="1:28" ht="15.7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  <c r="AB354" s="57"/>
    </row>
    <row r="355" spans="1:28" ht="15.7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</row>
    <row r="356" spans="1:28" ht="15.75" customHeight="1">
      <c r="A356" s="57"/>
      <c r="B356" s="57"/>
      <c r="C356" s="57"/>
      <c r="D356" s="57"/>
      <c r="E356" s="57"/>
      <c r="F356" s="57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  <c r="AB356" s="57"/>
    </row>
    <row r="357" spans="1:28" ht="15.75" customHeight="1">
      <c r="A357" s="57"/>
      <c r="B357" s="57"/>
      <c r="C357" s="57"/>
      <c r="D357" s="57"/>
      <c r="E357" s="57"/>
      <c r="F357" s="57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  <c r="AB357" s="57"/>
    </row>
    <row r="358" spans="1:28" ht="15.75" customHeight="1">
      <c r="A358" s="57"/>
      <c r="B358" s="57"/>
      <c r="C358" s="57"/>
      <c r="D358" s="57"/>
      <c r="E358" s="57"/>
      <c r="F358" s="57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  <c r="AB358" s="57"/>
    </row>
    <row r="359" spans="1:28" ht="15.75" customHeight="1">
      <c r="A359" s="57"/>
      <c r="B359" s="57"/>
      <c r="C359" s="57"/>
      <c r="D359" s="57"/>
      <c r="E359" s="57"/>
      <c r="F359" s="57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  <c r="AB359" s="57"/>
    </row>
    <row r="360" spans="1:28" ht="15.75" customHeight="1">
      <c r="A360" s="57"/>
      <c r="B360" s="57"/>
      <c r="C360" s="57"/>
      <c r="D360" s="57"/>
      <c r="E360" s="57"/>
      <c r="F360" s="57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  <c r="AB360" s="57"/>
    </row>
    <row r="361" spans="1:28" ht="15.75" customHeight="1">
      <c r="A361" s="57"/>
      <c r="B361" s="57"/>
      <c r="C361" s="57"/>
      <c r="D361" s="57"/>
      <c r="E361" s="57"/>
      <c r="F361" s="57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  <c r="AB361" s="57"/>
    </row>
    <row r="362" spans="1:28" ht="15.75" customHeight="1">
      <c r="A362" s="57"/>
      <c r="B362" s="57"/>
      <c r="C362" s="57"/>
      <c r="D362" s="57"/>
      <c r="E362" s="57"/>
      <c r="F362" s="57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  <c r="AB362" s="57"/>
    </row>
    <row r="363" spans="1:28" ht="15.75" customHeight="1">
      <c r="A363" s="57"/>
      <c r="B363" s="57"/>
      <c r="C363" s="57"/>
      <c r="D363" s="57"/>
      <c r="E363" s="57"/>
      <c r="F363" s="57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  <c r="AB363" s="57"/>
    </row>
    <row r="364" spans="1:28" ht="15.75" customHeight="1">
      <c r="A364" s="57"/>
      <c r="B364" s="57"/>
      <c r="C364" s="57"/>
      <c r="D364" s="57"/>
      <c r="E364" s="57"/>
      <c r="F364" s="57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  <c r="AB364" s="57"/>
    </row>
    <row r="365" spans="1:28" ht="15.75" customHeight="1">
      <c r="A365" s="57"/>
      <c r="B365" s="57"/>
      <c r="C365" s="57"/>
      <c r="D365" s="57"/>
      <c r="E365" s="57"/>
      <c r="F365" s="57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  <c r="AB365" s="57"/>
    </row>
    <row r="366" spans="1:28" ht="15.75" customHeight="1">
      <c r="A366" s="57"/>
      <c r="B366" s="57"/>
      <c r="C366" s="57"/>
      <c r="D366" s="57"/>
      <c r="E366" s="57"/>
      <c r="F366" s="57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  <c r="AB366" s="57"/>
    </row>
    <row r="367" spans="1:28" ht="15.75" customHeight="1">
      <c r="A367" s="57"/>
      <c r="B367" s="57"/>
      <c r="C367" s="57"/>
      <c r="D367" s="57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</row>
    <row r="368" spans="1:28" ht="15.75" customHeight="1">
      <c r="A368" s="57"/>
      <c r="B368" s="57"/>
      <c r="C368" s="57"/>
      <c r="D368" s="57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</row>
    <row r="369" spans="1:28" ht="15.75" customHeight="1">
      <c r="A369" s="57"/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</row>
    <row r="370" spans="1:28" ht="15.75" customHeight="1">
      <c r="A370" s="57"/>
      <c r="B370" s="57"/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</row>
    <row r="371" spans="1:28" ht="15.75" customHeight="1">
      <c r="A371" s="57"/>
      <c r="B371" s="57"/>
      <c r="C371" s="57"/>
      <c r="D371" s="57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</row>
    <row r="372" spans="1:28" ht="15.75" customHeight="1">
      <c r="A372" s="57"/>
      <c r="B372" s="57"/>
      <c r="C372" s="57"/>
      <c r="D372" s="57"/>
      <c r="E372" s="57"/>
      <c r="F372" s="57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  <c r="AB372" s="57"/>
    </row>
    <row r="373" spans="1:28" ht="15.75" customHeight="1">
      <c r="A373" s="57"/>
      <c r="B373" s="57"/>
      <c r="C373" s="57"/>
      <c r="D373" s="57"/>
      <c r="E373" s="57"/>
      <c r="F373" s="57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  <c r="AB373" s="57"/>
    </row>
    <row r="374" spans="1:28" ht="15.75" customHeight="1">
      <c r="A374" s="57"/>
      <c r="B374" s="57"/>
      <c r="C374" s="57"/>
      <c r="D374" s="57"/>
      <c r="E374" s="57"/>
      <c r="F374" s="57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  <c r="AB374" s="57"/>
    </row>
    <row r="375" spans="1:28" ht="15.75" customHeight="1">
      <c r="A375" s="57"/>
      <c r="B375" s="57"/>
      <c r="C375" s="57"/>
      <c r="D375" s="57"/>
      <c r="E375" s="57"/>
      <c r="F375" s="57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  <c r="AB375" s="57"/>
    </row>
    <row r="376" spans="1:28" ht="15.75" customHeight="1">
      <c r="A376" s="57"/>
      <c r="B376" s="57"/>
      <c r="C376" s="57"/>
      <c r="D376" s="57"/>
      <c r="E376" s="57"/>
      <c r="F376" s="57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  <c r="AB376" s="57"/>
    </row>
    <row r="377" spans="1:28" ht="15.75" customHeight="1">
      <c r="A377" s="57"/>
      <c r="B377" s="57"/>
      <c r="C377" s="57"/>
      <c r="D377" s="57"/>
      <c r="E377" s="57"/>
      <c r="F377" s="57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  <c r="AB377" s="57"/>
    </row>
    <row r="378" spans="1:28" ht="15.75" customHeight="1">
      <c r="A378" s="57"/>
      <c r="B378" s="57"/>
      <c r="C378" s="57"/>
      <c r="D378" s="57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</row>
    <row r="379" spans="1:28" ht="15.75" customHeight="1">
      <c r="A379" s="57"/>
      <c r="B379" s="57"/>
      <c r="C379" s="57"/>
      <c r="D379" s="57"/>
      <c r="E379" s="57"/>
      <c r="F379" s="57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</row>
    <row r="380" spans="1:28" ht="15.75" customHeight="1">
      <c r="A380" s="57"/>
      <c r="B380" s="57"/>
      <c r="C380" s="57"/>
      <c r="D380" s="57"/>
      <c r="E380" s="57"/>
      <c r="F380" s="57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  <c r="AB380" s="57"/>
    </row>
    <row r="381" spans="1:28" ht="15.75" customHeight="1">
      <c r="A381" s="57"/>
      <c r="B381" s="57"/>
      <c r="C381" s="57"/>
      <c r="D381" s="57"/>
      <c r="E381" s="57"/>
      <c r="F381" s="57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  <c r="AB381" s="57"/>
    </row>
    <row r="382" spans="1:28" ht="15.75" customHeight="1">
      <c r="A382" s="57"/>
      <c r="B382" s="57"/>
      <c r="C382" s="57"/>
      <c r="D382" s="57"/>
      <c r="E382" s="57"/>
      <c r="F382" s="57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  <c r="AB382" s="57"/>
    </row>
    <row r="383" spans="1:28" ht="15.75" customHeight="1">
      <c r="A383" s="57"/>
      <c r="B383" s="57"/>
      <c r="C383" s="57"/>
      <c r="D383" s="57"/>
      <c r="E383" s="57"/>
      <c r="F383" s="57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  <c r="AB383" s="57"/>
    </row>
    <row r="384" spans="1:28" ht="15.75" customHeight="1">
      <c r="A384" s="57"/>
      <c r="B384" s="57"/>
      <c r="C384" s="57"/>
      <c r="D384" s="57"/>
      <c r="E384" s="57"/>
      <c r="F384" s="57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  <c r="AB384" s="57"/>
    </row>
    <row r="385" spans="1:28" ht="15.75" customHeight="1">
      <c r="A385" s="57"/>
      <c r="B385" s="57"/>
      <c r="C385" s="57"/>
      <c r="D385" s="57"/>
      <c r="E385" s="57"/>
      <c r="F385" s="57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  <c r="AB385" s="57"/>
    </row>
    <row r="386" spans="1:28" ht="15.75" customHeight="1">
      <c r="A386" s="57"/>
      <c r="B386" s="57"/>
      <c r="C386" s="57"/>
      <c r="D386" s="57"/>
      <c r="E386" s="57"/>
      <c r="F386" s="57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  <c r="AB386" s="57"/>
    </row>
    <row r="387" spans="1:28" ht="15.75" customHeight="1">
      <c r="A387" s="57"/>
      <c r="B387" s="57"/>
      <c r="C387" s="57"/>
      <c r="D387" s="57"/>
      <c r="E387" s="57"/>
      <c r="F387" s="57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</row>
    <row r="388" spans="1:28" ht="15.75" customHeight="1">
      <c r="A388" s="57"/>
      <c r="B388" s="57"/>
      <c r="C388" s="57"/>
      <c r="D388" s="57"/>
      <c r="E388" s="57"/>
      <c r="F388" s="57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  <c r="AB388" s="57"/>
    </row>
    <row r="389" spans="1:28" ht="15.75" customHeight="1">
      <c r="A389" s="57"/>
      <c r="B389" s="57"/>
      <c r="C389" s="57"/>
      <c r="D389" s="57"/>
      <c r="E389" s="57"/>
      <c r="F389" s="57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  <c r="AB389" s="57"/>
    </row>
    <row r="390" spans="1:28" ht="15.75" customHeight="1">
      <c r="A390" s="57"/>
      <c r="B390" s="57"/>
      <c r="C390" s="57"/>
      <c r="D390" s="57"/>
      <c r="E390" s="57"/>
      <c r="F390" s="57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  <c r="AB390" s="57"/>
    </row>
    <row r="391" spans="1:28" ht="15.75" customHeight="1">
      <c r="A391" s="57"/>
      <c r="B391" s="57"/>
      <c r="C391" s="57"/>
      <c r="D391" s="57"/>
      <c r="E391" s="57"/>
      <c r="F391" s="57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  <c r="AB391" s="57"/>
    </row>
    <row r="392" spans="1:28" ht="15.75" customHeight="1">
      <c r="A392" s="57"/>
      <c r="B392" s="57"/>
      <c r="C392" s="57"/>
      <c r="D392" s="57"/>
      <c r="E392" s="57"/>
      <c r="F392" s="57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  <c r="AB392" s="57"/>
    </row>
    <row r="393" spans="1:28" ht="15.75" customHeight="1">
      <c r="A393" s="57"/>
      <c r="B393" s="57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</row>
    <row r="394" spans="1:28" ht="15.75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  <c r="AB394" s="57"/>
    </row>
    <row r="395" spans="1:28" ht="15.75" customHeight="1">
      <c r="A395" s="57"/>
      <c r="B395" s="57"/>
      <c r="C395" s="57"/>
      <c r="D395" s="57"/>
      <c r="E395" s="57"/>
      <c r="F395" s="57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  <c r="AB395" s="57"/>
    </row>
    <row r="396" spans="1:28" ht="15.75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</row>
    <row r="397" spans="1:28" ht="15.75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  <c r="AA397" s="57"/>
      <c r="AB397" s="57"/>
    </row>
    <row r="398" spans="1:28" ht="15.75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  <c r="AA398" s="57"/>
      <c r="AB398" s="57"/>
    </row>
    <row r="399" spans="1:28" ht="15.75" customHeight="1">
      <c r="A399" s="57"/>
      <c r="B399" s="57"/>
      <c r="C399" s="57"/>
      <c r="D399" s="57"/>
      <c r="E399" s="57"/>
      <c r="F399" s="57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  <c r="AA399" s="57"/>
      <c r="AB399" s="57"/>
    </row>
    <row r="400" spans="1:28" ht="15.75" customHeight="1">
      <c r="A400" s="57"/>
      <c r="B400" s="57"/>
      <c r="C400" s="57"/>
      <c r="D400" s="57"/>
      <c r="E400" s="57"/>
      <c r="F400" s="57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  <c r="AB400" s="57"/>
    </row>
    <row r="401" spans="1:28" ht="15.75" customHeight="1">
      <c r="A401" s="57"/>
      <c r="B401" s="57"/>
      <c r="C401" s="57"/>
      <c r="D401" s="57"/>
      <c r="E401" s="57"/>
      <c r="F401" s="57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  <c r="AB401" s="57"/>
    </row>
    <row r="402" spans="1:28" ht="15.75" customHeight="1">
      <c r="A402" s="57"/>
      <c r="B402" s="57"/>
      <c r="C402" s="57"/>
      <c r="D402" s="57"/>
      <c r="E402" s="57"/>
      <c r="F402" s="57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  <c r="AB402" s="57"/>
    </row>
    <row r="403" spans="1:28" ht="15.75" customHeight="1">
      <c r="A403" s="57"/>
      <c r="B403" s="57"/>
      <c r="C403" s="57"/>
      <c r="D403" s="57"/>
      <c r="E403" s="57"/>
      <c r="F403" s="57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  <c r="AB403" s="57"/>
    </row>
    <row r="404" spans="1:28" ht="15.75" customHeight="1">
      <c r="A404" s="57"/>
      <c r="B404" s="57"/>
      <c r="C404" s="57"/>
      <c r="D404" s="57"/>
      <c r="E404" s="57"/>
      <c r="F404" s="57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  <c r="AB404" s="57"/>
    </row>
    <row r="405" spans="1:28" ht="15.75" customHeight="1">
      <c r="A405" s="57"/>
      <c r="B405" s="57"/>
      <c r="C405" s="57"/>
      <c r="D405" s="57"/>
      <c r="E405" s="57"/>
      <c r="F405" s="57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  <c r="AB405" s="57"/>
    </row>
    <row r="406" spans="1:28" ht="15.75" customHeight="1">
      <c r="A406" s="57"/>
      <c r="B406" s="57"/>
      <c r="C406" s="57"/>
      <c r="D406" s="57"/>
      <c r="E406" s="57"/>
      <c r="F406" s="57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  <c r="AB406" s="57"/>
    </row>
    <row r="407" spans="1:28" ht="15.75" customHeight="1">
      <c r="A407" s="57"/>
      <c r="B407" s="57"/>
      <c r="C407" s="57"/>
      <c r="D407" s="57"/>
      <c r="E407" s="57"/>
      <c r="F407" s="57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  <c r="AB407" s="57"/>
    </row>
    <row r="408" spans="1:28" ht="15.75" customHeight="1">
      <c r="A408" s="57"/>
      <c r="B408" s="57"/>
      <c r="C408" s="57"/>
      <c r="D408" s="57"/>
      <c r="E408" s="57"/>
      <c r="F408" s="57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  <c r="AB408" s="57"/>
    </row>
    <row r="409" spans="1:28" ht="15.75" customHeight="1">
      <c r="A409" s="57"/>
      <c r="B409" s="57"/>
      <c r="C409" s="57"/>
      <c r="D409" s="57"/>
      <c r="E409" s="57"/>
      <c r="F409" s="57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  <c r="AB409" s="57"/>
    </row>
    <row r="410" spans="1:28" ht="15.75" customHeight="1">
      <c r="A410" s="57"/>
      <c r="B410" s="57"/>
      <c r="C410" s="57"/>
      <c r="D410" s="57"/>
      <c r="E410" s="57"/>
      <c r="F410" s="57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  <c r="AB410" s="57"/>
    </row>
    <row r="411" spans="1:28" ht="15.75" customHeight="1">
      <c r="A411" s="57"/>
      <c r="B411" s="57"/>
      <c r="C411" s="57"/>
      <c r="D411" s="57"/>
      <c r="E411" s="57"/>
      <c r="F411" s="57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  <c r="AB411" s="57"/>
    </row>
    <row r="412" spans="1:28" ht="15.75" customHeight="1">
      <c r="A412" s="57"/>
      <c r="B412" s="57"/>
      <c r="C412" s="57"/>
      <c r="D412" s="57"/>
      <c r="E412" s="57"/>
      <c r="F412" s="57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  <c r="AB412" s="57"/>
    </row>
    <row r="413" spans="1:28" ht="15.75" customHeight="1">
      <c r="A413" s="57"/>
      <c r="B413" s="57"/>
      <c r="C413" s="57"/>
      <c r="D413" s="57"/>
      <c r="E413" s="57"/>
      <c r="F413" s="57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  <c r="AB413" s="57"/>
    </row>
    <row r="414" spans="1:28" ht="15.75" customHeight="1">
      <c r="A414" s="57"/>
      <c r="B414" s="57"/>
      <c r="C414" s="57"/>
      <c r="D414" s="57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</row>
    <row r="415" spans="1:28" ht="15.75" customHeight="1">
      <c r="A415" s="57"/>
      <c r="B415" s="57"/>
      <c r="C415" s="57"/>
      <c r="D415" s="57"/>
      <c r="E415" s="57"/>
      <c r="F415" s="57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  <c r="AB415" s="57"/>
    </row>
    <row r="416" spans="1:28" ht="15.75" customHeight="1">
      <c r="A416" s="57"/>
      <c r="B416" s="57"/>
      <c r="C416" s="57"/>
      <c r="D416" s="57"/>
      <c r="E416" s="57"/>
      <c r="F416" s="57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  <c r="AB416" s="57"/>
    </row>
    <row r="417" spans="1:28" ht="15.75" customHeight="1">
      <c r="A417" s="57"/>
      <c r="B417" s="57"/>
      <c r="C417" s="57"/>
      <c r="D417" s="57"/>
      <c r="E417" s="57"/>
      <c r="F417" s="57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  <c r="AB417" s="57"/>
    </row>
    <row r="418" spans="1:28" ht="15.75" customHeight="1">
      <c r="A418" s="57"/>
      <c r="B418" s="57"/>
      <c r="C418" s="57"/>
      <c r="D418" s="57"/>
      <c r="E418" s="57"/>
      <c r="F418" s="57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  <c r="AB418" s="57"/>
    </row>
    <row r="419" spans="1:28" ht="15.75" customHeight="1">
      <c r="A419" s="57"/>
      <c r="B419" s="57"/>
      <c r="C419" s="57"/>
      <c r="D419" s="57"/>
      <c r="E419" s="57"/>
      <c r="F419" s="57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  <c r="AB419" s="57"/>
    </row>
    <row r="420" spans="1:28" ht="15.75" customHeight="1">
      <c r="A420" s="57"/>
      <c r="B420" s="57"/>
      <c r="C420" s="57"/>
      <c r="D420" s="57"/>
      <c r="E420" s="57"/>
      <c r="F420" s="57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  <c r="AB420" s="57"/>
    </row>
    <row r="421" spans="1:28" ht="15.75" customHeight="1">
      <c r="A421" s="57"/>
      <c r="B421" s="57"/>
      <c r="C421" s="57"/>
      <c r="D421" s="57"/>
      <c r="E421" s="57"/>
      <c r="F421" s="57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</row>
    <row r="422" spans="1:28" ht="15.75" customHeight="1">
      <c r="A422" s="57"/>
      <c r="B422" s="57"/>
      <c r="C422" s="57"/>
      <c r="D422" s="57"/>
      <c r="E422" s="57"/>
      <c r="F422" s="57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  <c r="AB422" s="57"/>
    </row>
    <row r="423" spans="1:28" ht="15.75" customHeight="1">
      <c r="A423" s="57"/>
      <c r="B423" s="57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</row>
    <row r="424" spans="1:28" ht="15.75" customHeight="1">
      <c r="A424" s="57"/>
      <c r="B424" s="57"/>
      <c r="C424" s="57"/>
      <c r="D424" s="57"/>
      <c r="E424" s="57"/>
      <c r="F424" s="57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  <c r="AB424" s="57"/>
    </row>
    <row r="425" spans="1:28" ht="15.75" customHeight="1">
      <c r="A425" s="57"/>
      <c r="B425" s="57"/>
      <c r="C425" s="57"/>
      <c r="D425" s="57"/>
      <c r="E425" s="57"/>
      <c r="F425" s="57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  <c r="AB425" s="57"/>
    </row>
    <row r="426" spans="1:28" ht="15.75" customHeight="1">
      <c r="A426" s="57"/>
      <c r="B426" s="57"/>
      <c r="C426" s="57"/>
      <c r="D426" s="57"/>
      <c r="E426" s="57"/>
      <c r="F426" s="57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  <c r="AB426" s="57"/>
    </row>
    <row r="427" spans="1:28" ht="15.75" customHeight="1">
      <c r="A427" s="57"/>
      <c r="B427" s="57"/>
      <c r="C427" s="57"/>
      <c r="D427" s="57"/>
      <c r="E427" s="57"/>
      <c r="F427" s="57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  <c r="AB427" s="57"/>
    </row>
    <row r="428" spans="1:28" ht="15.75" customHeight="1">
      <c r="A428" s="57"/>
      <c r="B428" s="57"/>
      <c r="C428" s="57"/>
      <c r="D428" s="57"/>
      <c r="E428" s="57"/>
      <c r="F428" s="57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  <c r="AB428" s="57"/>
    </row>
    <row r="429" spans="1:28" ht="15.75" customHeight="1">
      <c r="A429" s="57"/>
      <c r="B429" s="57"/>
      <c r="C429" s="57"/>
      <c r="D429" s="57"/>
      <c r="E429" s="57"/>
      <c r="F429" s="57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  <c r="AB429" s="57"/>
    </row>
    <row r="430" spans="1:28" ht="15.75" customHeight="1">
      <c r="A430" s="57"/>
      <c r="B430" s="57"/>
      <c r="C430" s="57"/>
      <c r="D430" s="57"/>
      <c r="E430" s="57"/>
      <c r="F430" s="57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  <c r="AB430" s="57"/>
    </row>
    <row r="431" spans="1:28" ht="15.75" customHeight="1">
      <c r="A431" s="57"/>
      <c r="B431" s="57"/>
      <c r="C431" s="57"/>
      <c r="D431" s="57"/>
      <c r="E431" s="57"/>
      <c r="F431" s="57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  <c r="AB431" s="57"/>
    </row>
    <row r="432" spans="1:28" ht="15.75" customHeight="1">
      <c r="A432" s="57"/>
      <c r="B432" s="57"/>
      <c r="C432" s="57"/>
      <c r="D432" s="57"/>
      <c r="E432" s="57"/>
      <c r="F432" s="57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  <c r="AB432" s="57"/>
    </row>
    <row r="433" spans="1:28" ht="15.75" customHeight="1">
      <c r="A433" s="57"/>
      <c r="B433" s="57"/>
      <c r="C433" s="57"/>
      <c r="D433" s="57"/>
      <c r="E433" s="57"/>
      <c r="F433" s="57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  <c r="AB433" s="57"/>
    </row>
    <row r="434" spans="1:28" ht="15.75" customHeight="1">
      <c r="A434" s="57"/>
      <c r="B434" s="57"/>
      <c r="C434" s="57"/>
      <c r="D434" s="57"/>
      <c r="E434" s="57"/>
      <c r="F434" s="57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  <c r="AB434" s="57"/>
    </row>
    <row r="435" spans="1:28" ht="15.75" customHeight="1">
      <c r="A435" s="57"/>
      <c r="B435" s="57"/>
      <c r="C435" s="57"/>
      <c r="D435" s="57"/>
      <c r="E435" s="57"/>
      <c r="F435" s="57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  <c r="AB435" s="57"/>
    </row>
    <row r="436" spans="1:28" ht="15.75" customHeight="1">
      <c r="A436" s="57"/>
      <c r="B436" s="57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</row>
    <row r="437" spans="1:28" ht="15.75" customHeight="1">
      <c r="A437" s="57"/>
      <c r="B437" s="57"/>
      <c r="C437" s="57"/>
      <c r="D437" s="57"/>
      <c r="E437" s="57"/>
      <c r="F437" s="57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  <c r="AB437" s="57"/>
    </row>
    <row r="438" spans="1:28" ht="15.75" customHeight="1">
      <c r="A438" s="57"/>
      <c r="B438" s="57"/>
      <c r="C438" s="57"/>
      <c r="D438" s="57"/>
      <c r="E438" s="57"/>
      <c r="F438" s="57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  <c r="AB438" s="57"/>
    </row>
    <row r="439" spans="1:28" ht="15.75" customHeight="1">
      <c r="A439" s="57"/>
      <c r="B439" s="57"/>
      <c r="C439" s="57"/>
      <c r="D439" s="57"/>
      <c r="E439" s="57"/>
      <c r="F439" s="57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  <c r="AB439" s="57"/>
    </row>
    <row r="440" spans="1:28" ht="15.75" customHeight="1">
      <c r="A440" s="57"/>
      <c r="B440" s="57"/>
      <c r="C440" s="57"/>
      <c r="D440" s="57"/>
      <c r="E440" s="57"/>
      <c r="F440" s="57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  <c r="AB440" s="57"/>
    </row>
    <row r="441" spans="1:28" ht="15.75" customHeight="1">
      <c r="A441" s="57"/>
      <c r="B441" s="57"/>
      <c r="C441" s="57"/>
      <c r="D441" s="57"/>
      <c r="E441" s="57"/>
      <c r="F441" s="57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  <c r="AB441" s="57"/>
    </row>
    <row r="442" spans="1:28" ht="15.75" customHeight="1">
      <c r="A442" s="57"/>
      <c r="B442" s="57"/>
      <c r="C442" s="57"/>
      <c r="D442" s="57"/>
      <c r="E442" s="57"/>
      <c r="F442" s="57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  <c r="AB442" s="57"/>
    </row>
    <row r="443" spans="1:28" ht="15.75" customHeight="1">
      <c r="A443" s="57"/>
      <c r="B443" s="57"/>
      <c r="C443" s="57"/>
      <c r="D443" s="57"/>
      <c r="E443" s="57"/>
      <c r="F443" s="57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  <c r="AB443" s="57"/>
    </row>
    <row r="444" spans="1:28" ht="15.75" customHeight="1">
      <c r="A444" s="57"/>
      <c r="B444" s="57"/>
      <c r="C444" s="57"/>
      <c r="D444" s="57"/>
      <c r="E444" s="57"/>
      <c r="F444" s="57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  <c r="AB444" s="57"/>
    </row>
    <row r="445" spans="1:28" ht="15.75" customHeight="1">
      <c r="A445" s="57"/>
      <c r="B445" s="57"/>
      <c r="C445" s="57"/>
      <c r="D445" s="57"/>
      <c r="E445" s="57"/>
      <c r="F445" s="57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  <c r="AB445" s="57"/>
    </row>
    <row r="446" spans="1:28" ht="15.75" customHeight="1">
      <c r="A446" s="57"/>
      <c r="B446" s="57"/>
      <c r="C446" s="57"/>
      <c r="D446" s="57"/>
      <c r="E446" s="57"/>
      <c r="F446" s="57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  <c r="AB446" s="57"/>
    </row>
    <row r="447" spans="1:28" ht="15.75" customHeight="1">
      <c r="A447" s="57"/>
      <c r="B447" s="57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</row>
    <row r="448" spans="1:28" ht="15.75" customHeight="1">
      <c r="A448" s="57"/>
      <c r="B448" s="57"/>
      <c r="C448" s="57"/>
      <c r="D448" s="57"/>
      <c r="E448" s="57"/>
      <c r="F448" s="57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  <c r="AB448" s="57"/>
    </row>
    <row r="449" spans="1:28" ht="15.75" customHeight="1">
      <c r="A449" s="57"/>
      <c r="B449" s="57"/>
      <c r="C449" s="57"/>
      <c r="D449" s="57"/>
      <c r="E449" s="57"/>
      <c r="F449" s="57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  <c r="AB449" s="57"/>
    </row>
    <row r="450" spans="1:28" ht="15.75" customHeight="1">
      <c r="A450" s="57"/>
      <c r="B450" s="57"/>
      <c r="C450" s="57"/>
      <c r="D450" s="57"/>
      <c r="E450" s="57"/>
      <c r="F450" s="57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  <c r="AB450" s="57"/>
    </row>
    <row r="451" spans="1:28" ht="15.75" customHeight="1">
      <c r="A451" s="57"/>
      <c r="B451" s="57"/>
      <c r="C451" s="57"/>
      <c r="D451" s="57"/>
      <c r="E451" s="57"/>
      <c r="F451" s="57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  <c r="AB451" s="57"/>
    </row>
    <row r="452" spans="1:28" ht="15.75" customHeight="1">
      <c r="A452" s="57"/>
      <c r="B452" s="57"/>
      <c r="C452" s="57"/>
      <c r="D452" s="57"/>
      <c r="E452" s="57"/>
      <c r="F452" s="57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  <c r="AB452" s="57"/>
    </row>
    <row r="453" spans="1:28" ht="15.75" customHeight="1">
      <c r="A453" s="57"/>
      <c r="B453" s="57"/>
      <c r="C453" s="57"/>
      <c r="D453" s="57"/>
      <c r="E453" s="57"/>
      <c r="F453" s="57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  <c r="AB453" s="57"/>
    </row>
    <row r="454" spans="1:28" ht="15.75" customHeight="1">
      <c r="A454" s="57"/>
      <c r="B454" s="57"/>
      <c r="C454" s="57"/>
      <c r="D454" s="57"/>
      <c r="E454" s="57"/>
      <c r="F454" s="57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  <c r="AB454" s="57"/>
    </row>
    <row r="455" spans="1:28" ht="15.75" customHeight="1">
      <c r="A455" s="57"/>
      <c r="B455" s="57"/>
      <c r="C455" s="57"/>
      <c r="D455" s="57"/>
      <c r="E455" s="57"/>
      <c r="F455" s="57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  <c r="AB455" s="57"/>
    </row>
    <row r="456" spans="1:28" ht="15.75" customHeight="1">
      <c r="A456" s="57"/>
      <c r="B456" s="57"/>
      <c r="C456" s="57"/>
      <c r="D456" s="57"/>
      <c r="E456" s="57"/>
      <c r="F456" s="57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  <c r="AB456" s="57"/>
    </row>
    <row r="457" spans="1:28" ht="15.75" customHeight="1">
      <c r="A457" s="57"/>
      <c r="B457" s="57"/>
      <c r="C457" s="57"/>
      <c r="D457" s="57"/>
      <c r="E457" s="57"/>
      <c r="F457" s="57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  <c r="AB457" s="57"/>
    </row>
    <row r="458" spans="1:28" ht="15.75" customHeight="1">
      <c r="A458" s="57"/>
      <c r="B458" s="57"/>
      <c r="C458" s="57"/>
      <c r="D458" s="57"/>
      <c r="E458" s="57"/>
      <c r="F458" s="57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  <c r="AB458" s="57"/>
    </row>
    <row r="459" spans="1:28" ht="15.75" customHeight="1">
      <c r="A459" s="57"/>
      <c r="B459" s="57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</row>
    <row r="460" spans="1:28" ht="15.75" customHeight="1">
      <c r="A460" s="57"/>
      <c r="B460" s="57"/>
      <c r="C460" s="57"/>
      <c r="D460" s="57"/>
      <c r="E460" s="57"/>
      <c r="F460" s="57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  <c r="AB460" s="57"/>
    </row>
    <row r="461" spans="1:28" ht="15.75" customHeight="1">
      <c r="A461" s="57"/>
      <c r="B461" s="57"/>
      <c r="C461" s="57"/>
      <c r="D461" s="57"/>
      <c r="E461" s="57"/>
      <c r="F461" s="57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  <c r="AB461" s="57"/>
    </row>
    <row r="462" spans="1:28" ht="15.75" customHeight="1">
      <c r="A462" s="57"/>
      <c r="B462" s="57"/>
      <c r="C462" s="57"/>
      <c r="D462" s="57"/>
      <c r="E462" s="57"/>
      <c r="F462" s="57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  <c r="AB462" s="57"/>
    </row>
    <row r="463" spans="1:28" ht="15.75" customHeight="1">
      <c r="A463" s="57"/>
      <c r="B463" s="57"/>
      <c r="C463" s="57"/>
      <c r="D463" s="57"/>
      <c r="E463" s="57"/>
      <c r="F463" s="57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  <c r="AB463" s="57"/>
    </row>
    <row r="464" spans="1:28" ht="15.75" customHeight="1">
      <c r="A464" s="57"/>
      <c r="B464" s="57"/>
      <c r="C464" s="57"/>
      <c r="D464" s="57"/>
      <c r="E464" s="57"/>
      <c r="F464" s="57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  <c r="AB464" s="57"/>
    </row>
    <row r="465" spans="1:28" ht="15.75" customHeight="1">
      <c r="A465" s="57"/>
      <c r="B465" s="57"/>
      <c r="C465" s="57"/>
      <c r="D465" s="57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  <c r="AB465" s="57"/>
    </row>
    <row r="466" spans="1:28" ht="15.75" customHeight="1">
      <c r="A466" s="57"/>
      <c r="B466" s="57"/>
      <c r="C466" s="57"/>
      <c r="D466" s="57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  <c r="AB466" s="57"/>
    </row>
    <row r="467" spans="1:28" ht="15.75" customHeight="1">
      <c r="A467" s="57"/>
      <c r="B467" s="57"/>
      <c r="C467" s="57"/>
      <c r="D467" s="57"/>
      <c r="E467" s="57"/>
      <c r="F467" s="57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  <c r="AB467" s="57"/>
    </row>
    <row r="468" spans="1:28" ht="15.75" customHeight="1">
      <c r="A468" s="57"/>
      <c r="B468" s="57"/>
      <c r="C468" s="57"/>
      <c r="D468" s="57"/>
      <c r="E468" s="57"/>
      <c r="F468" s="57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  <c r="AB468" s="57"/>
    </row>
    <row r="469" spans="1:28" ht="15.75" customHeight="1">
      <c r="A469" s="57"/>
      <c r="B469" s="57"/>
      <c r="C469" s="57"/>
      <c r="D469" s="57"/>
      <c r="E469" s="57"/>
      <c r="F469" s="57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  <c r="AB469" s="57"/>
    </row>
    <row r="470" spans="1:28" ht="15.75" customHeight="1">
      <c r="A470" s="57"/>
      <c r="B470" s="57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</row>
    <row r="471" spans="1:28" ht="15.75" customHeight="1">
      <c r="A471" s="57"/>
      <c r="B471" s="57"/>
      <c r="C471" s="57"/>
      <c r="D471" s="57"/>
      <c r="E471" s="57"/>
      <c r="F471" s="57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  <c r="AB471" s="57"/>
    </row>
    <row r="472" spans="1:28" ht="15.75" customHeight="1">
      <c r="A472" s="57"/>
      <c r="B472" s="57"/>
      <c r="C472" s="57"/>
      <c r="D472" s="57"/>
      <c r="E472" s="57"/>
      <c r="F472" s="57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  <c r="AB472" s="57"/>
    </row>
    <row r="473" spans="1:28" ht="15.75" customHeight="1">
      <c r="A473" s="57"/>
      <c r="B473" s="57"/>
      <c r="C473" s="57"/>
      <c r="D473" s="57"/>
      <c r="E473" s="57"/>
      <c r="F473" s="57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  <c r="AB473" s="57"/>
    </row>
    <row r="474" spans="1:28" ht="15.75" customHeight="1">
      <c r="A474" s="57"/>
      <c r="B474" s="57"/>
      <c r="C474" s="57"/>
      <c r="D474" s="57"/>
      <c r="E474" s="57"/>
      <c r="F474" s="57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  <c r="AB474" s="57"/>
    </row>
    <row r="475" spans="1:28" ht="15.75" customHeight="1">
      <c r="A475" s="57"/>
      <c r="B475" s="57"/>
      <c r="C475" s="57"/>
      <c r="D475" s="57"/>
      <c r="E475" s="57"/>
      <c r="F475" s="57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  <c r="AB475" s="57"/>
    </row>
    <row r="476" spans="1:28" ht="15.75" customHeight="1">
      <c r="A476" s="57"/>
      <c r="B476" s="57"/>
      <c r="C476" s="57"/>
      <c r="D476" s="57"/>
      <c r="E476" s="57"/>
      <c r="F476" s="57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  <c r="AB476" s="57"/>
    </row>
    <row r="477" spans="1:28" ht="15.75" customHeight="1">
      <c r="A477" s="57"/>
      <c r="B477" s="57"/>
      <c r="C477" s="57"/>
      <c r="D477" s="57"/>
      <c r="E477" s="57"/>
      <c r="F477" s="57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  <c r="AB477" s="57"/>
    </row>
    <row r="478" spans="1:28" ht="15.75" customHeight="1">
      <c r="A478" s="57"/>
      <c r="B478" s="57"/>
      <c r="C478" s="57"/>
      <c r="D478" s="57"/>
      <c r="E478" s="57"/>
      <c r="F478" s="57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  <c r="AB478" s="57"/>
    </row>
    <row r="479" spans="1:28" ht="15.75" customHeight="1">
      <c r="A479" s="57"/>
      <c r="B479" s="57"/>
      <c r="C479" s="57"/>
      <c r="D479" s="57"/>
      <c r="E479" s="57"/>
      <c r="F479" s="57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  <c r="AB479" s="57"/>
    </row>
    <row r="480" spans="1:28" ht="15.75" customHeight="1">
      <c r="A480" s="57"/>
      <c r="B480" s="57"/>
      <c r="C480" s="57"/>
      <c r="D480" s="57"/>
      <c r="E480" s="57"/>
      <c r="F480" s="57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  <c r="AB480" s="57"/>
    </row>
    <row r="481" spans="1:28" ht="15.75" customHeight="1">
      <c r="A481" s="57"/>
      <c r="B481" s="57"/>
      <c r="C481" s="57"/>
      <c r="D481" s="57"/>
      <c r="E481" s="57"/>
      <c r="F481" s="57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  <c r="AB481" s="57"/>
    </row>
    <row r="482" spans="1:28" ht="15.75" customHeight="1">
      <c r="A482" s="57"/>
      <c r="B482" s="57"/>
      <c r="C482" s="57"/>
      <c r="D482" s="57"/>
      <c r="E482" s="57"/>
      <c r="F482" s="57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  <c r="AB482" s="57"/>
    </row>
    <row r="483" spans="1:28" ht="15.75" customHeight="1">
      <c r="A483" s="57"/>
      <c r="B483" s="57"/>
      <c r="C483" s="57"/>
      <c r="D483" s="57"/>
      <c r="E483" s="57"/>
      <c r="F483" s="57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  <c r="AB483" s="57"/>
    </row>
    <row r="484" spans="1:28" ht="15.75" customHeight="1">
      <c r="A484" s="57"/>
      <c r="B484" s="57"/>
      <c r="C484" s="57"/>
      <c r="D484" s="57"/>
      <c r="E484" s="57"/>
      <c r="F484" s="57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  <c r="AB484" s="57"/>
    </row>
    <row r="485" spans="1:28" ht="15.75" customHeight="1">
      <c r="A485" s="57"/>
      <c r="B485" s="57"/>
      <c r="C485" s="57"/>
      <c r="D485" s="57"/>
      <c r="E485" s="57"/>
      <c r="F485" s="57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  <c r="AB485" s="57"/>
    </row>
    <row r="486" spans="1:28" ht="15.75" customHeight="1">
      <c r="A486" s="57"/>
      <c r="B486" s="57"/>
      <c r="C486" s="57"/>
      <c r="D486" s="57"/>
      <c r="E486" s="57"/>
      <c r="F486" s="57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  <c r="AB486" s="57"/>
    </row>
    <row r="487" spans="1:28" ht="15.75" customHeight="1">
      <c r="A487" s="57"/>
      <c r="B487" s="57"/>
      <c r="C487" s="57"/>
      <c r="D487" s="57"/>
      <c r="E487" s="57"/>
      <c r="F487" s="57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  <c r="AB487" s="57"/>
    </row>
    <row r="488" spans="1:28" ht="15.75" customHeight="1">
      <c r="A488" s="57"/>
      <c r="B488" s="57"/>
      <c r="C488" s="57"/>
      <c r="D488" s="57"/>
      <c r="E488" s="57"/>
      <c r="F488" s="57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  <c r="AB488" s="57"/>
    </row>
    <row r="489" spans="1:28" ht="15.75" customHeight="1">
      <c r="A489" s="57"/>
      <c r="B489" s="57"/>
      <c r="C489" s="57"/>
      <c r="D489" s="57"/>
      <c r="E489" s="57"/>
      <c r="F489" s="57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  <c r="AB489" s="57"/>
    </row>
    <row r="490" spans="1:28" ht="15.75" customHeight="1">
      <c r="A490" s="57"/>
      <c r="B490" s="57"/>
      <c r="C490" s="57"/>
      <c r="D490" s="57"/>
      <c r="E490" s="57"/>
      <c r="F490" s="57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  <c r="AB490" s="57"/>
    </row>
    <row r="491" spans="1:28" ht="15.75" customHeight="1">
      <c r="A491" s="57"/>
      <c r="B491" s="57"/>
      <c r="C491" s="57"/>
      <c r="D491" s="57"/>
      <c r="E491" s="57"/>
      <c r="F491" s="57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  <c r="AB491" s="57"/>
    </row>
    <row r="492" spans="1:28" ht="15.75" customHeight="1">
      <c r="A492" s="57"/>
      <c r="B492" s="57"/>
      <c r="C492" s="57"/>
      <c r="D492" s="57"/>
      <c r="E492" s="57"/>
      <c r="F492" s="57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  <c r="AB492" s="57"/>
    </row>
    <row r="493" spans="1:28" ht="15.75" customHeight="1">
      <c r="A493" s="57"/>
      <c r="B493" s="57"/>
      <c r="C493" s="57"/>
      <c r="D493" s="57"/>
      <c r="E493" s="57"/>
      <c r="F493" s="57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  <c r="AB493" s="57"/>
    </row>
    <row r="494" spans="1:28" ht="15.75" customHeight="1">
      <c r="A494" s="57"/>
      <c r="B494" s="57"/>
      <c r="C494" s="57"/>
      <c r="D494" s="57"/>
      <c r="E494" s="57"/>
      <c r="F494" s="57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  <c r="AA494" s="57"/>
      <c r="AB494" s="57"/>
    </row>
    <row r="495" spans="1:28" ht="15.75" customHeight="1">
      <c r="A495" s="57"/>
      <c r="B495" s="57"/>
      <c r="C495" s="57"/>
      <c r="D495" s="57"/>
      <c r="E495" s="57"/>
      <c r="F495" s="57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  <c r="AA495" s="57"/>
      <c r="AB495" s="57"/>
    </row>
    <row r="496" spans="1:28" ht="15.75" customHeight="1">
      <c r="A496" s="57"/>
      <c r="B496" s="57"/>
      <c r="C496" s="57"/>
      <c r="D496" s="57"/>
      <c r="E496" s="57"/>
      <c r="F496" s="57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  <c r="AB496" s="57"/>
    </row>
    <row r="497" spans="1:28" ht="15.75" customHeight="1">
      <c r="A497" s="57"/>
      <c r="B497" s="57"/>
      <c r="C497" s="57"/>
      <c r="D497" s="57"/>
      <c r="E497" s="57"/>
      <c r="F497" s="57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  <c r="AA497" s="57"/>
      <c r="AB497" s="57"/>
    </row>
    <row r="498" spans="1:28" ht="15.75" customHeight="1">
      <c r="A498" s="57"/>
      <c r="B498" s="57"/>
      <c r="C498" s="57"/>
      <c r="D498" s="57"/>
      <c r="E498" s="57"/>
      <c r="F498" s="57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  <c r="AB498" s="57"/>
    </row>
    <row r="499" spans="1:28" ht="15.75" customHeight="1">
      <c r="A499" s="57"/>
      <c r="B499" s="57"/>
      <c r="C499" s="57"/>
      <c r="D499" s="57"/>
      <c r="E499" s="57"/>
      <c r="F499" s="57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  <c r="AB499" s="57"/>
    </row>
    <row r="500" spans="1:28" ht="15.75" customHeight="1">
      <c r="A500" s="57"/>
      <c r="B500" s="57"/>
      <c r="C500" s="57"/>
      <c r="D500" s="57"/>
      <c r="E500" s="57"/>
      <c r="F500" s="57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  <c r="AB500" s="57"/>
    </row>
    <row r="501" spans="1:28" ht="15.75" customHeight="1">
      <c r="A501" s="57"/>
      <c r="B501" s="57"/>
      <c r="C501" s="57"/>
      <c r="D501" s="57"/>
      <c r="E501" s="57"/>
      <c r="F501" s="57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  <c r="AB501" s="57"/>
    </row>
    <row r="502" spans="1:28" ht="15.75" customHeight="1">
      <c r="A502" s="57"/>
      <c r="B502" s="57"/>
      <c r="C502" s="57"/>
      <c r="D502" s="57"/>
      <c r="E502" s="57"/>
      <c r="F502" s="57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  <c r="AB502" s="57"/>
    </row>
    <row r="503" spans="1:28" ht="15.75" customHeight="1">
      <c r="A503" s="57"/>
      <c r="B503" s="57"/>
      <c r="C503" s="57"/>
      <c r="D503" s="57"/>
      <c r="E503" s="57"/>
      <c r="F503" s="57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  <c r="AB503" s="57"/>
    </row>
    <row r="504" spans="1:28" ht="15.75" customHeight="1">
      <c r="A504" s="57"/>
      <c r="B504" s="57"/>
      <c r="C504" s="57"/>
      <c r="D504" s="57"/>
      <c r="E504" s="57"/>
      <c r="F504" s="57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  <c r="AB504" s="57"/>
    </row>
    <row r="505" spans="1:28" ht="15.75" customHeight="1">
      <c r="A505" s="57"/>
      <c r="B505" s="57"/>
      <c r="C505" s="57"/>
      <c r="D505" s="57"/>
      <c r="E505" s="57"/>
      <c r="F505" s="57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  <c r="AB505" s="57"/>
    </row>
    <row r="506" spans="1:28" ht="15.75" customHeight="1">
      <c r="A506" s="57"/>
      <c r="B506" s="57"/>
      <c r="C506" s="57"/>
      <c r="D506" s="57"/>
      <c r="E506" s="57"/>
      <c r="F506" s="57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  <c r="AB506" s="57"/>
    </row>
    <row r="507" spans="1:28" ht="15.75" customHeight="1">
      <c r="A507" s="57"/>
      <c r="B507" s="57"/>
      <c r="C507" s="57"/>
      <c r="D507" s="57"/>
      <c r="E507" s="57"/>
      <c r="F507" s="57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  <c r="AB507" s="57"/>
    </row>
    <row r="508" spans="1:28" ht="15.75" customHeight="1">
      <c r="A508" s="57"/>
      <c r="B508" s="57"/>
      <c r="C508" s="57"/>
      <c r="D508" s="57"/>
      <c r="E508" s="57"/>
      <c r="F508" s="57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  <c r="AB508" s="57"/>
    </row>
    <row r="509" spans="1:28" ht="15.75" customHeight="1">
      <c r="A509" s="57"/>
      <c r="B509" s="57"/>
      <c r="C509" s="57"/>
      <c r="D509" s="57"/>
      <c r="E509" s="57"/>
      <c r="F509" s="57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  <c r="AB509" s="57"/>
    </row>
    <row r="510" spans="1:28" ht="15.75" customHeight="1">
      <c r="A510" s="57"/>
      <c r="B510" s="57"/>
      <c r="C510" s="57"/>
      <c r="D510" s="57"/>
      <c r="E510" s="57"/>
      <c r="F510" s="57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  <c r="AB510" s="57"/>
    </row>
    <row r="511" spans="1:28" ht="15.75" customHeight="1">
      <c r="A511" s="57"/>
      <c r="B511" s="57"/>
      <c r="C511" s="57"/>
      <c r="D511" s="57"/>
      <c r="E511" s="57"/>
      <c r="F511" s="57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  <c r="AB511" s="57"/>
    </row>
    <row r="512" spans="1:28" ht="15.75" customHeight="1">
      <c r="A512" s="57"/>
      <c r="B512" s="57"/>
      <c r="C512" s="57"/>
      <c r="D512" s="57"/>
      <c r="E512" s="57"/>
      <c r="F512" s="57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  <c r="AB512" s="57"/>
    </row>
    <row r="513" spans="1:28" ht="15.75" customHeight="1">
      <c r="A513" s="57"/>
      <c r="B513" s="57"/>
      <c r="C513" s="57"/>
      <c r="D513" s="57"/>
      <c r="E513" s="57"/>
      <c r="F513" s="57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  <c r="AB513" s="57"/>
    </row>
    <row r="514" spans="1:28" ht="15.75" customHeight="1">
      <c r="A514" s="57"/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</row>
    <row r="515" spans="1:28" ht="15.75" customHeight="1">
      <c r="A515" s="57"/>
      <c r="B515" s="57"/>
      <c r="C515" s="57"/>
      <c r="D515" s="57"/>
      <c r="E515" s="57"/>
      <c r="F515" s="57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  <c r="AB515" s="57"/>
    </row>
    <row r="516" spans="1:28" ht="15.75" customHeight="1">
      <c r="A516" s="57"/>
      <c r="B516" s="57"/>
      <c r="C516" s="57"/>
      <c r="D516" s="57"/>
      <c r="E516" s="57"/>
      <c r="F516" s="57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  <c r="AB516" s="57"/>
    </row>
    <row r="517" spans="1:28" ht="15.75" customHeight="1">
      <c r="A517" s="57"/>
      <c r="B517" s="57"/>
      <c r="C517" s="57"/>
      <c r="D517" s="57"/>
      <c r="E517" s="57"/>
      <c r="F517" s="57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  <c r="AB517" s="57"/>
    </row>
    <row r="518" spans="1:28" ht="15.75" customHeight="1">
      <c r="A518" s="57"/>
      <c r="B518" s="57"/>
      <c r="C518" s="57"/>
      <c r="D518" s="57"/>
      <c r="E518" s="57"/>
      <c r="F518" s="57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  <c r="AB518" s="57"/>
    </row>
    <row r="519" spans="1:28" ht="15.75" customHeight="1">
      <c r="A519" s="57"/>
      <c r="B519" s="57"/>
      <c r="C519" s="57"/>
      <c r="D519" s="57"/>
      <c r="E519" s="57"/>
      <c r="F519" s="57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  <c r="AB519" s="57"/>
    </row>
    <row r="520" spans="1:28" ht="15.75" customHeight="1">
      <c r="A520" s="57"/>
      <c r="B520" s="57"/>
      <c r="C520" s="57"/>
      <c r="D520" s="57"/>
      <c r="E520" s="57"/>
      <c r="F520" s="57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  <c r="AB520" s="57"/>
    </row>
    <row r="521" spans="1:28" ht="15.75" customHeight="1">
      <c r="A521" s="57"/>
      <c r="B521" s="57"/>
      <c r="C521" s="57"/>
      <c r="D521" s="57"/>
      <c r="E521" s="57"/>
      <c r="F521" s="57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  <c r="AB521" s="57"/>
    </row>
    <row r="522" spans="1:28" ht="15.75" customHeight="1">
      <c r="A522" s="57"/>
      <c r="B522" s="57"/>
      <c r="C522" s="57"/>
      <c r="D522" s="57"/>
      <c r="E522" s="57"/>
      <c r="F522" s="57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  <c r="AB522" s="57"/>
    </row>
    <row r="523" spans="1:28" ht="15.75" customHeight="1">
      <c r="A523" s="57"/>
      <c r="B523" s="57"/>
      <c r="C523" s="57"/>
      <c r="D523" s="57"/>
      <c r="E523" s="57"/>
      <c r="F523" s="57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  <c r="AB523" s="57"/>
    </row>
    <row r="524" spans="1:28" ht="15.75" customHeight="1">
      <c r="A524" s="57"/>
      <c r="B524" s="57"/>
      <c r="C524" s="57"/>
      <c r="D524" s="57"/>
      <c r="E524" s="57"/>
      <c r="F524" s="57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  <c r="AB524" s="57"/>
    </row>
    <row r="525" spans="1:28" ht="15.75" customHeight="1">
      <c r="A525" s="57"/>
      <c r="B525" s="57"/>
      <c r="C525" s="57"/>
      <c r="D525" s="57"/>
      <c r="E525" s="57"/>
      <c r="F525" s="57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  <c r="AB525" s="57"/>
    </row>
    <row r="526" spans="1:28" ht="15.75" customHeight="1">
      <c r="A526" s="57"/>
      <c r="B526" s="57"/>
      <c r="C526" s="57"/>
      <c r="D526" s="57"/>
      <c r="E526" s="57"/>
      <c r="F526" s="57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  <c r="AB526" s="57"/>
    </row>
    <row r="527" spans="1:28" ht="15.75" customHeight="1">
      <c r="A527" s="57"/>
      <c r="B527" s="57"/>
      <c r="C527" s="57"/>
      <c r="D527" s="57"/>
      <c r="E527" s="57"/>
      <c r="F527" s="57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  <c r="AB527" s="57"/>
    </row>
    <row r="528" spans="1:28" ht="15.75" customHeight="1">
      <c r="A528" s="57"/>
      <c r="B528" s="57"/>
      <c r="C528" s="57"/>
      <c r="D528" s="57"/>
      <c r="E528" s="57"/>
      <c r="F528" s="57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  <c r="AB528" s="57"/>
    </row>
    <row r="529" spans="1:28" ht="15.75" customHeight="1">
      <c r="A529" s="57"/>
      <c r="B529" s="57"/>
      <c r="C529" s="57"/>
      <c r="D529" s="57"/>
      <c r="E529" s="57"/>
      <c r="F529" s="57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  <c r="AB529" s="57"/>
    </row>
    <row r="530" spans="1:28" ht="15.75" customHeight="1">
      <c r="A530" s="57"/>
      <c r="B530" s="57"/>
      <c r="C530" s="57"/>
      <c r="D530" s="57"/>
      <c r="E530" s="57"/>
      <c r="F530" s="57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  <c r="AB530" s="57"/>
    </row>
    <row r="531" spans="1:28" ht="15.75" customHeight="1">
      <c r="A531" s="57"/>
      <c r="B531" s="57"/>
      <c r="C531" s="57"/>
      <c r="D531" s="57"/>
      <c r="E531" s="57"/>
      <c r="F531" s="57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  <c r="AB531" s="57"/>
    </row>
    <row r="532" spans="1:28" ht="15.75" customHeight="1">
      <c r="A532" s="57"/>
      <c r="B532" s="57"/>
      <c r="C532" s="57"/>
      <c r="D532" s="57"/>
      <c r="E532" s="57"/>
      <c r="F532" s="57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  <c r="AB532" s="57"/>
    </row>
    <row r="533" spans="1:28" ht="15.75" customHeight="1">
      <c r="A533" s="57"/>
      <c r="B533" s="57"/>
      <c r="C533" s="57"/>
      <c r="D533" s="57"/>
      <c r="E533" s="57"/>
      <c r="F533" s="57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  <c r="AB533" s="57"/>
    </row>
    <row r="534" spans="1:28" ht="15.75" customHeight="1">
      <c r="A534" s="57"/>
      <c r="B534" s="57"/>
      <c r="C534" s="57"/>
      <c r="D534" s="57"/>
      <c r="E534" s="57"/>
      <c r="F534" s="57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  <c r="AB534" s="57"/>
    </row>
    <row r="535" spans="1:28" ht="15.75" customHeight="1">
      <c r="A535" s="57"/>
      <c r="B535" s="57"/>
      <c r="C535" s="57"/>
      <c r="D535" s="57"/>
      <c r="E535" s="57"/>
      <c r="F535" s="57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  <c r="AB535" s="57"/>
    </row>
    <row r="536" spans="1:28" ht="15.75" customHeight="1">
      <c r="A536" s="57"/>
      <c r="B536" s="57"/>
      <c r="C536" s="57"/>
      <c r="D536" s="57"/>
      <c r="E536" s="57"/>
      <c r="F536" s="57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  <c r="AB536" s="57"/>
    </row>
    <row r="537" spans="1:28" ht="15.75" customHeight="1">
      <c r="A537" s="57"/>
      <c r="B537" s="57"/>
      <c r="C537" s="57"/>
      <c r="D537" s="57"/>
      <c r="E537" s="57"/>
      <c r="F537" s="57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  <c r="AB537" s="57"/>
    </row>
    <row r="538" spans="1:28" ht="15.75" customHeight="1">
      <c r="A538" s="57"/>
      <c r="B538" s="57"/>
      <c r="C538" s="57"/>
      <c r="D538" s="57"/>
      <c r="E538" s="57"/>
      <c r="F538" s="57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  <c r="AB538" s="57"/>
    </row>
    <row r="539" spans="1:28" ht="15.75" customHeight="1">
      <c r="A539" s="57"/>
      <c r="B539" s="57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</row>
    <row r="540" spans="1:28" ht="15.75" customHeight="1">
      <c r="A540" s="57"/>
      <c r="B540" s="57"/>
      <c r="C540" s="57"/>
      <c r="D540" s="57"/>
      <c r="E540" s="57"/>
      <c r="F540" s="57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  <c r="AB540" s="57"/>
    </row>
    <row r="541" spans="1:28" ht="15.75" customHeight="1">
      <c r="A541" s="57"/>
      <c r="B541" s="57"/>
      <c r="C541" s="57"/>
      <c r="D541" s="57"/>
      <c r="E541" s="57"/>
      <c r="F541" s="57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  <c r="AB541" s="57"/>
    </row>
    <row r="542" spans="1:28" ht="15.75" customHeight="1">
      <c r="A542" s="57"/>
      <c r="B542" s="57"/>
      <c r="C542" s="57"/>
      <c r="D542" s="57"/>
      <c r="E542" s="57"/>
      <c r="F542" s="57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  <c r="AB542" s="57"/>
    </row>
    <row r="543" spans="1:28" ht="15.75" customHeight="1">
      <c r="A543" s="57"/>
      <c r="B543" s="57"/>
      <c r="C543" s="57"/>
      <c r="D543" s="57"/>
      <c r="E543" s="57"/>
      <c r="F543" s="57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  <c r="AA543" s="57"/>
      <c r="AB543" s="57"/>
    </row>
    <row r="544" spans="1:28" ht="15.75" customHeight="1">
      <c r="A544" s="57"/>
      <c r="B544" s="57"/>
      <c r="C544" s="57"/>
      <c r="D544" s="57"/>
      <c r="E544" s="57"/>
      <c r="F544" s="57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  <c r="AA544" s="57"/>
      <c r="AB544" s="57"/>
    </row>
    <row r="545" spans="1:28" ht="15.75" customHeight="1">
      <c r="A545" s="57"/>
      <c r="B545" s="57"/>
      <c r="C545" s="57"/>
      <c r="D545" s="57"/>
      <c r="E545" s="57"/>
      <c r="F545" s="57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  <c r="AA545" s="57"/>
      <c r="AB545" s="57"/>
    </row>
    <row r="546" spans="1:28" ht="15.75" customHeight="1">
      <c r="A546" s="57"/>
      <c r="B546" s="57"/>
      <c r="C546" s="57"/>
      <c r="D546" s="57"/>
      <c r="E546" s="57"/>
      <c r="F546" s="57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  <c r="AB546" s="57"/>
    </row>
    <row r="547" spans="1:28" ht="15.75" customHeight="1">
      <c r="A547" s="57"/>
      <c r="B547" s="57"/>
      <c r="C547" s="57"/>
      <c r="D547" s="57"/>
      <c r="E547" s="57"/>
      <c r="F547" s="57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  <c r="AB547" s="57"/>
    </row>
    <row r="548" spans="1:28" ht="15.75" customHeight="1">
      <c r="A548" s="57"/>
      <c r="B548" s="57"/>
      <c r="C548" s="57"/>
      <c r="D548" s="57"/>
      <c r="E548" s="57"/>
      <c r="F548" s="57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  <c r="AB548" s="57"/>
    </row>
    <row r="549" spans="1:28" ht="15.75" customHeight="1">
      <c r="A549" s="57"/>
      <c r="B549" s="57"/>
      <c r="C549" s="57"/>
      <c r="D549" s="57"/>
      <c r="E549" s="57"/>
      <c r="F549" s="57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  <c r="AB549" s="57"/>
    </row>
    <row r="550" spans="1:28" ht="15.75" customHeight="1">
      <c r="A550" s="57"/>
      <c r="B550" s="57"/>
      <c r="C550" s="57"/>
      <c r="D550" s="57"/>
      <c r="E550" s="57"/>
      <c r="F550" s="57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  <c r="AB550" s="57"/>
    </row>
    <row r="551" spans="1:28" ht="15.75" customHeight="1">
      <c r="A551" s="57"/>
      <c r="B551" s="57"/>
      <c r="C551" s="57"/>
      <c r="D551" s="57"/>
      <c r="E551" s="57"/>
      <c r="F551" s="57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  <c r="AB551" s="57"/>
    </row>
    <row r="552" spans="1:28" ht="15.75" customHeight="1">
      <c r="A552" s="57"/>
      <c r="B552" s="57"/>
      <c r="C552" s="57"/>
      <c r="D552" s="57"/>
      <c r="E552" s="57"/>
      <c r="F552" s="57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  <c r="AB552" s="57"/>
    </row>
    <row r="553" spans="1:28" ht="15.75" customHeight="1">
      <c r="A553" s="57"/>
      <c r="B553" s="57"/>
      <c r="C553" s="57"/>
      <c r="D553" s="57"/>
      <c r="E553" s="57"/>
      <c r="F553" s="57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  <c r="AB553" s="57"/>
    </row>
    <row r="554" spans="1:28" ht="15.75" customHeight="1">
      <c r="A554" s="57"/>
      <c r="B554" s="57"/>
      <c r="C554" s="57"/>
      <c r="D554" s="57"/>
      <c r="E554" s="57"/>
      <c r="F554" s="57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  <c r="AB554" s="57"/>
    </row>
    <row r="555" spans="1:28" ht="15.75" customHeight="1">
      <c r="A555" s="57"/>
      <c r="B555" s="57"/>
      <c r="C555" s="57"/>
      <c r="D555" s="57"/>
      <c r="E555" s="57"/>
      <c r="F555" s="57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  <c r="AB555" s="57"/>
    </row>
    <row r="556" spans="1:28" ht="15.75" customHeight="1">
      <c r="A556" s="57"/>
      <c r="B556" s="57"/>
      <c r="C556" s="57"/>
      <c r="D556" s="57"/>
      <c r="E556" s="57"/>
      <c r="F556" s="57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  <c r="AB556" s="57"/>
    </row>
    <row r="557" spans="1:28" ht="15.75" customHeight="1">
      <c r="A557" s="57"/>
      <c r="B557" s="57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</row>
    <row r="558" spans="1:28" ht="15.75" customHeight="1">
      <c r="A558" s="57"/>
      <c r="B558" s="57"/>
      <c r="C558" s="57"/>
      <c r="D558" s="57"/>
      <c r="E558" s="57"/>
      <c r="F558" s="57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  <c r="AB558" s="57"/>
    </row>
    <row r="559" spans="1:28" ht="15.75" customHeight="1">
      <c r="A559" s="57"/>
      <c r="B559" s="57"/>
      <c r="C559" s="57"/>
      <c r="D559" s="57"/>
      <c r="E559" s="57"/>
      <c r="F559" s="57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  <c r="AB559" s="57"/>
    </row>
    <row r="560" spans="1:28" ht="15.75" customHeight="1">
      <c r="A560" s="57"/>
      <c r="B560" s="57"/>
      <c r="C560" s="57"/>
      <c r="D560" s="57"/>
      <c r="E560" s="57"/>
      <c r="F560" s="57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  <c r="AB560" s="57"/>
    </row>
    <row r="561" spans="1:28" ht="15.75" customHeight="1">
      <c r="A561" s="57"/>
      <c r="B561" s="57"/>
      <c r="C561" s="57"/>
      <c r="D561" s="57"/>
      <c r="E561" s="57"/>
      <c r="F561" s="57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  <c r="AB561" s="57"/>
    </row>
    <row r="562" spans="1:28" ht="15.75" customHeight="1">
      <c r="A562" s="57"/>
      <c r="B562" s="57"/>
      <c r="C562" s="57"/>
      <c r="D562" s="57"/>
      <c r="E562" s="57"/>
      <c r="F562" s="57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  <c r="AB562" s="57"/>
    </row>
    <row r="563" spans="1:28" ht="15.75" customHeight="1">
      <c r="A563" s="57"/>
      <c r="B563" s="57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</row>
    <row r="564" spans="1:28" ht="15.75" customHeight="1">
      <c r="A564" s="57"/>
      <c r="B564" s="57"/>
      <c r="C564" s="57"/>
      <c r="D564" s="57"/>
      <c r="E564" s="57"/>
      <c r="F564" s="57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  <c r="AB564" s="57"/>
    </row>
    <row r="565" spans="1:28" ht="15.75" customHeight="1">
      <c r="A565" s="57"/>
      <c r="B565" s="57"/>
      <c r="C565" s="57"/>
      <c r="D565" s="57"/>
      <c r="E565" s="57"/>
      <c r="F565" s="57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  <c r="AB565" s="57"/>
    </row>
    <row r="566" spans="1:28" ht="15.75" customHeight="1">
      <c r="A566" s="57"/>
      <c r="B566" s="57"/>
      <c r="C566" s="57"/>
      <c r="D566" s="57"/>
      <c r="E566" s="57"/>
      <c r="F566" s="57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  <c r="AB566" s="57"/>
    </row>
    <row r="567" spans="1:28" ht="15.75" customHeight="1">
      <c r="A567" s="57"/>
      <c r="B567" s="57"/>
      <c r="C567" s="57"/>
      <c r="D567" s="57"/>
      <c r="E567" s="57"/>
      <c r="F567" s="57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  <c r="AB567" s="57"/>
    </row>
    <row r="568" spans="1:28" ht="15.75" customHeight="1">
      <c r="A568" s="57"/>
      <c r="B568" s="57"/>
      <c r="C568" s="57"/>
      <c r="D568" s="57"/>
      <c r="E568" s="57"/>
      <c r="F568" s="57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  <c r="AB568" s="57"/>
    </row>
    <row r="569" spans="1:28" ht="15.75" customHeight="1">
      <c r="A569" s="57"/>
      <c r="B569" s="57"/>
      <c r="C569" s="57"/>
      <c r="D569" s="57"/>
      <c r="E569" s="57"/>
      <c r="F569" s="57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  <c r="AB569" s="57"/>
    </row>
    <row r="570" spans="1:28" ht="15.75" customHeight="1">
      <c r="A570" s="57"/>
      <c r="B570" s="57"/>
      <c r="C570" s="57"/>
      <c r="D570" s="57"/>
      <c r="E570" s="57"/>
      <c r="F570" s="57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  <c r="AB570" s="57"/>
    </row>
    <row r="571" spans="1:28" ht="15.75" customHeight="1">
      <c r="A571" s="57"/>
      <c r="B571" s="57"/>
      <c r="C571" s="57"/>
      <c r="D571" s="57"/>
      <c r="E571" s="57"/>
      <c r="F571" s="57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  <c r="AB571" s="57"/>
    </row>
    <row r="572" spans="1:28" ht="15.75" customHeight="1">
      <c r="A572" s="57"/>
      <c r="B572" s="57"/>
      <c r="C572" s="57"/>
      <c r="D572" s="57"/>
      <c r="E572" s="57"/>
      <c r="F572" s="57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  <c r="AB572" s="57"/>
    </row>
    <row r="573" spans="1:28" ht="15.75" customHeight="1">
      <c r="A573" s="57"/>
      <c r="B573" s="57"/>
      <c r="C573" s="57"/>
      <c r="D573" s="57"/>
      <c r="E573" s="57"/>
      <c r="F573" s="57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  <c r="AB573" s="57"/>
    </row>
    <row r="574" spans="1:28" ht="15.75" customHeight="1">
      <c r="A574" s="57"/>
      <c r="B574" s="57"/>
      <c r="C574" s="57"/>
      <c r="D574" s="57"/>
      <c r="E574" s="57"/>
      <c r="F574" s="57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  <c r="AB574" s="57"/>
    </row>
    <row r="575" spans="1:28" ht="15.75" customHeight="1">
      <c r="A575" s="57"/>
      <c r="B575" s="57"/>
      <c r="C575" s="57"/>
      <c r="D575" s="57"/>
      <c r="E575" s="57"/>
      <c r="F575" s="57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  <c r="AB575" s="57"/>
    </row>
    <row r="576" spans="1:28" ht="15.75" customHeight="1">
      <c r="A576" s="57"/>
      <c r="B576" s="57"/>
      <c r="C576" s="57"/>
      <c r="D576" s="57"/>
      <c r="E576" s="57"/>
      <c r="F576" s="57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  <c r="AB576" s="57"/>
    </row>
    <row r="577" spans="1:28" ht="15.75" customHeight="1">
      <c r="A577" s="57"/>
      <c r="B577" s="57"/>
      <c r="C577" s="57"/>
      <c r="D577" s="57"/>
      <c r="E577" s="57"/>
      <c r="F577" s="57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  <c r="AB577" s="57"/>
    </row>
    <row r="578" spans="1:28" ht="15.75" customHeight="1">
      <c r="A578" s="57"/>
      <c r="B578" s="57"/>
      <c r="C578" s="57"/>
      <c r="D578" s="57"/>
      <c r="E578" s="57"/>
      <c r="F578" s="57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  <c r="AB578" s="57"/>
    </row>
    <row r="579" spans="1:28" ht="15.75" customHeight="1">
      <c r="A579" s="57"/>
      <c r="B579" s="57"/>
      <c r="C579" s="57"/>
      <c r="D579" s="57"/>
      <c r="E579" s="57"/>
      <c r="F579" s="57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  <c r="AB579" s="57"/>
    </row>
    <row r="580" spans="1:28" ht="15.75" customHeight="1">
      <c r="A580" s="57"/>
      <c r="B580" s="57"/>
      <c r="C580" s="57"/>
      <c r="D580" s="57"/>
      <c r="E580" s="57"/>
      <c r="F580" s="57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  <c r="AB580" s="57"/>
    </row>
    <row r="581" spans="1:28" ht="15.75" customHeight="1">
      <c r="A581" s="57"/>
      <c r="B581" s="57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</row>
    <row r="582" spans="1:28" ht="15.75" customHeight="1">
      <c r="A582" s="57"/>
      <c r="B582" s="57"/>
      <c r="C582" s="57"/>
      <c r="D582" s="57"/>
      <c r="E582" s="57"/>
      <c r="F582" s="57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  <c r="AB582" s="57"/>
    </row>
    <row r="583" spans="1:28" ht="15.75" customHeight="1">
      <c r="A583" s="57"/>
      <c r="B583" s="57"/>
      <c r="C583" s="57"/>
      <c r="D583" s="57"/>
      <c r="E583" s="57"/>
      <c r="F583" s="57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  <c r="AB583" s="57"/>
    </row>
    <row r="584" spans="1:28" ht="15.75" customHeight="1">
      <c r="A584" s="57"/>
      <c r="B584" s="57"/>
      <c r="C584" s="57"/>
      <c r="D584" s="57"/>
      <c r="E584" s="57"/>
      <c r="F584" s="57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  <c r="AB584" s="57"/>
    </row>
    <row r="585" spans="1:28" ht="15.75" customHeight="1">
      <c r="A585" s="57"/>
      <c r="B585" s="57"/>
      <c r="C585" s="57"/>
      <c r="D585" s="57"/>
      <c r="E585" s="57"/>
      <c r="F585" s="57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  <c r="AB585" s="57"/>
    </row>
    <row r="586" spans="1:28" ht="15.75" customHeight="1">
      <c r="A586" s="57"/>
      <c r="B586" s="57"/>
      <c r="C586" s="57"/>
      <c r="D586" s="57"/>
      <c r="E586" s="57"/>
      <c r="F586" s="57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  <c r="AB586" s="57"/>
    </row>
    <row r="587" spans="1:28" ht="15.75" customHeight="1">
      <c r="A587" s="57"/>
      <c r="B587" s="57"/>
      <c r="C587" s="57"/>
      <c r="D587" s="57"/>
      <c r="E587" s="57"/>
      <c r="F587" s="57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  <c r="AB587" s="57"/>
    </row>
    <row r="588" spans="1:28" ht="15.75" customHeight="1">
      <c r="A588" s="57"/>
      <c r="B588" s="57"/>
      <c r="C588" s="57"/>
      <c r="D588" s="57"/>
      <c r="E588" s="57"/>
      <c r="F588" s="57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  <c r="AB588" s="57"/>
    </row>
    <row r="589" spans="1:28" ht="15.75" customHeight="1">
      <c r="A589" s="57"/>
      <c r="B589" s="57"/>
      <c r="C589" s="57"/>
      <c r="D589" s="57"/>
      <c r="E589" s="57"/>
      <c r="F589" s="57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  <c r="AB589" s="57"/>
    </row>
    <row r="590" spans="1:28" ht="15.75" customHeight="1">
      <c r="A590" s="57"/>
      <c r="B590" s="57"/>
      <c r="C590" s="57"/>
      <c r="D590" s="57"/>
      <c r="E590" s="57"/>
      <c r="F590" s="57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  <c r="AB590" s="57"/>
    </row>
    <row r="591" spans="1:28" ht="15.75" customHeight="1">
      <c r="A591" s="57"/>
      <c r="B591" s="57"/>
      <c r="C591" s="57"/>
      <c r="D591" s="57"/>
      <c r="E591" s="57"/>
      <c r="F591" s="57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  <c r="AB591" s="57"/>
    </row>
    <row r="592" spans="1:28" ht="15.75" customHeight="1">
      <c r="A592" s="57"/>
      <c r="B592" s="57"/>
      <c r="C592" s="57"/>
      <c r="D592" s="57"/>
      <c r="E592" s="57"/>
      <c r="F592" s="57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  <c r="AA592" s="57"/>
      <c r="AB592" s="57"/>
    </row>
    <row r="593" spans="1:28" ht="15.75" customHeight="1">
      <c r="A593" s="57"/>
      <c r="B593" s="57"/>
      <c r="C593" s="57"/>
      <c r="D593" s="57"/>
      <c r="E593" s="57"/>
      <c r="F593" s="57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  <c r="AA593" s="57"/>
      <c r="AB593" s="57"/>
    </row>
    <row r="594" spans="1:28" ht="15.75" customHeight="1">
      <c r="A594" s="57"/>
      <c r="B594" s="57"/>
      <c r="C594" s="57"/>
      <c r="D594" s="57"/>
      <c r="E594" s="57"/>
      <c r="F594" s="57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  <c r="AA594" s="57"/>
      <c r="AB594" s="57"/>
    </row>
    <row r="595" spans="1:28" ht="15.75" customHeight="1">
      <c r="A595" s="57"/>
      <c r="B595" s="57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</row>
    <row r="596" spans="1:28" ht="15.75" customHeight="1">
      <c r="A596" s="57"/>
      <c r="B596" s="57"/>
      <c r="C596" s="57"/>
      <c r="D596" s="57"/>
      <c r="E596" s="57"/>
      <c r="F596" s="57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  <c r="AB596" s="57"/>
    </row>
    <row r="597" spans="1:28" ht="15.75" customHeight="1">
      <c r="A597" s="57"/>
      <c r="B597" s="57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</row>
    <row r="598" spans="1:28" ht="15.75" customHeight="1">
      <c r="A598" s="57"/>
      <c r="B598" s="57"/>
      <c r="C598" s="57"/>
      <c r="D598" s="57"/>
      <c r="E598" s="57"/>
      <c r="F598" s="57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  <c r="AB598" s="57"/>
    </row>
    <row r="599" spans="1:28" ht="15.75" customHeight="1">
      <c r="A599" s="57"/>
      <c r="B599" s="57"/>
      <c r="C599" s="57"/>
      <c r="D599" s="57"/>
      <c r="E599" s="57"/>
      <c r="F599" s="57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  <c r="AB599" s="57"/>
    </row>
    <row r="600" spans="1:28" ht="15.75" customHeight="1">
      <c r="A600" s="57"/>
      <c r="B600" s="57"/>
      <c r="C600" s="57"/>
      <c r="D600" s="57"/>
      <c r="E600" s="57"/>
      <c r="F600" s="57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  <c r="AB600" s="57"/>
    </row>
    <row r="601" spans="1:28" ht="15.75" customHeight="1">
      <c r="A601" s="57"/>
      <c r="B601" s="57"/>
      <c r="C601" s="57"/>
      <c r="D601" s="57"/>
      <c r="E601" s="57"/>
      <c r="F601" s="57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  <c r="AB601" s="57"/>
    </row>
    <row r="602" spans="1:28" ht="15.75" customHeight="1">
      <c r="A602" s="57"/>
      <c r="B602" s="57"/>
      <c r="C602" s="57"/>
      <c r="D602" s="57"/>
      <c r="E602" s="57"/>
      <c r="F602" s="57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  <c r="AB602" s="57"/>
    </row>
    <row r="603" spans="1:28" ht="15.75" customHeight="1">
      <c r="A603" s="57"/>
      <c r="B603" s="57"/>
      <c r="C603" s="57"/>
      <c r="D603" s="57"/>
      <c r="E603" s="57"/>
      <c r="F603" s="57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  <c r="AB603" s="57"/>
    </row>
    <row r="604" spans="1:28" ht="15.75" customHeight="1">
      <c r="A604" s="57"/>
      <c r="B604" s="57"/>
      <c r="C604" s="57"/>
      <c r="D604" s="57"/>
      <c r="E604" s="57"/>
      <c r="F604" s="57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  <c r="AB604" s="57"/>
    </row>
    <row r="605" spans="1:28" ht="15.75" customHeight="1">
      <c r="A605" s="57"/>
      <c r="B605" s="57"/>
      <c r="C605" s="57"/>
      <c r="D605" s="57"/>
      <c r="E605" s="57"/>
      <c r="F605" s="57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  <c r="AB605" s="57"/>
    </row>
    <row r="606" spans="1:28" ht="15.75" customHeight="1">
      <c r="A606" s="57"/>
      <c r="B606" s="57"/>
      <c r="C606" s="57"/>
      <c r="D606" s="57"/>
      <c r="E606" s="57"/>
      <c r="F606" s="57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  <c r="AB606" s="57"/>
    </row>
    <row r="607" spans="1:28" ht="15.75" customHeight="1">
      <c r="A607" s="57"/>
      <c r="B607" s="57"/>
      <c r="C607" s="57"/>
      <c r="D607" s="57"/>
      <c r="E607" s="57"/>
      <c r="F607" s="57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  <c r="AB607" s="57"/>
    </row>
    <row r="608" spans="1:28" ht="15.75" customHeight="1">
      <c r="A608" s="57"/>
      <c r="B608" s="57"/>
      <c r="C608" s="57"/>
      <c r="D608" s="57"/>
      <c r="E608" s="57"/>
      <c r="F608" s="57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  <c r="AB608" s="57"/>
    </row>
    <row r="609" spans="1:28" ht="15.75" customHeight="1">
      <c r="A609" s="57"/>
      <c r="B609" s="57"/>
      <c r="C609" s="57"/>
      <c r="D609" s="57"/>
      <c r="E609" s="57"/>
      <c r="F609" s="57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  <c r="AB609" s="57"/>
    </row>
    <row r="610" spans="1:28" ht="15.75" customHeight="1">
      <c r="A610" s="57"/>
      <c r="B610" s="57"/>
      <c r="C610" s="57"/>
      <c r="D610" s="57"/>
      <c r="E610" s="57"/>
      <c r="F610" s="57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  <c r="AB610" s="57"/>
    </row>
    <row r="611" spans="1:28" ht="15.75" customHeight="1">
      <c r="A611" s="57"/>
      <c r="B611" s="57"/>
      <c r="C611" s="57"/>
      <c r="D611" s="57"/>
      <c r="E611" s="57"/>
      <c r="F611" s="57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  <c r="AB611" s="57"/>
    </row>
    <row r="612" spans="1:28" ht="15.75" customHeight="1">
      <c r="A612" s="57"/>
      <c r="B612" s="57"/>
      <c r="C612" s="57"/>
      <c r="D612" s="57"/>
      <c r="E612" s="57"/>
      <c r="F612" s="57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  <c r="AB612" s="57"/>
    </row>
    <row r="613" spans="1:28" ht="15.75" customHeight="1">
      <c r="A613" s="57"/>
      <c r="B613" s="57"/>
      <c r="C613" s="57"/>
      <c r="D613" s="57"/>
      <c r="E613" s="57"/>
      <c r="F613" s="57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  <c r="AB613" s="57"/>
    </row>
    <row r="614" spans="1:28" ht="15.75" customHeight="1">
      <c r="A614" s="57"/>
      <c r="B614" s="57"/>
      <c r="C614" s="57"/>
      <c r="D614" s="57"/>
      <c r="E614" s="57"/>
      <c r="F614" s="57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  <c r="AB614" s="57"/>
    </row>
    <row r="615" spans="1:28" ht="15.75" customHeight="1">
      <c r="A615" s="57"/>
      <c r="B615" s="57"/>
      <c r="C615" s="57"/>
      <c r="D615" s="57"/>
      <c r="E615" s="57"/>
      <c r="F615" s="57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  <c r="AB615" s="57"/>
    </row>
    <row r="616" spans="1:28" ht="15.75" customHeight="1">
      <c r="A616" s="57"/>
      <c r="B616" s="57"/>
      <c r="C616" s="57"/>
      <c r="D616" s="57"/>
      <c r="E616" s="57"/>
      <c r="F616" s="57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  <c r="AB616" s="57"/>
    </row>
    <row r="617" spans="1:28" ht="15.75" customHeight="1">
      <c r="A617" s="57"/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</row>
    <row r="618" spans="1:28" ht="15.75" customHeight="1">
      <c r="A618" s="57"/>
      <c r="B618" s="57"/>
      <c r="C618" s="57"/>
      <c r="D618" s="57"/>
      <c r="E618" s="57"/>
      <c r="F618" s="57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  <c r="AB618" s="57"/>
    </row>
    <row r="619" spans="1:28" ht="15.75" customHeight="1">
      <c r="A619" s="57"/>
      <c r="B619" s="57"/>
      <c r="C619" s="57"/>
      <c r="D619" s="57"/>
      <c r="E619" s="57"/>
      <c r="F619" s="57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  <c r="AB619" s="57"/>
    </row>
    <row r="620" spans="1:28" ht="15.75" customHeight="1">
      <c r="A620" s="57"/>
      <c r="B620" s="57"/>
      <c r="C620" s="57"/>
      <c r="D620" s="57"/>
      <c r="E620" s="57"/>
      <c r="F620" s="57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  <c r="AB620" s="57"/>
    </row>
    <row r="621" spans="1:28" ht="15.75" customHeight="1">
      <c r="A621" s="57"/>
      <c r="B621" s="57"/>
      <c r="C621" s="57"/>
      <c r="D621" s="57"/>
      <c r="E621" s="57"/>
      <c r="F621" s="57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  <c r="AB621" s="57"/>
    </row>
    <row r="622" spans="1:28" ht="15.75" customHeight="1">
      <c r="A622" s="57"/>
      <c r="B622" s="57"/>
      <c r="C622" s="57"/>
      <c r="D622" s="57"/>
      <c r="E622" s="57"/>
      <c r="F622" s="57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  <c r="AB622" s="57"/>
    </row>
    <row r="623" spans="1:28" ht="15.75" customHeight="1">
      <c r="A623" s="57"/>
      <c r="B623" s="57"/>
      <c r="C623" s="57"/>
      <c r="D623" s="57"/>
      <c r="E623" s="57"/>
      <c r="F623" s="57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  <c r="AB623" s="57"/>
    </row>
    <row r="624" spans="1:28" ht="15.75" customHeight="1">
      <c r="A624" s="57"/>
      <c r="B624" s="57"/>
      <c r="C624" s="57"/>
      <c r="D624" s="57"/>
      <c r="E624" s="57"/>
      <c r="F624" s="57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  <c r="AB624" s="57"/>
    </row>
    <row r="625" spans="1:28" ht="15.75" customHeight="1">
      <c r="A625" s="57"/>
      <c r="B625" s="57"/>
      <c r="C625" s="57"/>
      <c r="D625" s="57"/>
      <c r="E625" s="57"/>
      <c r="F625" s="57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  <c r="AB625" s="57"/>
    </row>
    <row r="626" spans="1:28" ht="15.75" customHeight="1">
      <c r="A626" s="57"/>
      <c r="B626" s="57"/>
      <c r="C626" s="57"/>
      <c r="D626" s="57"/>
      <c r="E626" s="57"/>
      <c r="F626" s="57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  <c r="AB626" s="57"/>
    </row>
    <row r="627" spans="1:28" ht="15.75" customHeight="1">
      <c r="A627" s="57"/>
      <c r="B627" s="57"/>
      <c r="C627" s="57"/>
      <c r="D627" s="57"/>
      <c r="E627" s="57"/>
      <c r="F627" s="57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  <c r="AB627" s="57"/>
    </row>
    <row r="628" spans="1:28" ht="15.75" customHeight="1">
      <c r="A628" s="57"/>
      <c r="B628" s="57"/>
      <c r="C628" s="57"/>
      <c r="D628" s="57"/>
      <c r="E628" s="57"/>
      <c r="F628" s="57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  <c r="AB628" s="57"/>
    </row>
    <row r="629" spans="1:28" ht="15.75" customHeight="1">
      <c r="A629" s="57"/>
      <c r="B629" s="57"/>
      <c r="C629" s="57"/>
      <c r="D629" s="57"/>
      <c r="E629" s="57"/>
      <c r="F629" s="57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  <c r="AB629" s="57"/>
    </row>
    <row r="630" spans="1:28" ht="15.75" customHeight="1">
      <c r="A630" s="57"/>
      <c r="B630" s="57"/>
      <c r="C630" s="57"/>
      <c r="D630" s="57"/>
      <c r="E630" s="57"/>
      <c r="F630" s="57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  <c r="AB630" s="57"/>
    </row>
    <row r="631" spans="1:28" ht="15.75" customHeight="1">
      <c r="A631" s="57"/>
      <c r="B631" s="57"/>
      <c r="C631" s="57"/>
      <c r="D631" s="57"/>
      <c r="E631" s="57"/>
      <c r="F631" s="57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  <c r="AB631" s="57"/>
    </row>
    <row r="632" spans="1:28" ht="15.75" customHeight="1">
      <c r="A632" s="57"/>
      <c r="B632" s="57"/>
      <c r="C632" s="57"/>
      <c r="D632" s="57"/>
      <c r="E632" s="57"/>
      <c r="F632" s="57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  <c r="AB632" s="57"/>
    </row>
    <row r="633" spans="1:28" ht="15.75" customHeight="1">
      <c r="A633" s="57"/>
      <c r="B633" s="57"/>
      <c r="C633" s="57"/>
      <c r="D633" s="57"/>
      <c r="E633" s="57"/>
      <c r="F633" s="57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  <c r="AB633" s="57"/>
    </row>
    <row r="634" spans="1:28" ht="15.75" customHeight="1">
      <c r="A634" s="57"/>
      <c r="B634" s="57"/>
      <c r="C634" s="57"/>
      <c r="D634" s="57"/>
      <c r="E634" s="57"/>
      <c r="F634" s="57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  <c r="AB634" s="57"/>
    </row>
    <row r="635" spans="1:28" ht="15.75" customHeight="1">
      <c r="A635" s="57"/>
      <c r="B635" s="57"/>
      <c r="C635" s="57"/>
      <c r="D635" s="57"/>
      <c r="E635" s="57"/>
      <c r="F635" s="57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  <c r="AB635" s="57"/>
    </row>
    <row r="636" spans="1:28" ht="15.75" customHeight="1">
      <c r="A636" s="57"/>
      <c r="B636" s="57"/>
      <c r="C636" s="57"/>
      <c r="D636" s="57"/>
      <c r="E636" s="57"/>
      <c r="F636" s="57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  <c r="AB636" s="57"/>
    </row>
    <row r="637" spans="1:28" ht="15.75" customHeight="1">
      <c r="A637" s="57"/>
      <c r="B637" s="57"/>
      <c r="C637" s="57"/>
      <c r="D637" s="57"/>
      <c r="E637" s="57"/>
      <c r="F637" s="57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  <c r="AB637" s="57"/>
    </row>
    <row r="638" spans="1:28" ht="15.75" customHeight="1">
      <c r="A638" s="57"/>
      <c r="B638" s="57"/>
      <c r="C638" s="57"/>
      <c r="D638" s="57"/>
      <c r="E638" s="57"/>
      <c r="F638" s="57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  <c r="AB638" s="57"/>
    </row>
    <row r="639" spans="1:28" ht="15.75" customHeight="1">
      <c r="A639" s="57"/>
      <c r="B639" s="57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</row>
    <row r="640" spans="1:28" ht="15.75" customHeight="1">
      <c r="A640" s="57"/>
      <c r="B640" s="57"/>
      <c r="C640" s="57"/>
      <c r="D640" s="57"/>
      <c r="E640" s="57"/>
      <c r="F640" s="57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  <c r="AB640" s="57"/>
    </row>
    <row r="641" spans="1:28" ht="15.75" customHeight="1">
      <c r="A641" s="57"/>
      <c r="B641" s="57"/>
      <c r="C641" s="57"/>
      <c r="D641" s="57"/>
      <c r="E641" s="57"/>
      <c r="F641" s="57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  <c r="AA641" s="57"/>
      <c r="AB641" s="57"/>
    </row>
    <row r="642" spans="1:28" ht="15.75" customHeight="1">
      <c r="A642" s="57"/>
      <c r="B642" s="57"/>
      <c r="C642" s="57"/>
      <c r="D642" s="57"/>
      <c r="E642" s="57"/>
      <c r="F642" s="57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  <c r="AA642" s="57"/>
      <c r="AB642" s="57"/>
    </row>
    <row r="643" spans="1:28" ht="15.75" customHeight="1">
      <c r="A643" s="57"/>
      <c r="B643" s="57"/>
      <c r="C643" s="57"/>
      <c r="D643" s="57"/>
      <c r="E643" s="57"/>
      <c r="F643" s="57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  <c r="AA643" s="57"/>
      <c r="AB643" s="57"/>
    </row>
    <row r="644" spans="1:28" ht="15.75" customHeight="1">
      <c r="A644" s="57"/>
      <c r="B644" s="57"/>
      <c r="C644" s="57"/>
      <c r="D644" s="57"/>
      <c r="E644" s="57"/>
      <c r="F644" s="57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  <c r="AA644" s="57"/>
      <c r="AB644" s="57"/>
    </row>
    <row r="645" spans="1:28" ht="15.75" customHeight="1">
      <c r="A645" s="57"/>
      <c r="B645" s="57"/>
      <c r="C645" s="57"/>
      <c r="D645" s="57"/>
      <c r="E645" s="57"/>
      <c r="F645" s="57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  <c r="AA645" s="57"/>
      <c r="AB645" s="57"/>
    </row>
    <row r="646" spans="1:28" ht="15.75" customHeight="1">
      <c r="A646" s="57"/>
      <c r="B646" s="57"/>
      <c r="C646" s="57"/>
      <c r="D646" s="57"/>
      <c r="E646" s="57"/>
      <c r="F646" s="57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  <c r="AA646" s="57"/>
      <c r="AB646" s="57"/>
    </row>
    <row r="647" spans="1:28" ht="15.75" customHeight="1">
      <c r="A647" s="57"/>
      <c r="B647" s="57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</row>
    <row r="648" spans="1:28" ht="15.75" customHeight="1">
      <c r="A648" s="57"/>
      <c r="B648" s="57"/>
      <c r="C648" s="57"/>
      <c r="D648" s="57"/>
      <c r="E648" s="57"/>
      <c r="F648" s="57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  <c r="AA648" s="57"/>
      <c r="AB648" s="57"/>
    </row>
    <row r="649" spans="1:28" ht="15.75" customHeight="1">
      <c r="A649" s="57"/>
      <c r="B649" s="57"/>
      <c r="C649" s="57"/>
      <c r="D649" s="57"/>
      <c r="E649" s="57"/>
      <c r="F649" s="57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  <c r="AA649" s="57"/>
      <c r="AB649" s="57"/>
    </row>
    <row r="650" spans="1:28" ht="15.75" customHeight="1">
      <c r="A650" s="57"/>
      <c r="B650" s="57"/>
      <c r="C650" s="57"/>
      <c r="D650" s="57"/>
      <c r="E650" s="57"/>
      <c r="F650" s="57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  <c r="AA650" s="57"/>
      <c r="AB650" s="57"/>
    </row>
    <row r="651" spans="1:28" ht="15.75" customHeight="1">
      <c r="A651" s="57"/>
      <c r="B651" s="57"/>
      <c r="C651" s="57"/>
      <c r="D651" s="57"/>
      <c r="E651" s="57"/>
      <c r="F651" s="57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  <c r="AA651" s="57"/>
      <c r="AB651" s="57"/>
    </row>
    <row r="652" spans="1:28" ht="15.75" customHeight="1">
      <c r="A652" s="57"/>
      <c r="B652" s="57"/>
      <c r="C652" s="57"/>
      <c r="D652" s="57"/>
      <c r="E652" s="57"/>
      <c r="F652" s="57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  <c r="AA652" s="57"/>
      <c r="AB652" s="57"/>
    </row>
    <row r="653" spans="1:28" ht="15.75" customHeight="1">
      <c r="A653" s="57"/>
      <c r="B653" s="57"/>
      <c r="C653" s="57"/>
      <c r="D653" s="57"/>
      <c r="E653" s="57"/>
      <c r="F653" s="57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  <c r="AA653" s="57"/>
      <c r="AB653" s="57"/>
    </row>
    <row r="654" spans="1:28" ht="15.75" customHeight="1">
      <c r="A654" s="57"/>
      <c r="B654" s="57"/>
      <c r="C654" s="57"/>
      <c r="D654" s="57"/>
      <c r="E654" s="57"/>
      <c r="F654" s="57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  <c r="AA654" s="57"/>
      <c r="AB654" s="57"/>
    </row>
    <row r="655" spans="1:28" ht="15.75" customHeight="1">
      <c r="A655" s="57"/>
      <c r="B655" s="57"/>
      <c r="C655" s="57"/>
      <c r="D655" s="57"/>
      <c r="E655" s="57"/>
      <c r="F655" s="57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  <c r="AA655" s="57"/>
      <c r="AB655" s="57"/>
    </row>
    <row r="656" spans="1:28" ht="15.75" customHeight="1">
      <c r="A656" s="57"/>
      <c r="B656" s="57"/>
      <c r="C656" s="57"/>
      <c r="D656" s="57"/>
      <c r="E656" s="57"/>
      <c r="F656" s="57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  <c r="AB656" s="57"/>
    </row>
    <row r="657" spans="1:28" ht="15.75" customHeight="1">
      <c r="A657" s="57"/>
      <c r="B657" s="57"/>
      <c r="C657" s="57"/>
      <c r="D657" s="57"/>
      <c r="E657" s="57"/>
      <c r="F657" s="57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  <c r="AA657" s="57"/>
      <c r="AB657" s="57"/>
    </row>
    <row r="658" spans="1:28" ht="15.75" customHeight="1">
      <c r="A658" s="57"/>
      <c r="B658" s="57"/>
      <c r="C658" s="57"/>
      <c r="D658" s="57"/>
      <c r="E658" s="57"/>
      <c r="F658" s="57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  <c r="AA658" s="57"/>
      <c r="AB658" s="57"/>
    </row>
    <row r="659" spans="1:28" ht="15.75" customHeight="1">
      <c r="A659" s="57"/>
      <c r="B659" s="57"/>
      <c r="C659" s="57"/>
      <c r="D659" s="57"/>
      <c r="E659" s="57"/>
      <c r="F659" s="57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  <c r="Z659" s="57"/>
      <c r="AA659" s="57"/>
      <c r="AB659" s="57"/>
    </row>
    <row r="660" spans="1:28" ht="15.75" customHeight="1">
      <c r="A660" s="57"/>
      <c r="B660" s="57"/>
      <c r="C660" s="57"/>
      <c r="D660" s="57"/>
      <c r="E660" s="57"/>
      <c r="F660" s="57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  <c r="Z660" s="57"/>
      <c r="AA660" s="57"/>
      <c r="AB660" s="57"/>
    </row>
    <row r="661" spans="1:28" ht="15.75" customHeight="1">
      <c r="A661" s="57"/>
      <c r="B661" s="57"/>
      <c r="C661" s="57"/>
      <c r="D661" s="57"/>
      <c r="E661" s="57"/>
      <c r="F661" s="57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  <c r="AA661" s="57"/>
      <c r="AB661" s="57"/>
    </row>
    <row r="662" spans="1:28" ht="15.75" customHeight="1">
      <c r="A662" s="57"/>
      <c r="B662" s="57"/>
      <c r="C662" s="57"/>
      <c r="D662" s="57"/>
      <c r="E662" s="57"/>
      <c r="F662" s="57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  <c r="AA662" s="57"/>
      <c r="AB662" s="57"/>
    </row>
    <row r="663" spans="1:28" ht="15.75" customHeight="1">
      <c r="A663" s="57"/>
      <c r="B663" s="57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</row>
    <row r="664" spans="1:28" ht="15.75" customHeight="1">
      <c r="A664" s="57"/>
      <c r="B664" s="57"/>
      <c r="C664" s="57"/>
      <c r="D664" s="57"/>
      <c r="E664" s="57"/>
      <c r="F664" s="57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  <c r="AA664" s="57"/>
      <c r="AB664" s="57"/>
    </row>
    <row r="665" spans="1:28" ht="15.75" customHeight="1">
      <c r="A665" s="57"/>
      <c r="B665" s="57"/>
      <c r="C665" s="57"/>
      <c r="D665" s="57"/>
      <c r="E665" s="57"/>
      <c r="F665" s="57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  <c r="AA665" s="57"/>
      <c r="AB665" s="57"/>
    </row>
    <row r="666" spans="1:28" ht="15.75" customHeight="1">
      <c r="A666" s="57"/>
      <c r="B666" s="57"/>
      <c r="C666" s="57"/>
      <c r="D666" s="57"/>
      <c r="E666" s="57"/>
      <c r="F666" s="57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  <c r="AA666" s="57"/>
      <c r="AB666" s="57"/>
    </row>
    <row r="667" spans="1:28" ht="15.75" customHeight="1">
      <c r="A667" s="57"/>
      <c r="B667" s="57"/>
      <c r="C667" s="57"/>
      <c r="D667" s="57"/>
      <c r="E667" s="57"/>
      <c r="F667" s="57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  <c r="Z667" s="57"/>
      <c r="AA667" s="57"/>
      <c r="AB667" s="57"/>
    </row>
    <row r="668" spans="1:28" ht="15.75" customHeight="1">
      <c r="A668" s="57"/>
      <c r="B668" s="57"/>
      <c r="C668" s="57"/>
      <c r="D668" s="57"/>
      <c r="E668" s="57"/>
      <c r="F668" s="57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  <c r="AA668" s="57"/>
      <c r="AB668" s="57"/>
    </row>
    <row r="669" spans="1:28" ht="15.75" customHeight="1">
      <c r="A669" s="57"/>
      <c r="B669" s="57"/>
      <c r="C669" s="57"/>
      <c r="D669" s="57"/>
      <c r="E669" s="57"/>
      <c r="F669" s="57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  <c r="AA669" s="57"/>
      <c r="AB669" s="57"/>
    </row>
    <row r="670" spans="1:28" ht="15.75" customHeight="1">
      <c r="A670" s="57"/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</row>
    <row r="671" spans="1:28" ht="15.75" customHeight="1">
      <c r="A671" s="57"/>
      <c r="B671" s="57"/>
      <c r="C671" s="57"/>
      <c r="D671" s="57"/>
      <c r="E671" s="57"/>
      <c r="F671" s="57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  <c r="Z671" s="57"/>
      <c r="AA671" s="57"/>
      <c r="AB671" s="57"/>
    </row>
    <row r="672" spans="1:28" ht="15.75" customHeight="1">
      <c r="A672" s="57"/>
      <c r="B672" s="57"/>
      <c r="C672" s="57"/>
      <c r="D672" s="57"/>
      <c r="E672" s="57"/>
      <c r="F672" s="57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  <c r="AA672" s="57"/>
      <c r="AB672" s="57"/>
    </row>
    <row r="673" spans="1:28" ht="15.75" customHeight="1">
      <c r="A673" s="57"/>
      <c r="B673" s="57"/>
      <c r="C673" s="57"/>
      <c r="D673" s="57"/>
      <c r="E673" s="57"/>
      <c r="F673" s="57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  <c r="Z673" s="57"/>
      <c r="AA673" s="57"/>
      <c r="AB673" s="57"/>
    </row>
    <row r="674" spans="1:28" ht="15.75" customHeight="1">
      <c r="A674" s="57"/>
      <c r="B674" s="57"/>
      <c r="C674" s="57"/>
      <c r="D674" s="57"/>
      <c r="E674" s="57"/>
      <c r="F674" s="57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  <c r="AA674" s="57"/>
      <c r="AB674" s="57"/>
    </row>
    <row r="675" spans="1:28" ht="15.75" customHeight="1">
      <c r="A675" s="57"/>
      <c r="B675" s="57"/>
      <c r="C675" s="57"/>
      <c r="D675" s="57"/>
      <c r="E675" s="57"/>
      <c r="F675" s="57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  <c r="AA675" s="57"/>
      <c r="AB675" s="57"/>
    </row>
    <row r="676" spans="1:28" ht="15.75" customHeight="1">
      <c r="A676" s="57"/>
      <c r="B676" s="57"/>
      <c r="C676" s="57"/>
      <c r="D676" s="57"/>
      <c r="E676" s="57"/>
      <c r="F676" s="57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  <c r="Z676" s="57"/>
      <c r="AA676" s="57"/>
      <c r="AB676" s="57"/>
    </row>
    <row r="677" spans="1:28" ht="15.75" customHeight="1">
      <c r="A677" s="57"/>
      <c r="B677" s="57"/>
      <c r="C677" s="57"/>
      <c r="D677" s="57"/>
      <c r="E677" s="57"/>
      <c r="F677" s="57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  <c r="Z677" s="57"/>
      <c r="AA677" s="57"/>
      <c r="AB677" s="57"/>
    </row>
    <row r="678" spans="1:28" ht="15.75" customHeight="1">
      <c r="A678" s="57"/>
      <c r="B678" s="57"/>
      <c r="C678" s="57"/>
      <c r="D678" s="57"/>
      <c r="E678" s="57"/>
      <c r="F678" s="57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  <c r="AA678" s="57"/>
      <c r="AB678" s="57"/>
    </row>
    <row r="679" spans="1:28" ht="15.75" customHeight="1">
      <c r="A679" s="57"/>
      <c r="B679" s="57"/>
      <c r="C679" s="57"/>
      <c r="D679" s="57"/>
      <c r="E679" s="57"/>
      <c r="F679" s="57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  <c r="AA679" s="57"/>
      <c r="AB679" s="57"/>
    </row>
    <row r="680" spans="1:28" ht="15.75" customHeight="1">
      <c r="A680" s="57"/>
      <c r="B680" s="57"/>
      <c r="C680" s="57"/>
      <c r="D680" s="57"/>
      <c r="E680" s="57"/>
      <c r="F680" s="57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  <c r="AB680" s="57"/>
    </row>
    <row r="681" spans="1:28" ht="15.75" customHeight="1">
      <c r="A681" s="57"/>
      <c r="B681" s="57"/>
      <c r="C681" s="57"/>
      <c r="D681" s="57"/>
      <c r="E681" s="57"/>
      <c r="F681" s="57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  <c r="AA681" s="57"/>
      <c r="AB681" s="57"/>
    </row>
    <row r="682" spans="1:28" ht="15.75" customHeight="1">
      <c r="A682" s="57"/>
      <c r="B682" s="57"/>
      <c r="C682" s="57"/>
      <c r="D682" s="57"/>
      <c r="E682" s="57"/>
      <c r="F682" s="57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  <c r="AA682" s="57"/>
      <c r="AB682" s="57"/>
    </row>
    <row r="683" spans="1:28" ht="15.75" customHeight="1">
      <c r="A683" s="57"/>
      <c r="B683" s="57"/>
      <c r="C683" s="57"/>
      <c r="D683" s="57"/>
      <c r="E683" s="57"/>
      <c r="F683" s="57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  <c r="AA683" s="57"/>
      <c r="AB683" s="57"/>
    </row>
    <row r="684" spans="1:28" ht="15.75" customHeight="1">
      <c r="A684" s="57"/>
      <c r="B684" s="57"/>
      <c r="C684" s="57"/>
      <c r="D684" s="57"/>
      <c r="E684" s="57"/>
      <c r="F684" s="57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  <c r="AA684" s="57"/>
      <c r="AB684" s="57"/>
    </row>
    <row r="685" spans="1:28" ht="15.75" customHeight="1">
      <c r="A685" s="57"/>
      <c r="B685" s="57"/>
      <c r="C685" s="57"/>
      <c r="D685" s="57"/>
      <c r="E685" s="57"/>
      <c r="F685" s="57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  <c r="Z685" s="57"/>
      <c r="AA685" s="57"/>
      <c r="AB685" s="57"/>
    </row>
    <row r="686" spans="1:28" ht="15.75" customHeight="1">
      <c r="A686" s="57"/>
      <c r="B686" s="57"/>
      <c r="C686" s="57"/>
      <c r="D686" s="57"/>
      <c r="E686" s="57"/>
      <c r="F686" s="57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  <c r="Z686" s="57"/>
      <c r="AA686" s="57"/>
      <c r="AB686" s="57"/>
    </row>
    <row r="687" spans="1:28" ht="15.75" customHeight="1">
      <c r="A687" s="57"/>
      <c r="B687" s="57"/>
      <c r="C687" s="57"/>
      <c r="D687" s="57"/>
      <c r="E687" s="57"/>
      <c r="F687" s="57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  <c r="Z687" s="57"/>
      <c r="AA687" s="57"/>
      <c r="AB687" s="57"/>
    </row>
    <row r="688" spans="1:28" ht="15.75" customHeight="1">
      <c r="A688" s="57"/>
      <c r="B688" s="57"/>
      <c r="C688" s="57"/>
      <c r="D688" s="57"/>
      <c r="E688" s="57"/>
      <c r="F688" s="57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  <c r="Z688" s="57"/>
      <c r="AA688" s="57"/>
      <c r="AB688" s="57"/>
    </row>
    <row r="689" spans="1:28" ht="15.75" customHeight="1">
      <c r="A689" s="57"/>
      <c r="B689" s="57"/>
      <c r="C689" s="57"/>
      <c r="D689" s="57"/>
      <c r="E689" s="57"/>
      <c r="F689" s="57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  <c r="Z689" s="57"/>
      <c r="AA689" s="57"/>
      <c r="AB689" s="57"/>
    </row>
    <row r="690" spans="1:28" ht="15.75" customHeight="1">
      <c r="A690" s="57"/>
      <c r="B690" s="57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</row>
    <row r="691" spans="1:28" ht="15.75" customHeight="1">
      <c r="A691" s="57"/>
      <c r="B691" s="57"/>
      <c r="C691" s="57"/>
      <c r="D691" s="57"/>
      <c r="E691" s="57"/>
      <c r="F691" s="57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  <c r="AA691" s="57"/>
      <c r="AB691" s="57"/>
    </row>
    <row r="692" spans="1:28" ht="15.75" customHeight="1">
      <c r="A692" s="57"/>
      <c r="B692" s="57"/>
      <c r="C692" s="57"/>
      <c r="D692" s="57"/>
      <c r="E692" s="57"/>
      <c r="F692" s="57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  <c r="Z692" s="57"/>
      <c r="AA692" s="57"/>
      <c r="AB692" s="57"/>
    </row>
    <row r="693" spans="1:28" ht="15.75" customHeight="1">
      <c r="A693" s="57"/>
      <c r="B693" s="57"/>
      <c r="C693" s="57"/>
      <c r="D693" s="57"/>
      <c r="E693" s="57"/>
      <c r="F693" s="57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  <c r="Z693" s="57"/>
      <c r="AA693" s="57"/>
      <c r="AB693" s="57"/>
    </row>
    <row r="694" spans="1:28" ht="15.75" customHeight="1">
      <c r="A694" s="57"/>
      <c r="B694" s="57"/>
      <c r="C694" s="57"/>
      <c r="D694" s="57"/>
      <c r="E694" s="57"/>
      <c r="F694" s="57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  <c r="Z694" s="57"/>
      <c r="AA694" s="57"/>
      <c r="AB694" s="57"/>
    </row>
    <row r="695" spans="1:28" ht="15.75" customHeight="1">
      <c r="A695" s="57"/>
      <c r="B695" s="57"/>
      <c r="C695" s="57"/>
      <c r="D695" s="57"/>
      <c r="E695" s="57"/>
      <c r="F695" s="57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  <c r="Z695" s="57"/>
      <c r="AA695" s="57"/>
      <c r="AB695" s="57"/>
    </row>
    <row r="696" spans="1:28" ht="15.75" customHeight="1">
      <c r="A696" s="57"/>
      <c r="B696" s="57"/>
      <c r="C696" s="57"/>
      <c r="D696" s="57"/>
      <c r="E696" s="57"/>
      <c r="F696" s="57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  <c r="AA696" s="57"/>
      <c r="AB696" s="57"/>
    </row>
    <row r="697" spans="1:28" ht="15.75" customHeight="1">
      <c r="A697" s="57"/>
      <c r="B697" s="57"/>
      <c r="C697" s="57"/>
      <c r="D697" s="57"/>
      <c r="E697" s="57"/>
      <c r="F697" s="57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  <c r="AA697" s="57"/>
      <c r="AB697" s="57"/>
    </row>
    <row r="698" spans="1:28" ht="15.75" customHeight="1">
      <c r="A698" s="57"/>
      <c r="B698" s="57"/>
      <c r="C698" s="57"/>
      <c r="D698" s="57"/>
      <c r="E698" s="57"/>
      <c r="F698" s="57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  <c r="AA698" s="57"/>
      <c r="AB698" s="57"/>
    </row>
    <row r="699" spans="1:28" ht="15.75" customHeight="1">
      <c r="A699" s="57"/>
      <c r="B699" s="57"/>
      <c r="C699" s="57"/>
      <c r="D699" s="57"/>
      <c r="E699" s="57"/>
      <c r="F699" s="57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  <c r="AA699" s="57"/>
      <c r="AB699" s="57"/>
    </row>
    <row r="700" spans="1:28" ht="15.75" customHeight="1">
      <c r="A700" s="57"/>
      <c r="B700" s="57"/>
      <c r="C700" s="57"/>
      <c r="D700" s="57"/>
      <c r="E700" s="57"/>
      <c r="F700" s="57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  <c r="AA700" s="57"/>
      <c r="AB700" s="57"/>
    </row>
    <row r="701" spans="1:28" ht="15.75" customHeight="1">
      <c r="A701" s="57"/>
      <c r="B701" s="57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</row>
    <row r="702" spans="1:28" ht="15.75" customHeight="1">
      <c r="A702" s="57"/>
      <c r="B702" s="57"/>
      <c r="C702" s="57"/>
      <c r="D702" s="57"/>
      <c r="E702" s="57"/>
      <c r="F702" s="57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  <c r="AA702" s="57"/>
      <c r="AB702" s="57"/>
    </row>
    <row r="703" spans="1:28" ht="15.75" customHeight="1">
      <c r="A703" s="57"/>
      <c r="B703" s="57"/>
      <c r="C703" s="57"/>
      <c r="D703" s="57"/>
      <c r="E703" s="57"/>
      <c r="F703" s="57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  <c r="AA703" s="57"/>
      <c r="AB703" s="57"/>
    </row>
    <row r="704" spans="1:28" ht="15.75" customHeight="1">
      <c r="A704" s="57"/>
      <c r="B704" s="57"/>
      <c r="C704" s="57"/>
      <c r="D704" s="57"/>
      <c r="E704" s="57"/>
      <c r="F704" s="57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  <c r="AA704" s="57"/>
      <c r="AB704" s="57"/>
    </row>
    <row r="705" spans="1:28" ht="15.75" customHeight="1">
      <c r="A705" s="57"/>
      <c r="B705" s="57"/>
      <c r="C705" s="57"/>
      <c r="D705" s="57"/>
      <c r="E705" s="57"/>
      <c r="F705" s="57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  <c r="AB705" s="57"/>
    </row>
    <row r="706" spans="1:28" ht="15.75" customHeight="1">
      <c r="A706" s="57"/>
      <c r="B706" s="57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</row>
    <row r="707" spans="1:28" ht="15.75" customHeight="1">
      <c r="A707" s="57"/>
      <c r="B707" s="57"/>
      <c r="C707" s="57"/>
      <c r="D707" s="57"/>
      <c r="E707" s="57"/>
      <c r="F707" s="57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  <c r="AA707" s="57"/>
      <c r="AB707" s="57"/>
    </row>
    <row r="708" spans="1:28" ht="15.75" customHeight="1">
      <c r="A708" s="57"/>
      <c r="B708" s="57"/>
      <c r="C708" s="57"/>
      <c r="D708" s="57"/>
      <c r="E708" s="57"/>
      <c r="F708" s="57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  <c r="AA708" s="57"/>
      <c r="AB708" s="57"/>
    </row>
    <row r="709" spans="1:28" ht="15.75" customHeight="1">
      <c r="A709" s="57"/>
      <c r="B709" s="57"/>
      <c r="C709" s="57"/>
      <c r="D709" s="57"/>
      <c r="E709" s="57"/>
      <c r="F709" s="57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  <c r="Z709" s="57"/>
      <c r="AA709" s="57"/>
      <c r="AB709" s="57"/>
    </row>
    <row r="710" spans="1:28" ht="15.75" customHeight="1">
      <c r="A710" s="57"/>
      <c r="B710" s="57"/>
      <c r="C710" s="57"/>
      <c r="D710" s="57"/>
      <c r="E710" s="57"/>
      <c r="F710" s="57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  <c r="Z710" s="57"/>
      <c r="AA710" s="57"/>
      <c r="AB710" s="57"/>
    </row>
    <row r="711" spans="1:28" ht="15.75" customHeight="1">
      <c r="A711" s="57"/>
      <c r="B711" s="57"/>
      <c r="C711" s="57"/>
      <c r="D711" s="57"/>
      <c r="E711" s="57"/>
      <c r="F711" s="57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  <c r="Z711" s="57"/>
      <c r="AA711" s="57"/>
      <c r="AB711" s="57"/>
    </row>
    <row r="712" spans="1:28" ht="15.75" customHeight="1">
      <c r="A712" s="57"/>
      <c r="B712" s="57"/>
      <c r="C712" s="57"/>
      <c r="D712" s="57"/>
      <c r="E712" s="57"/>
      <c r="F712" s="57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  <c r="AA712" s="57"/>
      <c r="AB712" s="57"/>
    </row>
    <row r="713" spans="1:28" ht="15.75" customHeight="1">
      <c r="A713" s="57"/>
      <c r="B713" s="57"/>
      <c r="C713" s="57"/>
      <c r="D713" s="57"/>
      <c r="E713" s="57"/>
      <c r="F713" s="57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  <c r="AA713" s="57"/>
      <c r="AB713" s="57"/>
    </row>
    <row r="714" spans="1:28" ht="15.75" customHeight="1">
      <c r="A714" s="57"/>
      <c r="B714" s="57"/>
      <c r="C714" s="57"/>
      <c r="D714" s="57"/>
      <c r="E714" s="57"/>
      <c r="F714" s="57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  <c r="AA714" s="57"/>
      <c r="AB714" s="57"/>
    </row>
    <row r="715" spans="1:28" ht="15.75" customHeight="1">
      <c r="A715" s="57"/>
      <c r="B715" s="57"/>
      <c r="C715" s="57"/>
      <c r="D715" s="57"/>
      <c r="E715" s="57"/>
      <c r="F715" s="57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  <c r="Z715" s="57"/>
      <c r="AA715" s="57"/>
      <c r="AB715" s="57"/>
    </row>
    <row r="716" spans="1:28" ht="15.75" customHeight="1">
      <c r="A716" s="57"/>
      <c r="B716" s="57"/>
      <c r="C716" s="57"/>
      <c r="D716" s="57"/>
      <c r="E716" s="57"/>
      <c r="F716" s="57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  <c r="AA716" s="57"/>
      <c r="AB716" s="57"/>
    </row>
    <row r="717" spans="1:28" ht="15.75" customHeight="1">
      <c r="A717" s="57"/>
      <c r="B717" s="57"/>
      <c r="C717" s="57"/>
      <c r="D717" s="57"/>
      <c r="E717" s="57"/>
      <c r="F717" s="57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  <c r="Z717" s="57"/>
      <c r="AA717" s="57"/>
      <c r="AB717" s="57"/>
    </row>
    <row r="718" spans="1:28" ht="15.75" customHeight="1">
      <c r="A718" s="57"/>
      <c r="B718" s="57"/>
      <c r="C718" s="57"/>
      <c r="D718" s="57"/>
      <c r="E718" s="57"/>
      <c r="F718" s="57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  <c r="AA718" s="57"/>
      <c r="AB718" s="57"/>
    </row>
    <row r="719" spans="1:28" ht="15.75" customHeight="1">
      <c r="A719" s="57"/>
      <c r="B719" s="57"/>
      <c r="C719" s="57"/>
      <c r="D719" s="57"/>
      <c r="E719" s="57"/>
      <c r="F719" s="57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  <c r="AA719" s="57"/>
      <c r="AB719" s="57"/>
    </row>
    <row r="720" spans="1:28" ht="15.75" customHeight="1">
      <c r="A720" s="57"/>
      <c r="B720" s="57"/>
      <c r="C720" s="57"/>
      <c r="D720" s="57"/>
      <c r="E720" s="57"/>
      <c r="F720" s="57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  <c r="AA720" s="57"/>
      <c r="AB720" s="57"/>
    </row>
    <row r="721" spans="1:28" ht="15.75" customHeight="1">
      <c r="A721" s="57"/>
      <c r="B721" s="57"/>
      <c r="C721" s="57"/>
      <c r="D721" s="57"/>
      <c r="E721" s="57"/>
      <c r="F721" s="57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  <c r="AA721" s="57"/>
      <c r="AB721" s="57"/>
    </row>
    <row r="722" spans="1:28" ht="15.75" customHeight="1">
      <c r="A722" s="57"/>
      <c r="B722" s="57"/>
      <c r="C722" s="57"/>
      <c r="D722" s="57"/>
      <c r="E722" s="57"/>
      <c r="F722" s="57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  <c r="AA722" s="57"/>
      <c r="AB722" s="57"/>
    </row>
    <row r="723" spans="1:28" ht="15.75" customHeight="1">
      <c r="A723" s="57"/>
      <c r="B723" s="57"/>
      <c r="C723" s="57"/>
      <c r="D723" s="57"/>
      <c r="E723" s="57"/>
      <c r="F723" s="57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  <c r="AA723" s="57"/>
      <c r="AB723" s="57"/>
    </row>
    <row r="724" spans="1:28" ht="15.75" customHeight="1">
      <c r="A724" s="57"/>
      <c r="B724" s="57"/>
      <c r="C724" s="57"/>
      <c r="D724" s="57"/>
      <c r="E724" s="57"/>
      <c r="F724" s="57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  <c r="AA724" s="57"/>
      <c r="AB724" s="57"/>
    </row>
    <row r="725" spans="1:28" ht="15.75" customHeight="1">
      <c r="A725" s="57"/>
      <c r="B725" s="57"/>
      <c r="C725" s="57"/>
      <c r="D725" s="57"/>
      <c r="E725" s="57"/>
      <c r="F725" s="57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  <c r="AA725" s="57"/>
      <c r="AB725" s="57"/>
    </row>
    <row r="726" spans="1:28" ht="15.75" customHeight="1">
      <c r="A726" s="57"/>
      <c r="B726" s="57"/>
      <c r="C726" s="57"/>
      <c r="D726" s="57"/>
      <c r="E726" s="57"/>
      <c r="F726" s="57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  <c r="Z726" s="57"/>
      <c r="AA726" s="57"/>
      <c r="AB726" s="57"/>
    </row>
    <row r="727" spans="1:28" ht="15.75" customHeight="1">
      <c r="A727" s="57"/>
      <c r="B727" s="57"/>
      <c r="C727" s="57"/>
      <c r="D727" s="57"/>
      <c r="E727" s="57"/>
      <c r="F727" s="57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  <c r="AA727" s="57"/>
      <c r="AB727" s="57"/>
    </row>
    <row r="728" spans="1:28" ht="15.75" customHeight="1">
      <c r="A728" s="57"/>
      <c r="B728" s="57"/>
      <c r="C728" s="57"/>
      <c r="D728" s="57"/>
      <c r="E728" s="57"/>
      <c r="F728" s="57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  <c r="AA728" s="57"/>
      <c r="AB728" s="57"/>
    </row>
    <row r="729" spans="1:28" ht="15.75" customHeight="1">
      <c r="A729" s="57"/>
      <c r="B729" s="57"/>
      <c r="C729" s="57"/>
      <c r="D729" s="57"/>
      <c r="E729" s="57"/>
      <c r="F729" s="57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  <c r="AA729" s="57"/>
      <c r="AB729" s="57"/>
    </row>
    <row r="730" spans="1:28" ht="15.75" customHeight="1">
      <c r="A730" s="57"/>
      <c r="B730" s="57"/>
      <c r="C730" s="57"/>
      <c r="D730" s="57"/>
      <c r="E730" s="57"/>
      <c r="F730" s="57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  <c r="AA730" s="57"/>
      <c r="AB730" s="57"/>
    </row>
    <row r="731" spans="1:28" ht="15.75" customHeight="1">
      <c r="A731" s="57"/>
      <c r="B731" s="57"/>
      <c r="C731" s="57"/>
      <c r="D731" s="57"/>
      <c r="E731" s="57"/>
      <c r="F731" s="57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  <c r="AA731" s="57"/>
      <c r="AB731" s="57"/>
    </row>
    <row r="732" spans="1:28" ht="15.75" customHeight="1">
      <c r="A732" s="57"/>
      <c r="B732" s="57"/>
      <c r="C732" s="57"/>
      <c r="D732" s="57"/>
      <c r="E732" s="57"/>
      <c r="F732" s="57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  <c r="AA732" s="57"/>
      <c r="AB732" s="57"/>
    </row>
    <row r="733" spans="1:28" ht="15.75" customHeight="1">
      <c r="A733" s="57"/>
      <c r="B733" s="57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</row>
    <row r="734" spans="1:28" ht="15.75" customHeight="1">
      <c r="A734" s="57"/>
      <c r="B734" s="57"/>
      <c r="C734" s="57"/>
      <c r="D734" s="57"/>
      <c r="E734" s="57"/>
      <c r="F734" s="57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  <c r="Z734" s="57"/>
      <c r="AA734" s="57"/>
      <c r="AB734" s="57"/>
    </row>
    <row r="735" spans="1:28" ht="15.75" customHeight="1">
      <c r="A735" s="57"/>
      <c r="B735" s="57"/>
      <c r="C735" s="57"/>
      <c r="D735" s="57"/>
      <c r="E735" s="57"/>
      <c r="F735" s="57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  <c r="AA735" s="57"/>
      <c r="AB735" s="57"/>
    </row>
    <row r="736" spans="1:28" ht="15.75" customHeight="1">
      <c r="A736" s="57"/>
      <c r="B736" s="57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</row>
    <row r="737" spans="1:28" ht="15.75" customHeight="1">
      <c r="A737" s="57"/>
      <c r="B737" s="57"/>
      <c r="C737" s="57"/>
      <c r="D737" s="57"/>
      <c r="E737" s="57"/>
      <c r="F737" s="57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  <c r="AA737" s="57"/>
      <c r="AB737" s="57"/>
    </row>
    <row r="738" spans="1:28" ht="15.75" customHeight="1">
      <c r="A738" s="57"/>
      <c r="B738" s="57"/>
      <c r="C738" s="57"/>
      <c r="D738" s="57"/>
      <c r="E738" s="57"/>
      <c r="F738" s="57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  <c r="AA738" s="57"/>
      <c r="AB738" s="57"/>
    </row>
    <row r="739" spans="1:28" ht="15.75" customHeight="1">
      <c r="A739" s="57"/>
      <c r="B739" s="57"/>
      <c r="C739" s="57"/>
      <c r="D739" s="57"/>
      <c r="E739" s="57"/>
      <c r="F739" s="57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  <c r="AA739" s="57"/>
      <c r="AB739" s="57"/>
    </row>
    <row r="740" spans="1:28" ht="15.75" customHeight="1">
      <c r="A740" s="57"/>
      <c r="B740" s="57"/>
      <c r="C740" s="57"/>
      <c r="D740" s="57"/>
      <c r="E740" s="57"/>
      <c r="F740" s="57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  <c r="AA740" s="57"/>
      <c r="AB740" s="57"/>
    </row>
    <row r="741" spans="1:28" ht="15.75" customHeight="1">
      <c r="A741" s="57"/>
      <c r="B741" s="57"/>
      <c r="C741" s="57"/>
      <c r="D741" s="57"/>
      <c r="E741" s="57"/>
      <c r="F741" s="57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  <c r="AA741" s="57"/>
      <c r="AB741" s="57"/>
    </row>
    <row r="742" spans="1:28" ht="15.75" customHeight="1">
      <c r="A742" s="57"/>
      <c r="B742" s="57"/>
      <c r="C742" s="57"/>
      <c r="D742" s="57"/>
      <c r="E742" s="57"/>
      <c r="F742" s="57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  <c r="AA742" s="57"/>
      <c r="AB742" s="57"/>
    </row>
    <row r="743" spans="1:28" ht="15.75" customHeight="1">
      <c r="A743" s="57"/>
      <c r="B743" s="57"/>
      <c r="C743" s="57"/>
      <c r="D743" s="57"/>
      <c r="E743" s="57"/>
      <c r="F743" s="57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  <c r="Z743" s="57"/>
      <c r="AA743" s="57"/>
      <c r="AB743" s="57"/>
    </row>
    <row r="744" spans="1:28" ht="15.75" customHeight="1">
      <c r="A744" s="57"/>
      <c r="B744" s="57"/>
      <c r="C744" s="57"/>
      <c r="D744" s="57"/>
      <c r="E744" s="57"/>
      <c r="F744" s="57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  <c r="AA744" s="57"/>
      <c r="AB744" s="57"/>
    </row>
    <row r="745" spans="1:28" ht="15.75" customHeight="1">
      <c r="A745" s="57"/>
      <c r="B745" s="57"/>
      <c r="C745" s="57"/>
      <c r="D745" s="57"/>
      <c r="E745" s="57"/>
      <c r="F745" s="57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  <c r="Z745" s="57"/>
      <c r="AA745" s="57"/>
      <c r="AB745" s="57"/>
    </row>
    <row r="746" spans="1:28" ht="15.75" customHeight="1">
      <c r="A746" s="57"/>
      <c r="B746" s="57"/>
      <c r="C746" s="57"/>
      <c r="D746" s="57"/>
      <c r="E746" s="57"/>
      <c r="F746" s="57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  <c r="Z746" s="57"/>
      <c r="AA746" s="57"/>
      <c r="AB746" s="57"/>
    </row>
    <row r="747" spans="1:28" ht="15.75" customHeight="1">
      <c r="A747" s="57"/>
      <c r="B747" s="57"/>
      <c r="C747" s="57"/>
      <c r="D747" s="57"/>
      <c r="E747" s="57"/>
      <c r="F747" s="57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  <c r="AA747" s="57"/>
      <c r="AB747" s="57"/>
    </row>
    <row r="748" spans="1:28" ht="15.75" customHeight="1">
      <c r="A748" s="57"/>
      <c r="B748" s="57"/>
      <c r="C748" s="57"/>
      <c r="D748" s="57"/>
      <c r="E748" s="57"/>
      <c r="F748" s="57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  <c r="AA748" s="57"/>
      <c r="AB748" s="57"/>
    </row>
    <row r="749" spans="1:28" ht="15.75" customHeight="1">
      <c r="A749" s="57"/>
      <c r="B749" s="57"/>
      <c r="C749" s="57"/>
      <c r="D749" s="57"/>
      <c r="E749" s="57"/>
      <c r="F749" s="57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  <c r="AA749" s="57"/>
      <c r="AB749" s="57"/>
    </row>
    <row r="750" spans="1:28" ht="15.75" customHeight="1">
      <c r="A750" s="57"/>
      <c r="B750" s="57"/>
      <c r="C750" s="57"/>
      <c r="D750" s="57"/>
      <c r="E750" s="57"/>
      <c r="F750" s="57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  <c r="AA750" s="57"/>
      <c r="AB750" s="57"/>
    </row>
    <row r="751" spans="1:28" ht="15.75" customHeight="1">
      <c r="A751" s="57"/>
      <c r="B751" s="57"/>
      <c r="C751" s="57"/>
      <c r="D751" s="57"/>
      <c r="E751" s="57"/>
      <c r="F751" s="57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  <c r="AA751" s="57"/>
      <c r="AB751" s="57"/>
    </row>
    <row r="752" spans="1:28" ht="15.75" customHeight="1">
      <c r="A752" s="57"/>
      <c r="B752" s="57"/>
      <c r="C752" s="57"/>
      <c r="D752" s="57"/>
      <c r="E752" s="57"/>
      <c r="F752" s="57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  <c r="Z752" s="57"/>
      <c r="AA752" s="57"/>
      <c r="AB752" s="57"/>
    </row>
    <row r="753" spans="1:28" ht="15.75" customHeight="1">
      <c r="A753" s="57"/>
      <c r="B753" s="57"/>
      <c r="C753" s="57"/>
      <c r="D753" s="57"/>
      <c r="E753" s="57"/>
      <c r="F753" s="57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  <c r="AA753" s="57"/>
      <c r="AB753" s="57"/>
    </row>
    <row r="754" spans="1:28" ht="15.75" customHeight="1">
      <c r="A754" s="57"/>
      <c r="B754" s="57"/>
      <c r="C754" s="57"/>
      <c r="D754" s="57"/>
      <c r="E754" s="57"/>
      <c r="F754" s="57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  <c r="Z754" s="57"/>
      <c r="AA754" s="57"/>
      <c r="AB754" s="57"/>
    </row>
    <row r="755" spans="1:28" ht="15.75" customHeight="1">
      <c r="A755" s="57"/>
      <c r="B755" s="57"/>
      <c r="C755" s="57"/>
      <c r="D755" s="57"/>
      <c r="E755" s="57"/>
      <c r="F755" s="57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  <c r="AA755" s="57"/>
      <c r="AB755" s="57"/>
    </row>
    <row r="756" spans="1:28" ht="15.75" customHeight="1">
      <c r="A756" s="57"/>
      <c r="B756" s="57"/>
      <c r="C756" s="57"/>
      <c r="D756" s="57"/>
      <c r="E756" s="57"/>
      <c r="F756" s="57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  <c r="AA756" s="57"/>
      <c r="AB756" s="57"/>
    </row>
    <row r="757" spans="1:28" ht="15.75" customHeight="1">
      <c r="A757" s="57"/>
      <c r="B757" s="57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</row>
    <row r="758" spans="1:28" ht="15.75" customHeight="1">
      <c r="A758" s="57"/>
      <c r="B758" s="57"/>
      <c r="C758" s="57"/>
      <c r="D758" s="57"/>
      <c r="E758" s="57"/>
      <c r="F758" s="57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  <c r="Z758" s="57"/>
      <c r="AA758" s="57"/>
      <c r="AB758" s="57"/>
    </row>
    <row r="759" spans="1:28" ht="15.75" customHeight="1">
      <c r="A759" s="57"/>
      <c r="B759" s="57"/>
      <c r="C759" s="57"/>
      <c r="D759" s="57"/>
      <c r="E759" s="57"/>
      <c r="F759" s="57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  <c r="Z759" s="57"/>
      <c r="AA759" s="57"/>
      <c r="AB759" s="57"/>
    </row>
    <row r="760" spans="1:28" ht="15.75" customHeight="1">
      <c r="A760" s="57"/>
      <c r="B760" s="57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</row>
    <row r="761" spans="1:28" ht="15.75" customHeight="1">
      <c r="A761" s="57"/>
      <c r="B761" s="57"/>
      <c r="C761" s="57"/>
      <c r="D761" s="57"/>
      <c r="E761" s="57"/>
      <c r="F761" s="57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  <c r="Z761" s="57"/>
      <c r="AA761" s="57"/>
      <c r="AB761" s="57"/>
    </row>
    <row r="762" spans="1:28" ht="15.75" customHeight="1">
      <c r="A762" s="57"/>
      <c r="B762" s="57"/>
      <c r="C762" s="57"/>
      <c r="D762" s="57"/>
      <c r="E762" s="57"/>
      <c r="F762" s="57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  <c r="Z762" s="57"/>
      <c r="AA762" s="57"/>
      <c r="AB762" s="57"/>
    </row>
    <row r="763" spans="1:28" ht="15.75" customHeight="1">
      <c r="A763" s="57"/>
      <c r="B763" s="57"/>
      <c r="C763" s="57"/>
      <c r="D763" s="57"/>
      <c r="E763" s="57"/>
      <c r="F763" s="57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  <c r="AA763" s="57"/>
      <c r="AB763" s="57"/>
    </row>
    <row r="764" spans="1:28" ht="15.75" customHeight="1">
      <c r="A764" s="57"/>
      <c r="B764" s="57"/>
      <c r="C764" s="57"/>
      <c r="D764" s="57"/>
      <c r="E764" s="57"/>
      <c r="F764" s="57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  <c r="AA764" s="57"/>
      <c r="AB764" s="57"/>
    </row>
    <row r="765" spans="1:28" ht="15.75" customHeight="1">
      <c r="A765" s="57"/>
      <c r="B765" s="57"/>
      <c r="C765" s="57"/>
      <c r="D765" s="57"/>
      <c r="E765" s="57"/>
      <c r="F765" s="57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  <c r="AA765" s="57"/>
      <c r="AB765" s="57"/>
    </row>
    <row r="766" spans="1:28" ht="15.75" customHeight="1">
      <c r="A766" s="57"/>
      <c r="B766" s="57"/>
      <c r="C766" s="57"/>
      <c r="D766" s="57"/>
      <c r="E766" s="57"/>
      <c r="F766" s="57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  <c r="Z766" s="57"/>
      <c r="AA766" s="57"/>
      <c r="AB766" s="57"/>
    </row>
    <row r="767" spans="1:28" ht="15.75" customHeight="1">
      <c r="A767" s="57"/>
      <c r="B767" s="57"/>
      <c r="C767" s="57"/>
      <c r="D767" s="57"/>
      <c r="E767" s="57"/>
      <c r="F767" s="57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  <c r="AA767" s="57"/>
      <c r="AB767" s="57"/>
    </row>
    <row r="768" spans="1:28" ht="15.75" customHeight="1">
      <c r="A768" s="57"/>
      <c r="B768" s="57"/>
      <c r="C768" s="57"/>
      <c r="D768" s="57"/>
      <c r="E768" s="57"/>
      <c r="F768" s="57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  <c r="AA768" s="57"/>
      <c r="AB768" s="57"/>
    </row>
    <row r="769" spans="1:28" ht="15.75" customHeight="1">
      <c r="A769" s="57"/>
      <c r="B769" s="57"/>
      <c r="C769" s="57"/>
      <c r="D769" s="57"/>
      <c r="E769" s="57"/>
      <c r="F769" s="57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  <c r="AA769" s="57"/>
      <c r="AB769" s="57"/>
    </row>
    <row r="770" spans="1:28" ht="15.75" customHeight="1">
      <c r="A770" s="57"/>
      <c r="B770" s="57"/>
      <c r="C770" s="57"/>
      <c r="D770" s="57"/>
      <c r="E770" s="57"/>
      <c r="F770" s="57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  <c r="AA770" s="57"/>
      <c r="AB770" s="57"/>
    </row>
    <row r="771" spans="1:28" ht="15.75" customHeight="1">
      <c r="A771" s="57"/>
      <c r="B771" s="57"/>
      <c r="C771" s="57"/>
      <c r="D771" s="57"/>
      <c r="E771" s="57"/>
      <c r="F771" s="57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  <c r="AA771" s="57"/>
      <c r="AB771" s="57"/>
    </row>
    <row r="772" spans="1:28" ht="15.75" customHeight="1">
      <c r="A772" s="57"/>
      <c r="B772" s="57"/>
      <c r="C772" s="57"/>
      <c r="D772" s="57"/>
      <c r="E772" s="57"/>
      <c r="F772" s="57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  <c r="AA772" s="57"/>
      <c r="AB772" s="57"/>
    </row>
    <row r="773" spans="1:28" ht="15.75" customHeight="1">
      <c r="A773" s="57"/>
      <c r="B773" s="57"/>
      <c r="C773" s="57"/>
      <c r="D773" s="57"/>
      <c r="E773" s="57"/>
      <c r="F773" s="57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  <c r="AA773" s="57"/>
      <c r="AB773" s="57"/>
    </row>
    <row r="774" spans="1:28" ht="15.75" customHeight="1">
      <c r="A774" s="57"/>
      <c r="B774" s="57"/>
      <c r="C774" s="57"/>
      <c r="D774" s="57"/>
      <c r="E774" s="57"/>
      <c r="F774" s="57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  <c r="Z774" s="57"/>
      <c r="AA774" s="57"/>
      <c r="AB774" s="57"/>
    </row>
    <row r="775" spans="1:28" ht="15.75" customHeight="1">
      <c r="A775" s="57"/>
      <c r="B775" s="57"/>
      <c r="C775" s="57"/>
      <c r="D775" s="57"/>
      <c r="E775" s="57"/>
      <c r="F775" s="57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  <c r="AA775" s="57"/>
      <c r="AB775" s="57"/>
    </row>
    <row r="776" spans="1:28" ht="15.75" customHeight="1">
      <c r="A776" s="57"/>
      <c r="B776" s="57"/>
      <c r="C776" s="57"/>
      <c r="D776" s="57"/>
      <c r="E776" s="57"/>
      <c r="F776" s="57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  <c r="Z776" s="57"/>
      <c r="AA776" s="57"/>
      <c r="AB776" s="57"/>
    </row>
    <row r="777" spans="1:28" ht="15.75" customHeight="1">
      <c r="A777" s="57"/>
      <c r="B777" s="57"/>
      <c r="C777" s="57"/>
      <c r="D777" s="57"/>
      <c r="E777" s="57"/>
      <c r="F777" s="57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  <c r="AA777" s="57"/>
      <c r="AB777" s="57"/>
    </row>
    <row r="778" spans="1:28" ht="15.75" customHeight="1">
      <c r="A778" s="57"/>
      <c r="B778" s="57"/>
      <c r="C778" s="57"/>
      <c r="D778" s="57"/>
      <c r="E778" s="57"/>
      <c r="F778" s="57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  <c r="Z778" s="57"/>
      <c r="AA778" s="57"/>
      <c r="AB778" s="57"/>
    </row>
    <row r="779" spans="1:28" ht="15.75" customHeight="1">
      <c r="A779" s="57"/>
      <c r="B779" s="57"/>
      <c r="C779" s="57"/>
      <c r="D779" s="57"/>
      <c r="E779" s="57"/>
      <c r="F779" s="57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  <c r="AA779" s="57"/>
      <c r="AB779" s="57"/>
    </row>
    <row r="780" spans="1:28" ht="15.75" customHeight="1">
      <c r="A780" s="57"/>
      <c r="B780" s="57"/>
      <c r="C780" s="57"/>
      <c r="D780" s="57"/>
      <c r="E780" s="57"/>
      <c r="F780" s="57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  <c r="Z780" s="57"/>
      <c r="AA780" s="57"/>
      <c r="AB780" s="57"/>
    </row>
    <row r="781" spans="1:28" ht="15.75" customHeight="1">
      <c r="A781" s="57"/>
      <c r="B781" s="57"/>
      <c r="C781" s="57"/>
      <c r="D781" s="57"/>
      <c r="E781" s="57"/>
      <c r="F781" s="57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  <c r="AA781" s="57"/>
      <c r="AB781" s="57"/>
    </row>
    <row r="782" spans="1:28" ht="15.75" customHeight="1">
      <c r="A782" s="57"/>
      <c r="B782" s="57"/>
      <c r="C782" s="57"/>
      <c r="D782" s="57"/>
      <c r="E782" s="57"/>
      <c r="F782" s="57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  <c r="Z782" s="57"/>
      <c r="AA782" s="57"/>
      <c r="AB782" s="57"/>
    </row>
    <row r="783" spans="1:28" ht="15.75" customHeight="1">
      <c r="A783" s="57"/>
      <c r="B783" s="57"/>
      <c r="C783" s="57"/>
      <c r="D783" s="57"/>
      <c r="E783" s="57"/>
      <c r="F783" s="57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7"/>
      <c r="AA783" s="57"/>
      <c r="AB783" s="57"/>
    </row>
    <row r="784" spans="1:28" ht="15.75" customHeight="1">
      <c r="A784" s="57"/>
      <c r="B784" s="57"/>
      <c r="C784" s="57"/>
      <c r="D784" s="57"/>
      <c r="E784" s="57"/>
      <c r="F784" s="57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  <c r="AA784" s="57"/>
      <c r="AB784" s="57"/>
    </row>
    <row r="785" spans="1:28" ht="15.75" customHeight="1">
      <c r="A785" s="57"/>
      <c r="B785" s="57"/>
      <c r="C785" s="57"/>
      <c r="D785" s="57"/>
      <c r="E785" s="57"/>
      <c r="F785" s="57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  <c r="Z785" s="57"/>
      <c r="AA785" s="57"/>
      <c r="AB785" s="57"/>
    </row>
    <row r="786" spans="1:28" ht="15.75" customHeight="1">
      <c r="A786" s="57"/>
      <c r="B786" s="57"/>
      <c r="C786" s="57"/>
      <c r="D786" s="57"/>
      <c r="E786" s="57"/>
      <c r="F786" s="57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  <c r="AA786" s="57"/>
      <c r="AB786" s="57"/>
    </row>
    <row r="787" spans="1:28" ht="15.75" customHeight="1">
      <c r="A787" s="57"/>
      <c r="B787" s="57"/>
      <c r="C787" s="57"/>
      <c r="D787" s="57"/>
      <c r="E787" s="57"/>
      <c r="F787" s="57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  <c r="AA787" s="57"/>
      <c r="AB787" s="57"/>
    </row>
    <row r="788" spans="1:28" ht="15.75" customHeight="1">
      <c r="A788" s="57"/>
      <c r="B788" s="57"/>
      <c r="C788" s="57"/>
      <c r="D788" s="57"/>
      <c r="E788" s="57"/>
      <c r="F788" s="57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  <c r="Z788" s="57"/>
      <c r="AA788" s="57"/>
      <c r="AB788" s="57"/>
    </row>
    <row r="789" spans="1:28" ht="15.75" customHeight="1">
      <c r="A789" s="57"/>
      <c r="B789" s="57"/>
      <c r="C789" s="57"/>
      <c r="D789" s="57"/>
      <c r="E789" s="57"/>
      <c r="F789" s="57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  <c r="Z789" s="57"/>
      <c r="AA789" s="57"/>
      <c r="AB789" s="57"/>
    </row>
    <row r="790" spans="1:28" ht="15.75" customHeight="1">
      <c r="A790" s="57"/>
      <c r="B790" s="57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</row>
    <row r="791" spans="1:28" ht="15.75" customHeight="1">
      <c r="A791" s="57"/>
      <c r="B791" s="57"/>
      <c r="C791" s="57"/>
      <c r="D791" s="57"/>
      <c r="E791" s="57"/>
      <c r="F791" s="57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  <c r="Z791" s="57"/>
      <c r="AA791" s="57"/>
      <c r="AB791" s="57"/>
    </row>
    <row r="792" spans="1:28" ht="15.75" customHeight="1">
      <c r="A792" s="57"/>
      <c r="B792" s="57"/>
      <c r="C792" s="57"/>
      <c r="D792" s="57"/>
      <c r="E792" s="57"/>
      <c r="F792" s="57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  <c r="Z792" s="57"/>
      <c r="AA792" s="57"/>
      <c r="AB792" s="57"/>
    </row>
    <row r="793" spans="1:28" ht="15.75" customHeight="1">
      <c r="A793" s="57"/>
      <c r="B793" s="57"/>
      <c r="C793" s="57"/>
      <c r="D793" s="57"/>
      <c r="E793" s="57"/>
      <c r="F793" s="57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  <c r="Z793" s="57"/>
      <c r="AA793" s="57"/>
      <c r="AB793" s="57"/>
    </row>
    <row r="794" spans="1:28" ht="15.75" customHeight="1">
      <c r="A794" s="57"/>
      <c r="B794" s="57"/>
      <c r="C794" s="57"/>
      <c r="D794" s="57"/>
      <c r="E794" s="57"/>
      <c r="F794" s="57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  <c r="Z794" s="57"/>
      <c r="AA794" s="57"/>
      <c r="AB794" s="57"/>
    </row>
    <row r="795" spans="1:28" ht="15.75" customHeight="1">
      <c r="A795" s="57"/>
      <c r="B795" s="57"/>
      <c r="C795" s="57"/>
      <c r="D795" s="57"/>
      <c r="E795" s="57"/>
      <c r="F795" s="57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  <c r="Z795" s="57"/>
      <c r="AA795" s="57"/>
      <c r="AB795" s="57"/>
    </row>
    <row r="796" spans="1:28" ht="15.75" customHeight="1">
      <c r="A796" s="57"/>
      <c r="B796" s="57"/>
      <c r="C796" s="57"/>
      <c r="D796" s="57"/>
      <c r="E796" s="57"/>
      <c r="F796" s="57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  <c r="Z796" s="57"/>
      <c r="AA796" s="57"/>
      <c r="AB796" s="57"/>
    </row>
    <row r="797" spans="1:28" ht="15.75" customHeight="1">
      <c r="A797" s="57"/>
      <c r="B797" s="57"/>
      <c r="C797" s="57"/>
      <c r="D797" s="57"/>
      <c r="E797" s="57"/>
      <c r="F797" s="57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  <c r="Z797" s="57"/>
      <c r="AA797" s="57"/>
      <c r="AB797" s="57"/>
    </row>
    <row r="798" spans="1:28" ht="15.75" customHeight="1">
      <c r="A798" s="57"/>
      <c r="B798" s="57"/>
      <c r="C798" s="57"/>
      <c r="D798" s="57"/>
      <c r="E798" s="57"/>
      <c r="F798" s="57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  <c r="Z798" s="57"/>
      <c r="AA798" s="57"/>
      <c r="AB798" s="57"/>
    </row>
    <row r="799" spans="1:28" ht="15.75" customHeight="1">
      <c r="A799" s="57"/>
      <c r="B799" s="57"/>
      <c r="C799" s="57"/>
      <c r="D799" s="57"/>
      <c r="E799" s="57"/>
      <c r="F799" s="57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  <c r="Z799" s="57"/>
      <c r="AA799" s="57"/>
      <c r="AB799" s="57"/>
    </row>
    <row r="800" spans="1:28" ht="15.75" customHeight="1">
      <c r="A800" s="57"/>
      <c r="B800" s="57"/>
      <c r="C800" s="57"/>
      <c r="D800" s="57"/>
      <c r="E800" s="57"/>
      <c r="F800" s="57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  <c r="Z800" s="57"/>
      <c r="AA800" s="57"/>
      <c r="AB800" s="57"/>
    </row>
    <row r="801" spans="1:28" ht="15.75" customHeight="1">
      <c r="A801" s="57"/>
      <c r="B801" s="57"/>
      <c r="C801" s="57"/>
      <c r="D801" s="57"/>
      <c r="E801" s="57"/>
      <c r="F801" s="57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  <c r="Z801" s="57"/>
      <c r="AA801" s="57"/>
      <c r="AB801" s="57"/>
    </row>
    <row r="802" spans="1:28" ht="15.75" customHeight="1">
      <c r="A802" s="57"/>
      <c r="B802" s="57"/>
      <c r="C802" s="57"/>
      <c r="D802" s="57"/>
      <c r="E802" s="57"/>
      <c r="F802" s="57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  <c r="AA802" s="57"/>
      <c r="AB802" s="57"/>
    </row>
    <row r="803" spans="1:28" ht="15.75" customHeight="1">
      <c r="A803" s="57"/>
      <c r="B803" s="57"/>
      <c r="C803" s="57"/>
      <c r="D803" s="57"/>
      <c r="E803" s="57"/>
      <c r="F803" s="57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  <c r="AA803" s="57"/>
      <c r="AB803" s="57"/>
    </row>
    <row r="804" spans="1:28" ht="15.75" customHeight="1">
      <c r="A804" s="57"/>
      <c r="B804" s="57"/>
      <c r="C804" s="57"/>
      <c r="D804" s="57"/>
      <c r="E804" s="57"/>
      <c r="F804" s="57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  <c r="AA804" s="57"/>
      <c r="AB804" s="57"/>
    </row>
    <row r="805" spans="1:28" ht="15.75" customHeight="1">
      <c r="A805" s="57"/>
      <c r="B805" s="57"/>
      <c r="C805" s="57"/>
      <c r="D805" s="57"/>
      <c r="E805" s="57"/>
      <c r="F805" s="57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  <c r="AA805" s="57"/>
      <c r="AB805" s="57"/>
    </row>
    <row r="806" spans="1:28" ht="15.75" customHeight="1">
      <c r="A806" s="57"/>
      <c r="B806" s="57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</row>
    <row r="807" spans="1:28" ht="15.75" customHeight="1">
      <c r="A807" s="57"/>
      <c r="B807" s="57"/>
      <c r="C807" s="57"/>
      <c r="D807" s="57"/>
      <c r="E807" s="57"/>
      <c r="F807" s="57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  <c r="AA807" s="57"/>
      <c r="AB807" s="57"/>
    </row>
    <row r="808" spans="1:28" ht="15.75" customHeight="1">
      <c r="A808" s="57"/>
      <c r="B808" s="57"/>
      <c r="C808" s="57"/>
      <c r="D808" s="57"/>
      <c r="E808" s="57"/>
      <c r="F808" s="57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  <c r="AA808" s="57"/>
      <c r="AB808" s="57"/>
    </row>
    <row r="809" spans="1:28" ht="15.75" customHeight="1">
      <c r="A809" s="57"/>
      <c r="B809" s="57"/>
      <c r="C809" s="57"/>
      <c r="D809" s="57"/>
      <c r="E809" s="57"/>
      <c r="F809" s="57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  <c r="AA809" s="57"/>
      <c r="AB809" s="57"/>
    </row>
    <row r="810" spans="1:28" ht="15.75" customHeight="1">
      <c r="A810" s="57"/>
      <c r="B810" s="57"/>
      <c r="C810" s="57"/>
      <c r="D810" s="57"/>
      <c r="E810" s="57"/>
      <c r="F810" s="57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  <c r="AA810" s="57"/>
      <c r="AB810" s="57"/>
    </row>
    <row r="811" spans="1:28" ht="15.75" customHeight="1">
      <c r="A811" s="57"/>
      <c r="B811" s="57"/>
      <c r="C811" s="57"/>
      <c r="D811" s="57"/>
      <c r="E811" s="57"/>
      <c r="F811" s="57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  <c r="AA811" s="57"/>
      <c r="AB811" s="57"/>
    </row>
    <row r="812" spans="1:28" ht="15.75" customHeight="1">
      <c r="A812" s="57"/>
      <c r="B812" s="57"/>
      <c r="C812" s="57"/>
      <c r="D812" s="57"/>
      <c r="E812" s="57"/>
      <c r="F812" s="57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  <c r="Z812" s="57"/>
      <c r="AA812" s="57"/>
      <c r="AB812" s="57"/>
    </row>
    <row r="813" spans="1:28" ht="15.75" customHeight="1">
      <c r="A813" s="57"/>
      <c r="B813" s="57"/>
      <c r="C813" s="57"/>
      <c r="D813" s="57"/>
      <c r="E813" s="57"/>
      <c r="F813" s="57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  <c r="Z813" s="57"/>
      <c r="AA813" s="57"/>
      <c r="AB813" s="57"/>
    </row>
    <row r="814" spans="1:28" ht="15.75" customHeight="1">
      <c r="A814" s="57"/>
      <c r="B814" s="57"/>
      <c r="C814" s="57"/>
      <c r="D814" s="57"/>
      <c r="E814" s="57"/>
      <c r="F814" s="57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  <c r="Z814" s="57"/>
      <c r="AA814" s="57"/>
      <c r="AB814" s="57"/>
    </row>
    <row r="815" spans="1:28" ht="15.75" customHeight="1">
      <c r="A815" s="57"/>
      <c r="B815" s="57"/>
      <c r="C815" s="57"/>
      <c r="D815" s="57"/>
      <c r="E815" s="57"/>
      <c r="F815" s="57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  <c r="Z815" s="57"/>
      <c r="AA815" s="57"/>
      <c r="AB815" s="57"/>
    </row>
    <row r="816" spans="1:28" ht="15.75" customHeight="1">
      <c r="A816" s="57"/>
      <c r="B816" s="57"/>
      <c r="C816" s="57"/>
      <c r="D816" s="57"/>
      <c r="E816" s="57"/>
      <c r="F816" s="57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  <c r="Z816" s="57"/>
      <c r="AA816" s="57"/>
      <c r="AB816" s="57"/>
    </row>
    <row r="817" spans="1:28" ht="15.75" customHeight="1">
      <c r="A817" s="57"/>
      <c r="B817" s="57"/>
      <c r="C817" s="57"/>
      <c r="D817" s="57"/>
      <c r="E817" s="57"/>
      <c r="F817" s="57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  <c r="Z817" s="57"/>
      <c r="AA817" s="57"/>
      <c r="AB817" s="57"/>
    </row>
    <row r="818" spans="1:28" ht="15.75" customHeight="1">
      <c r="A818" s="57"/>
      <c r="B818" s="57"/>
      <c r="C818" s="57"/>
      <c r="D818" s="57"/>
      <c r="E818" s="57"/>
      <c r="F818" s="57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  <c r="AA818" s="57"/>
      <c r="AB818" s="57"/>
    </row>
    <row r="819" spans="1:28" ht="15.75" customHeight="1">
      <c r="A819" s="57"/>
      <c r="B819" s="57"/>
      <c r="C819" s="57"/>
      <c r="D819" s="57"/>
      <c r="E819" s="57"/>
      <c r="F819" s="57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  <c r="AA819" s="57"/>
      <c r="AB819" s="57"/>
    </row>
    <row r="820" spans="1:28" ht="15.75" customHeight="1">
      <c r="A820" s="57"/>
      <c r="B820" s="57"/>
      <c r="C820" s="57"/>
      <c r="D820" s="57"/>
      <c r="E820" s="57"/>
      <c r="F820" s="57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  <c r="AA820" s="57"/>
      <c r="AB820" s="57"/>
    </row>
    <row r="821" spans="1:28" ht="15.75" customHeight="1">
      <c r="A821" s="57"/>
      <c r="B821" s="57"/>
      <c r="C821" s="57"/>
      <c r="D821" s="57"/>
      <c r="E821" s="57"/>
      <c r="F821" s="57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  <c r="Z821" s="57"/>
      <c r="AA821" s="57"/>
      <c r="AB821" s="57"/>
    </row>
    <row r="822" spans="1:28" ht="15.75" customHeight="1">
      <c r="A822" s="57"/>
      <c r="B822" s="57"/>
      <c r="C822" s="57"/>
      <c r="D822" s="57"/>
      <c r="E822" s="57"/>
      <c r="F822" s="57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  <c r="AA822" s="57"/>
      <c r="AB822" s="57"/>
    </row>
    <row r="823" spans="1:28" ht="15.75" customHeight="1">
      <c r="A823" s="57"/>
      <c r="B823" s="57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</row>
    <row r="824" spans="1:28" ht="15.75" customHeight="1">
      <c r="A824" s="57"/>
      <c r="B824" s="57"/>
      <c r="C824" s="57"/>
      <c r="D824" s="57"/>
      <c r="E824" s="57"/>
      <c r="F824" s="57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  <c r="Z824" s="57"/>
      <c r="AA824" s="57"/>
      <c r="AB824" s="57"/>
    </row>
    <row r="825" spans="1:28" ht="15.75" customHeight="1">
      <c r="A825" s="57"/>
      <c r="B825" s="57"/>
      <c r="C825" s="57"/>
      <c r="D825" s="57"/>
      <c r="E825" s="57"/>
      <c r="F825" s="57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  <c r="AA825" s="57"/>
      <c r="AB825" s="57"/>
    </row>
    <row r="826" spans="1:28" ht="15.75" customHeight="1">
      <c r="A826" s="57"/>
      <c r="B826" s="57"/>
      <c r="C826" s="57"/>
      <c r="D826" s="57"/>
      <c r="E826" s="57"/>
      <c r="F826" s="57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  <c r="AA826" s="57"/>
      <c r="AB826" s="57"/>
    </row>
    <row r="827" spans="1:28" ht="15.75" customHeight="1">
      <c r="A827" s="57"/>
      <c r="B827" s="57"/>
      <c r="C827" s="57"/>
      <c r="D827" s="57"/>
      <c r="E827" s="57"/>
      <c r="F827" s="57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  <c r="Z827" s="57"/>
      <c r="AA827" s="57"/>
      <c r="AB827" s="57"/>
    </row>
    <row r="828" spans="1:28" ht="15.75" customHeight="1">
      <c r="A828" s="57"/>
      <c r="B828" s="57"/>
      <c r="C828" s="57"/>
      <c r="D828" s="57"/>
      <c r="E828" s="57"/>
      <c r="F828" s="57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  <c r="AA828" s="57"/>
      <c r="AB828" s="57"/>
    </row>
    <row r="829" spans="1:28" ht="15.75" customHeight="1">
      <c r="A829" s="57"/>
      <c r="B829" s="57"/>
      <c r="C829" s="57"/>
      <c r="D829" s="57"/>
      <c r="E829" s="57"/>
      <c r="F829" s="57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  <c r="AA829" s="57"/>
      <c r="AB829" s="57"/>
    </row>
    <row r="830" spans="1:28" ht="15.75" customHeight="1">
      <c r="A830" s="57"/>
      <c r="B830" s="57"/>
      <c r="C830" s="57"/>
      <c r="D830" s="57"/>
      <c r="E830" s="57"/>
      <c r="F830" s="57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  <c r="AA830" s="57"/>
      <c r="AB830" s="57"/>
    </row>
    <row r="831" spans="1:28" ht="15.75" customHeight="1">
      <c r="A831" s="57"/>
      <c r="B831" s="57"/>
      <c r="C831" s="57"/>
      <c r="D831" s="57"/>
      <c r="E831" s="57"/>
      <c r="F831" s="57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  <c r="AA831" s="57"/>
      <c r="AB831" s="57"/>
    </row>
    <row r="832" spans="1:28" ht="15.75" customHeight="1">
      <c r="A832" s="57"/>
      <c r="B832" s="57"/>
      <c r="C832" s="57"/>
      <c r="D832" s="57"/>
      <c r="E832" s="57"/>
      <c r="F832" s="57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  <c r="AA832" s="57"/>
      <c r="AB832" s="57"/>
    </row>
    <row r="833" spans="1:28" ht="15.75" customHeight="1">
      <c r="A833" s="57"/>
      <c r="B833" s="57"/>
      <c r="C833" s="57"/>
      <c r="D833" s="57"/>
      <c r="E833" s="57"/>
      <c r="F833" s="57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  <c r="Z833" s="57"/>
      <c r="AA833" s="57"/>
      <c r="AB833" s="57"/>
    </row>
    <row r="834" spans="1:28" ht="15.75" customHeight="1">
      <c r="A834" s="57"/>
      <c r="B834" s="57"/>
      <c r="C834" s="57"/>
      <c r="D834" s="57"/>
      <c r="E834" s="57"/>
      <c r="F834" s="57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  <c r="AA834" s="57"/>
      <c r="AB834" s="57"/>
    </row>
    <row r="835" spans="1:28" ht="15.75" customHeight="1">
      <c r="A835" s="57"/>
      <c r="B835" s="57"/>
      <c r="C835" s="57"/>
      <c r="D835" s="57"/>
      <c r="E835" s="57"/>
      <c r="F835" s="57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  <c r="AA835" s="57"/>
      <c r="AB835" s="57"/>
    </row>
    <row r="836" spans="1:28" ht="15.75" customHeight="1">
      <c r="A836" s="57"/>
      <c r="B836" s="57"/>
      <c r="C836" s="57"/>
      <c r="D836" s="57"/>
      <c r="E836" s="57"/>
      <c r="F836" s="57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  <c r="AA836" s="57"/>
      <c r="AB836" s="57"/>
    </row>
    <row r="837" spans="1:28" ht="15.75" customHeight="1">
      <c r="A837" s="57"/>
      <c r="B837" s="57"/>
      <c r="C837" s="57"/>
      <c r="D837" s="57"/>
      <c r="E837" s="57"/>
      <c r="F837" s="57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  <c r="Z837" s="57"/>
      <c r="AA837" s="57"/>
      <c r="AB837" s="57"/>
    </row>
    <row r="838" spans="1:28" ht="15.75" customHeight="1">
      <c r="A838" s="57"/>
      <c r="B838" s="57"/>
      <c r="C838" s="57"/>
      <c r="D838" s="57"/>
      <c r="E838" s="57"/>
      <c r="F838" s="57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  <c r="AA838" s="57"/>
      <c r="AB838" s="57"/>
    </row>
    <row r="839" spans="1:28" ht="15.75" customHeight="1">
      <c r="A839" s="57"/>
      <c r="B839" s="57"/>
      <c r="C839" s="57"/>
      <c r="D839" s="57"/>
      <c r="E839" s="57"/>
      <c r="F839" s="57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  <c r="Z839" s="57"/>
      <c r="AA839" s="57"/>
      <c r="AB839" s="57"/>
    </row>
    <row r="840" spans="1:28" ht="15.75" customHeight="1">
      <c r="A840" s="57"/>
      <c r="B840" s="57"/>
      <c r="C840" s="57"/>
      <c r="D840" s="57"/>
      <c r="E840" s="57"/>
      <c r="F840" s="57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  <c r="AA840" s="57"/>
      <c r="AB840" s="57"/>
    </row>
    <row r="841" spans="1:28" ht="15.75" customHeight="1">
      <c r="A841" s="57"/>
      <c r="B841" s="57"/>
      <c r="C841" s="57"/>
      <c r="D841" s="57"/>
      <c r="E841" s="57"/>
      <c r="F841" s="57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  <c r="AA841" s="57"/>
      <c r="AB841" s="57"/>
    </row>
    <row r="842" spans="1:28" ht="15.75" customHeight="1">
      <c r="A842" s="57"/>
      <c r="B842" s="57"/>
      <c r="C842" s="57"/>
      <c r="D842" s="57"/>
      <c r="E842" s="57"/>
      <c r="F842" s="57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  <c r="Z842" s="57"/>
      <c r="AA842" s="57"/>
      <c r="AB842" s="57"/>
    </row>
    <row r="843" spans="1:28" ht="15.75" customHeight="1">
      <c r="A843" s="57"/>
      <c r="B843" s="57"/>
      <c r="C843" s="57"/>
      <c r="D843" s="57"/>
      <c r="E843" s="57"/>
      <c r="F843" s="57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  <c r="Z843" s="57"/>
      <c r="AA843" s="57"/>
      <c r="AB843" s="57"/>
    </row>
    <row r="844" spans="1:28" ht="15.75" customHeight="1">
      <c r="A844" s="57"/>
      <c r="B844" s="57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</row>
    <row r="845" spans="1:28" ht="15.75" customHeight="1">
      <c r="A845" s="57"/>
      <c r="B845" s="57"/>
      <c r="C845" s="57"/>
      <c r="D845" s="57"/>
      <c r="E845" s="57"/>
      <c r="F845" s="57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  <c r="Z845" s="57"/>
      <c r="AA845" s="57"/>
      <c r="AB845" s="57"/>
    </row>
    <row r="846" spans="1:28" ht="15.75" customHeight="1">
      <c r="A846" s="57"/>
      <c r="B846" s="57"/>
      <c r="C846" s="57"/>
      <c r="D846" s="57"/>
      <c r="E846" s="57"/>
      <c r="F846" s="57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  <c r="AA846" s="57"/>
      <c r="AB846" s="57"/>
    </row>
    <row r="847" spans="1:28" ht="15.75" customHeight="1">
      <c r="A847" s="57"/>
      <c r="B847" s="57"/>
      <c r="C847" s="57"/>
      <c r="D847" s="57"/>
      <c r="E847" s="57"/>
      <c r="F847" s="57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  <c r="Z847" s="57"/>
      <c r="AA847" s="57"/>
      <c r="AB847" s="57"/>
    </row>
    <row r="848" spans="1:28" ht="15.75" customHeight="1">
      <c r="A848" s="57"/>
      <c r="B848" s="57"/>
      <c r="C848" s="57"/>
      <c r="D848" s="57"/>
      <c r="E848" s="57"/>
      <c r="F848" s="57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  <c r="Z848" s="57"/>
      <c r="AA848" s="57"/>
      <c r="AB848" s="57"/>
    </row>
    <row r="849" spans="1:28" ht="15.75" customHeight="1">
      <c r="A849" s="57"/>
      <c r="B849" s="57"/>
      <c r="C849" s="57"/>
      <c r="D849" s="57"/>
      <c r="E849" s="57"/>
      <c r="F849" s="57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  <c r="Z849" s="57"/>
      <c r="AA849" s="57"/>
      <c r="AB849" s="57"/>
    </row>
    <row r="850" spans="1:28" ht="15.75" customHeight="1">
      <c r="A850" s="57"/>
      <c r="B850" s="57"/>
      <c r="C850" s="57"/>
      <c r="D850" s="57"/>
      <c r="E850" s="57"/>
      <c r="F850" s="57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  <c r="Z850" s="57"/>
      <c r="AA850" s="57"/>
      <c r="AB850" s="57"/>
    </row>
    <row r="851" spans="1:28" ht="15.75" customHeight="1">
      <c r="A851" s="57"/>
      <c r="B851" s="57"/>
      <c r="C851" s="57"/>
      <c r="D851" s="57"/>
      <c r="E851" s="57"/>
      <c r="F851" s="57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  <c r="AA851" s="57"/>
      <c r="AB851" s="57"/>
    </row>
    <row r="852" spans="1:28" ht="15.75" customHeight="1">
      <c r="A852" s="57"/>
      <c r="B852" s="57"/>
      <c r="C852" s="57"/>
      <c r="D852" s="57"/>
      <c r="E852" s="57"/>
      <c r="F852" s="57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  <c r="Z852" s="57"/>
      <c r="AA852" s="57"/>
      <c r="AB852" s="57"/>
    </row>
    <row r="853" spans="1:28" ht="15.75" customHeight="1">
      <c r="A853" s="57"/>
      <c r="B853" s="57"/>
      <c r="C853" s="57"/>
      <c r="D853" s="57"/>
      <c r="E853" s="57"/>
      <c r="F853" s="57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  <c r="Z853" s="57"/>
      <c r="AA853" s="57"/>
      <c r="AB853" s="57"/>
    </row>
    <row r="854" spans="1:28" ht="15.75" customHeight="1">
      <c r="A854" s="57"/>
      <c r="B854" s="57"/>
      <c r="C854" s="57"/>
      <c r="D854" s="57"/>
      <c r="E854" s="57"/>
      <c r="F854" s="57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  <c r="Z854" s="57"/>
      <c r="AA854" s="57"/>
      <c r="AB854" s="57"/>
    </row>
    <row r="855" spans="1:28" ht="15.75" customHeight="1">
      <c r="A855" s="57"/>
      <c r="B855" s="57"/>
      <c r="C855" s="57"/>
      <c r="D855" s="57"/>
      <c r="E855" s="57"/>
      <c r="F855" s="57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  <c r="Z855" s="57"/>
      <c r="AA855" s="57"/>
      <c r="AB855" s="57"/>
    </row>
    <row r="856" spans="1:28" ht="15.75" customHeight="1">
      <c r="A856" s="57"/>
      <c r="B856" s="57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</row>
    <row r="857" spans="1:28" ht="15.75" customHeight="1">
      <c r="A857" s="57"/>
      <c r="B857" s="57"/>
      <c r="C857" s="57"/>
      <c r="D857" s="57"/>
      <c r="E857" s="57"/>
      <c r="F857" s="57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  <c r="AA857" s="57"/>
      <c r="AB857" s="57"/>
    </row>
    <row r="858" spans="1:28" ht="15.75" customHeight="1">
      <c r="A858" s="57"/>
      <c r="B858" s="57"/>
      <c r="C858" s="57"/>
      <c r="D858" s="57"/>
      <c r="E858" s="57"/>
      <c r="F858" s="57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  <c r="Z858" s="57"/>
      <c r="AA858" s="57"/>
      <c r="AB858" s="57"/>
    </row>
    <row r="859" spans="1:28" ht="15.75" customHeight="1">
      <c r="A859" s="57"/>
      <c r="B859" s="57"/>
      <c r="C859" s="57"/>
      <c r="D859" s="57"/>
      <c r="E859" s="57"/>
      <c r="F859" s="57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  <c r="Z859" s="57"/>
      <c r="AA859" s="57"/>
      <c r="AB859" s="57"/>
    </row>
    <row r="860" spans="1:28" ht="15.75" customHeight="1">
      <c r="A860" s="57"/>
      <c r="B860" s="57"/>
      <c r="C860" s="57"/>
      <c r="D860" s="57"/>
      <c r="E860" s="57"/>
      <c r="F860" s="57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  <c r="Z860" s="57"/>
      <c r="AA860" s="57"/>
      <c r="AB860" s="57"/>
    </row>
    <row r="861" spans="1:28" ht="15.75" customHeight="1">
      <c r="A861" s="57"/>
      <c r="B861" s="57"/>
      <c r="C861" s="57"/>
      <c r="D861" s="57"/>
      <c r="E861" s="57"/>
      <c r="F861" s="57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  <c r="Z861" s="57"/>
      <c r="AA861" s="57"/>
      <c r="AB861" s="57"/>
    </row>
    <row r="862" spans="1:28" ht="15.75" customHeight="1">
      <c r="A862" s="57"/>
      <c r="B862" s="57"/>
      <c r="C862" s="57"/>
      <c r="D862" s="57"/>
      <c r="E862" s="57"/>
      <c r="F862" s="57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  <c r="Z862" s="57"/>
      <c r="AA862" s="57"/>
      <c r="AB862" s="57"/>
    </row>
    <row r="863" spans="1:28" ht="15.75" customHeight="1">
      <c r="A863" s="57"/>
      <c r="B863" s="57"/>
      <c r="C863" s="57"/>
      <c r="D863" s="57"/>
      <c r="E863" s="57"/>
      <c r="F863" s="57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  <c r="Z863" s="57"/>
      <c r="AA863" s="57"/>
      <c r="AB863" s="57"/>
    </row>
    <row r="864" spans="1:28" ht="15.75" customHeight="1">
      <c r="A864" s="57"/>
      <c r="B864" s="57"/>
      <c r="C864" s="57"/>
      <c r="D864" s="57"/>
      <c r="E864" s="57"/>
      <c r="F864" s="57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  <c r="Z864" s="57"/>
      <c r="AA864" s="57"/>
      <c r="AB864" s="57"/>
    </row>
    <row r="865" spans="1:28" ht="15.75" customHeight="1">
      <c r="A865" s="57"/>
      <c r="B865" s="57"/>
      <c r="C865" s="57"/>
      <c r="D865" s="57"/>
      <c r="E865" s="57"/>
      <c r="F865" s="57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  <c r="Z865" s="57"/>
      <c r="AA865" s="57"/>
      <c r="AB865" s="57"/>
    </row>
    <row r="866" spans="1:28" ht="15.75" customHeight="1">
      <c r="A866" s="57"/>
      <c r="B866" s="57"/>
      <c r="C866" s="57"/>
      <c r="D866" s="57"/>
      <c r="E866" s="57"/>
      <c r="F866" s="57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  <c r="Z866" s="57"/>
      <c r="AA866" s="57"/>
      <c r="AB866" s="57"/>
    </row>
    <row r="867" spans="1:28" ht="15.75" customHeight="1">
      <c r="A867" s="57"/>
      <c r="B867" s="57"/>
      <c r="C867" s="57"/>
      <c r="D867" s="57"/>
      <c r="E867" s="57"/>
      <c r="F867" s="57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  <c r="AA867" s="57"/>
      <c r="AB867" s="57"/>
    </row>
    <row r="868" spans="1:28" ht="15.75" customHeight="1">
      <c r="A868" s="57"/>
      <c r="B868" s="57"/>
      <c r="C868" s="57"/>
      <c r="D868" s="57"/>
      <c r="E868" s="57"/>
      <c r="F868" s="57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  <c r="AA868" s="57"/>
      <c r="AB868" s="57"/>
    </row>
    <row r="869" spans="1:28" ht="15.75" customHeight="1">
      <c r="A869" s="57"/>
      <c r="B869" s="57"/>
      <c r="C869" s="57"/>
      <c r="D869" s="57"/>
      <c r="E869" s="57"/>
      <c r="F869" s="57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  <c r="Z869" s="57"/>
      <c r="AA869" s="57"/>
      <c r="AB869" s="57"/>
    </row>
    <row r="870" spans="1:28" ht="15.75" customHeight="1">
      <c r="A870" s="57"/>
      <c r="B870" s="57"/>
      <c r="C870" s="57"/>
      <c r="D870" s="57"/>
      <c r="E870" s="57"/>
      <c r="F870" s="57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  <c r="Z870" s="57"/>
      <c r="AA870" s="57"/>
      <c r="AB870" s="57"/>
    </row>
    <row r="871" spans="1:28" ht="15.75" customHeight="1">
      <c r="A871" s="57"/>
      <c r="B871" s="57"/>
      <c r="C871" s="57"/>
      <c r="D871" s="57"/>
      <c r="E871" s="57"/>
      <c r="F871" s="57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  <c r="Z871" s="57"/>
      <c r="AA871" s="57"/>
      <c r="AB871" s="57"/>
    </row>
    <row r="872" spans="1:28" ht="15.75" customHeight="1">
      <c r="A872" s="57"/>
      <c r="B872" s="57"/>
      <c r="C872" s="57"/>
      <c r="D872" s="57"/>
      <c r="E872" s="57"/>
      <c r="F872" s="57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  <c r="Z872" s="57"/>
      <c r="AA872" s="57"/>
      <c r="AB872" s="57"/>
    </row>
    <row r="873" spans="1:28" ht="15.75" customHeight="1">
      <c r="A873" s="57"/>
      <c r="B873" s="57"/>
      <c r="C873" s="57"/>
      <c r="D873" s="57"/>
      <c r="E873" s="57"/>
      <c r="F873" s="57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  <c r="Z873" s="57"/>
      <c r="AA873" s="57"/>
      <c r="AB873" s="57"/>
    </row>
    <row r="874" spans="1:28" ht="15.75" customHeight="1">
      <c r="A874" s="57"/>
      <c r="B874" s="57"/>
      <c r="C874" s="57"/>
      <c r="D874" s="57"/>
      <c r="E874" s="57"/>
      <c r="F874" s="57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  <c r="Z874" s="57"/>
      <c r="AA874" s="57"/>
      <c r="AB874" s="57"/>
    </row>
    <row r="875" spans="1:28" ht="15.75" customHeight="1">
      <c r="A875" s="57"/>
      <c r="B875" s="57"/>
      <c r="C875" s="57"/>
      <c r="D875" s="57"/>
      <c r="E875" s="57"/>
      <c r="F875" s="57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  <c r="Z875" s="57"/>
      <c r="AA875" s="57"/>
      <c r="AB875" s="57"/>
    </row>
    <row r="876" spans="1:28" ht="15.75" customHeight="1">
      <c r="A876" s="57"/>
      <c r="B876" s="57"/>
      <c r="C876" s="57"/>
      <c r="D876" s="57"/>
      <c r="E876" s="57"/>
      <c r="F876" s="57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  <c r="Z876" s="57"/>
      <c r="AA876" s="57"/>
      <c r="AB876" s="57"/>
    </row>
    <row r="877" spans="1:28" ht="15.75" customHeight="1">
      <c r="A877" s="57"/>
      <c r="B877" s="57"/>
      <c r="C877" s="57"/>
      <c r="D877" s="57"/>
      <c r="E877" s="57"/>
      <c r="F877" s="57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  <c r="Z877" s="57"/>
      <c r="AA877" s="57"/>
      <c r="AB877" s="57"/>
    </row>
    <row r="878" spans="1:28" ht="15.75" customHeight="1">
      <c r="A878" s="57"/>
      <c r="B878" s="57"/>
      <c r="C878" s="57"/>
      <c r="D878" s="57"/>
      <c r="E878" s="57"/>
      <c r="F878" s="57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  <c r="Z878" s="57"/>
      <c r="AA878" s="57"/>
      <c r="AB878" s="57"/>
    </row>
    <row r="879" spans="1:28" ht="15.75" customHeight="1">
      <c r="A879" s="57"/>
      <c r="B879" s="57"/>
      <c r="C879" s="57"/>
      <c r="D879" s="57"/>
      <c r="E879" s="57"/>
      <c r="F879" s="57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  <c r="Z879" s="57"/>
      <c r="AA879" s="57"/>
      <c r="AB879" s="57"/>
    </row>
    <row r="880" spans="1:28" ht="15.75" customHeight="1">
      <c r="A880" s="57"/>
      <c r="B880" s="57"/>
      <c r="C880" s="57"/>
      <c r="D880" s="57"/>
      <c r="E880" s="57"/>
      <c r="F880" s="57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  <c r="Z880" s="57"/>
      <c r="AA880" s="57"/>
      <c r="AB880" s="57"/>
    </row>
    <row r="881" spans="1:28" ht="15.75" customHeight="1">
      <c r="A881" s="57"/>
      <c r="B881" s="57"/>
      <c r="C881" s="57"/>
      <c r="D881" s="57"/>
      <c r="E881" s="57"/>
      <c r="F881" s="57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  <c r="Z881" s="57"/>
      <c r="AA881" s="57"/>
      <c r="AB881" s="57"/>
    </row>
    <row r="882" spans="1:28" ht="15.75" customHeight="1">
      <c r="A882" s="57"/>
      <c r="B882" s="57"/>
      <c r="C882" s="57"/>
      <c r="D882" s="57"/>
      <c r="E882" s="57"/>
      <c r="F882" s="57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  <c r="Z882" s="57"/>
      <c r="AA882" s="57"/>
      <c r="AB882" s="57"/>
    </row>
    <row r="883" spans="1:28" ht="15.75" customHeight="1">
      <c r="A883" s="57"/>
      <c r="B883" s="57"/>
      <c r="C883" s="57"/>
      <c r="D883" s="57"/>
      <c r="E883" s="57"/>
      <c r="F883" s="57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  <c r="Z883" s="57"/>
      <c r="AA883" s="57"/>
      <c r="AB883" s="57"/>
    </row>
    <row r="884" spans="1:28" ht="15.75" customHeight="1">
      <c r="A884" s="57"/>
      <c r="B884" s="57"/>
      <c r="C884" s="57"/>
      <c r="D884" s="57"/>
      <c r="E884" s="57"/>
      <c r="F884" s="57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  <c r="AA884" s="57"/>
      <c r="AB884" s="57"/>
    </row>
    <row r="885" spans="1:28" ht="15.75" customHeight="1">
      <c r="A885" s="57"/>
      <c r="B885" s="57"/>
      <c r="C885" s="57"/>
      <c r="D885" s="57"/>
      <c r="E885" s="57"/>
      <c r="F885" s="57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  <c r="Z885" s="57"/>
      <c r="AA885" s="57"/>
      <c r="AB885" s="57"/>
    </row>
    <row r="886" spans="1:28" ht="15.75" customHeight="1">
      <c r="A886" s="57"/>
      <c r="B886" s="57"/>
      <c r="C886" s="57"/>
      <c r="D886" s="57"/>
      <c r="E886" s="57"/>
      <c r="F886" s="57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  <c r="Z886" s="57"/>
      <c r="AA886" s="57"/>
      <c r="AB886" s="57"/>
    </row>
    <row r="887" spans="1:28" ht="15.75" customHeight="1">
      <c r="A887" s="57"/>
      <c r="B887" s="57"/>
      <c r="C887" s="57"/>
      <c r="D887" s="57"/>
      <c r="E887" s="57"/>
      <c r="F887" s="57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  <c r="AA887" s="57"/>
      <c r="AB887" s="57"/>
    </row>
    <row r="888" spans="1:28" ht="15.75" customHeight="1">
      <c r="A888" s="57"/>
      <c r="B888" s="57"/>
      <c r="C888" s="57"/>
      <c r="D888" s="57"/>
      <c r="E888" s="57"/>
      <c r="F888" s="57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  <c r="AA888" s="57"/>
      <c r="AB888" s="57"/>
    </row>
    <row r="889" spans="1:28" ht="15.75" customHeight="1">
      <c r="A889" s="57"/>
      <c r="B889" s="57"/>
      <c r="C889" s="57"/>
      <c r="D889" s="57"/>
      <c r="E889" s="57"/>
      <c r="F889" s="57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  <c r="AA889" s="57"/>
      <c r="AB889" s="57"/>
    </row>
    <row r="890" spans="1:28" ht="15.75" customHeight="1">
      <c r="A890" s="57"/>
      <c r="B890" s="57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</row>
    <row r="891" spans="1:28" ht="15.75" customHeight="1">
      <c r="A891" s="57"/>
      <c r="B891" s="57"/>
      <c r="C891" s="57"/>
      <c r="D891" s="57"/>
      <c r="E891" s="57"/>
      <c r="F891" s="57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  <c r="AA891" s="57"/>
      <c r="AB891" s="57"/>
    </row>
    <row r="892" spans="1:28" ht="15.75" customHeight="1">
      <c r="A892" s="57"/>
      <c r="B892" s="57"/>
      <c r="C892" s="57"/>
      <c r="D892" s="57"/>
      <c r="E892" s="57"/>
      <c r="F892" s="57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  <c r="Z892" s="57"/>
      <c r="AA892" s="57"/>
      <c r="AB892" s="57"/>
    </row>
    <row r="893" spans="1:28" ht="15.75" customHeight="1">
      <c r="A893" s="57"/>
      <c r="B893" s="57"/>
      <c r="C893" s="57"/>
      <c r="D893" s="57"/>
      <c r="E893" s="57"/>
      <c r="F893" s="57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  <c r="AA893" s="57"/>
      <c r="AB893" s="57"/>
    </row>
    <row r="894" spans="1:28" ht="15.75" customHeight="1">
      <c r="A894" s="57"/>
      <c r="B894" s="57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</row>
    <row r="895" spans="1:28" ht="15.75" customHeight="1">
      <c r="A895" s="57"/>
      <c r="B895" s="57"/>
      <c r="C895" s="57"/>
      <c r="D895" s="57"/>
      <c r="E895" s="57"/>
      <c r="F895" s="57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  <c r="Z895" s="57"/>
      <c r="AA895" s="57"/>
      <c r="AB895" s="57"/>
    </row>
    <row r="896" spans="1:28" ht="15.75" customHeight="1">
      <c r="A896" s="57"/>
      <c r="B896" s="57"/>
      <c r="C896" s="57"/>
      <c r="D896" s="57"/>
      <c r="E896" s="57"/>
      <c r="F896" s="57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  <c r="AA896" s="57"/>
      <c r="AB896" s="57"/>
    </row>
    <row r="897" spans="1:28" ht="15.75" customHeight="1">
      <c r="A897" s="57"/>
      <c r="B897" s="57"/>
      <c r="C897" s="57"/>
      <c r="D897" s="57"/>
      <c r="E897" s="57"/>
      <c r="F897" s="57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  <c r="Z897" s="57"/>
      <c r="AA897" s="57"/>
      <c r="AB897" s="57"/>
    </row>
    <row r="898" spans="1:28" ht="15.75" customHeight="1">
      <c r="A898" s="57"/>
      <c r="B898" s="57"/>
      <c r="C898" s="57"/>
      <c r="D898" s="57"/>
      <c r="E898" s="57"/>
      <c r="F898" s="57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  <c r="AA898" s="57"/>
      <c r="AB898" s="57"/>
    </row>
    <row r="899" spans="1:28" ht="15.75" customHeight="1">
      <c r="A899" s="57"/>
      <c r="B899" s="57"/>
      <c r="C899" s="57"/>
      <c r="D899" s="57"/>
      <c r="E899" s="57"/>
      <c r="F899" s="57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  <c r="AA899" s="57"/>
      <c r="AB899" s="57"/>
    </row>
    <row r="900" spans="1:28" ht="15.75" customHeight="1">
      <c r="A900" s="57"/>
      <c r="B900" s="57"/>
      <c r="C900" s="57"/>
      <c r="D900" s="57"/>
      <c r="E900" s="57"/>
      <c r="F900" s="57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  <c r="AA900" s="57"/>
      <c r="AB900" s="57"/>
    </row>
    <row r="901" spans="1:28" ht="15.75" customHeight="1">
      <c r="A901" s="57"/>
      <c r="B901" s="57"/>
      <c r="C901" s="57"/>
      <c r="D901" s="57"/>
      <c r="E901" s="57"/>
      <c r="F901" s="57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  <c r="Z901" s="57"/>
      <c r="AA901" s="57"/>
      <c r="AB901" s="57"/>
    </row>
    <row r="902" spans="1:28" ht="15.75" customHeight="1">
      <c r="A902" s="57"/>
      <c r="B902" s="57"/>
      <c r="C902" s="57"/>
      <c r="D902" s="57"/>
      <c r="E902" s="57"/>
      <c r="F902" s="57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  <c r="Z902" s="57"/>
      <c r="AA902" s="57"/>
      <c r="AB902" s="57"/>
    </row>
    <row r="903" spans="1:28" ht="15.75" customHeight="1">
      <c r="A903" s="57"/>
      <c r="B903" s="57"/>
      <c r="C903" s="57"/>
      <c r="D903" s="57"/>
      <c r="E903" s="57"/>
      <c r="F903" s="57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  <c r="Z903" s="57"/>
      <c r="AA903" s="57"/>
      <c r="AB903" s="57"/>
    </row>
    <row r="904" spans="1:28" ht="15.75" customHeight="1">
      <c r="A904" s="57"/>
      <c r="B904" s="57"/>
      <c r="C904" s="57"/>
      <c r="D904" s="57"/>
      <c r="E904" s="57"/>
      <c r="F904" s="57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  <c r="Z904" s="57"/>
      <c r="AA904" s="57"/>
      <c r="AB904" s="57"/>
    </row>
    <row r="905" spans="1:28" ht="15.75" customHeight="1">
      <c r="A905" s="57"/>
      <c r="B905" s="57"/>
      <c r="C905" s="57"/>
      <c r="D905" s="57"/>
      <c r="E905" s="57"/>
      <c r="F905" s="57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  <c r="Z905" s="57"/>
      <c r="AA905" s="57"/>
      <c r="AB905" s="57"/>
    </row>
    <row r="906" spans="1:28" ht="15.75" customHeight="1">
      <c r="A906" s="57"/>
      <c r="B906" s="57"/>
      <c r="C906" s="57"/>
      <c r="D906" s="57"/>
      <c r="E906" s="57"/>
      <c r="F906" s="57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  <c r="Z906" s="57"/>
      <c r="AA906" s="57"/>
      <c r="AB906" s="57"/>
    </row>
    <row r="907" spans="1:28" ht="15.75" customHeight="1">
      <c r="A907" s="57"/>
      <c r="B907" s="57"/>
      <c r="C907" s="57"/>
      <c r="D907" s="57"/>
      <c r="E907" s="57"/>
      <c r="F907" s="57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  <c r="Z907" s="57"/>
      <c r="AA907" s="57"/>
      <c r="AB907" s="57"/>
    </row>
    <row r="908" spans="1:28" ht="15.75" customHeight="1">
      <c r="A908" s="57"/>
      <c r="B908" s="57"/>
      <c r="C908" s="57"/>
      <c r="D908" s="57"/>
      <c r="E908" s="57"/>
      <c r="F908" s="57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  <c r="AA908" s="57"/>
      <c r="AB908" s="57"/>
    </row>
    <row r="909" spans="1:28" ht="15.75" customHeight="1">
      <c r="A909" s="57"/>
      <c r="B909" s="57"/>
      <c r="C909" s="57"/>
      <c r="D909" s="57"/>
      <c r="E909" s="57"/>
      <c r="F909" s="57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  <c r="Z909" s="57"/>
      <c r="AA909" s="57"/>
      <c r="AB909" s="57"/>
    </row>
    <row r="910" spans="1:28" ht="15.75" customHeight="1">
      <c r="A910" s="57"/>
      <c r="B910" s="57"/>
      <c r="C910" s="57"/>
      <c r="D910" s="57"/>
      <c r="E910" s="57"/>
      <c r="F910" s="57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  <c r="AA910" s="57"/>
      <c r="AB910" s="57"/>
    </row>
    <row r="911" spans="1:28" ht="15.75" customHeight="1">
      <c r="A911" s="57"/>
      <c r="B911" s="57"/>
      <c r="C911" s="57"/>
      <c r="D911" s="57"/>
      <c r="E911" s="57"/>
      <c r="F911" s="57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  <c r="Z911" s="57"/>
      <c r="AA911" s="57"/>
      <c r="AB911" s="57"/>
    </row>
    <row r="912" spans="1:28" ht="15.75" customHeight="1">
      <c r="A912" s="57"/>
      <c r="B912" s="57"/>
      <c r="C912" s="57"/>
      <c r="D912" s="57"/>
      <c r="E912" s="57"/>
      <c r="F912" s="57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  <c r="AA912" s="57"/>
      <c r="AB912" s="57"/>
    </row>
    <row r="913" spans="1:28" ht="15.75" customHeight="1">
      <c r="A913" s="57"/>
      <c r="B913" s="57"/>
      <c r="C913" s="57"/>
      <c r="D913" s="57"/>
      <c r="E913" s="57"/>
      <c r="F913" s="57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  <c r="Z913" s="57"/>
      <c r="AA913" s="57"/>
      <c r="AB913" s="57"/>
    </row>
    <row r="914" spans="1:28" ht="15.75" customHeight="1">
      <c r="A914" s="57"/>
      <c r="B914" s="57"/>
      <c r="C914" s="57"/>
      <c r="D914" s="57"/>
      <c r="E914" s="57"/>
      <c r="F914" s="57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  <c r="AA914" s="57"/>
      <c r="AB914" s="57"/>
    </row>
    <row r="915" spans="1:28" ht="15.75" customHeight="1">
      <c r="A915" s="57"/>
      <c r="B915" s="57"/>
      <c r="C915" s="57"/>
      <c r="D915" s="57"/>
      <c r="E915" s="57"/>
      <c r="F915" s="57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  <c r="AA915" s="57"/>
      <c r="AB915" s="57"/>
    </row>
    <row r="916" spans="1:28" ht="15.75" customHeight="1">
      <c r="A916" s="57"/>
      <c r="B916" s="57"/>
      <c r="C916" s="57"/>
      <c r="D916" s="57"/>
      <c r="E916" s="57"/>
      <c r="F916" s="57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  <c r="AA916" s="57"/>
      <c r="AB916" s="57"/>
    </row>
    <row r="917" spans="1:28" ht="15.75" customHeight="1">
      <c r="A917" s="57"/>
      <c r="B917" s="57"/>
      <c r="C917" s="57"/>
      <c r="D917" s="57"/>
      <c r="E917" s="57"/>
      <c r="F917" s="57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  <c r="AA917" s="57"/>
      <c r="AB917" s="57"/>
    </row>
    <row r="918" spans="1:28" ht="15.75" customHeight="1">
      <c r="A918" s="57"/>
      <c r="B918" s="57"/>
      <c r="C918" s="57"/>
      <c r="D918" s="57"/>
      <c r="E918" s="57"/>
      <c r="F918" s="57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  <c r="AA918" s="57"/>
      <c r="AB918" s="57"/>
    </row>
    <row r="919" spans="1:28" ht="15.75" customHeight="1">
      <c r="A919" s="57"/>
      <c r="B919" s="57"/>
      <c r="C919" s="57"/>
      <c r="D919" s="57"/>
      <c r="E919" s="57"/>
      <c r="F919" s="57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  <c r="AA919" s="57"/>
      <c r="AB919" s="57"/>
    </row>
    <row r="920" spans="1:28" ht="15.75" customHeight="1">
      <c r="A920" s="57"/>
      <c r="B920" s="57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</row>
    <row r="921" spans="1:28" ht="15.75" customHeight="1">
      <c r="A921" s="57"/>
      <c r="B921" s="57"/>
      <c r="C921" s="57"/>
      <c r="D921" s="57"/>
      <c r="E921" s="57"/>
      <c r="F921" s="57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  <c r="Z921" s="57"/>
      <c r="AA921" s="57"/>
      <c r="AB921" s="57"/>
    </row>
    <row r="922" spans="1:28" ht="15.75" customHeight="1">
      <c r="A922" s="57"/>
      <c r="B922" s="57"/>
      <c r="C922" s="57"/>
      <c r="D922" s="57"/>
      <c r="E922" s="57"/>
      <c r="F922" s="57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  <c r="AA922" s="57"/>
      <c r="AB922" s="57"/>
    </row>
    <row r="923" spans="1:28" ht="15.75" customHeight="1">
      <c r="A923" s="57"/>
      <c r="B923" s="57"/>
      <c r="C923" s="57"/>
      <c r="D923" s="57"/>
      <c r="E923" s="57"/>
      <c r="F923" s="57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  <c r="Z923" s="57"/>
      <c r="AA923" s="57"/>
      <c r="AB923" s="57"/>
    </row>
    <row r="924" spans="1:28" ht="15.75" customHeight="1">
      <c r="A924" s="57"/>
      <c r="B924" s="57"/>
      <c r="C924" s="57"/>
      <c r="D924" s="57"/>
      <c r="E924" s="57"/>
      <c r="F924" s="57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  <c r="Z924" s="57"/>
      <c r="AA924" s="57"/>
      <c r="AB924" s="57"/>
    </row>
    <row r="925" spans="1:28" ht="15.75" customHeight="1">
      <c r="A925" s="57"/>
      <c r="B925" s="57"/>
      <c r="C925" s="57"/>
      <c r="D925" s="57"/>
      <c r="E925" s="57"/>
      <c r="F925" s="57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  <c r="AA925" s="57"/>
      <c r="AB925" s="57"/>
    </row>
    <row r="926" spans="1:28" ht="15.75" customHeight="1">
      <c r="A926" s="57"/>
      <c r="B926" s="57"/>
      <c r="C926" s="57"/>
      <c r="D926" s="57"/>
      <c r="E926" s="57"/>
      <c r="F926" s="57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  <c r="Z926" s="57"/>
      <c r="AA926" s="57"/>
      <c r="AB926" s="57"/>
    </row>
    <row r="927" spans="1:28" ht="15.75" customHeight="1">
      <c r="A927" s="57"/>
      <c r="B927" s="57"/>
      <c r="C927" s="57"/>
      <c r="D927" s="57"/>
      <c r="E927" s="57"/>
      <c r="F927" s="57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  <c r="Z927" s="57"/>
      <c r="AA927" s="57"/>
      <c r="AB927" s="57"/>
    </row>
    <row r="928" spans="1:28" ht="15.75" customHeight="1">
      <c r="A928" s="57"/>
      <c r="B928" s="57"/>
      <c r="C928" s="57"/>
      <c r="D928" s="57"/>
      <c r="E928" s="57"/>
      <c r="F928" s="57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  <c r="Z928" s="57"/>
      <c r="AA928" s="57"/>
      <c r="AB928" s="57"/>
    </row>
    <row r="929" spans="1:28" ht="15.75" customHeight="1">
      <c r="A929" s="57"/>
      <c r="B929" s="57"/>
      <c r="C929" s="57"/>
      <c r="D929" s="57"/>
      <c r="E929" s="57"/>
      <c r="F929" s="57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  <c r="Z929" s="57"/>
      <c r="AA929" s="57"/>
      <c r="AB929" s="57"/>
    </row>
    <row r="930" spans="1:28" ht="15.75" customHeight="1">
      <c r="A930" s="57"/>
      <c r="B930" s="57"/>
      <c r="C930" s="57"/>
      <c r="D930" s="57"/>
      <c r="E930" s="57"/>
      <c r="F930" s="57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  <c r="Z930" s="57"/>
      <c r="AA930" s="57"/>
      <c r="AB930" s="57"/>
    </row>
    <row r="931" spans="1:28" ht="15.75" customHeight="1">
      <c r="A931" s="57"/>
      <c r="B931" s="57"/>
      <c r="C931" s="57"/>
      <c r="D931" s="57"/>
      <c r="E931" s="57"/>
      <c r="F931" s="57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  <c r="Z931" s="57"/>
      <c r="AA931" s="57"/>
      <c r="AB931" s="57"/>
    </row>
    <row r="932" spans="1:28" ht="15.75" customHeight="1">
      <c r="A932" s="57"/>
      <c r="B932" s="57"/>
      <c r="C932" s="57"/>
      <c r="D932" s="57"/>
      <c r="E932" s="57"/>
      <c r="F932" s="57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  <c r="Z932" s="57"/>
      <c r="AA932" s="57"/>
      <c r="AB932" s="57"/>
    </row>
    <row r="933" spans="1:28" ht="15.75" customHeight="1">
      <c r="A933" s="57"/>
      <c r="B933" s="57"/>
      <c r="C933" s="57"/>
      <c r="D933" s="57"/>
      <c r="E933" s="57"/>
      <c r="F933" s="57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  <c r="Z933" s="57"/>
      <c r="AA933" s="57"/>
      <c r="AB933" s="57"/>
    </row>
    <row r="934" spans="1:28" ht="15.75" customHeight="1">
      <c r="A934" s="57"/>
      <c r="B934" s="57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</row>
    <row r="935" spans="1:28" ht="15.75" customHeight="1">
      <c r="A935" s="57"/>
      <c r="B935" s="57"/>
      <c r="C935" s="57"/>
      <c r="D935" s="57"/>
      <c r="E935" s="57"/>
      <c r="F935" s="57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  <c r="Z935" s="57"/>
      <c r="AA935" s="57"/>
      <c r="AB935" s="57"/>
    </row>
    <row r="936" spans="1:28" ht="15.75" customHeight="1">
      <c r="A936" s="57"/>
      <c r="B936" s="57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</row>
    <row r="937" spans="1:28" ht="15.75" customHeight="1">
      <c r="A937" s="57"/>
      <c r="B937" s="57"/>
      <c r="C937" s="57"/>
      <c r="D937" s="57"/>
      <c r="E937" s="57"/>
      <c r="F937" s="57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  <c r="Z937" s="57"/>
      <c r="AA937" s="57"/>
      <c r="AB937" s="57"/>
    </row>
    <row r="938" spans="1:28" ht="15.75" customHeight="1">
      <c r="A938" s="57"/>
      <c r="B938" s="57"/>
      <c r="C938" s="57"/>
      <c r="D938" s="57"/>
      <c r="E938" s="57"/>
      <c r="F938" s="57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  <c r="Z938" s="57"/>
      <c r="AA938" s="57"/>
      <c r="AB938" s="57"/>
    </row>
    <row r="939" spans="1:28" ht="15.75" customHeight="1">
      <c r="A939" s="57"/>
      <c r="B939" s="57"/>
      <c r="C939" s="57"/>
      <c r="D939" s="57"/>
      <c r="E939" s="57"/>
      <c r="F939" s="57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  <c r="Z939" s="57"/>
      <c r="AA939" s="57"/>
      <c r="AB939" s="57"/>
    </row>
    <row r="940" spans="1:28" ht="15.75" customHeight="1">
      <c r="A940" s="57"/>
      <c r="B940" s="57"/>
      <c r="C940" s="57"/>
      <c r="D940" s="57"/>
      <c r="E940" s="57"/>
      <c r="F940" s="57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  <c r="Z940" s="57"/>
      <c r="AA940" s="57"/>
      <c r="AB940" s="57"/>
    </row>
    <row r="941" spans="1:28" ht="15.75" customHeight="1">
      <c r="A941" s="57"/>
      <c r="B941" s="57"/>
      <c r="C941" s="57"/>
      <c r="D941" s="57"/>
      <c r="E941" s="57"/>
      <c r="F941" s="57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  <c r="Z941" s="57"/>
      <c r="AA941" s="57"/>
      <c r="AB941" s="57"/>
    </row>
    <row r="942" spans="1:28" ht="15.75" customHeight="1">
      <c r="A942" s="57"/>
      <c r="B942" s="57"/>
      <c r="C942" s="57"/>
      <c r="D942" s="57"/>
      <c r="E942" s="57"/>
      <c r="F942" s="57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  <c r="Z942" s="57"/>
      <c r="AA942" s="57"/>
      <c r="AB942" s="57"/>
    </row>
    <row r="943" spans="1:28" ht="15.75" customHeight="1">
      <c r="A943" s="57"/>
      <c r="B943" s="57"/>
      <c r="C943" s="57"/>
      <c r="D943" s="57"/>
      <c r="E943" s="57"/>
      <c r="F943" s="57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  <c r="Z943" s="57"/>
      <c r="AA943" s="57"/>
      <c r="AB943" s="57"/>
    </row>
    <row r="944" spans="1:28" ht="15.75" customHeight="1">
      <c r="A944" s="57"/>
      <c r="B944" s="57"/>
      <c r="C944" s="57"/>
      <c r="D944" s="57"/>
      <c r="E944" s="57"/>
      <c r="F944" s="57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  <c r="Z944" s="57"/>
      <c r="AA944" s="57"/>
      <c r="AB944" s="57"/>
    </row>
    <row r="945" spans="1:28" ht="15.75" customHeight="1">
      <c r="A945" s="57"/>
      <c r="B945" s="57"/>
      <c r="C945" s="57"/>
      <c r="D945" s="57"/>
      <c r="E945" s="57"/>
      <c r="F945" s="57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  <c r="Z945" s="57"/>
      <c r="AA945" s="57"/>
      <c r="AB945" s="57"/>
    </row>
    <row r="946" spans="1:28" ht="15.75" customHeight="1">
      <c r="A946" s="57"/>
      <c r="B946" s="57"/>
      <c r="C946" s="57"/>
      <c r="D946" s="57"/>
      <c r="E946" s="57"/>
      <c r="F946" s="57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  <c r="Z946" s="57"/>
      <c r="AA946" s="57"/>
      <c r="AB946" s="57"/>
    </row>
    <row r="947" spans="1:28" ht="15.75" customHeight="1">
      <c r="A947" s="57"/>
      <c r="B947" s="57"/>
      <c r="C947" s="57"/>
      <c r="D947" s="57"/>
      <c r="E947" s="57"/>
      <c r="F947" s="57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  <c r="Z947" s="57"/>
      <c r="AA947" s="57"/>
      <c r="AB947" s="57"/>
    </row>
    <row r="948" spans="1:28" ht="15.75" customHeight="1">
      <c r="A948" s="57"/>
      <c r="B948" s="57"/>
      <c r="C948" s="57"/>
      <c r="D948" s="57"/>
      <c r="E948" s="57"/>
      <c r="F948" s="57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  <c r="Z948" s="57"/>
      <c r="AA948" s="57"/>
      <c r="AB948" s="57"/>
    </row>
    <row r="949" spans="1:28" ht="15.75" customHeight="1">
      <c r="A949" s="57"/>
      <c r="B949" s="57"/>
      <c r="C949" s="57"/>
      <c r="D949" s="57"/>
      <c r="E949" s="57"/>
      <c r="F949" s="57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  <c r="AA949" s="57"/>
      <c r="AB949" s="57"/>
    </row>
    <row r="950" spans="1:28" ht="15.75" customHeight="1">
      <c r="A950" s="57"/>
      <c r="B950" s="57"/>
      <c r="C950" s="57"/>
      <c r="D950" s="57"/>
      <c r="E950" s="57"/>
      <c r="F950" s="57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  <c r="Z950" s="57"/>
      <c r="AA950" s="57"/>
      <c r="AB950" s="57"/>
    </row>
    <row r="951" spans="1:28" ht="15.75" customHeight="1">
      <c r="A951" s="57"/>
      <c r="B951" s="57"/>
      <c r="C951" s="57"/>
      <c r="D951" s="57"/>
      <c r="E951" s="57"/>
      <c r="F951" s="57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  <c r="Z951" s="57"/>
      <c r="AA951" s="57"/>
      <c r="AB951" s="57"/>
    </row>
    <row r="952" spans="1:28" ht="15.75" customHeight="1">
      <c r="A952" s="57"/>
      <c r="B952" s="57"/>
      <c r="C952" s="57"/>
      <c r="D952" s="57"/>
      <c r="E952" s="57"/>
      <c r="F952" s="57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  <c r="Z952" s="57"/>
      <c r="AA952" s="57"/>
      <c r="AB952" s="57"/>
    </row>
    <row r="953" spans="1:28" ht="15.75" customHeight="1">
      <c r="A953" s="57"/>
      <c r="B953" s="57"/>
      <c r="C953" s="57"/>
      <c r="D953" s="57"/>
      <c r="E953" s="57"/>
      <c r="F953" s="57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  <c r="Z953" s="57"/>
      <c r="AA953" s="57"/>
      <c r="AB953" s="57"/>
    </row>
    <row r="954" spans="1:28" ht="15.75" customHeight="1">
      <c r="A954" s="57"/>
      <c r="B954" s="57"/>
      <c r="C954" s="57"/>
      <c r="D954" s="57"/>
      <c r="E954" s="57"/>
      <c r="F954" s="57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  <c r="Z954" s="57"/>
      <c r="AA954" s="57"/>
      <c r="AB954" s="57"/>
    </row>
    <row r="955" spans="1:28" ht="15.75" customHeight="1">
      <c r="A955" s="57"/>
      <c r="B955" s="57"/>
      <c r="C955" s="57"/>
      <c r="D955" s="57"/>
      <c r="E955" s="57"/>
      <c r="F955" s="57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  <c r="Z955" s="57"/>
      <c r="AA955" s="57"/>
      <c r="AB955" s="57"/>
    </row>
    <row r="956" spans="1:28" ht="15.75" customHeight="1">
      <c r="A956" s="57"/>
      <c r="B956" s="57"/>
      <c r="C956" s="57"/>
      <c r="D956" s="57"/>
      <c r="E956" s="57"/>
      <c r="F956" s="57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  <c r="Z956" s="57"/>
      <c r="AA956" s="57"/>
      <c r="AB956" s="57"/>
    </row>
    <row r="957" spans="1:28" ht="15.75" customHeight="1">
      <c r="A957" s="57"/>
      <c r="B957" s="57"/>
      <c r="C957" s="57"/>
      <c r="D957" s="57"/>
      <c r="E957" s="57"/>
      <c r="F957" s="57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  <c r="Z957" s="57"/>
      <c r="AA957" s="57"/>
      <c r="AB957" s="57"/>
    </row>
    <row r="958" spans="1:28" ht="15.75" customHeight="1">
      <c r="A958" s="57"/>
      <c r="B958" s="57"/>
      <c r="C958" s="57"/>
      <c r="D958" s="57"/>
      <c r="E958" s="57"/>
      <c r="F958" s="57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  <c r="Z958" s="57"/>
      <c r="AA958" s="57"/>
      <c r="AB958" s="57"/>
    </row>
    <row r="959" spans="1:28" ht="15.75" customHeight="1">
      <c r="A959" s="57"/>
      <c r="B959" s="57"/>
      <c r="C959" s="57"/>
      <c r="D959" s="57"/>
      <c r="E959" s="57"/>
      <c r="F959" s="57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  <c r="Z959" s="57"/>
      <c r="AA959" s="57"/>
      <c r="AB959" s="57"/>
    </row>
    <row r="960" spans="1:28" ht="15.75" customHeight="1">
      <c r="A960" s="57"/>
      <c r="B960" s="57"/>
      <c r="C960" s="57"/>
      <c r="D960" s="57"/>
      <c r="E960" s="57"/>
      <c r="F960" s="57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  <c r="Z960" s="57"/>
      <c r="AA960" s="57"/>
      <c r="AB960" s="57"/>
    </row>
    <row r="961" spans="1:28" ht="15.75" customHeight="1">
      <c r="A961" s="57"/>
      <c r="B961" s="57"/>
      <c r="C961" s="57"/>
      <c r="D961" s="57"/>
      <c r="E961" s="57"/>
      <c r="F961" s="57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  <c r="Z961" s="57"/>
      <c r="AA961" s="57"/>
      <c r="AB961" s="57"/>
    </row>
    <row r="962" spans="1:28" ht="15.75" customHeight="1">
      <c r="A962" s="57"/>
      <c r="B962" s="57"/>
      <c r="C962" s="57"/>
      <c r="D962" s="57"/>
      <c r="E962" s="57"/>
      <c r="F962" s="57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  <c r="Z962" s="57"/>
      <c r="AA962" s="57"/>
      <c r="AB962" s="57"/>
    </row>
    <row r="963" spans="1:28" ht="15.75" customHeight="1">
      <c r="A963" s="57"/>
      <c r="B963" s="57"/>
      <c r="C963" s="57"/>
      <c r="D963" s="57"/>
      <c r="E963" s="57"/>
      <c r="F963" s="57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  <c r="Z963" s="57"/>
      <c r="AA963" s="57"/>
      <c r="AB963" s="57"/>
    </row>
    <row r="964" spans="1:28" ht="15.75" customHeight="1">
      <c r="A964" s="57"/>
      <c r="B964" s="57"/>
      <c r="C964" s="57"/>
      <c r="D964" s="57"/>
      <c r="E964" s="57"/>
      <c r="F964" s="57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  <c r="Z964" s="57"/>
      <c r="AA964" s="57"/>
      <c r="AB964" s="57"/>
    </row>
    <row r="965" spans="1:28" ht="15.75" customHeight="1">
      <c r="A965" s="57"/>
      <c r="B965" s="57"/>
      <c r="C965" s="57"/>
      <c r="D965" s="57"/>
      <c r="E965" s="57"/>
      <c r="F965" s="57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  <c r="Z965" s="57"/>
      <c r="AA965" s="57"/>
      <c r="AB965" s="57"/>
    </row>
    <row r="966" spans="1:28" ht="15.75" customHeight="1">
      <c r="A966" s="57"/>
      <c r="B966" s="57"/>
      <c r="C966" s="57"/>
      <c r="D966" s="57"/>
      <c r="E966" s="57"/>
      <c r="F966" s="57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  <c r="Z966" s="57"/>
      <c r="AA966" s="57"/>
      <c r="AB966" s="57"/>
    </row>
    <row r="967" spans="1:28" ht="15.75" customHeight="1">
      <c r="A967" s="57"/>
      <c r="B967" s="57"/>
      <c r="C967" s="57"/>
      <c r="D967" s="57"/>
      <c r="E967" s="57"/>
      <c r="F967" s="57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  <c r="Z967" s="57"/>
      <c r="AA967" s="57"/>
      <c r="AB967" s="57"/>
    </row>
    <row r="968" spans="1:28" ht="15.75" customHeight="1">
      <c r="A968" s="57"/>
      <c r="B968" s="57"/>
      <c r="C968" s="57"/>
      <c r="D968" s="57"/>
      <c r="E968" s="57"/>
      <c r="F968" s="57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  <c r="Z968" s="57"/>
      <c r="AA968" s="57"/>
      <c r="AB968" s="57"/>
    </row>
    <row r="969" spans="1:28" ht="15.75" customHeight="1">
      <c r="A969" s="57"/>
      <c r="B969" s="57"/>
      <c r="C969" s="57"/>
      <c r="D969" s="57"/>
      <c r="E969" s="57"/>
      <c r="F969" s="57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  <c r="Z969" s="57"/>
      <c r="AA969" s="57"/>
      <c r="AB969" s="57"/>
    </row>
    <row r="970" spans="1:28" ht="15.75" customHeight="1">
      <c r="A970" s="57"/>
      <c r="B970" s="57"/>
      <c r="C970" s="57"/>
      <c r="D970" s="57"/>
      <c r="E970" s="57"/>
      <c r="F970" s="57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  <c r="Z970" s="57"/>
      <c r="AA970" s="57"/>
      <c r="AB970" s="57"/>
    </row>
    <row r="971" spans="1:28" ht="15.75" customHeight="1">
      <c r="A971" s="57"/>
      <c r="B971" s="57"/>
      <c r="C971" s="57"/>
      <c r="D971" s="57"/>
      <c r="E971" s="57"/>
      <c r="F971" s="57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  <c r="Z971" s="57"/>
      <c r="AA971" s="57"/>
      <c r="AB971" s="57"/>
    </row>
    <row r="972" spans="1:28" ht="15.75" customHeight="1">
      <c r="A972" s="57"/>
      <c r="B972" s="57"/>
      <c r="C972" s="57"/>
      <c r="D972" s="57"/>
      <c r="E972" s="57"/>
      <c r="F972" s="57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  <c r="Z972" s="57"/>
      <c r="AA972" s="57"/>
      <c r="AB972" s="57"/>
    </row>
    <row r="973" spans="1:28" ht="15.75" customHeight="1">
      <c r="A973" s="57"/>
      <c r="B973" s="57"/>
      <c r="C973" s="57"/>
      <c r="D973" s="57"/>
      <c r="E973" s="57"/>
      <c r="F973" s="57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  <c r="Z973" s="57"/>
      <c r="AA973" s="57"/>
      <c r="AB973" s="57"/>
    </row>
    <row r="974" spans="1:28" ht="15.75" customHeight="1">
      <c r="A974" s="57"/>
      <c r="B974" s="57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</row>
    <row r="975" spans="1:28" ht="15.75" customHeight="1">
      <c r="A975" s="57"/>
      <c r="B975" s="57"/>
      <c r="C975" s="57"/>
      <c r="D975" s="57"/>
      <c r="E975" s="57"/>
      <c r="F975" s="57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  <c r="Z975" s="57"/>
      <c r="AA975" s="57"/>
      <c r="AB975" s="57"/>
    </row>
    <row r="976" spans="1:28" ht="15.75" customHeight="1">
      <c r="A976" s="57"/>
      <c r="B976" s="57"/>
      <c r="C976" s="57"/>
      <c r="D976" s="57"/>
      <c r="E976" s="57"/>
      <c r="F976" s="57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  <c r="Z976" s="57"/>
      <c r="AA976" s="57"/>
      <c r="AB976" s="57"/>
    </row>
    <row r="977" spans="1:28" ht="15.75" customHeight="1">
      <c r="A977" s="57"/>
      <c r="B977" s="57"/>
      <c r="C977" s="57"/>
      <c r="D977" s="57"/>
      <c r="E977" s="57"/>
      <c r="F977" s="57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  <c r="Z977" s="57"/>
      <c r="AA977" s="57"/>
      <c r="AB977" s="57"/>
    </row>
    <row r="978" spans="1:28" ht="15.75" customHeight="1">
      <c r="A978" s="57"/>
      <c r="B978" s="57"/>
      <c r="C978" s="57"/>
      <c r="D978" s="57"/>
      <c r="E978" s="57"/>
      <c r="F978" s="57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  <c r="Z978" s="57"/>
      <c r="AA978" s="57"/>
      <c r="AB978" s="57"/>
    </row>
    <row r="979" spans="1:28" ht="15.75" customHeight="1">
      <c r="A979" s="57"/>
      <c r="B979" s="57"/>
      <c r="C979" s="57"/>
      <c r="D979" s="57"/>
      <c r="E979" s="57"/>
      <c r="F979" s="57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  <c r="Z979" s="57"/>
      <c r="AA979" s="57"/>
      <c r="AB979" s="57"/>
    </row>
    <row r="980" spans="1:28" ht="15.75" customHeight="1">
      <c r="A980" s="57"/>
      <c r="B980" s="57"/>
      <c r="C980" s="57"/>
      <c r="D980" s="57"/>
      <c r="E980" s="57"/>
      <c r="F980" s="57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  <c r="Z980" s="57"/>
      <c r="AA980" s="57"/>
      <c r="AB980" s="57"/>
    </row>
    <row r="981" spans="1:28" ht="15.75" customHeight="1">
      <c r="A981" s="57"/>
      <c r="B981" s="57"/>
      <c r="C981" s="57"/>
      <c r="D981" s="57"/>
      <c r="E981" s="57"/>
      <c r="F981" s="57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  <c r="Z981" s="57"/>
      <c r="AA981" s="57"/>
      <c r="AB981" s="57"/>
    </row>
    <row r="982" spans="1:28" ht="15.75" customHeight="1">
      <c r="A982" s="57"/>
      <c r="B982" s="57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</row>
    <row r="983" spans="1:28" ht="15.75" customHeight="1">
      <c r="A983" s="57"/>
      <c r="B983" s="57"/>
      <c r="C983" s="57"/>
      <c r="D983" s="57"/>
      <c r="E983" s="57"/>
      <c r="F983" s="57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  <c r="Z983" s="57"/>
      <c r="AA983" s="57"/>
      <c r="AB983" s="57"/>
    </row>
    <row r="984" spans="1:28" ht="15.75" customHeight="1">
      <c r="A984" s="57"/>
      <c r="B984" s="57"/>
      <c r="C984" s="57"/>
      <c r="D984" s="57"/>
      <c r="E984" s="57"/>
      <c r="F984" s="57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  <c r="Z984" s="57"/>
      <c r="AA984" s="57"/>
      <c r="AB984" s="57"/>
    </row>
    <row r="985" spans="1:28" ht="15.75" customHeight="1">
      <c r="A985" s="57"/>
      <c r="B985" s="57"/>
      <c r="C985" s="57"/>
      <c r="D985" s="57"/>
      <c r="E985" s="57"/>
      <c r="F985" s="57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  <c r="Z985" s="57"/>
      <c r="AA985" s="57"/>
      <c r="AB985" s="57"/>
    </row>
    <row r="986" spans="1:28" ht="15.75" customHeight="1">
      <c r="A986" s="57"/>
      <c r="B986" s="57"/>
      <c r="C986" s="57"/>
      <c r="D986" s="57"/>
      <c r="E986" s="57"/>
      <c r="F986" s="57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  <c r="Z986" s="57"/>
      <c r="AA986" s="57"/>
      <c r="AB986" s="57"/>
    </row>
    <row r="987" spans="1:28" ht="15.75" customHeight="1">
      <c r="A987" s="57"/>
      <c r="B987" s="57"/>
      <c r="C987" s="57"/>
      <c r="D987" s="57"/>
      <c r="E987" s="57"/>
      <c r="F987" s="57"/>
      <c r="G987" s="57"/>
      <c r="H987" s="57"/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  <c r="Y987" s="57"/>
      <c r="Z987" s="57"/>
      <c r="AA987" s="57"/>
      <c r="AB987" s="57"/>
    </row>
    <row r="988" spans="1:28" ht="15.75" customHeight="1">
      <c r="A988" s="57"/>
      <c r="B988" s="57"/>
      <c r="C988" s="57"/>
      <c r="D988" s="57"/>
      <c r="E988" s="57"/>
      <c r="F988" s="57"/>
      <c r="G988" s="57"/>
      <c r="H988" s="57"/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  <c r="Y988" s="57"/>
      <c r="Z988" s="57"/>
      <c r="AA988" s="57"/>
      <c r="AB988" s="57"/>
    </row>
    <row r="989" spans="1:28" ht="15.75" customHeight="1">
      <c r="A989" s="57"/>
      <c r="B989" s="57"/>
      <c r="C989" s="57"/>
      <c r="D989" s="57"/>
      <c r="E989" s="57"/>
      <c r="F989" s="57"/>
      <c r="G989" s="57"/>
      <c r="H989" s="57"/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  <c r="Y989" s="57"/>
      <c r="Z989" s="57"/>
      <c r="AA989" s="57"/>
      <c r="AB989" s="57"/>
    </row>
    <row r="990" spans="1:28" ht="15.75" customHeight="1">
      <c r="A990" s="57"/>
      <c r="B990" s="57"/>
      <c r="C990" s="57"/>
      <c r="D990" s="57"/>
      <c r="E990" s="57"/>
      <c r="F990" s="57"/>
      <c r="G990" s="57"/>
      <c r="H990" s="57"/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  <c r="Y990" s="57"/>
      <c r="Z990" s="57"/>
      <c r="AA990" s="57"/>
      <c r="AB990" s="57"/>
    </row>
    <row r="991" spans="1:28" ht="15.75" customHeight="1">
      <c r="A991" s="57"/>
      <c r="B991" s="57"/>
      <c r="C991" s="57"/>
      <c r="D991" s="57"/>
      <c r="E991" s="57"/>
      <c r="F991" s="57"/>
      <c r="G991" s="57"/>
      <c r="H991" s="57"/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  <c r="Y991" s="57"/>
      <c r="Z991" s="57"/>
      <c r="AA991" s="57"/>
      <c r="AB991" s="57"/>
    </row>
    <row r="992" spans="1:28" ht="15.75" customHeight="1">
      <c r="A992" s="57"/>
      <c r="B992" s="57"/>
      <c r="C992" s="57"/>
      <c r="D992" s="57"/>
      <c r="E992" s="57"/>
      <c r="F992" s="57"/>
      <c r="G992" s="57"/>
      <c r="H992" s="57"/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  <c r="Y992" s="57"/>
      <c r="Z992" s="57"/>
      <c r="AA992" s="57"/>
      <c r="AB992" s="57"/>
    </row>
    <row r="993" spans="1:28" ht="15.75" customHeight="1">
      <c r="A993" s="57"/>
      <c r="B993" s="57"/>
      <c r="C993" s="57"/>
      <c r="D993" s="57"/>
      <c r="E993" s="57"/>
      <c r="F993" s="57"/>
      <c r="G993" s="57"/>
      <c r="H993" s="57"/>
      <c r="I993" s="57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  <c r="Y993" s="57"/>
      <c r="Z993" s="57"/>
      <c r="AA993" s="57"/>
      <c r="AB993" s="57"/>
    </row>
    <row r="994" spans="1:28" ht="15.75" customHeight="1">
      <c r="A994" s="57"/>
      <c r="B994" s="57"/>
      <c r="C994" s="57"/>
      <c r="D994" s="57"/>
      <c r="E994" s="57"/>
      <c r="F994" s="57"/>
      <c r="G994" s="57"/>
      <c r="H994" s="57"/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  <c r="Y994" s="57"/>
      <c r="Z994" s="57"/>
      <c r="AA994" s="57"/>
      <c r="AB994" s="57"/>
    </row>
    <row r="995" spans="1:28" ht="15.75" customHeight="1">
      <c r="A995" s="57"/>
      <c r="B995" s="57"/>
      <c r="C995" s="57"/>
      <c r="D995" s="57"/>
      <c r="E995" s="57"/>
      <c r="F995" s="57"/>
      <c r="G995" s="57"/>
      <c r="H995" s="57"/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  <c r="Y995" s="57"/>
      <c r="Z995" s="57"/>
      <c r="AA995" s="57"/>
      <c r="AB995" s="57"/>
    </row>
    <row r="996" spans="1:28" ht="15.75" customHeight="1">
      <c r="A996" s="57"/>
      <c r="B996" s="57"/>
      <c r="C996" s="57"/>
      <c r="D996" s="57"/>
      <c r="E996" s="57"/>
      <c r="F996" s="57"/>
      <c r="G996" s="57"/>
      <c r="H996" s="57"/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57"/>
      <c r="X996" s="57"/>
      <c r="Y996" s="57"/>
      <c r="Z996" s="57"/>
      <c r="AA996" s="57"/>
      <c r="AB996" s="57"/>
    </row>
    <row r="997" spans="1:28" ht="15.75" customHeight="1">
      <c r="A997" s="57"/>
      <c r="B997" s="57"/>
      <c r="C997" s="57"/>
      <c r="D997" s="57"/>
      <c r="E997" s="57"/>
      <c r="F997" s="57"/>
      <c r="G997" s="57"/>
      <c r="H997" s="57"/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57"/>
      <c r="X997" s="57"/>
      <c r="Y997" s="57"/>
      <c r="Z997" s="57"/>
      <c r="AA997" s="57"/>
      <c r="AB997" s="57"/>
    </row>
    <row r="998" spans="1:28" ht="15.75" customHeight="1">
      <c r="A998" s="57"/>
      <c r="B998" s="57"/>
      <c r="C998" s="57"/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  <c r="AA998" s="57"/>
      <c r="AB998" s="57"/>
    </row>
    <row r="999" spans="1:28" ht="15.75" customHeight="1">
      <c r="A999" s="57"/>
      <c r="B999" s="57"/>
      <c r="C999" s="57"/>
      <c r="D999" s="57"/>
      <c r="E999" s="57"/>
      <c r="F999" s="57"/>
      <c r="G999" s="57"/>
      <c r="H999" s="57"/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57"/>
      <c r="X999" s="57"/>
      <c r="Y999" s="57"/>
      <c r="Z999" s="57"/>
      <c r="AA999" s="57"/>
      <c r="AB999" s="57"/>
    </row>
    <row r="1000" spans="1:28" ht="15.75" customHeight="1">
      <c r="A1000" s="57"/>
      <c r="B1000" s="57"/>
      <c r="C1000" s="57"/>
      <c r="D1000" s="57"/>
      <c r="E1000" s="57"/>
      <c r="F1000" s="57"/>
      <c r="G1000" s="57"/>
      <c r="H1000" s="57"/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57"/>
      <c r="X1000" s="57"/>
      <c r="Y1000" s="57"/>
      <c r="Z1000" s="57"/>
      <c r="AA1000" s="57"/>
      <c r="AB1000" s="57"/>
    </row>
  </sheetData>
  <autoFilter ref="A1:AB52"/>
  <pageMargins left="0.7" right="0.7" top="0.75" bottom="0.75" header="0" footer="0"/>
  <pageSetup orientation="landscape"/>
  <headerFooter>
    <oddFooter>&amp;C000000&amp;P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42"/>
  <sheetViews>
    <sheetView workbookViewId="0">
      <selection activeCell="D15" sqref="D15"/>
    </sheetView>
  </sheetViews>
  <sheetFormatPr baseColWidth="10" defaultRowHeight="12.75"/>
  <cols>
    <col min="1" max="1" width="40.125" bestFit="1" customWidth="1"/>
    <col min="2" max="2" width="17.125" customWidth="1"/>
    <col min="3" max="3" width="19.75" customWidth="1"/>
    <col min="4" max="9" width="19.875" bestFit="1" customWidth="1"/>
  </cols>
  <sheetData>
    <row r="3" spans="1:3">
      <c r="A3" s="79" t="s">
        <v>264</v>
      </c>
      <c r="B3" t="s">
        <v>271</v>
      </c>
      <c r="C3" t="s">
        <v>272</v>
      </c>
    </row>
    <row r="4" spans="1:3">
      <c r="A4" s="80" t="s">
        <v>114</v>
      </c>
      <c r="B4" s="81">
        <v>4</v>
      </c>
      <c r="C4" s="81">
        <v>5</v>
      </c>
    </row>
    <row r="5" spans="1:3">
      <c r="A5" s="80" t="s">
        <v>193</v>
      </c>
      <c r="B5" s="81">
        <v>0</v>
      </c>
      <c r="C5" s="81">
        <v>9</v>
      </c>
    </row>
    <row r="6" spans="1:3">
      <c r="A6" s="80" t="s">
        <v>239</v>
      </c>
      <c r="B6" s="81">
        <v>3</v>
      </c>
      <c r="C6" s="81">
        <v>6</v>
      </c>
    </row>
    <row r="7" spans="1:3">
      <c r="A7" s="80" t="s">
        <v>183</v>
      </c>
      <c r="B7" s="81">
        <v>1</v>
      </c>
      <c r="C7" s="81">
        <v>8</v>
      </c>
    </row>
    <row r="8" spans="1:3">
      <c r="A8" s="80" t="s">
        <v>253</v>
      </c>
      <c r="B8" s="81">
        <v>0</v>
      </c>
      <c r="C8" s="81">
        <v>9</v>
      </c>
    </row>
    <row r="9" spans="1:3">
      <c r="A9" s="80" t="s">
        <v>218</v>
      </c>
      <c r="B9" s="81">
        <v>0</v>
      </c>
      <c r="C9" s="81">
        <v>9</v>
      </c>
    </row>
    <row r="10" spans="1:3">
      <c r="A10" s="80" t="s">
        <v>254</v>
      </c>
      <c r="B10" s="81">
        <v>0</v>
      </c>
      <c r="C10" s="81">
        <v>9</v>
      </c>
    </row>
    <row r="11" spans="1:3">
      <c r="A11" s="80" t="s">
        <v>108</v>
      </c>
      <c r="B11" s="81">
        <v>0</v>
      </c>
      <c r="C11" s="81">
        <v>9</v>
      </c>
    </row>
    <row r="12" spans="1:3">
      <c r="A12" s="80" t="s">
        <v>22</v>
      </c>
      <c r="B12" s="81">
        <v>10</v>
      </c>
      <c r="C12" s="81">
        <v>2</v>
      </c>
    </row>
    <row r="13" spans="1:3">
      <c r="A13" s="80" t="s">
        <v>234</v>
      </c>
      <c r="B13" s="81">
        <v>0</v>
      </c>
      <c r="C13" s="81">
        <v>9</v>
      </c>
    </row>
    <row r="14" spans="1:3">
      <c r="A14" s="80" t="s">
        <v>259</v>
      </c>
      <c r="B14" s="81">
        <v>0</v>
      </c>
      <c r="C14" s="81">
        <v>9</v>
      </c>
    </row>
    <row r="15" spans="1:3">
      <c r="A15" s="80" t="s">
        <v>257</v>
      </c>
      <c r="B15" s="81">
        <v>0</v>
      </c>
      <c r="C15" s="81">
        <v>9</v>
      </c>
    </row>
    <row r="16" spans="1:3">
      <c r="A16" s="80" t="s">
        <v>169</v>
      </c>
      <c r="B16" s="81">
        <v>0</v>
      </c>
      <c r="C16" s="81">
        <v>9</v>
      </c>
    </row>
    <row r="17" spans="1:3">
      <c r="A17" s="80" t="s">
        <v>258</v>
      </c>
      <c r="B17" s="81">
        <v>0</v>
      </c>
      <c r="C17" s="81">
        <v>9</v>
      </c>
    </row>
    <row r="18" spans="1:3">
      <c r="A18" s="80" t="s">
        <v>243</v>
      </c>
      <c r="B18" s="81">
        <v>0</v>
      </c>
      <c r="C18" s="81">
        <v>9</v>
      </c>
    </row>
    <row r="19" spans="1:3">
      <c r="A19" s="80" t="s">
        <v>230</v>
      </c>
      <c r="B19" s="81">
        <v>1</v>
      </c>
      <c r="C19" s="81">
        <v>8</v>
      </c>
    </row>
    <row r="20" spans="1:3">
      <c r="A20" s="80" t="s">
        <v>174</v>
      </c>
      <c r="B20" s="81">
        <v>35</v>
      </c>
      <c r="C20" s="81">
        <v>1</v>
      </c>
    </row>
    <row r="21" spans="1:3">
      <c r="A21" s="80" t="s">
        <v>32</v>
      </c>
      <c r="B21" s="81">
        <v>0</v>
      </c>
      <c r="C21" s="81">
        <v>9</v>
      </c>
    </row>
    <row r="22" spans="1:3">
      <c r="A22" s="80" t="s">
        <v>53</v>
      </c>
      <c r="B22" s="81">
        <v>0</v>
      </c>
      <c r="C22" s="81">
        <v>9</v>
      </c>
    </row>
    <row r="23" spans="1:3">
      <c r="A23" s="80" t="s">
        <v>255</v>
      </c>
      <c r="B23" s="81">
        <v>0</v>
      </c>
      <c r="C23" s="81">
        <v>9</v>
      </c>
    </row>
    <row r="24" spans="1:3">
      <c r="A24" s="80" t="s">
        <v>79</v>
      </c>
      <c r="B24" s="81">
        <v>0</v>
      </c>
      <c r="C24" s="81">
        <v>9</v>
      </c>
    </row>
    <row r="25" spans="1:3">
      <c r="A25" s="80" t="s">
        <v>50</v>
      </c>
      <c r="B25" s="81">
        <v>0</v>
      </c>
      <c r="C25" s="81">
        <v>9</v>
      </c>
    </row>
    <row r="26" spans="1:3">
      <c r="A26" s="80" t="s">
        <v>86</v>
      </c>
      <c r="B26" s="81">
        <v>0</v>
      </c>
      <c r="C26" s="81">
        <v>9</v>
      </c>
    </row>
    <row r="27" spans="1:3">
      <c r="A27" s="80" t="s">
        <v>225</v>
      </c>
      <c r="B27" s="81">
        <v>0</v>
      </c>
      <c r="C27" s="81">
        <v>9</v>
      </c>
    </row>
    <row r="28" spans="1:3">
      <c r="A28" s="80" t="s">
        <v>36</v>
      </c>
      <c r="B28" s="81">
        <v>0</v>
      </c>
      <c r="C28" s="81">
        <v>9</v>
      </c>
    </row>
    <row r="29" spans="1:3">
      <c r="A29" s="80" t="s">
        <v>175</v>
      </c>
      <c r="B29" s="81">
        <v>0</v>
      </c>
      <c r="C29" s="81">
        <v>9</v>
      </c>
    </row>
    <row r="30" spans="1:3">
      <c r="A30" s="80" t="s">
        <v>216</v>
      </c>
      <c r="B30" s="81">
        <v>8</v>
      </c>
      <c r="C30" s="81">
        <v>3</v>
      </c>
    </row>
    <row r="31" spans="1:3">
      <c r="A31" s="80" t="s">
        <v>194</v>
      </c>
      <c r="B31" s="81">
        <v>0</v>
      </c>
      <c r="C31" s="81">
        <v>9</v>
      </c>
    </row>
    <row r="32" spans="1:3">
      <c r="A32" s="80" t="s">
        <v>154</v>
      </c>
      <c r="B32" s="81">
        <v>0</v>
      </c>
      <c r="C32" s="81">
        <v>9</v>
      </c>
    </row>
    <row r="33" spans="1:3">
      <c r="A33" s="80" t="s">
        <v>166</v>
      </c>
      <c r="B33" s="81">
        <v>0</v>
      </c>
      <c r="C33" s="81">
        <v>9</v>
      </c>
    </row>
    <row r="34" spans="1:3">
      <c r="A34" s="80" t="s">
        <v>17</v>
      </c>
      <c r="B34" s="81">
        <v>0</v>
      </c>
      <c r="C34" s="81">
        <v>9</v>
      </c>
    </row>
    <row r="35" spans="1:3">
      <c r="A35" s="80" t="s">
        <v>168</v>
      </c>
      <c r="B35" s="81">
        <v>4</v>
      </c>
      <c r="C35" s="81">
        <v>5</v>
      </c>
    </row>
    <row r="36" spans="1:3">
      <c r="A36" s="80" t="s">
        <v>256</v>
      </c>
      <c r="B36" s="81">
        <v>0</v>
      </c>
      <c r="C36" s="81">
        <v>9</v>
      </c>
    </row>
    <row r="37" spans="1:3">
      <c r="A37" s="80" t="s">
        <v>173</v>
      </c>
      <c r="B37" s="81">
        <v>0</v>
      </c>
      <c r="C37" s="81">
        <v>9</v>
      </c>
    </row>
    <row r="38" spans="1:3">
      <c r="A38" s="80" t="s">
        <v>252</v>
      </c>
      <c r="B38" s="81">
        <v>2</v>
      </c>
      <c r="C38" s="81">
        <v>7</v>
      </c>
    </row>
    <row r="39" spans="1:3">
      <c r="A39" s="80" t="s">
        <v>96</v>
      </c>
      <c r="B39" s="81">
        <v>7</v>
      </c>
      <c r="C39" s="81">
        <v>4</v>
      </c>
    </row>
    <row r="40" spans="1:3">
      <c r="A40" s="80" t="s">
        <v>72</v>
      </c>
      <c r="B40" s="81">
        <v>0</v>
      </c>
      <c r="C40" s="81">
        <v>9</v>
      </c>
    </row>
    <row r="41" spans="1:3">
      <c r="A41" s="80" t="s">
        <v>39</v>
      </c>
      <c r="B41" s="81">
        <v>0</v>
      </c>
      <c r="C41" s="81">
        <v>9</v>
      </c>
    </row>
    <row r="42" spans="1:3">
      <c r="A42" s="80" t="s">
        <v>265</v>
      </c>
      <c r="B42" s="81">
        <v>75</v>
      </c>
      <c r="C42" s="8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1"/>
  <sheetViews>
    <sheetView workbookViewId="0">
      <selection activeCell="B44" sqref="B44"/>
    </sheetView>
  </sheetViews>
  <sheetFormatPr baseColWidth="10" defaultRowHeight="12.75"/>
  <cols>
    <col min="1" max="1" width="40.125" bestFit="1" customWidth="1"/>
    <col min="2" max="2" width="24.125" bestFit="1" customWidth="1"/>
    <col min="3" max="3" width="7.25" bestFit="1" customWidth="1"/>
    <col min="4" max="4" width="15.125" bestFit="1" customWidth="1"/>
    <col min="5" max="5" width="10" bestFit="1" customWidth="1"/>
    <col min="6" max="6" width="9.75" bestFit="1" customWidth="1"/>
    <col min="7" max="7" width="11" bestFit="1" customWidth="1"/>
    <col min="8" max="8" width="8.75" bestFit="1" customWidth="1"/>
    <col min="9" max="9" width="13.5" bestFit="1" customWidth="1"/>
    <col min="10" max="11" width="13" bestFit="1" customWidth="1"/>
  </cols>
  <sheetData>
    <row r="2" spans="1:10">
      <c r="A2" s="79" t="s">
        <v>268</v>
      </c>
      <c r="B2" t="s">
        <v>266</v>
      </c>
    </row>
    <row r="4" spans="1:10">
      <c r="A4" s="79" t="s">
        <v>262</v>
      </c>
      <c r="B4" s="79" t="s">
        <v>263</v>
      </c>
    </row>
    <row r="5" spans="1:10">
      <c r="A5" s="79" t="s">
        <v>264</v>
      </c>
      <c r="B5" t="s">
        <v>161</v>
      </c>
      <c r="C5" t="s">
        <v>162</v>
      </c>
      <c r="D5" t="s">
        <v>163</v>
      </c>
      <c r="E5" t="s">
        <v>171</v>
      </c>
      <c r="F5" t="s">
        <v>172</v>
      </c>
      <c r="G5" t="s">
        <v>1</v>
      </c>
      <c r="H5" t="s">
        <v>164</v>
      </c>
      <c r="I5" t="s">
        <v>165</v>
      </c>
      <c r="J5" t="s">
        <v>265</v>
      </c>
    </row>
    <row r="6" spans="1:10">
      <c r="A6" s="80" t="s">
        <v>174</v>
      </c>
      <c r="B6" s="81">
        <v>15</v>
      </c>
      <c r="C6" s="81">
        <v>19</v>
      </c>
      <c r="D6" s="81">
        <v>23</v>
      </c>
      <c r="E6" s="81">
        <v>12</v>
      </c>
      <c r="F6" s="81"/>
      <c r="G6" s="81">
        <v>34</v>
      </c>
      <c r="H6" s="81"/>
      <c r="I6" s="81"/>
      <c r="J6" s="81">
        <v>103</v>
      </c>
    </row>
    <row r="7" spans="1:10">
      <c r="A7" s="80" t="s">
        <v>216</v>
      </c>
      <c r="B7" s="81">
        <v>17</v>
      </c>
      <c r="C7" s="81">
        <v>15</v>
      </c>
      <c r="D7" s="81">
        <v>9</v>
      </c>
      <c r="E7" s="81">
        <v>15</v>
      </c>
      <c r="F7" s="81">
        <v>17</v>
      </c>
      <c r="G7" s="81">
        <v>13</v>
      </c>
      <c r="H7" s="81"/>
      <c r="I7" s="81"/>
      <c r="J7" s="81">
        <v>86</v>
      </c>
    </row>
    <row r="8" spans="1:10">
      <c r="A8" s="80" t="s">
        <v>82</v>
      </c>
      <c r="B8" s="81">
        <v>29</v>
      </c>
      <c r="C8" s="81">
        <v>10</v>
      </c>
      <c r="D8" s="81">
        <v>13</v>
      </c>
      <c r="E8" s="81">
        <v>13</v>
      </c>
      <c r="F8" s="81">
        <v>12</v>
      </c>
      <c r="G8" s="81">
        <v>8</v>
      </c>
      <c r="H8" s="81"/>
      <c r="I8" s="81"/>
      <c r="J8" s="81">
        <v>85</v>
      </c>
    </row>
    <row r="9" spans="1:10">
      <c r="A9" s="80" t="s">
        <v>53</v>
      </c>
      <c r="B9" s="81">
        <v>19</v>
      </c>
      <c r="C9" s="81">
        <v>10</v>
      </c>
      <c r="D9" s="81">
        <v>11</v>
      </c>
      <c r="E9" s="81">
        <v>22</v>
      </c>
      <c r="F9" s="81">
        <v>10</v>
      </c>
      <c r="G9" s="81">
        <v>9</v>
      </c>
      <c r="H9" s="81"/>
      <c r="I9" s="81"/>
      <c r="J9" s="81">
        <v>81</v>
      </c>
    </row>
    <row r="10" spans="1:10">
      <c r="A10" s="80" t="s">
        <v>36</v>
      </c>
      <c r="B10" s="81">
        <v>13</v>
      </c>
      <c r="C10" s="81">
        <v>9</v>
      </c>
      <c r="D10" s="81">
        <v>20</v>
      </c>
      <c r="E10" s="81">
        <v>12</v>
      </c>
      <c r="F10" s="81">
        <v>12</v>
      </c>
      <c r="G10" s="81">
        <v>13</v>
      </c>
      <c r="H10" s="81"/>
      <c r="I10" s="81"/>
      <c r="J10" s="81">
        <v>79</v>
      </c>
    </row>
    <row r="11" spans="1:10">
      <c r="A11" s="80" t="s">
        <v>96</v>
      </c>
      <c r="B11" s="81">
        <v>11</v>
      </c>
      <c r="C11" s="81">
        <v>25</v>
      </c>
      <c r="D11" s="81">
        <v>13</v>
      </c>
      <c r="E11" s="81">
        <v>7</v>
      </c>
      <c r="F11" s="81">
        <v>10</v>
      </c>
      <c r="G11" s="81">
        <v>10</v>
      </c>
      <c r="H11" s="81"/>
      <c r="I11" s="81"/>
      <c r="J11" s="81">
        <v>76</v>
      </c>
    </row>
    <row r="12" spans="1:10">
      <c r="A12" s="80" t="s">
        <v>17</v>
      </c>
      <c r="B12" s="81">
        <v>20</v>
      </c>
      <c r="C12" s="81">
        <v>10</v>
      </c>
      <c r="D12" s="81">
        <v>16</v>
      </c>
      <c r="E12" s="81">
        <v>4</v>
      </c>
      <c r="F12" s="81">
        <v>4</v>
      </c>
      <c r="G12" s="81">
        <v>19</v>
      </c>
      <c r="H12" s="81"/>
      <c r="I12" s="81"/>
      <c r="J12" s="81">
        <v>73</v>
      </c>
    </row>
    <row r="13" spans="1:10">
      <c r="A13" s="80" t="s">
        <v>72</v>
      </c>
      <c r="B13" s="81">
        <v>11</v>
      </c>
      <c r="C13" s="81">
        <v>12</v>
      </c>
      <c r="D13" s="81">
        <v>13</v>
      </c>
      <c r="E13" s="81">
        <v>8</v>
      </c>
      <c r="F13" s="81">
        <v>5</v>
      </c>
      <c r="G13" s="81">
        <v>15</v>
      </c>
      <c r="H13" s="81"/>
      <c r="I13" s="81"/>
      <c r="J13" s="81">
        <v>64</v>
      </c>
    </row>
    <row r="14" spans="1:10">
      <c r="A14" s="80" t="s">
        <v>33</v>
      </c>
      <c r="B14" s="81">
        <v>9</v>
      </c>
      <c r="C14" s="81">
        <v>7</v>
      </c>
      <c r="D14" s="81">
        <v>15</v>
      </c>
      <c r="E14" s="81">
        <v>7</v>
      </c>
      <c r="F14" s="81">
        <v>2</v>
      </c>
      <c r="G14" s="81">
        <v>22</v>
      </c>
      <c r="H14" s="81"/>
      <c r="I14" s="81"/>
      <c r="J14" s="81">
        <v>62</v>
      </c>
    </row>
    <row r="15" spans="1:10">
      <c r="A15" s="80" t="s">
        <v>108</v>
      </c>
      <c r="B15" s="81">
        <v>15</v>
      </c>
      <c r="C15" s="81">
        <v>7</v>
      </c>
      <c r="D15" s="81">
        <v>8</v>
      </c>
      <c r="E15" s="81">
        <v>13</v>
      </c>
      <c r="F15" s="81">
        <v>9</v>
      </c>
      <c r="G15" s="81">
        <v>5</v>
      </c>
      <c r="H15" s="81"/>
      <c r="I15" s="81"/>
      <c r="J15" s="81">
        <v>57</v>
      </c>
    </row>
    <row r="16" spans="1:10">
      <c r="A16" s="80" t="s">
        <v>173</v>
      </c>
      <c r="B16" s="81">
        <v>9</v>
      </c>
      <c r="C16" s="81">
        <v>6</v>
      </c>
      <c r="D16" s="81">
        <v>8</v>
      </c>
      <c r="E16" s="81">
        <v>18</v>
      </c>
      <c r="F16" s="81">
        <v>6</v>
      </c>
      <c r="G16" s="81">
        <v>8</v>
      </c>
      <c r="H16" s="81"/>
      <c r="I16" s="81"/>
      <c r="J16" s="81">
        <v>55</v>
      </c>
    </row>
    <row r="17" spans="1:10">
      <c r="A17" s="80" t="s">
        <v>183</v>
      </c>
      <c r="B17" s="81">
        <v>9</v>
      </c>
      <c r="C17" s="81">
        <v>5</v>
      </c>
      <c r="D17" s="81">
        <v>10</v>
      </c>
      <c r="E17" s="81">
        <v>6</v>
      </c>
      <c r="F17" s="81">
        <v>11</v>
      </c>
      <c r="G17" s="81">
        <v>7</v>
      </c>
      <c r="H17" s="81"/>
      <c r="I17" s="81"/>
      <c r="J17" s="81">
        <v>48</v>
      </c>
    </row>
    <row r="18" spans="1:10">
      <c r="A18" s="80" t="s">
        <v>39</v>
      </c>
      <c r="B18" s="81">
        <v>5</v>
      </c>
      <c r="C18" s="81">
        <v>5</v>
      </c>
      <c r="D18" s="81">
        <v>12</v>
      </c>
      <c r="E18" s="81">
        <v>4</v>
      </c>
      <c r="F18" s="81">
        <v>4</v>
      </c>
      <c r="G18" s="81">
        <v>17</v>
      </c>
      <c r="H18" s="81"/>
      <c r="I18" s="81"/>
      <c r="J18" s="81">
        <v>47</v>
      </c>
    </row>
    <row r="19" spans="1:10">
      <c r="A19" s="80" t="s">
        <v>91</v>
      </c>
      <c r="B19" s="81">
        <v>6</v>
      </c>
      <c r="C19" s="81">
        <v>7</v>
      </c>
      <c r="D19" s="81">
        <v>3</v>
      </c>
      <c r="E19" s="81">
        <v>7</v>
      </c>
      <c r="F19" s="81">
        <v>19</v>
      </c>
      <c r="G19" s="81">
        <v>4</v>
      </c>
      <c r="H19" s="81"/>
      <c r="I19" s="81"/>
      <c r="J19" s="81">
        <v>46</v>
      </c>
    </row>
    <row r="20" spans="1:10">
      <c r="A20" s="80" t="s">
        <v>114</v>
      </c>
      <c r="B20" s="81">
        <v>6</v>
      </c>
      <c r="C20" s="81">
        <v>14</v>
      </c>
      <c r="D20" s="81">
        <v>7</v>
      </c>
      <c r="E20" s="81">
        <v>4</v>
      </c>
      <c r="F20" s="81">
        <v>5</v>
      </c>
      <c r="G20" s="81">
        <v>9</v>
      </c>
      <c r="H20" s="81"/>
      <c r="I20" s="81"/>
      <c r="J20" s="81">
        <v>45</v>
      </c>
    </row>
    <row r="21" spans="1:10">
      <c r="A21" s="80" t="s">
        <v>28</v>
      </c>
      <c r="B21" s="81">
        <v>7</v>
      </c>
      <c r="C21" s="81">
        <v>3</v>
      </c>
      <c r="D21" s="81">
        <v>12</v>
      </c>
      <c r="E21" s="81">
        <v>4</v>
      </c>
      <c r="F21" s="81">
        <v>2</v>
      </c>
      <c r="G21" s="81">
        <v>10</v>
      </c>
      <c r="H21" s="81"/>
      <c r="I21" s="81"/>
      <c r="J21" s="81">
        <v>38</v>
      </c>
    </row>
    <row r="22" spans="1:10">
      <c r="A22" s="80" t="s">
        <v>22</v>
      </c>
      <c r="B22" s="81">
        <v>2</v>
      </c>
      <c r="C22" s="81">
        <v>11</v>
      </c>
      <c r="D22" s="81">
        <v>7</v>
      </c>
      <c r="E22" s="81">
        <v>2</v>
      </c>
      <c r="F22" s="81">
        <v>2</v>
      </c>
      <c r="G22" s="81">
        <v>13</v>
      </c>
      <c r="H22" s="81"/>
      <c r="I22" s="81"/>
      <c r="J22" s="81">
        <v>37</v>
      </c>
    </row>
    <row r="23" spans="1:10">
      <c r="A23" s="80" t="s">
        <v>154</v>
      </c>
      <c r="B23" s="81">
        <v>7</v>
      </c>
      <c r="C23" s="81">
        <v>2</v>
      </c>
      <c r="D23" s="81">
        <v>1</v>
      </c>
      <c r="E23" s="81">
        <v>17</v>
      </c>
      <c r="F23" s="81">
        <v>1</v>
      </c>
      <c r="G23" s="81">
        <v>1</v>
      </c>
      <c r="H23" s="81"/>
      <c r="I23" s="81"/>
      <c r="J23" s="81">
        <v>29</v>
      </c>
    </row>
    <row r="24" spans="1:10">
      <c r="A24" s="80" t="s">
        <v>168</v>
      </c>
      <c r="B24" s="81">
        <v>2</v>
      </c>
      <c r="C24" s="81">
        <v>4</v>
      </c>
      <c r="D24" s="81">
        <v>6</v>
      </c>
      <c r="E24" s="81">
        <v>2</v>
      </c>
      <c r="F24" s="81">
        <v>1</v>
      </c>
      <c r="G24" s="81">
        <v>14</v>
      </c>
      <c r="H24" s="81"/>
      <c r="I24" s="81"/>
      <c r="J24" s="81">
        <v>29</v>
      </c>
    </row>
    <row r="25" spans="1:10">
      <c r="A25" s="80" t="s">
        <v>23</v>
      </c>
      <c r="B25" s="81">
        <v>2</v>
      </c>
      <c r="C25" s="81">
        <v>2</v>
      </c>
      <c r="D25" s="81">
        <v>2</v>
      </c>
      <c r="E25" s="81">
        <v>1</v>
      </c>
      <c r="F25" s="81"/>
      <c r="G25" s="81">
        <v>18</v>
      </c>
      <c r="H25" s="81"/>
      <c r="I25" s="81"/>
      <c r="J25" s="81">
        <v>25</v>
      </c>
    </row>
    <row r="26" spans="1:10">
      <c r="A26" s="80" t="s">
        <v>138</v>
      </c>
      <c r="B26" s="81">
        <v>4</v>
      </c>
      <c r="C26" s="81">
        <v>6</v>
      </c>
      <c r="D26" s="81">
        <v>4</v>
      </c>
      <c r="E26" s="81">
        <v>3</v>
      </c>
      <c r="F26" s="81">
        <v>3</v>
      </c>
      <c r="G26" s="81">
        <v>5</v>
      </c>
      <c r="H26" s="81"/>
      <c r="I26" s="81"/>
      <c r="J26" s="81">
        <v>25</v>
      </c>
    </row>
    <row r="27" spans="1:10">
      <c r="A27" s="80" t="s">
        <v>79</v>
      </c>
      <c r="B27" s="81">
        <v>5</v>
      </c>
      <c r="C27" s="81">
        <v>5</v>
      </c>
      <c r="D27" s="81">
        <v>6</v>
      </c>
      <c r="E27" s="81">
        <v>5</v>
      </c>
      <c r="F27" s="81">
        <v>3</v>
      </c>
      <c r="G27" s="81"/>
      <c r="H27" s="81"/>
      <c r="I27" s="81"/>
      <c r="J27" s="81">
        <v>24</v>
      </c>
    </row>
    <row r="28" spans="1:10">
      <c r="A28" s="80" t="s">
        <v>50</v>
      </c>
      <c r="B28" s="81">
        <v>16</v>
      </c>
      <c r="C28" s="81"/>
      <c r="D28" s="81">
        <v>1</v>
      </c>
      <c r="E28" s="81">
        <v>4</v>
      </c>
      <c r="F28" s="81"/>
      <c r="G28" s="81">
        <v>1</v>
      </c>
      <c r="H28" s="81"/>
      <c r="I28" s="81"/>
      <c r="J28" s="81">
        <v>22</v>
      </c>
    </row>
    <row r="29" spans="1:10">
      <c r="A29" s="80" t="s">
        <v>32</v>
      </c>
      <c r="B29" s="81">
        <v>2</v>
      </c>
      <c r="C29" s="81">
        <v>1</v>
      </c>
      <c r="D29" s="81">
        <v>1</v>
      </c>
      <c r="E29" s="81">
        <v>6</v>
      </c>
      <c r="F29" s="81">
        <v>2</v>
      </c>
      <c r="G29" s="81">
        <v>9</v>
      </c>
      <c r="H29" s="81"/>
      <c r="I29" s="81"/>
      <c r="J29" s="81">
        <v>21</v>
      </c>
    </row>
    <row r="30" spans="1:10">
      <c r="A30" s="80" t="s">
        <v>86</v>
      </c>
      <c r="B30" s="81">
        <v>1</v>
      </c>
      <c r="C30" s="81">
        <v>4</v>
      </c>
      <c r="D30" s="81">
        <v>4</v>
      </c>
      <c r="E30" s="81">
        <v>4</v>
      </c>
      <c r="F30" s="81"/>
      <c r="G30" s="81">
        <v>4</v>
      </c>
      <c r="H30" s="81"/>
      <c r="I30" s="81"/>
      <c r="J30" s="81">
        <v>17</v>
      </c>
    </row>
    <row r="31" spans="1:10">
      <c r="A31" s="80" t="s">
        <v>220</v>
      </c>
      <c r="B31" s="81">
        <v>4</v>
      </c>
      <c r="C31" s="81">
        <v>4</v>
      </c>
      <c r="D31" s="81"/>
      <c r="E31" s="81">
        <v>1</v>
      </c>
      <c r="F31" s="81">
        <v>6</v>
      </c>
      <c r="G31" s="81"/>
      <c r="H31" s="81"/>
      <c r="I31" s="81"/>
      <c r="J31" s="81">
        <v>15</v>
      </c>
    </row>
    <row r="32" spans="1:10">
      <c r="A32" s="80" t="s">
        <v>218</v>
      </c>
      <c r="B32" s="81">
        <v>2</v>
      </c>
      <c r="C32" s="81">
        <v>2</v>
      </c>
      <c r="D32" s="81">
        <v>2</v>
      </c>
      <c r="E32" s="81">
        <v>2</v>
      </c>
      <c r="F32" s="81"/>
      <c r="G32" s="81">
        <v>4</v>
      </c>
      <c r="H32" s="81"/>
      <c r="I32" s="81"/>
      <c r="J32" s="81">
        <v>12</v>
      </c>
    </row>
    <row r="33" spans="1:10">
      <c r="A33" s="80" t="s">
        <v>252</v>
      </c>
      <c r="B33" s="81">
        <v>1</v>
      </c>
      <c r="C33" s="81"/>
      <c r="D33" s="81">
        <v>1</v>
      </c>
      <c r="E33" s="81">
        <v>4</v>
      </c>
      <c r="F33" s="81">
        <v>3</v>
      </c>
      <c r="G33" s="81">
        <v>2</v>
      </c>
      <c r="H33" s="81"/>
      <c r="I33" s="81"/>
      <c r="J33" s="81">
        <v>11</v>
      </c>
    </row>
    <row r="34" spans="1:10">
      <c r="A34" s="80" t="s">
        <v>224</v>
      </c>
      <c r="B34" s="81">
        <v>3</v>
      </c>
      <c r="C34" s="81">
        <v>2</v>
      </c>
      <c r="D34" s="81">
        <v>1</v>
      </c>
      <c r="E34" s="81">
        <v>3</v>
      </c>
      <c r="F34" s="81">
        <v>1</v>
      </c>
      <c r="G34" s="81">
        <v>1</v>
      </c>
      <c r="H34" s="81"/>
      <c r="I34" s="81"/>
      <c r="J34" s="81">
        <v>11</v>
      </c>
    </row>
    <row r="35" spans="1:10">
      <c r="A35" s="80" t="s">
        <v>225</v>
      </c>
      <c r="B35" s="81">
        <v>4</v>
      </c>
      <c r="C35" s="81"/>
      <c r="D35" s="81"/>
      <c r="E35" s="81"/>
      <c r="F35" s="81">
        <v>3</v>
      </c>
      <c r="G35" s="81">
        <v>4</v>
      </c>
      <c r="H35" s="81"/>
      <c r="I35" s="81"/>
      <c r="J35" s="81">
        <v>11</v>
      </c>
    </row>
    <row r="36" spans="1:10">
      <c r="A36" s="80" t="s">
        <v>166</v>
      </c>
      <c r="B36" s="81"/>
      <c r="C36" s="81">
        <v>5</v>
      </c>
      <c r="D36" s="81">
        <v>1</v>
      </c>
      <c r="E36" s="81"/>
      <c r="F36" s="81"/>
      <c r="G36" s="81">
        <v>4</v>
      </c>
      <c r="H36" s="81"/>
      <c r="I36" s="81"/>
      <c r="J36" s="81">
        <v>10</v>
      </c>
    </row>
    <row r="37" spans="1:10">
      <c r="A37" s="80" t="s">
        <v>228</v>
      </c>
      <c r="B37" s="81">
        <v>1</v>
      </c>
      <c r="C37" s="81">
        <v>2</v>
      </c>
      <c r="D37" s="81">
        <v>3</v>
      </c>
      <c r="E37" s="81">
        <v>1</v>
      </c>
      <c r="F37" s="81"/>
      <c r="G37" s="81">
        <v>2</v>
      </c>
      <c r="H37" s="81"/>
      <c r="I37" s="81"/>
      <c r="J37" s="81">
        <v>9</v>
      </c>
    </row>
    <row r="38" spans="1:10">
      <c r="A38" s="80" t="s">
        <v>230</v>
      </c>
      <c r="B38" s="81"/>
      <c r="C38" s="81">
        <v>4</v>
      </c>
      <c r="D38" s="81">
        <v>1</v>
      </c>
      <c r="E38" s="81">
        <v>2</v>
      </c>
      <c r="F38" s="81"/>
      <c r="G38" s="81">
        <v>2</v>
      </c>
      <c r="H38" s="81"/>
      <c r="I38" s="81"/>
      <c r="J38" s="81">
        <v>9</v>
      </c>
    </row>
    <row r="39" spans="1:10">
      <c r="A39" s="80" t="s">
        <v>175</v>
      </c>
      <c r="B39" s="81"/>
      <c r="C39" s="81">
        <v>8</v>
      </c>
      <c r="D39" s="81"/>
      <c r="E39" s="81"/>
      <c r="F39" s="81"/>
      <c r="G39" s="81"/>
      <c r="H39" s="81"/>
      <c r="I39" s="81"/>
      <c r="J39" s="81">
        <v>8</v>
      </c>
    </row>
    <row r="40" spans="1:10">
      <c r="A40" s="80" t="s">
        <v>116</v>
      </c>
      <c r="B40" s="81">
        <v>2</v>
      </c>
      <c r="C40" s="81">
        <v>1</v>
      </c>
      <c r="D40" s="81">
        <v>4</v>
      </c>
      <c r="E40" s="81">
        <v>1</v>
      </c>
      <c r="F40" s="81"/>
      <c r="G40" s="81"/>
      <c r="H40" s="81"/>
      <c r="I40" s="81"/>
      <c r="J40" s="81">
        <v>8</v>
      </c>
    </row>
    <row r="41" spans="1:10">
      <c r="A41" s="80" t="s">
        <v>227</v>
      </c>
      <c r="B41" s="81">
        <v>3</v>
      </c>
      <c r="C41" s="81">
        <v>2</v>
      </c>
      <c r="D41" s="81">
        <v>2</v>
      </c>
      <c r="E41" s="81">
        <v>1</v>
      </c>
      <c r="F41" s="81"/>
      <c r="G41" s="81"/>
      <c r="H41" s="81"/>
      <c r="I41" s="81"/>
      <c r="J41" s="81">
        <v>8</v>
      </c>
    </row>
    <row r="42" spans="1:10">
      <c r="A42" s="80" t="s">
        <v>194</v>
      </c>
      <c r="B42" s="81">
        <v>2</v>
      </c>
      <c r="C42" s="81">
        <v>1</v>
      </c>
      <c r="D42" s="81">
        <v>1</v>
      </c>
      <c r="E42" s="81">
        <v>1</v>
      </c>
      <c r="F42" s="81">
        <v>2</v>
      </c>
      <c r="G42" s="81">
        <v>1</v>
      </c>
      <c r="H42" s="81"/>
      <c r="I42" s="81"/>
      <c r="J42" s="81">
        <v>8</v>
      </c>
    </row>
    <row r="43" spans="1:10">
      <c r="A43" s="80" t="s">
        <v>193</v>
      </c>
      <c r="B43" s="81">
        <v>2</v>
      </c>
      <c r="C43" s="81">
        <v>2</v>
      </c>
      <c r="D43" s="81">
        <v>1</v>
      </c>
      <c r="E43" s="81"/>
      <c r="F43" s="81"/>
      <c r="G43" s="81">
        <v>2</v>
      </c>
      <c r="H43" s="81"/>
      <c r="I43" s="81"/>
      <c r="J43" s="81">
        <v>7</v>
      </c>
    </row>
    <row r="44" spans="1:10">
      <c r="A44" s="80" t="s">
        <v>169</v>
      </c>
      <c r="B44" s="81">
        <v>3</v>
      </c>
      <c r="C44" s="81"/>
      <c r="D44" s="81"/>
      <c r="E44" s="81">
        <v>4</v>
      </c>
      <c r="F44" s="81"/>
      <c r="G44" s="81"/>
      <c r="H44" s="81"/>
      <c r="I44" s="81"/>
      <c r="J44" s="81">
        <v>7</v>
      </c>
    </row>
    <row r="45" spans="1:10">
      <c r="A45" s="80" t="s">
        <v>105</v>
      </c>
      <c r="B45" s="81">
        <v>1</v>
      </c>
      <c r="C45" s="81">
        <v>1</v>
      </c>
      <c r="D45" s="81">
        <v>1</v>
      </c>
      <c r="E45" s="81">
        <v>1</v>
      </c>
      <c r="F45" s="81">
        <v>1</v>
      </c>
      <c r="G45" s="81">
        <v>1</v>
      </c>
      <c r="H45" s="81"/>
      <c r="I45" s="81"/>
      <c r="J45" s="81">
        <v>6</v>
      </c>
    </row>
    <row r="46" spans="1:10">
      <c r="A46" s="80" t="s">
        <v>239</v>
      </c>
      <c r="B46" s="81"/>
      <c r="C46" s="81"/>
      <c r="D46" s="81">
        <v>4</v>
      </c>
      <c r="E46" s="81">
        <v>2</v>
      </c>
      <c r="F46" s="81"/>
      <c r="G46" s="81"/>
      <c r="H46" s="81"/>
      <c r="I46" s="81"/>
      <c r="J46" s="81">
        <v>6</v>
      </c>
    </row>
    <row r="47" spans="1:10">
      <c r="A47" s="80" t="s">
        <v>234</v>
      </c>
      <c r="B47" s="81"/>
      <c r="C47" s="81"/>
      <c r="D47" s="81"/>
      <c r="E47" s="81">
        <v>2</v>
      </c>
      <c r="F47" s="81">
        <v>3</v>
      </c>
      <c r="G47" s="81"/>
      <c r="H47" s="81"/>
      <c r="I47" s="81"/>
      <c r="J47" s="81">
        <v>5</v>
      </c>
    </row>
    <row r="48" spans="1:10">
      <c r="A48" s="80" t="s">
        <v>187</v>
      </c>
      <c r="B48" s="81">
        <v>1</v>
      </c>
      <c r="C48" s="81"/>
      <c r="D48" s="81">
        <v>1</v>
      </c>
      <c r="E48" s="81">
        <v>1</v>
      </c>
      <c r="F48" s="81"/>
      <c r="G48" s="81">
        <v>1</v>
      </c>
      <c r="H48" s="81"/>
      <c r="I48" s="81"/>
      <c r="J48" s="81">
        <v>4</v>
      </c>
    </row>
    <row r="49" spans="1:10">
      <c r="A49" s="80" t="s">
        <v>233</v>
      </c>
      <c r="B49" s="81"/>
      <c r="C49" s="81">
        <v>1</v>
      </c>
      <c r="D49" s="81">
        <v>1</v>
      </c>
      <c r="E49" s="81"/>
      <c r="F49" s="81"/>
      <c r="G49" s="81">
        <v>2</v>
      </c>
      <c r="H49" s="81"/>
      <c r="I49" s="81"/>
      <c r="J49" s="81">
        <v>4</v>
      </c>
    </row>
    <row r="50" spans="1:10">
      <c r="A50" s="80" t="s">
        <v>176</v>
      </c>
      <c r="B50" s="81"/>
      <c r="C50" s="81">
        <v>2</v>
      </c>
      <c r="D50" s="81"/>
      <c r="E50" s="81"/>
      <c r="F50" s="81"/>
      <c r="G50" s="81">
        <v>2</v>
      </c>
      <c r="H50" s="81"/>
      <c r="I50" s="81"/>
      <c r="J50" s="81">
        <v>4</v>
      </c>
    </row>
    <row r="51" spans="1:10">
      <c r="A51" s="80" t="s">
        <v>244</v>
      </c>
      <c r="B51" s="81">
        <v>1</v>
      </c>
      <c r="C51" s="81">
        <v>1</v>
      </c>
      <c r="D51" s="81"/>
      <c r="E51" s="81">
        <v>1</v>
      </c>
      <c r="F51" s="81"/>
      <c r="G51" s="81">
        <v>1</v>
      </c>
      <c r="H51" s="81"/>
      <c r="I51" s="81"/>
      <c r="J51" s="81">
        <v>4</v>
      </c>
    </row>
    <row r="52" spans="1:10">
      <c r="A52" s="80" t="s">
        <v>243</v>
      </c>
      <c r="B52" s="81">
        <v>4</v>
      </c>
      <c r="C52" s="81"/>
      <c r="D52" s="81"/>
      <c r="E52" s="81"/>
      <c r="F52" s="81"/>
      <c r="G52" s="81"/>
      <c r="H52" s="81"/>
      <c r="I52" s="81"/>
      <c r="J52" s="81">
        <v>4</v>
      </c>
    </row>
    <row r="53" spans="1:10">
      <c r="A53" s="80" t="s">
        <v>11</v>
      </c>
      <c r="B53" s="81"/>
      <c r="C53" s="81"/>
      <c r="D53" s="81"/>
      <c r="E53" s="81">
        <v>1</v>
      </c>
      <c r="F53" s="81"/>
      <c r="G53" s="81">
        <v>3</v>
      </c>
      <c r="H53" s="81"/>
      <c r="I53" s="81"/>
      <c r="J53" s="81">
        <v>4</v>
      </c>
    </row>
    <row r="54" spans="1:10">
      <c r="A54" s="80" t="s">
        <v>226</v>
      </c>
      <c r="B54" s="81">
        <v>1</v>
      </c>
      <c r="C54" s="81">
        <v>1</v>
      </c>
      <c r="D54" s="81">
        <v>1</v>
      </c>
      <c r="E54" s="81"/>
      <c r="F54" s="81"/>
      <c r="G54" s="81"/>
      <c r="H54" s="81"/>
      <c r="I54" s="81"/>
      <c r="J54" s="81">
        <v>3</v>
      </c>
    </row>
    <row r="55" spans="1:10">
      <c r="A55" s="80" t="s">
        <v>217</v>
      </c>
      <c r="B55" s="81">
        <v>1</v>
      </c>
      <c r="C55" s="81"/>
      <c r="D55" s="81"/>
      <c r="E55" s="81">
        <v>1</v>
      </c>
      <c r="F55" s="81">
        <v>1</v>
      </c>
      <c r="G55" s="81"/>
      <c r="H55" s="81"/>
      <c r="I55" s="81"/>
      <c r="J55" s="81">
        <v>3</v>
      </c>
    </row>
    <row r="56" spans="1:10">
      <c r="A56" s="80" t="s">
        <v>192</v>
      </c>
      <c r="B56" s="81">
        <v>2</v>
      </c>
      <c r="C56" s="81">
        <v>1</v>
      </c>
      <c r="D56" s="81"/>
      <c r="E56" s="81"/>
      <c r="F56" s="81"/>
      <c r="G56" s="81"/>
      <c r="H56" s="81"/>
      <c r="I56" s="81"/>
      <c r="J56" s="81">
        <v>3</v>
      </c>
    </row>
    <row r="57" spans="1:10">
      <c r="A57" s="80" t="s">
        <v>219</v>
      </c>
      <c r="B57" s="81">
        <v>3</v>
      </c>
      <c r="C57" s="81"/>
      <c r="D57" s="81"/>
      <c r="E57" s="81"/>
      <c r="F57" s="81"/>
      <c r="G57" s="81"/>
      <c r="H57" s="81"/>
      <c r="I57" s="81"/>
      <c r="J57" s="81">
        <v>3</v>
      </c>
    </row>
    <row r="58" spans="1:10">
      <c r="A58" s="80" t="s">
        <v>253</v>
      </c>
      <c r="B58" s="81">
        <v>1</v>
      </c>
      <c r="C58" s="81"/>
      <c r="D58" s="81"/>
      <c r="E58" s="81"/>
      <c r="F58" s="81">
        <v>1</v>
      </c>
      <c r="G58" s="81">
        <v>1</v>
      </c>
      <c r="H58" s="81"/>
      <c r="I58" s="81"/>
      <c r="J58" s="81">
        <v>3</v>
      </c>
    </row>
    <row r="59" spans="1:10">
      <c r="A59" s="80" t="s">
        <v>236</v>
      </c>
      <c r="B59" s="81"/>
      <c r="C59" s="81"/>
      <c r="D59" s="81">
        <v>2</v>
      </c>
      <c r="E59" s="81"/>
      <c r="F59" s="81"/>
      <c r="G59" s="81"/>
      <c r="H59" s="81"/>
      <c r="I59" s="81"/>
      <c r="J59" s="81">
        <v>2</v>
      </c>
    </row>
    <row r="60" spans="1:10">
      <c r="A60" s="80" t="s">
        <v>235</v>
      </c>
      <c r="B60" s="81">
        <v>1</v>
      </c>
      <c r="C60" s="81"/>
      <c r="D60" s="81">
        <v>1</v>
      </c>
      <c r="E60" s="81"/>
      <c r="F60" s="81"/>
      <c r="G60" s="81"/>
      <c r="H60" s="81"/>
      <c r="I60" s="81"/>
      <c r="J60" s="81">
        <v>2</v>
      </c>
    </row>
    <row r="61" spans="1:10">
      <c r="A61" s="80" t="s">
        <v>223</v>
      </c>
      <c r="B61" s="81"/>
      <c r="C61" s="81"/>
      <c r="D61" s="81">
        <v>1</v>
      </c>
      <c r="E61" s="81"/>
      <c r="F61" s="81"/>
      <c r="G61" s="81">
        <v>1</v>
      </c>
      <c r="H61" s="81"/>
      <c r="I61" s="81"/>
      <c r="J61" s="81">
        <v>2</v>
      </c>
    </row>
    <row r="62" spans="1:10">
      <c r="A62" s="80" t="s">
        <v>254</v>
      </c>
      <c r="B62" s="81">
        <v>1</v>
      </c>
      <c r="C62" s="81">
        <v>1</v>
      </c>
      <c r="D62" s="81"/>
      <c r="E62" s="81"/>
      <c r="F62" s="81"/>
      <c r="G62" s="81"/>
      <c r="H62" s="81"/>
      <c r="I62" s="81"/>
      <c r="J62" s="81">
        <v>2</v>
      </c>
    </row>
    <row r="63" spans="1:10">
      <c r="A63" s="80" t="s">
        <v>238</v>
      </c>
      <c r="B63" s="81"/>
      <c r="C63" s="81"/>
      <c r="D63" s="81"/>
      <c r="E63" s="81"/>
      <c r="F63" s="81">
        <v>2</v>
      </c>
      <c r="G63" s="81"/>
      <c r="H63" s="81"/>
      <c r="I63" s="81"/>
      <c r="J63" s="81">
        <v>2</v>
      </c>
    </row>
    <row r="64" spans="1:10">
      <c r="A64" s="80" t="s">
        <v>248</v>
      </c>
      <c r="B64" s="81"/>
      <c r="C64" s="81"/>
      <c r="D64" s="81"/>
      <c r="E64" s="81"/>
      <c r="F64" s="81"/>
      <c r="G64" s="81">
        <v>2</v>
      </c>
      <c r="H64" s="81"/>
      <c r="I64" s="81"/>
      <c r="J64" s="81">
        <v>2</v>
      </c>
    </row>
    <row r="65" spans="1:10">
      <c r="A65" s="80" t="s">
        <v>232</v>
      </c>
      <c r="B65" s="81"/>
      <c r="C65" s="81"/>
      <c r="D65" s="81"/>
      <c r="E65" s="81"/>
      <c r="F65" s="81">
        <v>2</v>
      </c>
      <c r="G65" s="81"/>
      <c r="H65" s="81"/>
      <c r="I65" s="81"/>
      <c r="J65" s="81">
        <v>2</v>
      </c>
    </row>
    <row r="66" spans="1:10">
      <c r="A66" s="80" t="s">
        <v>250</v>
      </c>
      <c r="B66" s="81"/>
      <c r="C66" s="81">
        <v>1</v>
      </c>
      <c r="D66" s="81"/>
      <c r="E66" s="81"/>
      <c r="F66" s="81"/>
      <c r="G66" s="81"/>
      <c r="H66" s="81"/>
      <c r="I66" s="81"/>
      <c r="J66" s="81">
        <v>1</v>
      </c>
    </row>
    <row r="67" spans="1:10">
      <c r="A67" s="80" t="s">
        <v>222</v>
      </c>
      <c r="B67" s="81"/>
      <c r="C67" s="81">
        <v>1</v>
      </c>
      <c r="D67" s="81"/>
      <c r="E67" s="81"/>
      <c r="F67" s="81"/>
      <c r="G67" s="81"/>
      <c r="H67" s="81"/>
      <c r="I67" s="81"/>
      <c r="J67" s="81">
        <v>1</v>
      </c>
    </row>
    <row r="68" spans="1:10">
      <c r="A68" s="80" t="s">
        <v>208</v>
      </c>
      <c r="B68" s="81">
        <v>1</v>
      </c>
      <c r="C68" s="81"/>
      <c r="D68" s="81"/>
      <c r="E68" s="81"/>
      <c r="F68" s="81"/>
      <c r="G68" s="81"/>
      <c r="H68" s="81"/>
      <c r="I68" s="81"/>
      <c r="J68" s="81">
        <v>1</v>
      </c>
    </row>
    <row r="69" spans="1:10">
      <c r="A69" s="80" t="s">
        <v>199</v>
      </c>
      <c r="B69" s="81">
        <v>1</v>
      </c>
      <c r="C69" s="81"/>
      <c r="D69" s="81"/>
      <c r="E69" s="81"/>
      <c r="F69" s="81"/>
      <c r="G69" s="81"/>
      <c r="H69" s="81"/>
      <c r="I69" s="81"/>
      <c r="J69" s="81">
        <v>1</v>
      </c>
    </row>
    <row r="70" spans="1:10">
      <c r="A70" s="80" t="s">
        <v>256</v>
      </c>
      <c r="B70" s="81"/>
      <c r="C70" s="81"/>
      <c r="D70" s="81"/>
      <c r="E70" s="81"/>
      <c r="F70" s="81">
        <v>1</v>
      </c>
      <c r="G70" s="81"/>
      <c r="H70" s="81"/>
      <c r="I70" s="81"/>
      <c r="J70" s="81">
        <v>1</v>
      </c>
    </row>
    <row r="71" spans="1:10">
      <c r="A71" s="80" t="s">
        <v>249</v>
      </c>
      <c r="B71" s="81"/>
      <c r="C71" s="81"/>
      <c r="D71" s="81"/>
      <c r="E71" s="81">
        <v>1</v>
      </c>
      <c r="F71" s="81"/>
      <c r="G71" s="81"/>
      <c r="H71" s="81"/>
      <c r="I71" s="81"/>
      <c r="J71" s="81">
        <v>1</v>
      </c>
    </row>
    <row r="72" spans="1:10">
      <c r="A72" s="80" t="s">
        <v>255</v>
      </c>
      <c r="B72" s="81"/>
      <c r="C72" s="81"/>
      <c r="D72" s="81"/>
      <c r="E72" s="81"/>
      <c r="F72" s="81"/>
      <c r="G72" s="81">
        <v>1</v>
      </c>
      <c r="H72" s="81"/>
      <c r="I72" s="81"/>
      <c r="J72" s="81">
        <v>1</v>
      </c>
    </row>
    <row r="73" spans="1:10">
      <c r="A73" s="80" t="s">
        <v>211</v>
      </c>
      <c r="B73" s="81">
        <v>1</v>
      </c>
      <c r="C73" s="81"/>
      <c r="D73" s="81"/>
      <c r="E73" s="81"/>
      <c r="F73" s="81"/>
      <c r="G73" s="81"/>
      <c r="H73" s="81"/>
      <c r="I73" s="81"/>
      <c r="J73" s="81">
        <v>1</v>
      </c>
    </row>
    <row r="74" spans="1:10">
      <c r="A74" s="80" t="s">
        <v>240</v>
      </c>
      <c r="B74" s="81">
        <v>1</v>
      </c>
      <c r="C74" s="81"/>
      <c r="D74" s="81"/>
      <c r="E74" s="81"/>
      <c r="F74" s="81"/>
      <c r="G74" s="81"/>
      <c r="H74" s="81"/>
      <c r="I74" s="81"/>
      <c r="J74" s="81">
        <v>1</v>
      </c>
    </row>
    <row r="75" spans="1:10">
      <c r="A75" s="80" t="s">
        <v>241</v>
      </c>
      <c r="B75" s="81"/>
      <c r="C75" s="81"/>
      <c r="D75" s="81">
        <v>1</v>
      </c>
      <c r="E75" s="81"/>
      <c r="F75" s="81"/>
      <c r="G75" s="81"/>
      <c r="H75" s="81"/>
      <c r="I75" s="81"/>
      <c r="J75" s="81">
        <v>1</v>
      </c>
    </row>
    <row r="76" spans="1:10">
      <c r="A76" s="80" t="s">
        <v>259</v>
      </c>
      <c r="B76" s="81"/>
      <c r="C76" s="81">
        <v>1</v>
      </c>
      <c r="D76" s="81"/>
      <c r="E76" s="81"/>
      <c r="F76" s="81"/>
      <c r="G76" s="81"/>
      <c r="H76" s="81"/>
      <c r="I76" s="81"/>
      <c r="J76" s="81">
        <v>1</v>
      </c>
    </row>
    <row r="77" spans="1:10">
      <c r="A77" s="80" t="s">
        <v>242</v>
      </c>
      <c r="B77" s="81"/>
      <c r="C77" s="81"/>
      <c r="D77" s="81">
        <v>1</v>
      </c>
      <c r="E77" s="81"/>
      <c r="F77" s="81"/>
      <c r="G77" s="81"/>
      <c r="H77" s="81"/>
      <c r="I77" s="81"/>
      <c r="J77" s="81">
        <v>1</v>
      </c>
    </row>
    <row r="78" spans="1:10">
      <c r="A78" s="80" t="s">
        <v>237</v>
      </c>
      <c r="B78" s="81"/>
      <c r="C78" s="81"/>
      <c r="D78" s="81">
        <v>1</v>
      </c>
      <c r="E78" s="81"/>
      <c r="F78" s="81"/>
      <c r="G78" s="81"/>
      <c r="H78" s="81"/>
      <c r="I78" s="81"/>
      <c r="J78" s="81">
        <v>1</v>
      </c>
    </row>
    <row r="79" spans="1:10">
      <c r="A79" s="80" t="s">
        <v>247</v>
      </c>
      <c r="B79" s="81"/>
      <c r="C79" s="81"/>
      <c r="D79" s="81">
        <v>1</v>
      </c>
      <c r="E79" s="81"/>
      <c r="F79" s="81"/>
      <c r="G79" s="81"/>
      <c r="H79" s="81"/>
      <c r="I79" s="81"/>
      <c r="J79" s="81">
        <v>1</v>
      </c>
    </row>
    <row r="80" spans="1:10">
      <c r="A80" s="80" t="s">
        <v>167</v>
      </c>
      <c r="B80" s="81"/>
      <c r="C80" s="81"/>
      <c r="D80" s="81"/>
      <c r="E80" s="81"/>
      <c r="F80" s="81">
        <v>1</v>
      </c>
      <c r="G80" s="81"/>
      <c r="H80" s="81"/>
      <c r="I80" s="81"/>
      <c r="J80" s="81">
        <v>1</v>
      </c>
    </row>
    <row r="81" spans="1:10">
      <c r="A81" s="80" t="s">
        <v>257</v>
      </c>
      <c r="B81" s="81"/>
      <c r="C81" s="81"/>
      <c r="D81" s="81"/>
      <c r="E81" s="81"/>
      <c r="F81" s="81"/>
      <c r="G81" s="81">
        <v>1</v>
      </c>
      <c r="H81" s="81"/>
      <c r="I81" s="81"/>
      <c r="J81" s="81">
        <v>1</v>
      </c>
    </row>
    <row r="82" spans="1:10">
      <c r="A82" s="80" t="s">
        <v>229</v>
      </c>
      <c r="B82" s="81"/>
      <c r="C82" s="81"/>
      <c r="D82" s="81"/>
      <c r="E82" s="81"/>
      <c r="F82" s="81">
        <v>1</v>
      </c>
      <c r="G82" s="81"/>
      <c r="H82" s="81"/>
      <c r="I82" s="81"/>
      <c r="J82" s="81">
        <v>1</v>
      </c>
    </row>
    <row r="83" spans="1:10">
      <c r="A83" s="80" t="s">
        <v>221</v>
      </c>
      <c r="B83" s="81"/>
      <c r="C83" s="81">
        <v>1</v>
      </c>
      <c r="D83" s="81"/>
      <c r="E83" s="81"/>
      <c r="F83" s="81"/>
      <c r="G83" s="81"/>
      <c r="H83" s="81"/>
      <c r="I83" s="81"/>
      <c r="J83" s="81">
        <v>1</v>
      </c>
    </row>
    <row r="84" spans="1:10">
      <c r="A84" s="80" t="s">
        <v>258</v>
      </c>
      <c r="B84" s="81">
        <v>1</v>
      </c>
      <c r="C84" s="81"/>
      <c r="D84" s="81"/>
      <c r="E84" s="81"/>
      <c r="F84" s="81"/>
      <c r="G84" s="81"/>
      <c r="H84" s="81"/>
      <c r="I84" s="81"/>
      <c r="J84" s="81">
        <v>1</v>
      </c>
    </row>
    <row r="85" spans="1:10">
      <c r="A85" s="80" t="s">
        <v>206</v>
      </c>
      <c r="B85" s="81">
        <v>1</v>
      </c>
      <c r="C85" s="81"/>
      <c r="D85" s="81"/>
      <c r="E85" s="81"/>
      <c r="F85" s="81"/>
      <c r="G85" s="81"/>
      <c r="H85" s="81"/>
      <c r="I85" s="81"/>
      <c r="J85" s="81">
        <v>1</v>
      </c>
    </row>
    <row r="86" spans="1:10">
      <c r="A86" s="80" t="s">
        <v>231</v>
      </c>
      <c r="B86" s="81">
        <v>1</v>
      </c>
      <c r="C86" s="81"/>
      <c r="D86" s="81"/>
      <c r="E86" s="81"/>
      <c r="F86" s="81"/>
      <c r="G86" s="81"/>
      <c r="H86" s="81"/>
      <c r="I86" s="81"/>
      <c r="J86" s="81">
        <v>1</v>
      </c>
    </row>
    <row r="87" spans="1:10">
      <c r="A87" s="80" t="s">
        <v>177</v>
      </c>
      <c r="B87" s="81"/>
      <c r="C87" s="81">
        <v>1</v>
      </c>
      <c r="D87" s="81"/>
      <c r="E87" s="81"/>
      <c r="F87" s="81"/>
      <c r="G87" s="81"/>
      <c r="H87" s="81"/>
      <c r="I87" s="81"/>
      <c r="J87" s="81">
        <v>1</v>
      </c>
    </row>
    <row r="88" spans="1:10">
      <c r="A88" s="80" t="s">
        <v>245</v>
      </c>
      <c r="B88" s="81"/>
      <c r="C88" s="81"/>
      <c r="D88" s="81">
        <v>1</v>
      </c>
      <c r="E88" s="81"/>
      <c r="F88" s="81"/>
      <c r="G88" s="81"/>
      <c r="H88" s="81"/>
      <c r="I88" s="81"/>
      <c r="J88" s="81">
        <v>1</v>
      </c>
    </row>
    <row r="89" spans="1:10">
      <c r="A89" s="80" t="s">
        <v>246</v>
      </c>
      <c r="B89" s="81"/>
      <c r="C89" s="81"/>
      <c r="D89" s="81">
        <v>1</v>
      </c>
      <c r="E89" s="81"/>
      <c r="F89" s="81"/>
      <c r="G89" s="81"/>
      <c r="H89" s="81"/>
      <c r="I89" s="81"/>
      <c r="J89" s="81">
        <v>1</v>
      </c>
    </row>
    <row r="90" spans="1:10">
      <c r="A90" s="80" t="s">
        <v>251</v>
      </c>
      <c r="B90" s="81"/>
      <c r="C90" s="81"/>
      <c r="D90" s="81"/>
      <c r="E90" s="81"/>
      <c r="F90" s="81">
        <v>1</v>
      </c>
      <c r="G90" s="81"/>
      <c r="H90" s="81"/>
      <c r="I90" s="81"/>
      <c r="J90" s="81">
        <v>1</v>
      </c>
    </row>
    <row r="91" spans="1:10">
      <c r="A91" s="80" t="s">
        <v>265</v>
      </c>
      <c r="B91" s="81">
        <v>293</v>
      </c>
      <c r="C91" s="81">
        <v>245</v>
      </c>
      <c r="D91" s="81">
        <v>260</v>
      </c>
      <c r="E91" s="81">
        <v>230</v>
      </c>
      <c r="F91" s="81">
        <v>169</v>
      </c>
      <c r="G91" s="81">
        <v>306</v>
      </c>
      <c r="H91" s="81"/>
      <c r="I91" s="81"/>
      <c r="J91" s="81">
        <v>1503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02"/>
  <sheetViews>
    <sheetView showGridLines="0" zoomScale="90" zoomScaleNormal="90" workbookViewId="0">
      <selection activeCell="E8" sqref="E8"/>
    </sheetView>
  </sheetViews>
  <sheetFormatPr baseColWidth="10" defaultColWidth="8.875" defaultRowHeight="12.75"/>
  <cols>
    <col min="1" max="1" width="11.125" customWidth="1"/>
    <col min="2" max="3" width="11" customWidth="1"/>
    <col min="4" max="4" width="11.25" bestFit="1" customWidth="1"/>
    <col min="7" max="7" width="34.25" customWidth="1"/>
  </cols>
  <sheetData>
    <row r="1" spans="1:8" ht="12.75" customHeight="1">
      <c r="A1" s="2"/>
      <c r="B1" s="2"/>
      <c r="C1" s="2"/>
    </row>
    <row r="2" spans="1:8" ht="12.75" customHeight="1">
      <c r="A2" s="16" t="s">
        <v>157</v>
      </c>
      <c r="B2" s="36" t="s">
        <v>10</v>
      </c>
      <c r="C2" s="2"/>
      <c r="D2" s="89" t="s">
        <v>270</v>
      </c>
      <c r="E2" s="36" t="s">
        <v>10</v>
      </c>
    </row>
    <row r="3" spans="1:8" ht="12.75" customHeight="1">
      <c r="A3" s="2">
        <v>0</v>
      </c>
      <c r="B3" s="36" t="s">
        <v>158</v>
      </c>
      <c r="C3" s="2"/>
      <c r="D3" s="90">
        <v>1</v>
      </c>
      <c r="E3" s="32">
        <v>5</v>
      </c>
    </row>
    <row r="4" spans="1:8" ht="12.75" customHeight="1">
      <c r="A4" s="38">
        <v>1</v>
      </c>
      <c r="B4" s="32">
        <v>150</v>
      </c>
      <c r="C4" s="2"/>
      <c r="D4" s="90">
        <v>2</v>
      </c>
      <c r="E4" s="32">
        <v>4</v>
      </c>
    </row>
    <row r="5" spans="1:8" ht="12.75" customHeight="1">
      <c r="A5" s="39">
        <v>2</v>
      </c>
      <c r="B5" s="32">
        <f>B4-3</f>
        <v>147</v>
      </c>
      <c r="C5" s="2"/>
      <c r="D5" s="90">
        <v>3</v>
      </c>
      <c r="E5" s="32">
        <v>3</v>
      </c>
      <c r="G5" s="50" t="s">
        <v>170</v>
      </c>
      <c r="H5" s="50">
        <v>1.5</v>
      </c>
    </row>
    <row r="6" spans="1:8" ht="12.75" customHeight="1">
      <c r="A6" s="40">
        <v>3</v>
      </c>
      <c r="B6" s="32">
        <f t="shared" ref="B6:B53" si="0">B5-3</f>
        <v>144</v>
      </c>
      <c r="C6" s="2"/>
      <c r="D6" s="90">
        <v>4</v>
      </c>
      <c r="E6" s="32">
        <v>2</v>
      </c>
    </row>
    <row r="7" spans="1:8" ht="12.75" customHeight="1">
      <c r="A7" s="2">
        <v>4</v>
      </c>
      <c r="B7" s="32">
        <f t="shared" si="0"/>
        <v>141</v>
      </c>
      <c r="C7" s="2"/>
      <c r="D7" s="2">
        <v>5</v>
      </c>
      <c r="E7" s="32">
        <v>1</v>
      </c>
    </row>
    <row r="8" spans="1:8" ht="12.75" customHeight="1">
      <c r="A8" s="2">
        <v>5</v>
      </c>
      <c r="B8" s="32">
        <f t="shared" si="0"/>
        <v>138</v>
      </c>
      <c r="C8" s="2"/>
    </row>
    <row r="9" spans="1:8" ht="12.75" customHeight="1">
      <c r="A9" s="2">
        <v>6</v>
      </c>
      <c r="B9" s="32">
        <f t="shared" si="0"/>
        <v>135</v>
      </c>
      <c r="C9" s="2"/>
      <c r="G9" t="s">
        <v>260</v>
      </c>
    </row>
    <row r="10" spans="1:8" ht="12.75" customHeight="1">
      <c r="A10" s="2">
        <v>7</v>
      </c>
      <c r="B10" s="32">
        <f t="shared" si="0"/>
        <v>132</v>
      </c>
      <c r="C10" s="2"/>
    </row>
    <row r="11" spans="1:8" ht="12.75" customHeight="1">
      <c r="A11" s="2">
        <v>8</v>
      </c>
      <c r="B11" s="32">
        <f t="shared" si="0"/>
        <v>129</v>
      </c>
      <c r="C11" s="2"/>
      <c r="G11" s="60" t="s">
        <v>193</v>
      </c>
    </row>
    <row r="12" spans="1:8" ht="12.75" customHeight="1">
      <c r="A12" s="2">
        <v>9</v>
      </c>
      <c r="B12" s="32">
        <f t="shared" si="0"/>
        <v>126</v>
      </c>
      <c r="C12" s="2"/>
      <c r="G12" s="60" t="s">
        <v>183</v>
      </c>
    </row>
    <row r="13" spans="1:8" ht="12.75" customHeight="1">
      <c r="A13" s="2">
        <v>10</v>
      </c>
      <c r="B13" s="32">
        <f t="shared" si="0"/>
        <v>123</v>
      </c>
      <c r="C13" s="2"/>
      <c r="G13" s="60" t="s">
        <v>145</v>
      </c>
    </row>
    <row r="14" spans="1:8" ht="12.75" customHeight="1">
      <c r="A14" s="2">
        <v>11</v>
      </c>
      <c r="B14" s="32">
        <f t="shared" si="0"/>
        <v>120</v>
      </c>
      <c r="C14" s="2"/>
      <c r="G14" s="60" t="s">
        <v>187</v>
      </c>
    </row>
    <row r="15" spans="1:8" ht="12.75" customHeight="1">
      <c r="A15" s="2">
        <v>12</v>
      </c>
      <c r="B15" s="32">
        <f t="shared" si="0"/>
        <v>117</v>
      </c>
      <c r="C15" s="2"/>
      <c r="G15" s="60" t="s">
        <v>195</v>
      </c>
    </row>
    <row r="16" spans="1:8" ht="12.75" customHeight="1">
      <c r="A16" s="2">
        <v>13</v>
      </c>
      <c r="B16" s="32">
        <f t="shared" si="0"/>
        <v>114</v>
      </c>
      <c r="C16" s="2"/>
      <c r="G16" s="60" t="s">
        <v>108</v>
      </c>
    </row>
    <row r="17" spans="1:7" ht="12.75" customHeight="1">
      <c r="A17" s="2">
        <v>14</v>
      </c>
      <c r="B17" s="32">
        <f t="shared" si="0"/>
        <v>111</v>
      </c>
      <c r="C17" s="2"/>
      <c r="G17" s="60" t="s">
        <v>22</v>
      </c>
    </row>
    <row r="18" spans="1:7" ht="12.75" customHeight="1">
      <c r="A18" s="2">
        <v>15</v>
      </c>
      <c r="B18" s="32">
        <f t="shared" si="0"/>
        <v>108</v>
      </c>
      <c r="C18" s="2"/>
      <c r="G18" s="60" t="s">
        <v>202</v>
      </c>
    </row>
    <row r="19" spans="1:7" ht="12.75" customHeight="1">
      <c r="A19" s="2">
        <v>16</v>
      </c>
      <c r="B19" s="32">
        <f t="shared" si="0"/>
        <v>105</v>
      </c>
      <c r="C19" s="2"/>
      <c r="G19" s="60" t="s">
        <v>206</v>
      </c>
    </row>
    <row r="20" spans="1:7" ht="12.75" customHeight="1">
      <c r="A20" s="2">
        <v>17</v>
      </c>
      <c r="B20" s="32">
        <f t="shared" si="0"/>
        <v>102</v>
      </c>
      <c r="C20" s="2"/>
      <c r="G20" s="60" t="s">
        <v>208</v>
      </c>
    </row>
    <row r="21" spans="1:7" ht="12.75" customHeight="1">
      <c r="A21" s="2">
        <v>18</v>
      </c>
      <c r="B21" s="32">
        <f t="shared" si="0"/>
        <v>99</v>
      </c>
      <c r="C21" s="2"/>
      <c r="G21" s="60" t="s">
        <v>212</v>
      </c>
    </row>
    <row r="22" spans="1:7" ht="12.75" customHeight="1">
      <c r="A22" s="2">
        <v>19</v>
      </c>
      <c r="B22" s="32">
        <f t="shared" si="0"/>
        <v>96</v>
      </c>
      <c r="C22" s="2"/>
      <c r="G22" s="60" t="s">
        <v>190</v>
      </c>
    </row>
    <row r="23" spans="1:7" ht="12.75" customHeight="1">
      <c r="A23" s="2">
        <v>20</v>
      </c>
      <c r="B23" s="32">
        <f t="shared" si="0"/>
        <v>93</v>
      </c>
      <c r="C23" s="2"/>
      <c r="G23" s="60" t="s">
        <v>192</v>
      </c>
    </row>
    <row r="24" spans="1:7" ht="12.75" customHeight="1">
      <c r="A24" s="2">
        <v>21</v>
      </c>
      <c r="B24" s="32">
        <f t="shared" si="0"/>
        <v>90</v>
      </c>
      <c r="C24" s="2"/>
      <c r="G24" s="60" t="s">
        <v>211</v>
      </c>
    </row>
    <row r="25" spans="1:7" ht="12.75" customHeight="1">
      <c r="A25" s="2">
        <v>22</v>
      </c>
      <c r="B25" s="32">
        <f t="shared" si="0"/>
        <v>87</v>
      </c>
      <c r="C25" s="2"/>
      <c r="G25" s="60" t="s">
        <v>174</v>
      </c>
    </row>
    <row r="26" spans="1:7" ht="12.75" customHeight="1">
      <c r="A26" s="2">
        <v>23</v>
      </c>
      <c r="B26" s="32">
        <f t="shared" si="0"/>
        <v>84</v>
      </c>
      <c r="C26" s="2"/>
      <c r="G26" s="60" t="s">
        <v>138</v>
      </c>
    </row>
    <row r="27" spans="1:7" ht="12.75" customHeight="1">
      <c r="A27" s="2">
        <v>24</v>
      </c>
      <c r="B27" s="32">
        <f t="shared" si="0"/>
        <v>81</v>
      </c>
      <c r="C27" s="2"/>
      <c r="G27" s="60" t="s">
        <v>198</v>
      </c>
    </row>
    <row r="28" spans="1:7" ht="12.75" customHeight="1">
      <c r="A28" s="2">
        <v>25</v>
      </c>
      <c r="B28" s="32">
        <f t="shared" si="0"/>
        <v>78</v>
      </c>
      <c r="C28" s="2"/>
      <c r="G28" s="60" t="s">
        <v>205</v>
      </c>
    </row>
    <row r="29" spans="1:7" ht="12.75" customHeight="1">
      <c r="A29" s="2">
        <v>26</v>
      </c>
      <c r="B29" s="32">
        <f t="shared" si="0"/>
        <v>75</v>
      </c>
      <c r="C29" s="2"/>
      <c r="G29" s="60" t="s">
        <v>91</v>
      </c>
    </row>
    <row r="30" spans="1:7" ht="12.75" customHeight="1">
      <c r="A30" s="2">
        <v>27</v>
      </c>
      <c r="B30" s="32">
        <f t="shared" si="0"/>
        <v>72</v>
      </c>
      <c r="C30" s="2"/>
      <c r="G30" s="60" t="s">
        <v>53</v>
      </c>
    </row>
    <row r="31" spans="1:7" ht="12.75" customHeight="1">
      <c r="A31" s="2">
        <v>28</v>
      </c>
      <c r="B31" s="32">
        <f t="shared" si="0"/>
        <v>69</v>
      </c>
      <c r="C31" s="2"/>
      <c r="G31" s="60" t="s">
        <v>50</v>
      </c>
    </row>
    <row r="32" spans="1:7" ht="12.75" customHeight="1">
      <c r="A32" s="2">
        <v>29</v>
      </c>
      <c r="B32" s="32">
        <f t="shared" si="0"/>
        <v>66</v>
      </c>
      <c r="C32" s="2"/>
      <c r="G32" s="60" t="s">
        <v>203</v>
      </c>
    </row>
    <row r="33" spans="1:7" ht="12.75" customHeight="1">
      <c r="A33" s="2">
        <v>30</v>
      </c>
      <c r="B33" s="32">
        <f t="shared" si="0"/>
        <v>63</v>
      </c>
      <c r="C33" s="2"/>
      <c r="G33" s="60" t="s">
        <v>207</v>
      </c>
    </row>
    <row r="34" spans="1:7" ht="12.75" customHeight="1">
      <c r="A34" s="2">
        <v>31</v>
      </c>
      <c r="B34" s="32">
        <f t="shared" si="0"/>
        <v>60</v>
      </c>
      <c r="C34" s="2"/>
      <c r="G34" s="60" t="s">
        <v>116</v>
      </c>
    </row>
    <row r="35" spans="1:7" ht="12.75" customHeight="1">
      <c r="A35" s="2">
        <v>32</v>
      </c>
      <c r="B35" s="32">
        <f t="shared" si="0"/>
        <v>57</v>
      </c>
      <c r="C35" s="2"/>
      <c r="G35" s="60" t="s">
        <v>36</v>
      </c>
    </row>
    <row r="36" spans="1:7" ht="12.75" customHeight="1">
      <c r="A36" s="2">
        <v>33</v>
      </c>
      <c r="B36" s="32">
        <f t="shared" si="0"/>
        <v>54</v>
      </c>
      <c r="C36" s="2"/>
      <c r="G36" s="60" t="s">
        <v>201</v>
      </c>
    </row>
    <row r="37" spans="1:7" ht="12.75" customHeight="1">
      <c r="A37" s="2">
        <v>34</v>
      </c>
      <c r="B37" s="32">
        <f t="shared" si="0"/>
        <v>51</v>
      </c>
      <c r="C37" s="2"/>
      <c r="G37" s="60" t="s">
        <v>74</v>
      </c>
    </row>
    <row r="38" spans="1:7" ht="12.75" customHeight="1">
      <c r="A38" s="2">
        <v>35</v>
      </c>
      <c r="B38" s="32">
        <f t="shared" si="0"/>
        <v>48</v>
      </c>
      <c r="C38" s="2"/>
      <c r="G38" s="60" t="s">
        <v>200</v>
      </c>
    </row>
    <row r="39" spans="1:7" ht="12.75" customHeight="1">
      <c r="A39" s="2">
        <v>36</v>
      </c>
      <c r="B39" s="32">
        <f t="shared" si="0"/>
        <v>45</v>
      </c>
      <c r="C39" s="2"/>
      <c r="G39" s="60" t="s">
        <v>33</v>
      </c>
    </row>
    <row r="40" spans="1:7" ht="12.75" customHeight="1">
      <c r="A40" s="2">
        <v>37</v>
      </c>
      <c r="B40" s="32">
        <f t="shared" si="0"/>
        <v>42</v>
      </c>
      <c r="C40" s="2"/>
      <c r="G40" s="61" t="s">
        <v>204</v>
      </c>
    </row>
    <row r="41" spans="1:7" ht="12.75" customHeight="1">
      <c r="A41" s="2">
        <v>38</v>
      </c>
      <c r="B41" s="32">
        <f t="shared" si="0"/>
        <v>39</v>
      </c>
      <c r="C41" s="2"/>
      <c r="G41" s="60" t="s">
        <v>194</v>
      </c>
    </row>
    <row r="42" spans="1:7" ht="12.75" customHeight="1">
      <c r="A42" s="2">
        <v>39</v>
      </c>
      <c r="B42" s="32">
        <f t="shared" si="0"/>
        <v>36</v>
      </c>
      <c r="C42" s="2"/>
      <c r="G42" s="60" t="s">
        <v>214</v>
      </c>
    </row>
    <row r="43" spans="1:7" ht="12.75" customHeight="1">
      <c r="A43" s="2">
        <v>40</v>
      </c>
      <c r="B43" s="32">
        <f t="shared" si="0"/>
        <v>33</v>
      </c>
      <c r="C43" s="2"/>
      <c r="G43" s="60" t="s">
        <v>210</v>
      </c>
    </row>
    <row r="44" spans="1:7" ht="12.75" customHeight="1">
      <c r="A44" s="2">
        <v>41</v>
      </c>
      <c r="B44" s="32">
        <f t="shared" si="0"/>
        <v>30</v>
      </c>
      <c r="C44" s="2"/>
      <c r="G44" s="60" t="s">
        <v>197</v>
      </c>
    </row>
    <row r="45" spans="1:7" ht="12.75" customHeight="1">
      <c r="A45" s="2">
        <v>42</v>
      </c>
      <c r="B45" s="32">
        <f t="shared" si="0"/>
        <v>27</v>
      </c>
      <c r="C45" s="2"/>
      <c r="G45" s="60" t="s">
        <v>191</v>
      </c>
    </row>
    <row r="46" spans="1:7" ht="12.75" customHeight="1">
      <c r="A46" s="2">
        <v>43</v>
      </c>
      <c r="B46" s="32">
        <f t="shared" si="0"/>
        <v>24</v>
      </c>
      <c r="C46" s="2"/>
      <c r="G46" s="60" t="s">
        <v>166</v>
      </c>
    </row>
    <row r="47" spans="1:7" ht="12.75" customHeight="1">
      <c r="A47" s="2">
        <v>44</v>
      </c>
      <c r="B47" s="32">
        <f t="shared" si="0"/>
        <v>21</v>
      </c>
      <c r="C47" s="2"/>
      <c r="G47" s="60" t="s">
        <v>199</v>
      </c>
    </row>
    <row r="48" spans="1:7" ht="12.75" customHeight="1">
      <c r="A48" s="2">
        <v>45</v>
      </c>
      <c r="B48" s="32">
        <f t="shared" si="0"/>
        <v>18</v>
      </c>
      <c r="C48" s="2"/>
      <c r="G48" s="60" t="s">
        <v>189</v>
      </c>
    </row>
    <row r="49" spans="1:7" ht="12.75" customHeight="1">
      <c r="A49" s="2">
        <v>46</v>
      </c>
      <c r="B49" s="32">
        <f t="shared" si="0"/>
        <v>15</v>
      </c>
      <c r="C49" s="2"/>
      <c r="G49" s="60" t="s">
        <v>186</v>
      </c>
    </row>
    <row r="50" spans="1:7" ht="12.75" customHeight="1">
      <c r="A50" s="2">
        <v>47</v>
      </c>
      <c r="B50" s="32">
        <f t="shared" si="0"/>
        <v>12</v>
      </c>
      <c r="C50" s="2"/>
      <c r="G50" s="60" t="s">
        <v>17</v>
      </c>
    </row>
    <row r="51" spans="1:7" ht="12.75" customHeight="1">
      <c r="A51" s="2">
        <v>48</v>
      </c>
      <c r="B51" s="32">
        <f t="shared" si="0"/>
        <v>9</v>
      </c>
      <c r="C51" s="2"/>
      <c r="G51" s="60" t="s">
        <v>168</v>
      </c>
    </row>
    <row r="52" spans="1:7" ht="12.75" customHeight="1">
      <c r="A52" s="2">
        <v>49</v>
      </c>
      <c r="B52" s="32">
        <f t="shared" si="0"/>
        <v>6</v>
      </c>
      <c r="C52" s="2"/>
      <c r="G52" s="60" t="s">
        <v>82</v>
      </c>
    </row>
    <row r="53" spans="1:7" ht="12.75" customHeight="1">
      <c r="A53" s="2">
        <v>50</v>
      </c>
      <c r="B53" s="32">
        <f t="shared" si="0"/>
        <v>3</v>
      </c>
      <c r="C53" s="2"/>
      <c r="G53" s="60" t="s">
        <v>261</v>
      </c>
    </row>
    <row r="54" spans="1:7" ht="12.75" customHeight="1">
      <c r="A54" s="2">
        <v>51</v>
      </c>
      <c r="B54" s="32">
        <v>1</v>
      </c>
      <c r="C54" s="2"/>
      <c r="G54" s="60" t="s">
        <v>196</v>
      </c>
    </row>
    <row r="55" spans="1:7" ht="12.75" customHeight="1">
      <c r="A55" s="2">
        <v>52</v>
      </c>
      <c r="B55" s="32">
        <v>1</v>
      </c>
      <c r="C55" s="2"/>
      <c r="G55" s="60" t="s">
        <v>209</v>
      </c>
    </row>
    <row r="56" spans="1:7" ht="12.75" customHeight="1">
      <c r="A56" s="2">
        <v>53</v>
      </c>
      <c r="B56" s="32">
        <v>1</v>
      </c>
      <c r="C56" s="2"/>
      <c r="G56" s="60" t="s">
        <v>213</v>
      </c>
    </row>
    <row r="57" spans="1:7" ht="12.75" customHeight="1">
      <c r="A57" s="2">
        <v>54</v>
      </c>
      <c r="B57" s="32">
        <v>1</v>
      </c>
      <c r="C57" s="2"/>
      <c r="G57" s="60" t="s">
        <v>96</v>
      </c>
    </row>
    <row r="58" spans="1:7" ht="12.75" customHeight="1">
      <c r="A58" s="2">
        <v>55</v>
      </c>
      <c r="B58" s="32">
        <v>1</v>
      </c>
      <c r="C58" s="2"/>
      <c r="G58" s="60" t="s">
        <v>188</v>
      </c>
    </row>
    <row r="59" spans="1:7" ht="12.75" customHeight="1">
      <c r="A59" s="2">
        <v>56</v>
      </c>
      <c r="B59" s="32">
        <v>1</v>
      </c>
      <c r="C59" s="2"/>
      <c r="G59" s="60" t="s">
        <v>185</v>
      </c>
    </row>
    <row r="60" spans="1:7" ht="12.75" customHeight="1">
      <c r="A60" s="2">
        <v>57</v>
      </c>
      <c r="B60" s="32">
        <v>1</v>
      </c>
      <c r="C60" s="2"/>
      <c r="G60" s="60" t="s">
        <v>39</v>
      </c>
    </row>
    <row r="61" spans="1:7" ht="12.75" customHeight="1">
      <c r="A61" s="2">
        <v>58</v>
      </c>
      <c r="B61" s="32">
        <v>1</v>
      </c>
      <c r="C61" s="2"/>
      <c r="G61" s="60" t="s">
        <v>28</v>
      </c>
    </row>
    <row r="62" spans="1:7" ht="12.75" customHeight="1">
      <c r="A62" s="2">
        <v>59</v>
      </c>
      <c r="B62" s="32">
        <v>1</v>
      </c>
      <c r="C62" s="2"/>
    </row>
    <row r="63" spans="1:7" ht="12.75" customHeight="1">
      <c r="A63" s="2">
        <v>60</v>
      </c>
      <c r="B63" s="32">
        <v>1</v>
      </c>
      <c r="C63" s="2"/>
    </row>
    <row r="64" spans="1:7" ht="12.75" customHeight="1">
      <c r="A64" s="2">
        <v>61</v>
      </c>
      <c r="B64" s="32">
        <v>1</v>
      </c>
      <c r="C64" s="2"/>
    </row>
    <row r="65" spans="1:3" ht="12.75" customHeight="1">
      <c r="A65" s="2">
        <v>62</v>
      </c>
      <c r="B65" s="32">
        <v>1</v>
      </c>
      <c r="C65" s="2"/>
    </row>
    <row r="66" spans="1:3" ht="12.75" customHeight="1">
      <c r="A66" s="2">
        <v>63</v>
      </c>
      <c r="B66" s="32">
        <v>1</v>
      </c>
      <c r="C66" s="2"/>
    </row>
    <row r="67" spans="1:3" ht="12.75" customHeight="1">
      <c r="A67" s="2">
        <v>64</v>
      </c>
      <c r="B67" s="32">
        <v>1</v>
      </c>
      <c r="C67" s="2"/>
    </row>
    <row r="68" spans="1:3" ht="12.75" customHeight="1">
      <c r="A68" s="2">
        <v>65</v>
      </c>
      <c r="B68" s="32">
        <v>1</v>
      </c>
      <c r="C68" s="2"/>
    </row>
    <row r="69" spans="1:3" ht="12.75" customHeight="1">
      <c r="A69" s="2">
        <v>66</v>
      </c>
      <c r="B69" s="32">
        <v>1</v>
      </c>
      <c r="C69" s="2"/>
    </row>
    <row r="70" spans="1:3" ht="12.75" customHeight="1">
      <c r="A70" s="2">
        <v>67</v>
      </c>
      <c r="B70" s="32">
        <v>1</v>
      </c>
      <c r="C70" s="2"/>
    </row>
    <row r="71" spans="1:3" ht="12.75" customHeight="1">
      <c r="A71" s="2">
        <v>68</v>
      </c>
      <c r="B71" s="32">
        <v>1</v>
      </c>
      <c r="C71" s="2"/>
    </row>
    <row r="72" spans="1:3" ht="12.75" customHeight="1">
      <c r="A72" s="2">
        <v>69</v>
      </c>
      <c r="B72" s="32">
        <v>1</v>
      </c>
      <c r="C72" s="2"/>
    </row>
    <row r="73" spans="1:3" ht="12.75" customHeight="1">
      <c r="A73" s="2">
        <v>70</v>
      </c>
      <c r="B73" s="32">
        <v>1</v>
      </c>
      <c r="C73" s="2"/>
    </row>
    <row r="74" spans="1:3" ht="12.75" customHeight="1">
      <c r="A74" s="2">
        <v>71</v>
      </c>
      <c r="B74" s="32">
        <v>1</v>
      </c>
      <c r="C74" s="2"/>
    </row>
    <row r="75" spans="1:3" ht="12.75" customHeight="1">
      <c r="A75" s="2">
        <v>72</v>
      </c>
      <c r="B75" s="32">
        <v>1</v>
      </c>
      <c r="C75" s="2"/>
    </row>
    <row r="76" spans="1:3" ht="12.75" customHeight="1">
      <c r="A76" s="2">
        <v>73</v>
      </c>
      <c r="B76" s="32">
        <v>1</v>
      </c>
      <c r="C76" s="2"/>
    </row>
    <row r="77" spans="1:3" ht="12.75" customHeight="1">
      <c r="A77" s="2">
        <v>74</v>
      </c>
      <c r="B77" s="32">
        <v>1</v>
      </c>
      <c r="C77" s="2"/>
    </row>
    <row r="78" spans="1:3" ht="12.75" customHeight="1">
      <c r="A78" s="2">
        <v>75</v>
      </c>
      <c r="B78" s="32">
        <v>1</v>
      </c>
      <c r="C78" s="2"/>
    </row>
    <row r="79" spans="1:3" ht="12.75" customHeight="1">
      <c r="A79" s="2">
        <v>76</v>
      </c>
      <c r="B79" s="32">
        <v>1</v>
      </c>
      <c r="C79" s="2"/>
    </row>
    <row r="80" spans="1:3" ht="12.75" customHeight="1">
      <c r="A80" s="2">
        <v>77</v>
      </c>
      <c r="B80" s="32">
        <v>1</v>
      </c>
      <c r="C80" s="2"/>
    </row>
    <row r="81" spans="1:3" ht="12.75" customHeight="1">
      <c r="A81" s="2">
        <v>78</v>
      </c>
      <c r="B81" s="32">
        <v>1</v>
      </c>
      <c r="C81" s="2"/>
    </row>
    <row r="82" spans="1:3" ht="12.75" customHeight="1">
      <c r="A82" s="2">
        <v>79</v>
      </c>
      <c r="B82" s="32">
        <v>1</v>
      </c>
      <c r="C82" s="2"/>
    </row>
    <row r="83" spans="1:3" ht="12.75" customHeight="1">
      <c r="A83" s="2">
        <v>80</v>
      </c>
      <c r="B83" s="32">
        <v>1</v>
      </c>
      <c r="C83" s="2"/>
    </row>
    <row r="84" spans="1:3" ht="12.75" customHeight="1">
      <c r="A84" s="2">
        <v>81</v>
      </c>
      <c r="B84" s="32">
        <v>1</v>
      </c>
      <c r="C84" s="2"/>
    </row>
    <row r="85" spans="1:3" ht="12.75" customHeight="1">
      <c r="A85" s="2">
        <v>82</v>
      </c>
      <c r="B85" s="32">
        <v>1</v>
      </c>
      <c r="C85" s="2"/>
    </row>
    <row r="86" spans="1:3" ht="12.75" customHeight="1">
      <c r="A86" s="2">
        <v>83</v>
      </c>
      <c r="B86" s="32">
        <v>1</v>
      </c>
      <c r="C86" s="2"/>
    </row>
    <row r="87" spans="1:3" ht="12.75" customHeight="1">
      <c r="A87" s="2">
        <v>84</v>
      </c>
      <c r="B87" s="32">
        <v>1</v>
      </c>
      <c r="C87" s="2"/>
    </row>
    <row r="88" spans="1:3" ht="12.75" customHeight="1">
      <c r="A88" s="2">
        <v>85</v>
      </c>
      <c r="B88" s="32">
        <v>1</v>
      </c>
      <c r="C88" s="2"/>
    </row>
    <row r="89" spans="1:3" ht="12.75" customHeight="1">
      <c r="A89" s="2">
        <v>86</v>
      </c>
      <c r="B89" s="32">
        <v>1</v>
      </c>
      <c r="C89" s="2"/>
    </row>
    <row r="90" spans="1:3" ht="12.75" customHeight="1">
      <c r="A90" s="2">
        <v>87</v>
      </c>
      <c r="B90" s="32">
        <v>1</v>
      </c>
      <c r="C90" s="2"/>
    </row>
    <row r="91" spans="1:3" ht="12.75" customHeight="1">
      <c r="A91" s="2">
        <v>88</v>
      </c>
      <c r="B91" s="32">
        <v>1</v>
      </c>
      <c r="C91" s="2"/>
    </row>
    <row r="92" spans="1:3" ht="12.75" customHeight="1">
      <c r="A92" s="2">
        <v>89</v>
      </c>
      <c r="B92" s="32">
        <v>1</v>
      </c>
      <c r="C92" s="2"/>
    </row>
    <row r="93" spans="1:3" ht="12.75" customHeight="1">
      <c r="A93" s="2">
        <v>90</v>
      </c>
      <c r="B93" s="32">
        <v>1</v>
      </c>
      <c r="C93" s="2"/>
    </row>
    <row r="94" spans="1:3" ht="12.75" customHeight="1">
      <c r="A94" s="2">
        <v>91</v>
      </c>
      <c r="B94" s="32">
        <v>1</v>
      </c>
      <c r="C94" s="2"/>
    </row>
    <row r="95" spans="1:3" ht="12.75" customHeight="1">
      <c r="A95" s="2">
        <v>92</v>
      </c>
      <c r="B95" s="32">
        <v>1</v>
      </c>
      <c r="C95" s="2"/>
    </row>
    <row r="96" spans="1:3" ht="12.75" customHeight="1">
      <c r="A96" s="2">
        <v>93</v>
      </c>
      <c r="B96" s="32">
        <v>1</v>
      </c>
      <c r="C96" s="2"/>
    </row>
    <row r="97" spans="1:3" ht="12.75" customHeight="1">
      <c r="A97" s="2">
        <v>94</v>
      </c>
      <c r="B97" s="32">
        <v>1</v>
      </c>
      <c r="C97" s="2"/>
    </row>
    <row r="98" spans="1:3" ht="12.75" customHeight="1">
      <c r="A98" s="2">
        <v>95</v>
      </c>
      <c r="B98" s="32">
        <v>1</v>
      </c>
      <c r="C98" s="2"/>
    </row>
    <row r="99" spans="1:3" ht="12.75" customHeight="1">
      <c r="A99" s="2">
        <v>96</v>
      </c>
      <c r="B99" s="32">
        <v>1</v>
      </c>
      <c r="C99" s="2"/>
    </row>
    <row r="100" spans="1:3" ht="12.75" customHeight="1">
      <c r="A100" s="2">
        <v>97</v>
      </c>
      <c r="B100" s="32">
        <v>1</v>
      </c>
      <c r="C100" s="2"/>
    </row>
    <row r="101" spans="1:3" ht="12.75" customHeight="1">
      <c r="A101" s="2">
        <v>98</v>
      </c>
      <c r="B101" s="32">
        <v>1</v>
      </c>
      <c r="C101" s="2"/>
    </row>
    <row r="102" spans="1:3" ht="12.75" customHeight="1">
      <c r="A102" s="2" t="s">
        <v>215</v>
      </c>
      <c r="B102" s="32">
        <v>1</v>
      </c>
      <c r="C102" s="2"/>
    </row>
  </sheetData>
  <sortState ref="G11:G61">
    <sortCondition ref="G11:G61"/>
  </sortState>
  <pageMargins left="0.74791666666666701" right="0.74791666666666701" top="0.98402777777777795" bottom="0.98402777777777795" header="0.511811023622047" footer="0.51180555555555596"/>
  <pageSetup orientation="portrait" horizontalDpi="300" verticalDpi="300"/>
  <headerFooter>
    <oddFooter>&amp;C&amp;"Helvetica Neue,Normal"&amp;12&amp;K000000&amp;P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Coupe</vt:lpstr>
      <vt:lpstr>Master H</vt:lpstr>
      <vt:lpstr>CLUBS</vt:lpstr>
      <vt:lpstr>Classement clubs</vt:lpstr>
      <vt:lpstr>Participation Clubs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Sylvie MENNY</dc:creator>
  <dc:description/>
  <cp:lastModifiedBy>LE GOUX Guillaume</cp:lastModifiedBy>
  <cp:revision>3</cp:revision>
  <dcterms:created xsi:type="dcterms:W3CDTF">2025-04-07T20:01:46Z</dcterms:created>
  <dcterms:modified xsi:type="dcterms:W3CDTF">2025-08-28T14:20:42Z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2025-06-24T07:02:26Z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7f4e07d8-acef-44d0-a3e8-4ffc2deb7bd0</vt:lpwstr>
  </property>
  <property fmtid="{D5CDD505-2E9C-101B-9397-08002B2CF9AE}" pid="8" name="MSIP_Label_725ca717-11da-4935-b601-f527b9741f2e_ContentBits">
    <vt:lpwstr>0</vt:lpwstr>
  </property>
</Properties>
</file>