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legogu00\Downloads\"/>
    </mc:Choice>
  </mc:AlternateContent>
  <bookViews>
    <workbookView xWindow="0" yWindow="0" windowWidth="15345" windowHeight="4260" activeTab="2"/>
  </bookViews>
  <sheets>
    <sheet name="Charges" sheetId="1" r:id="rId1"/>
    <sheet name="Taux Répartition" sheetId="2" r:id="rId2"/>
    <sheet name="répartition" sheetId="3" r:id="rId3"/>
  </sheets>
  <externalReferences>
    <externalReference r:id="rId4"/>
  </externalReferences>
  <definedNames>
    <definedName name="_xlnm._FilterDatabase" localSheetId="1" hidden="1">'Taux Répartition'!$A$1:$H$87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4" i="3" l="1"/>
  <c r="H4" i="3"/>
  <c r="I4" i="3"/>
  <c r="J4" i="3"/>
  <c r="K4" i="3"/>
  <c r="L4" i="3"/>
  <c r="M4" i="3"/>
  <c r="N4" i="3"/>
  <c r="O4" i="3"/>
  <c r="P4" i="3"/>
  <c r="G5" i="3"/>
  <c r="H5" i="3"/>
  <c r="I5" i="3"/>
  <c r="J5" i="3"/>
  <c r="K5" i="3"/>
  <c r="L5" i="3"/>
  <c r="M5" i="3"/>
  <c r="N5" i="3"/>
  <c r="O5" i="3"/>
  <c r="P5" i="3"/>
  <c r="G6" i="3"/>
  <c r="H6" i="3"/>
  <c r="I6" i="3"/>
  <c r="J6" i="3"/>
  <c r="K6" i="3"/>
  <c r="L6" i="3"/>
  <c r="M6" i="3"/>
  <c r="N6" i="3"/>
  <c r="O6" i="3"/>
  <c r="P6" i="3"/>
  <c r="G7" i="3"/>
  <c r="H7" i="3"/>
  <c r="I7" i="3"/>
  <c r="J7" i="3"/>
  <c r="K7" i="3"/>
  <c r="L7" i="3"/>
  <c r="M7" i="3"/>
  <c r="N7" i="3"/>
  <c r="O7" i="3"/>
  <c r="P7" i="3"/>
  <c r="G8" i="3"/>
  <c r="H8" i="3"/>
  <c r="I8" i="3"/>
  <c r="J8" i="3"/>
  <c r="K8" i="3"/>
  <c r="L8" i="3"/>
  <c r="M8" i="3"/>
  <c r="N8" i="3"/>
  <c r="O8" i="3"/>
  <c r="P8" i="3"/>
  <c r="G9" i="3"/>
  <c r="H9" i="3"/>
  <c r="I9" i="3"/>
  <c r="J9" i="3"/>
  <c r="K9" i="3"/>
  <c r="L9" i="3"/>
  <c r="M9" i="3"/>
  <c r="N9" i="3"/>
  <c r="O9" i="3"/>
  <c r="P9" i="3"/>
  <c r="G10" i="3"/>
  <c r="H10" i="3"/>
  <c r="I10" i="3"/>
  <c r="J10" i="3"/>
  <c r="K10" i="3"/>
  <c r="L10" i="3"/>
  <c r="M10" i="3"/>
  <c r="N10" i="3"/>
  <c r="O10" i="3"/>
  <c r="P10" i="3"/>
  <c r="G11" i="3"/>
  <c r="H11" i="3"/>
  <c r="I11" i="3"/>
  <c r="J11" i="3"/>
  <c r="K11" i="3"/>
  <c r="L11" i="3"/>
  <c r="M11" i="3"/>
  <c r="N11" i="3"/>
  <c r="O11" i="3"/>
  <c r="P11" i="3"/>
  <c r="G12" i="3"/>
  <c r="H12" i="3"/>
  <c r="I12" i="3"/>
  <c r="J12" i="3"/>
  <c r="K12" i="3"/>
  <c r="L12" i="3"/>
  <c r="M12" i="3"/>
  <c r="N12" i="3"/>
  <c r="O12" i="3"/>
  <c r="P12" i="3"/>
  <c r="G13" i="3"/>
  <c r="H13" i="3"/>
  <c r="I13" i="3"/>
  <c r="J13" i="3"/>
  <c r="K13" i="3"/>
  <c r="L13" i="3"/>
  <c r="M13" i="3"/>
  <c r="N13" i="3"/>
  <c r="O13" i="3"/>
  <c r="P13" i="3"/>
  <c r="G14" i="3"/>
  <c r="H14" i="3"/>
  <c r="I14" i="3"/>
  <c r="J14" i="3"/>
  <c r="K14" i="3"/>
  <c r="L14" i="3"/>
  <c r="M14" i="3"/>
  <c r="N14" i="3"/>
  <c r="O14" i="3"/>
  <c r="P14" i="3"/>
  <c r="G15" i="3"/>
  <c r="H15" i="3"/>
  <c r="I15" i="3"/>
  <c r="J15" i="3"/>
  <c r="K15" i="3"/>
  <c r="L15" i="3"/>
  <c r="M15" i="3"/>
  <c r="N15" i="3"/>
  <c r="O15" i="3"/>
  <c r="P15" i="3"/>
  <c r="G16" i="3"/>
  <c r="H16" i="3"/>
  <c r="I16" i="3"/>
  <c r="J16" i="3"/>
  <c r="K16" i="3"/>
  <c r="L16" i="3"/>
  <c r="M16" i="3"/>
  <c r="N16" i="3"/>
  <c r="O16" i="3"/>
  <c r="P16" i="3"/>
  <c r="G17" i="3"/>
  <c r="H17" i="3"/>
  <c r="I17" i="3"/>
  <c r="J17" i="3"/>
  <c r="K17" i="3"/>
  <c r="L17" i="3"/>
  <c r="M17" i="3"/>
  <c r="N17" i="3"/>
  <c r="O17" i="3"/>
  <c r="P17" i="3"/>
  <c r="G18" i="3"/>
  <c r="H18" i="3"/>
  <c r="I18" i="3"/>
  <c r="J18" i="3"/>
  <c r="K18" i="3"/>
  <c r="L18" i="3"/>
  <c r="M18" i="3"/>
  <c r="N18" i="3"/>
  <c r="O18" i="3"/>
  <c r="P18" i="3"/>
  <c r="G19" i="3"/>
  <c r="H19" i="3"/>
  <c r="I19" i="3"/>
  <c r="J19" i="3"/>
  <c r="K19" i="3"/>
  <c r="L19" i="3"/>
  <c r="M19" i="3"/>
  <c r="N19" i="3"/>
  <c r="O19" i="3"/>
  <c r="P19" i="3"/>
  <c r="G20" i="3"/>
  <c r="H20" i="3"/>
  <c r="I20" i="3"/>
  <c r="J20" i="3"/>
  <c r="K20" i="3"/>
  <c r="L20" i="3"/>
  <c r="M20" i="3"/>
  <c r="N20" i="3"/>
  <c r="O20" i="3"/>
  <c r="P20" i="3"/>
  <c r="G21" i="3"/>
  <c r="H21" i="3"/>
  <c r="I21" i="3"/>
  <c r="J21" i="3"/>
  <c r="K21" i="3"/>
  <c r="L21" i="3"/>
  <c r="M21" i="3"/>
  <c r="N21" i="3"/>
  <c r="O21" i="3"/>
  <c r="P21" i="3"/>
  <c r="G22" i="3"/>
  <c r="H22" i="3"/>
  <c r="I22" i="3"/>
  <c r="J22" i="3"/>
  <c r="K22" i="3"/>
  <c r="L22" i="3"/>
  <c r="M22" i="3"/>
  <c r="N22" i="3"/>
  <c r="O22" i="3"/>
  <c r="P22" i="3"/>
  <c r="G23" i="3"/>
  <c r="H23" i="3"/>
  <c r="I23" i="3"/>
  <c r="J23" i="3"/>
  <c r="K23" i="3"/>
  <c r="L23" i="3"/>
  <c r="M23" i="3"/>
  <c r="N23" i="3"/>
  <c r="O23" i="3"/>
  <c r="P23" i="3"/>
  <c r="G24" i="3"/>
  <c r="H24" i="3"/>
  <c r="I24" i="3"/>
  <c r="J24" i="3"/>
  <c r="K24" i="3"/>
  <c r="L24" i="3"/>
  <c r="M24" i="3"/>
  <c r="N24" i="3"/>
  <c r="O24" i="3"/>
  <c r="P24" i="3"/>
  <c r="G25" i="3"/>
  <c r="H25" i="3"/>
  <c r="I25" i="3"/>
  <c r="J25" i="3"/>
  <c r="K25" i="3"/>
  <c r="L25" i="3"/>
  <c r="M25" i="3"/>
  <c r="N25" i="3"/>
  <c r="O25" i="3"/>
  <c r="P25" i="3"/>
  <c r="G26" i="3"/>
  <c r="H26" i="3"/>
  <c r="I26" i="3"/>
  <c r="J26" i="3"/>
  <c r="K26" i="3"/>
  <c r="L26" i="3"/>
  <c r="M26" i="3"/>
  <c r="N26" i="3"/>
  <c r="O26" i="3"/>
  <c r="P26" i="3"/>
  <c r="G27" i="3"/>
  <c r="H27" i="3"/>
  <c r="I27" i="3"/>
  <c r="J27" i="3"/>
  <c r="K27" i="3"/>
  <c r="L27" i="3"/>
  <c r="M27" i="3"/>
  <c r="N27" i="3"/>
  <c r="O27" i="3"/>
  <c r="P27" i="3"/>
  <c r="G28" i="3"/>
  <c r="H28" i="3"/>
  <c r="I28" i="3"/>
  <c r="J28" i="3"/>
  <c r="K28" i="3"/>
  <c r="L28" i="3"/>
  <c r="M28" i="3"/>
  <c r="N28" i="3"/>
  <c r="O28" i="3"/>
  <c r="P28" i="3"/>
  <c r="G29" i="3"/>
  <c r="H29" i="3"/>
  <c r="I29" i="3"/>
  <c r="J29" i="3"/>
  <c r="K29" i="3"/>
  <c r="L29" i="3"/>
  <c r="M29" i="3"/>
  <c r="N29" i="3"/>
  <c r="O29" i="3"/>
  <c r="P29" i="3"/>
  <c r="G30" i="3"/>
  <c r="H30" i="3"/>
  <c r="I30" i="3"/>
  <c r="J30" i="3"/>
  <c r="K30" i="3"/>
  <c r="L30" i="3"/>
  <c r="M30" i="3"/>
  <c r="N30" i="3"/>
  <c r="O30" i="3"/>
  <c r="P30" i="3"/>
  <c r="G31" i="3"/>
  <c r="H31" i="3"/>
  <c r="I31" i="3"/>
  <c r="J31" i="3"/>
  <c r="K31" i="3"/>
  <c r="L31" i="3"/>
  <c r="M31" i="3"/>
  <c r="N31" i="3"/>
  <c r="O31" i="3"/>
  <c r="P31" i="3"/>
  <c r="G32" i="3"/>
  <c r="H32" i="3"/>
  <c r="I32" i="3"/>
  <c r="J32" i="3"/>
  <c r="K32" i="3"/>
  <c r="L32" i="3"/>
  <c r="M32" i="3"/>
  <c r="N32" i="3"/>
  <c r="O32" i="3"/>
  <c r="P32" i="3"/>
  <c r="G33" i="3"/>
  <c r="H33" i="3"/>
  <c r="I33" i="3"/>
  <c r="J33" i="3"/>
  <c r="K33" i="3"/>
  <c r="L33" i="3"/>
  <c r="M33" i="3"/>
  <c r="N33" i="3"/>
  <c r="O33" i="3"/>
  <c r="P33" i="3"/>
  <c r="G34" i="3"/>
  <c r="H34" i="3"/>
  <c r="I34" i="3"/>
  <c r="J34" i="3"/>
  <c r="K34" i="3"/>
  <c r="L34" i="3"/>
  <c r="M34" i="3"/>
  <c r="N34" i="3"/>
  <c r="O34" i="3"/>
  <c r="P34" i="3"/>
  <c r="G35" i="3"/>
  <c r="H35" i="3"/>
  <c r="I35" i="3"/>
  <c r="J35" i="3"/>
  <c r="K35" i="3"/>
  <c r="L35" i="3"/>
  <c r="M35" i="3"/>
  <c r="N35" i="3"/>
  <c r="O35" i="3"/>
  <c r="P35" i="3"/>
  <c r="G36" i="3"/>
  <c r="H36" i="3"/>
  <c r="I36" i="3"/>
  <c r="J36" i="3"/>
  <c r="K36" i="3"/>
  <c r="L36" i="3"/>
  <c r="M36" i="3"/>
  <c r="N36" i="3"/>
  <c r="O36" i="3"/>
  <c r="P36" i="3"/>
  <c r="G37" i="3"/>
  <c r="H37" i="3"/>
  <c r="I37" i="3"/>
  <c r="J37" i="3"/>
  <c r="K37" i="3"/>
  <c r="L37" i="3"/>
  <c r="M37" i="3"/>
  <c r="N37" i="3"/>
  <c r="O37" i="3"/>
  <c r="P37" i="3"/>
  <c r="G38" i="3"/>
  <c r="H38" i="3"/>
  <c r="I38" i="3"/>
  <c r="J38" i="3"/>
  <c r="K38" i="3"/>
  <c r="L38" i="3"/>
  <c r="M38" i="3"/>
  <c r="N38" i="3"/>
  <c r="O38" i="3"/>
  <c r="P38" i="3"/>
  <c r="G39" i="3"/>
  <c r="H39" i="3"/>
  <c r="I39" i="3"/>
  <c r="J39" i="3"/>
  <c r="K39" i="3"/>
  <c r="L39" i="3"/>
  <c r="M39" i="3"/>
  <c r="N39" i="3"/>
  <c r="O39" i="3"/>
  <c r="P39" i="3"/>
  <c r="G40" i="3"/>
  <c r="H40" i="3"/>
  <c r="I40" i="3"/>
  <c r="J40" i="3"/>
  <c r="K40" i="3"/>
  <c r="L40" i="3"/>
  <c r="M40" i="3"/>
  <c r="N40" i="3"/>
  <c r="O40" i="3"/>
  <c r="P40" i="3"/>
  <c r="G41" i="3"/>
  <c r="H41" i="3"/>
  <c r="I41" i="3"/>
  <c r="J41" i="3"/>
  <c r="K41" i="3"/>
  <c r="L41" i="3"/>
  <c r="M41" i="3"/>
  <c r="N41" i="3"/>
  <c r="O41" i="3"/>
  <c r="P41" i="3"/>
  <c r="G42" i="3"/>
  <c r="H42" i="3"/>
  <c r="I42" i="3"/>
  <c r="J42" i="3"/>
  <c r="K42" i="3"/>
  <c r="L42" i="3"/>
  <c r="M42" i="3"/>
  <c r="N42" i="3"/>
  <c r="O42" i="3"/>
  <c r="P42" i="3"/>
  <c r="G43" i="3"/>
  <c r="H43" i="3"/>
  <c r="I43" i="3"/>
  <c r="J43" i="3"/>
  <c r="K43" i="3"/>
  <c r="L43" i="3"/>
  <c r="M43" i="3"/>
  <c r="N43" i="3"/>
  <c r="O43" i="3"/>
  <c r="P43" i="3"/>
  <c r="G44" i="3"/>
  <c r="H44" i="3"/>
  <c r="I44" i="3"/>
  <c r="J44" i="3"/>
  <c r="K44" i="3"/>
  <c r="L44" i="3"/>
  <c r="M44" i="3"/>
  <c r="N44" i="3"/>
  <c r="O44" i="3"/>
  <c r="P44" i="3"/>
  <c r="G45" i="3"/>
  <c r="H45" i="3"/>
  <c r="I45" i="3"/>
  <c r="J45" i="3"/>
  <c r="K45" i="3"/>
  <c r="L45" i="3"/>
  <c r="M45" i="3"/>
  <c r="N45" i="3"/>
  <c r="O45" i="3"/>
  <c r="P45" i="3"/>
  <c r="G46" i="3"/>
  <c r="H46" i="3"/>
  <c r="I46" i="3"/>
  <c r="J46" i="3"/>
  <c r="K46" i="3"/>
  <c r="L46" i="3"/>
  <c r="M46" i="3"/>
  <c r="N46" i="3"/>
  <c r="O46" i="3"/>
  <c r="P46" i="3"/>
  <c r="G47" i="3"/>
  <c r="H47" i="3"/>
  <c r="I47" i="3"/>
  <c r="J47" i="3"/>
  <c r="K47" i="3"/>
  <c r="L47" i="3"/>
  <c r="M47" i="3"/>
  <c r="N47" i="3"/>
  <c r="O47" i="3"/>
  <c r="P47" i="3"/>
  <c r="G48" i="3"/>
  <c r="H48" i="3"/>
  <c r="I48" i="3"/>
  <c r="J48" i="3"/>
  <c r="K48" i="3"/>
  <c r="L48" i="3"/>
  <c r="M48" i="3"/>
  <c r="N48" i="3"/>
  <c r="O48" i="3"/>
  <c r="P48" i="3"/>
  <c r="G49" i="3"/>
  <c r="H49" i="3"/>
  <c r="I49" i="3"/>
  <c r="J49" i="3"/>
  <c r="K49" i="3"/>
  <c r="L49" i="3"/>
  <c r="M49" i="3"/>
  <c r="N49" i="3"/>
  <c r="O49" i="3"/>
  <c r="P49" i="3"/>
  <c r="G50" i="3"/>
  <c r="H50" i="3"/>
  <c r="I50" i="3"/>
  <c r="J50" i="3"/>
  <c r="K50" i="3"/>
  <c r="L50" i="3"/>
  <c r="M50" i="3"/>
  <c r="N50" i="3"/>
  <c r="O50" i="3"/>
  <c r="P50" i="3"/>
  <c r="G51" i="3"/>
  <c r="H51" i="3"/>
  <c r="I51" i="3"/>
  <c r="J51" i="3"/>
  <c r="K51" i="3"/>
  <c r="L51" i="3"/>
  <c r="M51" i="3"/>
  <c r="N51" i="3"/>
  <c r="O51" i="3"/>
  <c r="P51" i="3"/>
  <c r="G52" i="3"/>
  <c r="H52" i="3"/>
  <c r="I52" i="3"/>
  <c r="J52" i="3"/>
  <c r="K52" i="3"/>
  <c r="L52" i="3"/>
  <c r="M52" i="3"/>
  <c r="N52" i="3"/>
  <c r="O52" i="3"/>
  <c r="P52" i="3"/>
  <c r="G53" i="3"/>
  <c r="H53" i="3"/>
  <c r="I53" i="3"/>
  <c r="J53" i="3"/>
  <c r="K53" i="3"/>
  <c r="L53" i="3"/>
  <c r="M53" i="3"/>
  <c r="N53" i="3"/>
  <c r="O53" i="3"/>
  <c r="P53" i="3"/>
  <c r="G54" i="3"/>
  <c r="H54" i="3"/>
  <c r="I54" i="3"/>
  <c r="J54" i="3"/>
  <c r="K54" i="3"/>
  <c r="L54" i="3"/>
  <c r="M54" i="3"/>
  <c r="N54" i="3"/>
  <c r="O54" i="3"/>
  <c r="P54" i="3"/>
  <c r="G55" i="3"/>
  <c r="H55" i="3"/>
  <c r="I55" i="3"/>
  <c r="J55" i="3"/>
  <c r="K55" i="3"/>
  <c r="L55" i="3"/>
  <c r="M55" i="3"/>
  <c r="N55" i="3"/>
  <c r="O55" i="3"/>
  <c r="P55" i="3"/>
  <c r="G56" i="3"/>
  <c r="H56" i="3"/>
  <c r="I56" i="3"/>
  <c r="J56" i="3"/>
  <c r="K56" i="3"/>
  <c r="L56" i="3"/>
  <c r="M56" i="3"/>
  <c r="N56" i="3"/>
  <c r="O56" i="3"/>
  <c r="P56" i="3"/>
  <c r="G57" i="3"/>
  <c r="H57" i="3"/>
  <c r="I57" i="3"/>
  <c r="J57" i="3"/>
  <c r="K57" i="3"/>
  <c r="L57" i="3"/>
  <c r="M57" i="3"/>
  <c r="N57" i="3"/>
  <c r="O57" i="3"/>
  <c r="P57" i="3"/>
  <c r="G58" i="3"/>
  <c r="H58" i="3"/>
  <c r="I58" i="3"/>
  <c r="J58" i="3"/>
  <c r="K58" i="3"/>
  <c r="L58" i="3"/>
  <c r="M58" i="3"/>
  <c r="N58" i="3"/>
  <c r="O58" i="3"/>
  <c r="P58" i="3"/>
  <c r="G59" i="3"/>
  <c r="H59" i="3"/>
  <c r="I59" i="3"/>
  <c r="J59" i="3"/>
  <c r="K59" i="3"/>
  <c r="L59" i="3"/>
  <c r="M59" i="3"/>
  <c r="N59" i="3"/>
  <c r="O59" i="3"/>
  <c r="P59" i="3"/>
  <c r="G60" i="3"/>
  <c r="H60" i="3"/>
  <c r="I60" i="3"/>
  <c r="J60" i="3"/>
  <c r="K60" i="3"/>
  <c r="L60" i="3"/>
  <c r="M60" i="3"/>
  <c r="N60" i="3"/>
  <c r="O60" i="3"/>
  <c r="P60" i="3"/>
  <c r="G61" i="3"/>
  <c r="H61" i="3"/>
  <c r="I61" i="3"/>
  <c r="J61" i="3"/>
  <c r="K61" i="3"/>
  <c r="L61" i="3"/>
  <c r="M61" i="3"/>
  <c r="N61" i="3"/>
  <c r="O61" i="3"/>
  <c r="P61" i="3"/>
  <c r="G62" i="3"/>
  <c r="H62" i="3"/>
  <c r="I62" i="3"/>
  <c r="J62" i="3"/>
  <c r="K62" i="3"/>
  <c r="L62" i="3"/>
  <c r="M62" i="3"/>
  <c r="N62" i="3"/>
  <c r="O62" i="3"/>
  <c r="P62" i="3"/>
  <c r="G63" i="3"/>
  <c r="H63" i="3"/>
  <c r="I63" i="3"/>
  <c r="J63" i="3"/>
  <c r="K63" i="3"/>
  <c r="L63" i="3"/>
  <c r="M63" i="3"/>
  <c r="N63" i="3"/>
  <c r="O63" i="3"/>
  <c r="P63" i="3"/>
  <c r="G64" i="3"/>
  <c r="H64" i="3"/>
  <c r="I64" i="3"/>
  <c r="J64" i="3"/>
  <c r="K64" i="3"/>
  <c r="L64" i="3"/>
  <c r="M64" i="3"/>
  <c r="N64" i="3"/>
  <c r="O64" i="3"/>
  <c r="P64" i="3"/>
  <c r="G65" i="3"/>
  <c r="H65" i="3"/>
  <c r="I65" i="3"/>
  <c r="J65" i="3"/>
  <c r="K65" i="3"/>
  <c r="L65" i="3"/>
  <c r="M65" i="3"/>
  <c r="N65" i="3"/>
  <c r="O65" i="3"/>
  <c r="P65" i="3"/>
  <c r="G66" i="3"/>
  <c r="H66" i="3"/>
  <c r="I66" i="3"/>
  <c r="J66" i="3"/>
  <c r="K66" i="3"/>
  <c r="L66" i="3"/>
  <c r="M66" i="3"/>
  <c r="N66" i="3"/>
  <c r="O66" i="3"/>
  <c r="P66" i="3"/>
  <c r="G67" i="3"/>
  <c r="H67" i="3"/>
  <c r="I67" i="3"/>
  <c r="J67" i="3"/>
  <c r="K67" i="3"/>
  <c r="L67" i="3"/>
  <c r="M67" i="3"/>
  <c r="N67" i="3"/>
  <c r="O67" i="3"/>
  <c r="P67" i="3"/>
  <c r="G68" i="3"/>
  <c r="H68" i="3"/>
  <c r="I68" i="3"/>
  <c r="J68" i="3"/>
  <c r="K68" i="3"/>
  <c r="L68" i="3"/>
  <c r="M68" i="3"/>
  <c r="N68" i="3"/>
  <c r="O68" i="3"/>
  <c r="P68" i="3"/>
  <c r="G69" i="3"/>
  <c r="H69" i="3"/>
  <c r="I69" i="3"/>
  <c r="J69" i="3"/>
  <c r="K69" i="3"/>
  <c r="L69" i="3"/>
  <c r="M69" i="3"/>
  <c r="N69" i="3"/>
  <c r="O69" i="3"/>
  <c r="P69" i="3"/>
  <c r="G70" i="3"/>
  <c r="H70" i="3"/>
  <c r="I70" i="3"/>
  <c r="J70" i="3"/>
  <c r="K70" i="3"/>
  <c r="L70" i="3"/>
  <c r="M70" i="3"/>
  <c r="N70" i="3"/>
  <c r="O70" i="3"/>
  <c r="P70" i="3"/>
  <c r="G71" i="3"/>
  <c r="H71" i="3"/>
  <c r="I71" i="3"/>
  <c r="J71" i="3"/>
  <c r="K71" i="3"/>
  <c r="L71" i="3"/>
  <c r="M71" i="3"/>
  <c r="N71" i="3"/>
  <c r="O71" i="3"/>
  <c r="P71" i="3"/>
  <c r="M3" i="3"/>
  <c r="N3" i="3"/>
  <c r="O3" i="3"/>
  <c r="P3" i="3"/>
  <c r="L3" i="3"/>
  <c r="H3" i="3"/>
  <c r="I3" i="3"/>
  <c r="J3" i="3"/>
  <c r="K3" i="3"/>
  <c r="G3" i="3"/>
  <c r="B4" i="3"/>
  <c r="C4" i="3"/>
  <c r="D4" i="3"/>
  <c r="E4" i="3"/>
  <c r="F4" i="3"/>
  <c r="B5" i="3"/>
  <c r="C5" i="3"/>
  <c r="D5" i="3"/>
  <c r="E5" i="3"/>
  <c r="F5" i="3"/>
  <c r="B6" i="3"/>
  <c r="C6" i="3"/>
  <c r="D6" i="3"/>
  <c r="E6" i="3"/>
  <c r="F6" i="3"/>
  <c r="B7" i="3"/>
  <c r="C7" i="3"/>
  <c r="D7" i="3"/>
  <c r="E7" i="3"/>
  <c r="F7" i="3"/>
  <c r="B8" i="3"/>
  <c r="C8" i="3"/>
  <c r="D8" i="3"/>
  <c r="E8" i="3"/>
  <c r="F8" i="3"/>
  <c r="B9" i="3"/>
  <c r="C9" i="3"/>
  <c r="D9" i="3"/>
  <c r="E9" i="3"/>
  <c r="F9" i="3"/>
  <c r="B10" i="3"/>
  <c r="C10" i="3"/>
  <c r="D10" i="3"/>
  <c r="E10" i="3"/>
  <c r="F10" i="3"/>
  <c r="B11" i="3"/>
  <c r="C11" i="3"/>
  <c r="D11" i="3"/>
  <c r="E11" i="3"/>
  <c r="F11" i="3"/>
  <c r="B12" i="3"/>
  <c r="C12" i="3"/>
  <c r="D12" i="3"/>
  <c r="E12" i="3"/>
  <c r="F12" i="3"/>
  <c r="B13" i="3"/>
  <c r="C13" i="3"/>
  <c r="D13" i="3"/>
  <c r="E13" i="3"/>
  <c r="F13" i="3"/>
  <c r="B14" i="3"/>
  <c r="C14" i="3"/>
  <c r="D14" i="3"/>
  <c r="E14" i="3"/>
  <c r="F14" i="3"/>
  <c r="B15" i="3"/>
  <c r="C15" i="3"/>
  <c r="D15" i="3"/>
  <c r="E15" i="3"/>
  <c r="F15" i="3"/>
  <c r="B16" i="3"/>
  <c r="C16" i="3"/>
  <c r="D16" i="3"/>
  <c r="E16" i="3"/>
  <c r="F16" i="3"/>
  <c r="B17" i="3"/>
  <c r="C17" i="3"/>
  <c r="D17" i="3"/>
  <c r="E17" i="3"/>
  <c r="F17" i="3"/>
  <c r="B18" i="3"/>
  <c r="C18" i="3"/>
  <c r="D18" i="3"/>
  <c r="E18" i="3"/>
  <c r="F18" i="3"/>
  <c r="B19" i="3"/>
  <c r="C19" i="3"/>
  <c r="D19" i="3"/>
  <c r="E19" i="3"/>
  <c r="F19" i="3"/>
  <c r="B20" i="3"/>
  <c r="C20" i="3"/>
  <c r="D20" i="3"/>
  <c r="E20" i="3"/>
  <c r="F20" i="3"/>
  <c r="B21" i="3"/>
  <c r="C21" i="3"/>
  <c r="D21" i="3"/>
  <c r="E21" i="3"/>
  <c r="F21" i="3"/>
  <c r="B22" i="3"/>
  <c r="C22" i="3"/>
  <c r="D22" i="3"/>
  <c r="E22" i="3"/>
  <c r="F22" i="3"/>
  <c r="B23" i="3"/>
  <c r="C23" i="3"/>
  <c r="D23" i="3"/>
  <c r="E23" i="3"/>
  <c r="F23" i="3"/>
  <c r="B24" i="3"/>
  <c r="C24" i="3"/>
  <c r="D24" i="3"/>
  <c r="E24" i="3"/>
  <c r="F24" i="3"/>
  <c r="B25" i="3"/>
  <c r="C25" i="3"/>
  <c r="D25" i="3"/>
  <c r="E25" i="3"/>
  <c r="F25" i="3"/>
  <c r="B26" i="3"/>
  <c r="C26" i="3"/>
  <c r="D26" i="3"/>
  <c r="E26" i="3"/>
  <c r="F26" i="3"/>
  <c r="B27" i="3"/>
  <c r="C27" i="3"/>
  <c r="D27" i="3"/>
  <c r="E27" i="3"/>
  <c r="F27" i="3"/>
  <c r="B28" i="3"/>
  <c r="C28" i="3"/>
  <c r="D28" i="3"/>
  <c r="E28" i="3"/>
  <c r="F28" i="3"/>
  <c r="B29" i="3"/>
  <c r="C29" i="3"/>
  <c r="D29" i="3"/>
  <c r="E29" i="3"/>
  <c r="F29" i="3"/>
  <c r="B30" i="3"/>
  <c r="C30" i="3"/>
  <c r="D30" i="3"/>
  <c r="E30" i="3"/>
  <c r="F30" i="3"/>
  <c r="B31" i="3"/>
  <c r="C31" i="3"/>
  <c r="D31" i="3"/>
  <c r="E31" i="3"/>
  <c r="F31" i="3"/>
  <c r="B32" i="3"/>
  <c r="C32" i="3"/>
  <c r="D32" i="3"/>
  <c r="E32" i="3"/>
  <c r="F32" i="3"/>
  <c r="B33" i="3"/>
  <c r="C33" i="3"/>
  <c r="D33" i="3"/>
  <c r="E33" i="3"/>
  <c r="F33" i="3"/>
  <c r="B34" i="3"/>
  <c r="C34" i="3"/>
  <c r="D34" i="3"/>
  <c r="E34" i="3"/>
  <c r="F34" i="3"/>
  <c r="B35" i="3"/>
  <c r="C35" i="3"/>
  <c r="D35" i="3"/>
  <c r="E35" i="3"/>
  <c r="F35" i="3"/>
  <c r="B36" i="3"/>
  <c r="C36" i="3"/>
  <c r="D36" i="3"/>
  <c r="E36" i="3"/>
  <c r="F36" i="3"/>
  <c r="B37" i="3"/>
  <c r="C37" i="3"/>
  <c r="D37" i="3"/>
  <c r="E37" i="3"/>
  <c r="F37" i="3"/>
  <c r="B38" i="3"/>
  <c r="C38" i="3"/>
  <c r="D38" i="3"/>
  <c r="E38" i="3"/>
  <c r="F38" i="3"/>
  <c r="B39" i="3"/>
  <c r="C39" i="3"/>
  <c r="D39" i="3"/>
  <c r="E39" i="3"/>
  <c r="F39" i="3"/>
  <c r="B40" i="3"/>
  <c r="C40" i="3"/>
  <c r="D40" i="3"/>
  <c r="E40" i="3"/>
  <c r="F40" i="3"/>
  <c r="B41" i="3"/>
  <c r="C41" i="3"/>
  <c r="D41" i="3"/>
  <c r="E41" i="3"/>
  <c r="F41" i="3"/>
  <c r="B42" i="3"/>
  <c r="C42" i="3"/>
  <c r="D42" i="3"/>
  <c r="E42" i="3"/>
  <c r="F42" i="3"/>
  <c r="B43" i="3"/>
  <c r="C43" i="3"/>
  <c r="D43" i="3"/>
  <c r="E43" i="3"/>
  <c r="F43" i="3"/>
  <c r="B44" i="3"/>
  <c r="C44" i="3"/>
  <c r="D44" i="3"/>
  <c r="E44" i="3"/>
  <c r="F44" i="3"/>
  <c r="B45" i="3"/>
  <c r="C45" i="3"/>
  <c r="D45" i="3"/>
  <c r="E45" i="3"/>
  <c r="F45" i="3"/>
  <c r="B46" i="3"/>
  <c r="C46" i="3"/>
  <c r="D46" i="3"/>
  <c r="E46" i="3"/>
  <c r="F46" i="3"/>
  <c r="B47" i="3"/>
  <c r="C47" i="3"/>
  <c r="D47" i="3"/>
  <c r="E47" i="3"/>
  <c r="F47" i="3"/>
  <c r="B48" i="3"/>
  <c r="C48" i="3"/>
  <c r="D48" i="3"/>
  <c r="E48" i="3"/>
  <c r="F48" i="3"/>
  <c r="B49" i="3"/>
  <c r="C49" i="3"/>
  <c r="D49" i="3"/>
  <c r="E49" i="3"/>
  <c r="F49" i="3"/>
  <c r="B50" i="3"/>
  <c r="C50" i="3"/>
  <c r="D50" i="3"/>
  <c r="E50" i="3"/>
  <c r="F50" i="3"/>
  <c r="B51" i="3"/>
  <c r="C51" i="3"/>
  <c r="D51" i="3"/>
  <c r="E51" i="3"/>
  <c r="F51" i="3"/>
  <c r="B52" i="3"/>
  <c r="C52" i="3"/>
  <c r="D52" i="3"/>
  <c r="E52" i="3"/>
  <c r="F52" i="3"/>
  <c r="B53" i="3"/>
  <c r="C53" i="3"/>
  <c r="D53" i="3"/>
  <c r="E53" i="3"/>
  <c r="F53" i="3"/>
  <c r="B54" i="3"/>
  <c r="C54" i="3"/>
  <c r="D54" i="3"/>
  <c r="E54" i="3"/>
  <c r="F54" i="3"/>
  <c r="B55" i="3"/>
  <c r="C55" i="3"/>
  <c r="D55" i="3"/>
  <c r="E55" i="3"/>
  <c r="F55" i="3"/>
  <c r="B56" i="3"/>
  <c r="C56" i="3"/>
  <c r="D56" i="3"/>
  <c r="E56" i="3"/>
  <c r="F56" i="3"/>
  <c r="B57" i="3"/>
  <c r="C57" i="3"/>
  <c r="D57" i="3"/>
  <c r="E57" i="3"/>
  <c r="F57" i="3"/>
  <c r="B58" i="3"/>
  <c r="C58" i="3"/>
  <c r="D58" i="3"/>
  <c r="E58" i="3"/>
  <c r="F58" i="3"/>
  <c r="B59" i="3"/>
  <c r="C59" i="3"/>
  <c r="D59" i="3"/>
  <c r="E59" i="3"/>
  <c r="F59" i="3"/>
  <c r="B60" i="3"/>
  <c r="C60" i="3"/>
  <c r="D60" i="3"/>
  <c r="E60" i="3"/>
  <c r="F60" i="3"/>
  <c r="B61" i="3"/>
  <c r="C61" i="3"/>
  <c r="D61" i="3"/>
  <c r="E61" i="3"/>
  <c r="F61" i="3"/>
  <c r="B62" i="3"/>
  <c r="C62" i="3"/>
  <c r="D62" i="3"/>
  <c r="E62" i="3"/>
  <c r="F62" i="3"/>
  <c r="B63" i="3"/>
  <c r="C63" i="3"/>
  <c r="D63" i="3"/>
  <c r="E63" i="3"/>
  <c r="F63" i="3"/>
  <c r="B64" i="3"/>
  <c r="C64" i="3"/>
  <c r="D64" i="3"/>
  <c r="E64" i="3"/>
  <c r="F64" i="3"/>
  <c r="B65" i="3"/>
  <c r="C65" i="3"/>
  <c r="D65" i="3"/>
  <c r="E65" i="3"/>
  <c r="F65" i="3"/>
  <c r="B66" i="3"/>
  <c r="C66" i="3"/>
  <c r="D66" i="3"/>
  <c r="E66" i="3"/>
  <c r="F66" i="3"/>
  <c r="B67" i="3"/>
  <c r="C67" i="3"/>
  <c r="D67" i="3"/>
  <c r="E67" i="3"/>
  <c r="F67" i="3"/>
  <c r="B68" i="3"/>
  <c r="C68" i="3"/>
  <c r="D68" i="3"/>
  <c r="E68" i="3"/>
  <c r="F68" i="3"/>
  <c r="B69" i="3"/>
  <c r="C69" i="3"/>
  <c r="D69" i="3"/>
  <c r="E69" i="3"/>
  <c r="F69" i="3"/>
  <c r="B70" i="3"/>
  <c r="C70" i="3"/>
  <c r="D70" i="3"/>
  <c r="E70" i="3"/>
  <c r="F70" i="3"/>
  <c r="B71" i="3"/>
  <c r="C71" i="3"/>
  <c r="D71" i="3"/>
  <c r="E71" i="3"/>
  <c r="F71" i="3"/>
  <c r="C3" i="3"/>
  <c r="D3" i="3"/>
  <c r="E3" i="3"/>
  <c r="F3" i="3"/>
  <c r="B3" i="3"/>
  <c r="L3" i="2" l="1"/>
  <c r="M3" i="2"/>
  <c r="N3" i="2"/>
  <c r="O3" i="2"/>
  <c r="F2" i="2" s="1"/>
  <c r="L4" i="2"/>
  <c r="M4" i="2"/>
  <c r="N4" i="2"/>
  <c r="O4" i="2"/>
  <c r="F3" i="2" s="1"/>
  <c r="L12" i="2"/>
  <c r="M12" i="2"/>
  <c r="N12" i="2"/>
  <c r="O12" i="2"/>
  <c r="P12" i="2"/>
  <c r="L13" i="2"/>
  <c r="M13" i="2"/>
  <c r="N13" i="2"/>
  <c r="O13" i="2"/>
  <c r="P13" i="2"/>
  <c r="L14" i="2"/>
  <c r="M14" i="2"/>
  <c r="D7" i="2" s="1"/>
  <c r="N14" i="2"/>
  <c r="O14" i="2"/>
  <c r="P14" i="2"/>
  <c r="F9" i="2"/>
  <c r="E6" i="2"/>
  <c r="G4" i="2"/>
  <c r="F5" i="2"/>
  <c r="C4" i="2"/>
  <c r="G9" i="2"/>
  <c r="C9" i="2"/>
  <c r="G8" i="2"/>
  <c r="F8" i="2"/>
  <c r="E8" i="2"/>
  <c r="C8" i="2"/>
  <c r="G7" i="2"/>
  <c r="F7" i="2"/>
  <c r="E7" i="2"/>
  <c r="C7" i="2"/>
  <c r="G6" i="2"/>
  <c r="F6" i="2"/>
  <c r="C6" i="2"/>
  <c r="G5" i="2"/>
  <c r="E5" i="2"/>
  <c r="D5" i="2"/>
  <c r="C5" i="2"/>
  <c r="D3" i="2"/>
  <c r="C3" i="2"/>
  <c r="E4" i="2"/>
  <c r="D4" i="2"/>
  <c r="E2" i="2"/>
  <c r="D2" i="2"/>
  <c r="G3" i="2"/>
  <c r="E3" i="2"/>
  <c r="G2" i="2"/>
  <c r="C2" i="2"/>
  <c r="D8" i="2" l="1"/>
  <c r="D9" i="2"/>
  <c r="F4" i="2"/>
  <c r="D6" i="2"/>
  <c r="E9" i="2"/>
  <c r="P69" i="1" l="1"/>
  <c r="B69" i="1"/>
  <c r="BM69" i="1" s="1"/>
  <c r="BU68" i="1"/>
  <c r="P68" i="1"/>
  <c r="B68" i="1"/>
  <c r="BT68" i="1" s="1"/>
  <c r="P67" i="1"/>
  <c r="B67" i="1"/>
  <c r="P66" i="1"/>
  <c r="B66" i="1"/>
  <c r="BV66" i="1" s="1"/>
  <c r="P65" i="1"/>
  <c r="B65" i="1"/>
  <c r="AH65" i="1" s="1"/>
  <c r="P64" i="1"/>
  <c r="B64" i="1"/>
  <c r="AZ64" i="1" s="1"/>
  <c r="AH63" i="1"/>
  <c r="P63" i="1"/>
  <c r="B63" i="1"/>
  <c r="BQ63" i="1" s="1"/>
  <c r="P62" i="1"/>
  <c r="B62" i="1"/>
  <c r="P61" i="1"/>
  <c r="B61" i="1"/>
  <c r="AE61" i="1" s="1"/>
  <c r="P60" i="1"/>
  <c r="B60" i="1"/>
  <c r="AW60" i="1" s="1"/>
  <c r="AZ59" i="1"/>
  <c r="AC59" i="1"/>
  <c r="P59" i="1"/>
  <c r="B59" i="1"/>
  <c r="BT59" i="1" s="1"/>
  <c r="P58" i="1"/>
  <c r="B58" i="1"/>
  <c r="AI58" i="1" s="1"/>
  <c r="P57" i="1"/>
  <c r="B57" i="1"/>
  <c r="BR57" i="1" s="1"/>
  <c r="P56" i="1"/>
  <c r="B56" i="1"/>
  <c r="AT56" i="1" s="1"/>
  <c r="P55" i="1"/>
  <c r="B55" i="1"/>
  <c r="AJ55" i="1" s="1"/>
  <c r="P54" i="1"/>
  <c r="B54" i="1"/>
  <c r="AW54" i="1" s="1"/>
  <c r="BN53" i="1"/>
  <c r="BB53" i="1"/>
  <c r="AV53" i="1"/>
  <c r="AB53" i="1"/>
  <c r="Q53" i="1"/>
  <c r="P53" i="1"/>
  <c r="B53" i="1"/>
  <c r="BL53" i="1" s="1"/>
  <c r="P52" i="1"/>
  <c r="B52" i="1"/>
  <c r="BJ52" i="1" s="1"/>
  <c r="P51" i="1"/>
  <c r="B51" i="1"/>
  <c r="BD51" i="1" s="1"/>
  <c r="AV50" i="1"/>
  <c r="P50" i="1"/>
  <c r="B50" i="1"/>
  <c r="U50" i="1" s="1"/>
  <c r="P49" i="1"/>
  <c r="B49" i="1"/>
  <c r="P48" i="1"/>
  <c r="B48" i="1"/>
  <c r="AI48" i="1" s="1"/>
  <c r="P47" i="1"/>
  <c r="B47" i="1"/>
  <c r="BC47" i="1" s="1"/>
  <c r="P46" i="1"/>
  <c r="B46" i="1"/>
  <c r="BC46" i="1" s="1"/>
  <c r="P45" i="1"/>
  <c r="B45" i="1"/>
  <c r="BR45" i="1" s="1"/>
  <c r="P44" i="1"/>
  <c r="B44" i="1"/>
  <c r="AW44" i="1" s="1"/>
  <c r="X43" i="1"/>
  <c r="P43" i="1"/>
  <c r="B43" i="1"/>
  <c r="BP43" i="1" s="1"/>
  <c r="BU42" i="1"/>
  <c r="W42" i="1"/>
  <c r="P42" i="1"/>
  <c r="B42" i="1"/>
  <c r="AV42" i="1" s="1"/>
  <c r="P41" i="1"/>
  <c r="B41" i="1"/>
  <c r="AG41" i="1" s="1"/>
  <c r="P40" i="1"/>
  <c r="B40" i="1"/>
  <c r="AA40" i="1" s="1"/>
  <c r="P39" i="1"/>
  <c r="B39" i="1"/>
  <c r="P38" i="1"/>
  <c r="B38" i="1"/>
  <c r="BH38" i="1" s="1"/>
  <c r="AG37" i="1"/>
  <c r="P37" i="1"/>
  <c r="B37" i="1"/>
  <c r="V37" i="1" s="1"/>
  <c r="P36" i="1"/>
  <c r="B36" i="1"/>
  <c r="BC36" i="1" s="1"/>
  <c r="BC35" i="1"/>
  <c r="R35" i="1"/>
  <c r="P35" i="1"/>
  <c r="B35" i="1"/>
  <c r="AP35" i="1" s="1"/>
  <c r="P34" i="1"/>
  <c r="B34" i="1"/>
  <c r="S34" i="1" s="1"/>
  <c r="P33" i="1"/>
  <c r="B33" i="1"/>
  <c r="BM33" i="1" s="1"/>
  <c r="P32" i="1"/>
  <c r="B32" i="1"/>
  <c r="BG32" i="1" s="1"/>
  <c r="BK31" i="1"/>
  <c r="BB31" i="1"/>
  <c r="Z31" i="1"/>
  <c r="R31" i="1"/>
  <c r="P31" i="1"/>
  <c r="B31" i="1"/>
  <c r="BR31" i="1" s="1"/>
  <c r="P30" i="1"/>
  <c r="B30" i="1"/>
  <c r="BT30" i="1" s="1"/>
  <c r="P29" i="1"/>
  <c r="B29" i="1"/>
  <c r="BT29" i="1" s="1"/>
  <c r="P28" i="1"/>
  <c r="B28" i="1"/>
  <c r="BN28" i="1" s="1"/>
  <c r="AF27" i="1"/>
  <c r="P27" i="1"/>
  <c r="O27" i="1"/>
  <c r="N27" i="1"/>
  <c r="M27" i="1"/>
  <c r="L27" i="1"/>
  <c r="K27" i="1"/>
  <c r="B27" i="1"/>
  <c r="BP27" i="1" s="1"/>
  <c r="AV26" i="1"/>
  <c r="P26" i="1"/>
  <c r="O26" i="1"/>
  <c r="N26" i="1"/>
  <c r="M26" i="1"/>
  <c r="L26" i="1"/>
  <c r="K26" i="1"/>
  <c r="B26" i="1"/>
  <c r="BE26" i="1" s="1"/>
  <c r="P25" i="1"/>
  <c r="B25" i="1"/>
  <c r="P24" i="1"/>
  <c r="B24" i="1"/>
  <c r="BC24" i="1" s="1"/>
  <c r="P23" i="1"/>
  <c r="O23" i="1"/>
  <c r="K23" i="1"/>
  <c r="B23" i="1"/>
  <c r="AR23" i="1" s="1"/>
  <c r="P22" i="1"/>
  <c r="O22" i="1"/>
  <c r="B22" i="1"/>
  <c r="BQ22" i="1" s="1"/>
  <c r="AL21" i="1"/>
  <c r="P21" i="1"/>
  <c r="B21" i="1"/>
  <c r="BV21" i="1" s="1"/>
  <c r="BB20" i="1"/>
  <c r="P20" i="1"/>
  <c r="B20" i="1"/>
  <c r="AI20" i="1" s="1"/>
  <c r="BQ19" i="1"/>
  <c r="AC19" i="1"/>
  <c r="P19" i="1"/>
  <c r="B19" i="1"/>
  <c r="BG19" i="1" s="1"/>
  <c r="BP18" i="1"/>
  <c r="Y18" i="1"/>
  <c r="P18" i="1"/>
  <c r="B18" i="1"/>
  <c r="BT18" i="1" s="1"/>
  <c r="BN17" i="1"/>
  <c r="P17" i="1"/>
  <c r="B17" i="1"/>
  <c r="BR17" i="1" s="1"/>
  <c r="P16" i="1"/>
  <c r="B16" i="1"/>
  <c r="AY16" i="1" s="1"/>
  <c r="P15" i="1"/>
  <c r="B15" i="1"/>
  <c r="BT15" i="1" s="1"/>
  <c r="AK14" i="1"/>
  <c r="X14" i="1"/>
  <c r="P14" i="1"/>
  <c r="B14" i="1"/>
  <c r="BQ14" i="1" s="1"/>
  <c r="P13" i="1"/>
  <c r="B13" i="1"/>
  <c r="BJ13" i="1" s="1"/>
  <c r="P12" i="1"/>
  <c r="B12" i="1"/>
  <c r="BS12" i="1" s="1"/>
  <c r="BB11" i="1"/>
  <c r="Z11" i="1"/>
  <c r="P11" i="1"/>
  <c r="B11" i="1"/>
  <c r="BW11" i="1" s="1"/>
  <c r="P10" i="1"/>
  <c r="B10" i="1"/>
  <c r="BR10" i="1" s="1"/>
  <c r="P9" i="1"/>
  <c r="B9" i="1"/>
  <c r="BT9" i="1" s="1"/>
  <c r="P8" i="1"/>
  <c r="B8" i="1"/>
  <c r="BK8" i="1" s="1"/>
  <c r="P7" i="1"/>
  <c r="B7" i="1"/>
  <c r="BX7" i="1" s="1"/>
  <c r="BL6" i="1"/>
  <c r="BA6" i="1"/>
  <c r="U6" i="1"/>
  <c r="T6" i="1"/>
  <c r="P6" i="1"/>
  <c r="B6" i="1"/>
  <c r="BU6" i="1" s="1"/>
  <c r="P5" i="1"/>
  <c r="B5" i="1"/>
  <c r="BQ5" i="1" s="1"/>
  <c r="P4" i="1"/>
  <c r="B4" i="1"/>
  <c r="BK4" i="1" s="1"/>
  <c r="P3" i="1"/>
  <c r="B3" i="1"/>
  <c r="BX3" i="1" s="1"/>
  <c r="AZ2" i="1"/>
  <c r="U2" i="1"/>
  <c r="P2" i="1"/>
  <c r="B2" i="1"/>
  <c r="BW2" i="1" s="1"/>
  <c r="AT5" i="1" l="1"/>
  <c r="AG33" i="1"/>
  <c r="BF33" i="1"/>
  <c r="BF5" i="1"/>
  <c r="BC21" i="1"/>
  <c r="AK33" i="1"/>
  <c r="BL33" i="1"/>
  <c r="AT63" i="1"/>
  <c r="T5" i="1"/>
  <c r="BU5" i="1"/>
  <c r="BO16" i="1"/>
  <c r="BS21" i="1"/>
  <c r="BJ26" i="1"/>
  <c r="AL31" i="1"/>
  <c r="BV31" i="1"/>
  <c r="Y32" i="1"/>
  <c r="U33" i="1"/>
  <c r="AR33" i="1"/>
  <c r="BV33" i="1"/>
  <c r="AJ34" i="1"/>
  <c r="Z52" i="1"/>
  <c r="W54" i="1"/>
  <c r="BF63" i="1"/>
  <c r="AP4" i="1"/>
  <c r="AG5" i="1"/>
  <c r="AQ6" i="1"/>
  <c r="U21" i="1"/>
  <c r="BR27" i="1"/>
  <c r="AR31" i="1"/>
  <c r="BW31" i="1"/>
  <c r="V33" i="1"/>
  <c r="BA33" i="1"/>
  <c r="BX33" i="1"/>
  <c r="BH35" i="1"/>
  <c r="AC38" i="1"/>
  <c r="AU46" i="1"/>
  <c r="AH53" i="1"/>
  <c r="BV53" i="1"/>
  <c r="T63" i="1"/>
  <c r="BU63" i="1"/>
  <c r="AC68" i="1"/>
  <c r="W69" i="1"/>
  <c r="BQ24" i="1"/>
  <c r="AS28" i="1"/>
  <c r="AT41" i="1"/>
  <c r="BM58" i="1"/>
  <c r="AL66" i="1"/>
  <c r="BW66" i="1"/>
  <c r="AG11" i="1"/>
  <c r="BI11" i="1"/>
  <c r="AA21" i="1"/>
  <c r="AQ21" i="1"/>
  <c r="BF21" i="1"/>
  <c r="BM28" i="1"/>
  <c r="BC34" i="1"/>
  <c r="AX37" i="1"/>
  <c r="BI41" i="1"/>
  <c r="AB57" i="1"/>
  <c r="AP57" i="1"/>
  <c r="BL57" i="1"/>
  <c r="AN66" i="1"/>
  <c r="Z5" i="1"/>
  <c r="AL5" i="1"/>
  <c r="BA5" i="1"/>
  <c r="BM5" i="1"/>
  <c r="BX5" i="1"/>
  <c r="W7" i="1"/>
  <c r="R10" i="1"/>
  <c r="BF10" i="1"/>
  <c r="AN11" i="1"/>
  <c r="BQ11" i="1"/>
  <c r="AB12" i="1"/>
  <c r="T13" i="1"/>
  <c r="AZ14" i="1"/>
  <c r="AT18" i="1"/>
  <c r="AC21" i="1"/>
  <c r="AS21" i="1"/>
  <c r="BM21" i="1"/>
  <c r="Y24" i="1"/>
  <c r="T26" i="1"/>
  <c r="AM27" i="1"/>
  <c r="R28" i="1"/>
  <c r="AH31" i="1"/>
  <c r="BC31" i="1"/>
  <c r="AF33" i="1"/>
  <c r="AV33" i="1"/>
  <c r="BT34" i="1"/>
  <c r="AF35" i="1"/>
  <c r="BX35" i="1"/>
  <c r="BN37" i="1"/>
  <c r="AU38" i="1"/>
  <c r="R41" i="1"/>
  <c r="BP41" i="1"/>
  <c r="AG42" i="1"/>
  <c r="BC43" i="1"/>
  <c r="AA44" i="1"/>
  <c r="BW46" i="1"/>
  <c r="R53" i="1"/>
  <c r="AL53" i="1"/>
  <c r="BD53" i="1"/>
  <c r="BX53" i="1"/>
  <c r="Q57" i="1"/>
  <c r="AF57" i="1"/>
  <c r="AV57" i="1"/>
  <c r="BN57" i="1"/>
  <c r="AH58" i="1"/>
  <c r="AN59" i="1"/>
  <c r="BN59" i="1"/>
  <c r="AJ60" i="1"/>
  <c r="Z63" i="1"/>
  <c r="AN63" i="1"/>
  <c r="BA63" i="1"/>
  <c r="BN63" i="1"/>
  <c r="S66" i="1"/>
  <c r="BD66" i="1"/>
  <c r="AD68" i="1"/>
  <c r="AY69" i="1"/>
  <c r="AL10" i="1"/>
  <c r="BW10" i="1"/>
  <c r="Z57" i="1"/>
  <c r="AL57" i="1"/>
  <c r="BC57" i="1"/>
  <c r="Y5" i="1"/>
  <c r="AK5" i="1"/>
  <c r="AV5" i="1"/>
  <c r="BJ5" i="1"/>
  <c r="BV5" i="1"/>
  <c r="AU10" i="1"/>
  <c r="AN18" i="1"/>
  <c r="BX18" i="1"/>
  <c r="AZ43" i="1"/>
  <c r="AV46" i="1"/>
  <c r="AD59" i="1"/>
  <c r="BE59" i="1"/>
  <c r="Y63" i="1"/>
  <c r="AK63" i="1"/>
  <c r="AV63" i="1"/>
  <c r="BJ63" i="1"/>
  <c r="BV63" i="1"/>
  <c r="AW69" i="1"/>
  <c r="BA2" i="1"/>
  <c r="Q5" i="1"/>
  <c r="AD5" i="1"/>
  <c r="AR5" i="1"/>
  <c r="BB5" i="1"/>
  <c r="BP5" i="1"/>
  <c r="AO6" i="1"/>
  <c r="BW6" i="1"/>
  <c r="AY7" i="1"/>
  <c r="AC10" i="1"/>
  <c r="BN10" i="1"/>
  <c r="R11" i="1"/>
  <c r="AV11" i="1"/>
  <c r="BX11" i="1"/>
  <c r="BO12" i="1"/>
  <c r="AN13" i="1"/>
  <c r="BN14" i="1"/>
  <c r="AA17" i="1"/>
  <c r="R18" i="1"/>
  <c r="BB18" i="1"/>
  <c r="Q21" i="1"/>
  <c r="AH21" i="1"/>
  <c r="BA21" i="1"/>
  <c r="BN21" i="1"/>
  <c r="AO24" i="1"/>
  <c r="AP26" i="1"/>
  <c r="AG28" i="1"/>
  <c r="BE38" i="1"/>
  <c r="BH42" i="1"/>
  <c r="S43" i="1"/>
  <c r="Q46" i="1"/>
  <c r="Z53" i="1"/>
  <c r="AS53" i="1"/>
  <c r="U57" i="1"/>
  <c r="AK57" i="1"/>
  <c r="AW57" i="1"/>
  <c r="BV57" i="1"/>
  <c r="R59" i="1"/>
  <c r="AR59" i="1"/>
  <c r="BP59" i="1"/>
  <c r="BX60" i="1"/>
  <c r="R63" i="1"/>
  <c r="AD63" i="1"/>
  <c r="AS63" i="1"/>
  <c r="BD63" i="1"/>
  <c r="BP63" i="1"/>
  <c r="T66" i="1"/>
  <c r="BG66" i="1"/>
  <c r="U69" i="1"/>
  <c r="AH36" i="1"/>
  <c r="BW36" i="1"/>
  <c r="U11" i="1"/>
  <c r="AB11" i="1"/>
  <c r="AH11" i="1"/>
  <c r="AP11" i="1"/>
  <c r="AW11" i="1"/>
  <c r="BD11" i="1"/>
  <c r="BL11" i="1"/>
  <c r="BR11" i="1"/>
  <c r="Y14" i="1"/>
  <c r="AN14" i="1"/>
  <c r="BA14" i="1"/>
  <c r="BP14" i="1"/>
  <c r="AB15" i="1"/>
  <c r="AM15" i="1"/>
  <c r="BA15" i="1"/>
  <c r="BM15" i="1"/>
  <c r="AN19" i="1"/>
  <c r="W28" i="1"/>
  <c r="AI28" i="1"/>
  <c r="AY28" i="1"/>
  <c r="Z29" i="1"/>
  <c r="AH29" i="1"/>
  <c r="AR29" i="1"/>
  <c r="BB29" i="1"/>
  <c r="BL29" i="1"/>
  <c r="AW36" i="1"/>
  <c r="X3" i="1"/>
  <c r="AM3" i="1"/>
  <c r="AY3" i="1"/>
  <c r="BO3" i="1"/>
  <c r="BW29" i="1"/>
  <c r="BV29" i="1"/>
  <c r="BN29" i="1"/>
  <c r="BH29" i="1"/>
  <c r="BA29" i="1"/>
  <c r="AS29" i="1"/>
  <c r="AL29" i="1"/>
  <c r="AF29" i="1"/>
  <c r="X29" i="1"/>
  <c r="Q29" i="1"/>
  <c r="V29" i="1"/>
  <c r="AG29" i="1"/>
  <c r="AP29" i="1"/>
  <c r="AX29" i="1"/>
  <c r="BI29" i="1"/>
  <c r="BR29" i="1"/>
  <c r="BL39" i="1"/>
  <c r="V39" i="1"/>
  <c r="AX39" i="1"/>
  <c r="BW49" i="1"/>
  <c r="BV49" i="1"/>
  <c r="BN49" i="1"/>
  <c r="BH49" i="1"/>
  <c r="BA49" i="1"/>
  <c r="AS49" i="1"/>
  <c r="AL49" i="1"/>
  <c r="AF49" i="1"/>
  <c r="X49" i="1"/>
  <c r="Q49" i="1"/>
  <c r="BX49" i="1"/>
  <c r="BM49" i="1"/>
  <c r="BD49" i="1"/>
  <c r="AV49" i="1"/>
  <c r="AK49" i="1"/>
  <c r="AB49" i="1"/>
  <c r="R49" i="1"/>
  <c r="Z49" i="1"/>
  <c r="AN49" i="1"/>
  <c r="AX49" i="1"/>
  <c r="BL49" i="1"/>
  <c r="AX62" i="1"/>
  <c r="V62" i="1"/>
  <c r="BS62" i="1"/>
  <c r="W62" i="1"/>
  <c r="BI62" i="1"/>
  <c r="BW62" i="1"/>
  <c r="BK67" i="1"/>
  <c r="BW67" i="1"/>
  <c r="AU67" i="1"/>
  <c r="R67" i="1"/>
  <c r="BR67" i="1"/>
  <c r="AP67" i="1"/>
  <c r="AG67" i="1"/>
  <c r="AA67" i="1"/>
  <c r="AB3" i="1"/>
  <c r="AN3" i="1"/>
  <c r="BD3" i="1"/>
  <c r="BS3" i="1"/>
  <c r="V10" i="1"/>
  <c r="AE10" i="1"/>
  <c r="AM10" i="1"/>
  <c r="AX10" i="1"/>
  <c r="BG10" i="1"/>
  <c r="BQ10" i="1"/>
  <c r="AM12" i="1"/>
  <c r="BX12" i="1"/>
  <c r="AL17" i="1"/>
  <c r="BW17" i="1"/>
  <c r="BR20" i="1"/>
  <c r="BO28" i="1"/>
  <c r="BU28" i="1"/>
  <c r="BI28" i="1"/>
  <c r="AT28" i="1"/>
  <c r="BN32" i="1"/>
  <c r="BO32" i="1"/>
  <c r="AM32" i="1"/>
  <c r="AD32" i="1"/>
  <c r="BU32" i="1"/>
  <c r="BP34" i="1"/>
  <c r="BX34" i="1"/>
  <c r="BM34" i="1"/>
  <c r="AZ34" i="1"/>
  <c r="AM34" i="1"/>
  <c r="Y34" i="1"/>
  <c r="X34" i="1"/>
  <c r="AR34" i="1"/>
  <c r="BE34" i="1"/>
  <c r="BU34" i="1"/>
  <c r="BU37" i="1"/>
  <c r="BM37" i="1"/>
  <c r="BB37" i="1"/>
  <c r="AS37" i="1"/>
  <c r="BT37" i="1"/>
  <c r="BH37" i="1"/>
  <c r="AT37" i="1"/>
  <c r="AJ37" i="1"/>
  <c r="Y37" i="1"/>
  <c r="Q37" i="1"/>
  <c r="X37" i="1"/>
  <c r="AL37" i="1"/>
  <c r="AZ37" i="1"/>
  <c r="BP37" i="1"/>
  <c r="AX47" i="1"/>
  <c r="Z47" i="1"/>
  <c r="AC49" i="1"/>
  <c r="AP49" i="1"/>
  <c r="BB49" i="1"/>
  <c r="BQ49" i="1"/>
  <c r="BQ52" i="1"/>
  <c r="BU52" i="1"/>
  <c r="BF52" i="1"/>
  <c r="AT52" i="1"/>
  <c r="AG52" i="1"/>
  <c r="S52" i="1"/>
  <c r="BO52" i="1"/>
  <c r="BA52" i="1"/>
  <c r="AK52" i="1"/>
  <c r="Q52" i="1"/>
  <c r="BM52" i="1"/>
  <c r="AU52" i="1"/>
  <c r="AD52" i="1"/>
  <c r="AL52" i="1"/>
  <c r="BV52" i="1"/>
  <c r="BO56" i="1"/>
  <c r="BB56" i="1"/>
  <c r="Z56" i="1"/>
  <c r="BQ56" i="1"/>
  <c r="AE56" i="1"/>
  <c r="BG56" i="1"/>
  <c r="Q56" i="1"/>
  <c r="BV56" i="1"/>
  <c r="BO65" i="1"/>
  <c r="BH65" i="1"/>
  <c r="AL65" i="1"/>
  <c r="R65" i="1"/>
  <c r="AW65" i="1"/>
  <c r="Z65" i="1"/>
  <c r="BW65" i="1"/>
  <c r="AS65" i="1"/>
  <c r="BG65" i="1"/>
  <c r="AE2" i="1"/>
  <c r="BU2" i="1"/>
  <c r="R3" i="1"/>
  <c r="AD3" i="1"/>
  <c r="AT3" i="1"/>
  <c r="BH3" i="1"/>
  <c r="BT3" i="1"/>
  <c r="V5" i="1"/>
  <c r="AF5" i="1"/>
  <c r="AO5" i="1"/>
  <c r="AZ5" i="1"/>
  <c r="BH5" i="1"/>
  <c r="AF6" i="1"/>
  <c r="BK6" i="1"/>
  <c r="AI7" i="1"/>
  <c r="BN7" i="1"/>
  <c r="AE8" i="1"/>
  <c r="W10" i="1"/>
  <c r="AG10" i="1"/>
  <c r="AQ10" i="1"/>
  <c r="BA10" i="1"/>
  <c r="BI10" i="1"/>
  <c r="BS10" i="1"/>
  <c r="V11" i="1"/>
  <c r="AC11" i="1"/>
  <c r="AK11" i="1"/>
  <c r="AR11" i="1"/>
  <c r="AX11" i="1"/>
  <c r="BF11" i="1"/>
  <c r="BM11" i="1"/>
  <c r="BT11" i="1"/>
  <c r="AV12" i="1"/>
  <c r="AD14" i="1"/>
  <c r="AS14" i="1"/>
  <c r="BF14" i="1"/>
  <c r="BU14" i="1"/>
  <c r="Q15" i="1"/>
  <c r="AC15" i="1"/>
  <c r="AR15" i="1"/>
  <c r="BD15" i="1"/>
  <c r="BO15" i="1"/>
  <c r="AU17" i="1"/>
  <c r="AG18" i="1"/>
  <c r="BI18" i="1"/>
  <c r="AW19" i="1"/>
  <c r="W21" i="1"/>
  <c r="AK21" i="1"/>
  <c r="AW21" i="1"/>
  <c r="BK21" i="1"/>
  <c r="BA24" i="1"/>
  <c r="AH26" i="1"/>
  <c r="BT26" i="1"/>
  <c r="R27" i="1"/>
  <c r="AU27" i="1"/>
  <c r="Y28" i="1"/>
  <c r="AL28" i="1"/>
  <c r="BB28" i="1"/>
  <c r="BS28" i="1"/>
  <c r="R29" i="1"/>
  <c r="AB29" i="1"/>
  <c r="AK29" i="1"/>
  <c r="AV29" i="1"/>
  <c r="BD29" i="1"/>
  <c r="BM29" i="1"/>
  <c r="BX29" i="1"/>
  <c r="AS32" i="1"/>
  <c r="BW33" i="1"/>
  <c r="BR33" i="1"/>
  <c r="BH33" i="1"/>
  <c r="AW33" i="1"/>
  <c r="AL33" i="1"/>
  <c r="AB33" i="1"/>
  <c r="Q33" i="1"/>
  <c r="Z33" i="1"/>
  <c r="AP33" i="1"/>
  <c r="BB33" i="1"/>
  <c r="BQ33" i="1"/>
  <c r="AC34" i="1"/>
  <c r="AS34" i="1"/>
  <c r="BI34" i="1"/>
  <c r="BW35" i="1"/>
  <c r="AV35" i="1"/>
  <c r="T35" i="1"/>
  <c r="AH35" i="1"/>
  <c r="BR35" i="1"/>
  <c r="S36" i="1"/>
  <c r="AC37" i="1"/>
  <c r="AN37" i="1"/>
  <c r="BE37" i="1"/>
  <c r="BX37" i="1"/>
  <c r="AE38" i="1"/>
  <c r="BK39" i="1"/>
  <c r="BJ43" i="1"/>
  <c r="AM43" i="1"/>
  <c r="BX43" i="1"/>
  <c r="AN43" i="1"/>
  <c r="AH43" i="1"/>
  <c r="AA46" i="1"/>
  <c r="U49" i="1"/>
  <c r="AG49" i="1"/>
  <c r="AR49" i="1"/>
  <c r="BF49" i="1"/>
  <c r="BR49" i="1"/>
  <c r="AQ52" i="1"/>
  <c r="BW52" i="1"/>
  <c r="BS58" i="1"/>
  <c r="AW58" i="1"/>
  <c r="W58" i="1"/>
  <c r="AY58" i="1"/>
  <c r="S58" i="1"/>
  <c r="BU58" i="1"/>
  <c r="AL58" i="1"/>
  <c r="BE58" i="1"/>
  <c r="AL62" i="1"/>
  <c r="BS65" i="1"/>
  <c r="BC67" i="1"/>
  <c r="X15" i="1"/>
  <c r="AK15" i="1"/>
  <c r="AW15" i="1"/>
  <c r="BL15" i="1"/>
  <c r="BW15" i="1"/>
  <c r="BJ36" i="1"/>
  <c r="BR36" i="1"/>
  <c r="AO36" i="1"/>
  <c r="R36" i="1"/>
  <c r="AH7" i="1"/>
  <c r="BJ7" i="1"/>
  <c r="AQ2" i="1"/>
  <c r="S3" i="1"/>
  <c r="AI3" i="1"/>
  <c r="AX3" i="1"/>
  <c r="BJ3" i="1"/>
  <c r="S7" i="1"/>
  <c r="AT7" i="1"/>
  <c r="Q10" i="1"/>
  <c r="Z10" i="1"/>
  <c r="AK10" i="1"/>
  <c r="AS10" i="1"/>
  <c r="BB10" i="1"/>
  <c r="BM10" i="1"/>
  <c r="BV10" i="1"/>
  <c r="Q11" i="1"/>
  <c r="X11" i="1"/>
  <c r="AF11" i="1"/>
  <c r="AL11" i="1"/>
  <c r="AS11" i="1"/>
  <c r="BA11" i="1"/>
  <c r="BH11" i="1"/>
  <c r="BN11" i="1"/>
  <c r="BV11" i="1"/>
  <c r="S12" i="1"/>
  <c r="BD12" i="1"/>
  <c r="R14" i="1"/>
  <c r="AF14" i="1"/>
  <c r="AT14" i="1"/>
  <c r="BI14" i="1"/>
  <c r="BV14" i="1"/>
  <c r="U15" i="1"/>
  <c r="AI15" i="1"/>
  <c r="AS15" i="1"/>
  <c r="BG15" i="1"/>
  <c r="AJ16" i="1"/>
  <c r="R17" i="1"/>
  <c r="BC17" i="1"/>
  <c r="U19" i="1"/>
  <c r="Z27" i="1"/>
  <c r="BK27" i="1"/>
  <c r="Q28" i="1"/>
  <c r="AC28" i="1"/>
  <c r="AQ28" i="1"/>
  <c r="BE28" i="1"/>
  <c r="BW28" i="1"/>
  <c r="U29" i="1"/>
  <c r="AC29" i="1"/>
  <c r="AN29" i="1"/>
  <c r="AW29" i="1"/>
  <c r="BF29" i="1"/>
  <c r="BQ29" i="1"/>
  <c r="Q32" i="1"/>
  <c r="BB32" i="1"/>
  <c r="Q34" i="1"/>
  <c r="AG34" i="1"/>
  <c r="AU34" i="1"/>
  <c r="BO34" i="1"/>
  <c r="AG36" i="1"/>
  <c r="BI36" i="1"/>
  <c r="R37" i="1"/>
  <c r="AD37" i="1"/>
  <c r="AR37" i="1"/>
  <c r="BI37" i="1"/>
  <c r="BP38" i="1"/>
  <c r="AZ38" i="1"/>
  <c r="AG38" i="1"/>
  <c r="S38" i="1"/>
  <c r="BO38" i="1"/>
  <c r="AR38" i="1"/>
  <c r="W38" i="1"/>
  <c r="AN38" i="1"/>
  <c r="BT38" i="1"/>
  <c r="BP46" i="1"/>
  <c r="BX46" i="1"/>
  <c r="BH46" i="1"/>
  <c r="AO46" i="1"/>
  <c r="T46" i="1"/>
  <c r="BK46" i="1"/>
  <c r="AG46" i="1"/>
  <c r="AF46" i="1"/>
  <c r="BQ46" i="1"/>
  <c r="T47" i="1"/>
  <c r="BU48" i="1"/>
  <c r="V49" i="1"/>
  <c r="AH49" i="1"/>
  <c r="AW49" i="1"/>
  <c r="BI49" i="1"/>
  <c r="BT49" i="1"/>
  <c r="Y52" i="1"/>
  <c r="BB52" i="1"/>
  <c r="AO56" i="1"/>
  <c r="BM60" i="1"/>
  <c r="AN60" i="1"/>
  <c r="T60" i="1"/>
  <c r="BE60" i="1"/>
  <c r="AI60" i="1"/>
  <c r="BC60" i="1"/>
  <c r="Y60" i="1"/>
  <c r="BT60" i="1"/>
  <c r="AT62" i="1"/>
  <c r="AA65" i="1"/>
  <c r="BI67" i="1"/>
  <c r="AA31" i="1"/>
  <c r="AU31" i="1"/>
  <c r="BN31" i="1"/>
  <c r="BB41" i="1"/>
  <c r="Y41" i="1"/>
  <c r="AN41" i="1"/>
  <c r="BX41" i="1"/>
  <c r="BX50" i="1"/>
  <c r="BW53" i="1"/>
  <c r="BT53" i="1"/>
  <c r="BM53" i="1"/>
  <c r="BF53" i="1"/>
  <c r="AX53" i="1"/>
  <c r="AR53" i="1"/>
  <c r="AK53" i="1"/>
  <c r="AC53" i="1"/>
  <c r="V53" i="1"/>
  <c r="U53" i="1"/>
  <c r="AF53" i="1"/>
  <c r="AN53" i="1"/>
  <c r="AW53" i="1"/>
  <c r="BH53" i="1"/>
  <c r="BQ53" i="1"/>
  <c r="V59" i="1"/>
  <c r="AG59" i="1"/>
  <c r="AT59" i="1"/>
  <c r="BH59" i="1"/>
  <c r="BJ68" i="1"/>
  <c r="AO68" i="1"/>
  <c r="T68" i="1"/>
  <c r="BI68" i="1"/>
  <c r="AN68" i="1"/>
  <c r="R68" i="1"/>
  <c r="AX68" i="1"/>
  <c r="X53" i="1"/>
  <c r="AG53" i="1"/>
  <c r="AP53" i="1"/>
  <c r="BA53" i="1"/>
  <c r="BI53" i="1"/>
  <c r="BR53" i="1"/>
  <c r="BU59" i="1"/>
  <c r="BM59" i="1"/>
  <c r="BB59" i="1"/>
  <c r="AS59" i="1"/>
  <c r="AJ59" i="1"/>
  <c r="Y59" i="1"/>
  <c r="Q59" i="1"/>
  <c r="X59" i="1"/>
  <c r="AL59" i="1"/>
  <c r="AX59" i="1"/>
  <c r="BI59" i="1"/>
  <c r="BX59" i="1"/>
  <c r="AZ68" i="1"/>
  <c r="AA66" i="1"/>
  <c r="AU66" i="1"/>
  <c r="BO66" i="1"/>
  <c r="AI69" i="1"/>
  <c r="BL69" i="1"/>
  <c r="V57" i="1"/>
  <c r="AG57" i="1"/>
  <c r="AR57" i="1"/>
  <c r="BF57" i="1"/>
  <c r="BX57" i="1"/>
  <c r="X63" i="1"/>
  <c r="AF63" i="1"/>
  <c r="AO63" i="1"/>
  <c r="AZ63" i="1"/>
  <c r="BI63" i="1"/>
  <c r="AE66" i="1"/>
  <c r="AV66" i="1"/>
  <c r="BP66" i="1"/>
  <c r="AK69" i="1"/>
  <c r="BW20" i="1"/>
  <c r="BJ20" i="1"/>
  <c r="AU20" i="1"/>
  <c r="AF20" i="1"/>
  <c r="S20" i="1"/>
  <c r="AA20" i="1"/>
  <c r="AV20" i="1"/>
  <c r="BP20" i="1"/>
  <c r="S22" i="1"/>
  <c r="AA22" i="1"/>
  <c r="AK22" i="1"/>
  <c r="AV22" i="1"/>
  <c r="BG22" i="1"/>
  <c r="AB45" i="1"/>
  <c r="BE45" i="1"/>
  <c r="AP8" i="1"/>
  <c r="AE9" i="1"/>
  <c r="AN9" i="1"/>
  <c r="AY9" i="1"/>
  <c r="BG9" i="1"/>
  <c r="BP9" i="1"/>
  <c r="BR13" i="1"/>
  <c r="BD13" i="1"/>
  <c r="AP13" i="1"/>
  <c r="AA13" i="1"/>
  <c r="Z13" i="1"/>
  <c r="AU13" i="1"/>
  <c r="BK13" i="1"/>
  <c r="BW19" i="1"/>
  <c r="BO19" i="1"/>
  <c r="BH19" i="1"/>
  <c r="BA19" i="1"/>
  <c r="AS19" i="1"/>
  <c r="AM19" i="1"/>
  <c r="AF19" i="1"/>
  <c r="X19" i="1"/>
  <c r="Q19" i="1"/>
  <c r="AY19" i="1"/>
  <c r="BU22" i="1"/>
  <c r="BO22" i="1"/>
  <c r="BI22" i="1"/>
  <c r="BD22" i="1"/>
  <c r="AY22" i="1"/>
  <c r="AS22" i="1"/>
  <c r="AN22" i="1"/>
  <c r="AI22" i="1"/>
  <c r="AC22" i="1"/>
  <c r="X22" i="1"/>
  <c r="BS22" i="1"/>
  <c r="BM22" i="1"/>
  <c r="BH22" i="1"/>
  <c r="BC22" i="1"/>
  <c r="AW22" i="1"/>
  <c r="AR22" i="1"/>
  <c r="AM22" i="1"/>
  <c r="AG22" i="1"/>
  <c r="AB22" i="1"/>
  <c r="W22" i="1"/>
  <c r="Q22" i="1"/>
  <c r="T22" i="1"/>
  <c r="AE22" i="1"/>
  <c r="AO22" i="1"/>
  <c r="AZ22" i="1"/>
  <c r="BK22" i="1"/>
  <c r="BX55" i="1"/>
  <c r="BO55" i="1"/>
  <c r="BF55" i="1"/>
  <c r="AU55" i="1"/>
  <c r="AM55" i="1"/>
  <c r="AD55" i="1"/>
  <c r="S55" i="1"/>
  <c r="BT55" i="1"/>
  <c r="BH55" i="1"/>
  <c r="AT55" i="1"/>
  <c r="AH55" i="1"/>
  <c r="W55" i="1"/>
  <c r="BP55" i="1"/>
  <c r="BC55" i="1"/>
  <c r="AR55" i="1"/>
  <c r="AE55" i="1"/>
  <c r="R55" i="1"/>
  <c r="BN55" i="1"/>
  <c r="AZ55" i="1"/>
  <c r="AN55" i="1"/>
  <c r="Z55" i="1"/>
  <c r="AY55" i="1"/>
  <c r="BS7" i="1"/>
  <c r="BH7" i="1"/>
  <c r="AX7" i="1"/>
  <c r="AM7" i="1"/>
  <c r="AB7" i="1"/>
  <c r="R7" i="1"/>
  <c r="X7" i="1"/>
  <c r="AN7" i="1"/>
  <c r="BC7" i="1"/>
  <c r="BO7" i="1"/>
  <c r="Q9" i="1"/>
  <c r="X9" i="1"/>
  <c r="AF9" i="1"/>
  <c r="AQ9" i="1"/>
  <c r="AZ9" i="1"/>
  <c r="BJ9" i="1"/>
  <c r="X12" i="1"/>
  <c r="AG12" i="1"/>
  <c r="AQ12" i="1"/>
  <c r="BA12" i="1"/>
  <c r="BI12" i="1"/>
  <c r="AF13" i="1"/>
  <c r="AV13" i="1"/>
  <c r="BP13" i="1"/>
  <c r="T14" i="1"/>
  <c r="Z14" i="1"/>
  <c r="AH14" i="1"/>
  <c r="AO14" i="1"/>
  <c r="AV14" i="1"/>
  <c r="BD14" i="1"/>
  <c r="BJ14" i="1"/>
  <c r="BX15" i="1"/>
  <c r="BQ15" i="1"/>
  <c r="BI15" i="1"/>
  <c r="BC15" i="1"/>
  <c r="AV15" i="1"/>
  <c r="AN15" i="1"/>
  <c r="AG15" i="1"/>
  <c r="AA15" i="1"/>
  <c r="S15" i="1"/>
  <c r="W15" i="1"/>
  <c r="AF15" i="1"/>
  <c r="AQ15" i="1"/>
  <c r="AY15" i="1"/>
  <c r="BH15" i="1"/>
  <c r="BS15" i="1"/>
  <c r="W17" i="1"/>
  <c r="AG17" i="1"/>
  <c r="AP17" i="1"/>
  <c r="BA17" i="1"/>
  <c r="BI17" i="1"/>
  <c r="V18" i="1"/>
  <c r="AC18" i="1"/>
  <c r="AJ18" i="1"/>
  <c r="AR18" i="1"/>
  <c r="AX18" i="1"/>
  <c r="BE18" i="1"/>
  <c r="BM18" i="1"/>
  <c r="AA19" i="1"/>
  <c r="AI19" i="1"/>
  <c r="AR19" i="1"/>
  <c r="BC19" i="1"/>
  <c r="BL19" i="1"/>
  <c r="BT19" i="1"/>
  <c r="T20" i="1"/>
  <c r="AN20" i="1"/>
  <c r="BD20" i="1"/>
  <c r="BW21" i="1"/>
  <c r="BQ21" i="1"/>
  <c r="BI21" i="1"/>
  <c r="BB21" i="1"/>
  <c r="AU21" i="1"/>
  <c r="AM21" i="1"/>
  <c r="AG21" i="1"/>
  <c r="Z21" i="1"/>
  <c r="R21" i="1"/>
  <c r="V21" i="1"/>
  <c r="AE21" i="1"/>
  <c r="AP21" i="1"/>
  <c r="AX21" i="1"/>
  <c r="BG21" i="1"/>
  <c r="BR21" i="1"/>
  <c r="BX22" i="1"/>
  <c r="U22" i="1"/>
  <c r="AF22" i="1"/>
  <c r="AQ22" i="1"/>
  <c r="BA22" i="1"/>
  <c r="BL22" i="1"/>
  <c r="AA24" i="1"/>
  <c r="AP45" i="1"/>
  <c r="BJ55" i="1"/>
  <c r="BR9" i="1"/>
  <c r="BK9" i="1"/>
  <c r="BD9" i="1"/>
  <c r="AV9" i="1"/>
  <c r="AP9" i="1"/>
  <c r="AI9" i="1"/>
  <c r="AA9" i="1"/>
  <c r="U9" i="1"/>
  <c r="T9" i="1"/>
  <c r="AD9" i="1"/>
  <c r="AL9" i="1"/>
  <c r="AU9" i="1"/>
  <c r="BF9" i="1"/>
  <c r="BO9" i="1"/>
  <c r="BW9" i="1"/>
  <c r="BQ4" i="1"/>
  <c r="BV4" i="1"/>
  <c r="AE4" i="1"/>
  <c r="BA4" i="1"/>
  <c r="BE8" i="1"/>
  <c r="BA8" i="1"/>
  <c r="V9" i="1"/>
  <c r="BT12" i="1"/>
  <c r="BM12" i="1"/>
  <c r="BG12" i="1"/>
  <c r="AY12" i="1"/>
  <c r="AR12" i="1"/>
  <c r="AK12" i="1"/>
  <c r="AC12" i="1"/>
  <c r="W12" i="1"/>
  <c r="U12" i="1"/>
  <c r="AF12" i="1"/>
  <c r="AN12" i="1"/>
  <c r="AW12" i="1"/>
  <c r="BH12" i="1"/>
  <c r="BQ12" i="1"/>
  <c r="AZ16" i="1"/>
  <c r="X16" i="1"/>
  <c r="AL16" i="1"/>
  <c r="BS17" i="1"/>
  <c r="BM17" i="1"/>
  <c r="BF17" i="1"/>
  <c r="AX17" i="1"/>
  <c r="AQ17" i="1"/>
  <c r="AK17" i="1"/>
  <c r="AC17" i="1"/>
  <c r="V17" i="1"/>
  <c r="U17" i="1"/>
  <c r="AE17" i="1"/>
  <c r="AM17" i="1"/>
  <c r="AW17" i="1"/>
  <c r="BG17" i="1"/>
  <c r="BQ17" i="1"/>
  <c r="BW18" i="1"/>
  <c r="BV18" i="1"/>
  <c r="BQ18" i="1"/>
  <c r="BL18" i="1"/>
  <c r="BF18" i="1"/>
  <c r="BA18" i="1"/>
  <c r="AV18" i="1"/>
  <c r="AP18" i="1"/>
  <c r="AK18" i="1"/>
  <c r="AF18" i="1"/>
  <c r="Z18" i="1"/>
  <c r="U18" i="1"/>
  <c r="T18" i="1"/>
  <c r="AB18" i="1"/>
  <c r="AH18" i="1"/>
  <c r="AO18" i="1"/>
  <c r="AW18" i="1"/>
  <c r="BD18" i="1"/>
  <c r="BJ18" i="1"/>
  <c r="BR18" i="1"/>
  <c r="W19" i="1"/>
  <c r="AG19" i="1"/>
  <c r="AQ19" i="1"/>
  <c r="BI19" i="1"/>
  <c r="BS19" i="1"/>
  <c r="BT23" i="1"/>
  <c r="BE23" i="1"/>
  <c r="AC23" i="1"/>
  <c r="BW45" i="1"/>
  <c r="BT45" i="1"/>
  <c r="BN45" i="1"/>
  <c r="BI45" i="1"/>
  <c r="BD45" i="1"/>
  <c r="AX45" i="1"/>
  <c r="AS45" i="1"/>
  <c r="AN45" i="1"/>
  <c r="AH45" i="1"/>
  <c r="AC45" i="1"/>
  <c r="X45" i="1"/>
  <c r="R45" i="1"/>
  <c r="BX45" i="1"/>
  <c r="BQ45" i="1"/>
  <c r="BJ45" i="1"/>
  <c r="BB45" i="1"/>
  <c r="AV45" i="1"/>
  <c r="AO45" i="1"/>
  <c r="AG45" i="1"/>
  <c r="Z45" i="1"/>
  <c r="T45" i="1"/>
  <c r="BV45" i="1"/>
  <c r="BP45" i="1"/>
  <c r="BH45" i="1"/>
  <c r="BA45" i="1"/>
  <c r="AT45" i="1"/>
  <c r="AL45" i="1"/>
  <c r="AF45" i="1"/>
  <c r="Y45" i="1"/>
  <c r="Q45" i="1"/>
  <c r="BU45" i="1"/>
  <c r="BM45" i="1"/>
  <c r="BF45" i="1"/>
  <c r="AZ45" i="1"/>
  <c r="AR45" i="1"/>
  <c r="AK45" i="1"/>
  <c r="AD45" i="1"/>
  <c r="V45" i="1"/>
  <c r="AJ45" i="1"/>
  <c r="BL45" i="1"/>
  <c r="BK2" i="1"/>
  <c r="AO2" i="1"/>
  <c r="T2" i="1"/>
  <c r="AF2" i="1"/>
  <c r="BL2" i="1"/>
  <c r="U4" i="1"/>
  <c r="BW5" i="1"/>
  <c r="BT5" i="1"/>
  <c r="BN5" i="1"/>
  <c r="BI5" i="1"/>
  <c r="BD5" i="1"/>
  <c r="AX5" i="1"/>
  <c r="AS5" i="1"/>
  <c r="AN5" i="1"/>
  <c r="AH5" i="1"/>
  <c r="AC5" i="1"/>
  <c r="X5" i="1"/>
  <c r="R5" i="1"/>
  <c r="U5" i="1"/>
  <c r="AB5" i="1"/>
  <c r="AJ5" i="1"/>
  <c r="AP5" i="1"/>
  <c r="AW5" i="1"/>
  <c r="BE5" i="1"/>
  <c r="BL5" i="1"/>
  <c r="BR5" i="1"/>
  <c r="AD7" i="1"/>
  <c r="AR7" i="1"/>
  <c r="BD7" i="1"/>
  <c r="BT7" i="1"/>
  <c r="U8" i="1"/>
  <c r="BV8" i="1"/>
  <c r="R9" i="1"/>
  <c r="Z9" i="1"/>
  <c r="AJ9" i="1"/>
  <c r="AT9" i="1"/>
  <c r="BB9" i="1"/>
  <c r="BL9" i="1"/>
  <c r="BV9" i="1"/>
  <c r="Q12" i="1"/>
  <c r="AA12" i="1"/>
  <c r="AI12" i="1"/>
  <c r="AS12" i="1"/>
  <c r="BC12" i="1"/>
  <c r="BL12" i="1"/>
  <c r="BW12" i="1"/>
  <c r="S13" i="1"/>
  <c r="AI13" i="1"/>
  <c r="BB13" i="1"/>
  <c r="BW13" i="1"/>
  <c r="BW14" i="1"/>
  <c r="BX14" i="1"/>
  <c r="BR14" i="1"/>
  <c r="BM14" i="1"/>
  <c r="BH14" i="1"/>
  <c r="BB14" i="1"/>
  <c r="AW14" i="1"/>
  <c r="AR14" i="1"/>
  <c r="AL14" i="1"/>
  <c r="AG14" i="1"/>
  <c r="AB14" i="1"/>
  <c r="V14" i="1"/>
  <c r="Q14" i="1"/>
  <c r="U14" i="1"/>
  <c r="AC14" i="1"/>
  <c r="AJ14" i="1"/>
  <c r="AP14" i="1"/>
  <c r="AX14" i="1"/>
  <c r="BE14" i="1"/>
  <c r="BL14" i="1"/>
  <c r="BT14" i="1"/>
  <c r="V16" i="1"/>
  <c r="BL16" i="1"/>
  <c r="Q17" i="1"/>
  <c r="Z17" i="1"/>
  <c r="AH17" i="1"/>
  <c r="AS17" i="1"/>
  <c r="BB17" i="1"/>
  <c r="BK17" i="1"/>
  <c r="BV17" i="1"/>
  <c r="Q18" i="1"/>
  <c r="X18" i="1"/>
  <c r="AD18" i="1"/>
  <c r="AL18" i="1"/>
  <c r="AS18" i="1"/>
  <c r="AZ18" i="1"/>
  <c r="BH18" i="1"/>
  <c r="BN18" i="1"/>
  <c r="BU18" i="1"/>
  <c r="S19" i="1"/>
  <c r="AB19" i="1"/>
  <c r="AK19" i="1"/>
  <c r="AV19" i="1"/>
  <c r="BD19" i="1"/>
  <c r="BM19" i="1"/>
  <c r="BX19" i="1"/>
  <c r="Z20" i="1"/>
  <c r="AP20" i="1"/>
  <c r="BK20" i="1"/>
  <c r="Y22" i="1"/>
  <c r="AJ22" i="1"/>
  <c r="AU22" i="1"/>
  <c r="BE22" i="1"/>
  <c r="BP22" i="1"/>
  <c r="BX24" i="1"/>
  <c r="BK24" i="1"/>
  <c r="AV24" i="1"/>
  <c r="AG24" i="1"/>
  <c r="T24" i="1"/>
  <c r="BW24" i="1"/>
  <c r="BH24" i="1"/>
  <c r="AU24" i="1"/>
  <c r="AF24" i="1"/>
  <c r="Q24" i="1"/>
  <c r="AM24" i="1"/>
  <c r="BP24" i="1"/>
  <c r="U45" i="1"/>
  <c r="AW45" i="1"/>
  <c r="X55" i="1"/>
  <c r="BV55" i="1"/>
  <c r="T27" i="1"/>
  <c r="AA27" i="1"/>
  <c r="AH27" i="1"/>
  <c r="AP27" i="1"/>
  <c r="AV27" i="1"/>
  <c r="BL27" i="1"/>
  <c r="BS27" i="1"/>
  <c r="BW41" i="1"/>
  <c r="BV41" i="1"/>
  <c r="BQ41" i="1"/>
  <c r="BL41" i="1"/>
  <c r="BF41" i="1"/>
  <c r="BA41" i="1"/>
  <c r="AV41" i="1"/>
  <c r="AP41" i="1"/>
  <c r="AK41" i="1"/>
  <c r="AF41" i="1"/>
  <c r="Z41" i="1"/>
  <c r="U41" i="1"/>
  <c r="T41" i="1"/>
  <c r="AB41" i="1"/>
  <c r="AH41" i="1"/>
  <c r="AO41" i="1"/>
  <c r="AW41" i="1"/>
  <c r="BD41" i="1"/>
  <c r="BJ41" i="1"/>
  <c r="BR41" i="1"/>
  <c r="BS50" i="1"/>
  <c r="AW50" i="1"/>
  <c r="AG50" i="1"/>
  <c r="AB50" i="1"/>
  <c r="BE50" i="1"/>
  <c r="BW42" i="1"/>
  <c r="BM42" i="1"/>
  <c r="BC42" i="1"/>
  <c r="AU42" i="1"/>
  <c r="AK42" i="1"/>
  <c r="AA42" i="1"/>
  <c r="Q42" i="1"/>
  <c r="Y42" i="1"/>
  <c r="AM42" i="1"/>
  <c r="AZ42" i="1"/>
  <c r="BK42" i="1"/>
  <c r="BX42" i="1"/>
  <c r="BW44" i="1"/>
  <c r="BE44" i="1"/>
  <c r="AI44" i="1"/>
  <c r="S44" i="1"/>
  <c r="AG44" i="1"/>
  <c r="BJ44" i="1"/>
  <c r="BM48" i="1"/>
  <c r="AW48" i="1"/>
  <c r="U48" i="1"/>
  <c r="AQ48" i="1"/>
  <c r="BU54" i="1"/>
  <c r="AZ54" i="1"/>
  <c r="AJ54" i="1"/>
  <c r="AE54" i="1"/>
  <c r="BG54" i="1"/>
  <c r="BK64" i="1"/>
  <c r="BT64" i="1"/>
  <c r="AI64" i="1"/>
  <c r="W64" i="1"/>
  <c r="BH64" i="1"/>
  <c r="W3" i="1"/>
  <c r="AH3" i="1"/>
  <c r="AR3" i="1"/>
  <c r="BC3" i="1"/>
  <c r="BN3" i="1"/>
  <c r="AE6" i="1"/>
  <c r="AZ6" i="1"/>
  <c r="U10" i="1"/>
  <c r="AA10" i="1"/>
  <c r="AH10" i="1"/>
  <c r="AP10" i="1"/>
  <c r="AW10" i="1"/>
  <c r="BC10" i="1"/>
  <c r="BK10" i="1"/>
  <c r="T11" i="1"/>
  <c r="Y11" i="1"/>
  <c r="AD11" i="1"/>
  <c r="AJ11" i="1"/>
  <c r="AO11" i="1"/>
  <c r="AT11" i="1"/>
  <c r="AZ11" i="1"/>
  <c r="BE11" i="1"/>
  <c r="BJ11" i="1"/>
  <c r="BP11" i="1"/>
  <c r="BU11" i="1"/>
  <c r="AC26" i="1"/>
  <c r="V27" i="1"/>
  <c r="AB27" i="1"/>
  <c r="AJ27" i="1"/>
  <c r="AQ27" i="1"/>
  <c r="AX27" i="1"/>
  <c r="BN27" i="1"/>
  <c r="V28" i="1"/>
  <c r="AD28" i="1"/>
  <c r="AM28" i="1"/>
  <c r="AX28" i="1"/>
  <c r="BG28" i="1"/>
  <c r="T29" i="1"/>
  <c r="Y29" i="1"/>
  <c r="AD29" i="1"/>
  <c r="AJ29" i="1"/>
  <c r="AO29" i="1"/>
  <c r="AT29" i="1"/>
  <c r="AZ29" i="1"/>
  <c r="BE29" i="1"/>
  <c r="BJ29" i="1"/>
  <c r="BP29" i="1"/>
  <c r="BU29" i="1"/>
  <c r="T31" i="1"/>
  <c r="AE31" i="1"/>
  <c r="AM31" i="1"/>
  <c r="AV31" i="1"/>
  <c r="BG31" i="1"/>
  <c r="BP31" i="1"/>
  <c r="BX31" i="1"/>
  <c r="R32" i="1"/>
  <c r="AG32" i="1"/>
  <c r="AT32" i="1"/>
  <c r="BI32" i="1"/>
  <c r="BW32" i="1"/>
  <c r="R33" i="1"/>
  <c r="X33" i="1"/>
  <c r="AC33" i="1"/>
  <c r="AH33" i="1"/>
  <c r="AN33" i="1"/>
  <c r="AS33" i="1"/>
  <c r="AX33" i="1"/>
  <c r="BD33" i="1"/>
  <c r="BI33" i="1"/>
  <c r="BN33" i="1"/>
  <c r="BT33" i="1"/>
  <c r="W34" i="1"/>
  <c r="AE34" i="1"/>
  <c r="AN34" i="1"/>
  <c r="AY34" i="1"/>
  <c r="BH34" i="1"/>
  <c r="BP35" i="1"/>
  <c r="BB35" i="1"/>
  <c r="AM35" i="1"/>
  <c r="Z35" i="1"/>
  <c r="AA35" i="1"/>
  <c r="AU35" i="1"/>
  <c r="BK35" i="1"/>
  <c r="BW37" i="1"/>
  <c r="BV37" i="1"/>
  <c r="BQ37" i="1"/>
  <c r="BL37" i="1"/>
  <c r="BF37" i="1"/>
  <c r="BA37" i="1"/>
  <c r="AV37" i="1"/>
  <c r="AP37" i="1"/>
  <c r="AK37" i="1"/>
  <c r="AF37" i="1"/>
  <c r="Z37" i="1"/>
  <c r="U37" i="1"/>
  <c r="T37" i="1"/>
  <c r="AB37" i="1"/>
  <c r="AH37" i="1"/>
  <c r="AO37" i="1"/>
  <c r="AW37" i="1"/>
  <c r="BD37" i="1"/>
  <c r="BJ37" i="1"/>
  <c r="BR37" i="1"/>
  <c r="BU38" i="1"/>
  <c r="BM38" i="1"/>
  <c r="BC38" i="1"/>
  <c r="AS38" i="1"/>
  <c r="AJ38" i="1"/>
  <c r="Y38" i="1"/>
  <c r="Q38" i="1"/>
  <c r="X38" i="1"/>
  <c r="AM38" i="1"/>
  <c r="AY38" i="1"/>
  <c r="BI38" i="1"/>
  <c r="BX38" i="1"/>
  <c r="AH39" i="1"/>
  <c r="V41" i="1"/>
  <c r="AC41" i="1"/>
  <c r="AJ41" i="1"/>
  <c r="AR41" i="1"/>
  <c r="AX41" i="1"/>
  <c r="BE41" i="1"/>
  <c r="BM41" i="1"/>
  <c r="BT41" i="1"/>
  <c r="AE42" i="1"/>
  <c r="AO42" i="1"/>
  <c r="BA42" i="1"/>
  <c r="BP42" i="1"/>
  <c r="BV43" i="1"/>
  <c r="BH43" i="1"/>
  <c r="AT43" i="1"/>
  <c r="AE43" i="1"/>
  <c r="R43" i="1"/>
  <c r="Z43" i="1"/>
  <c r="AU43" i="1"/>
  <c r="BO43" i="1"/>
  <c r="AP44" i="1"/>
  <c r="BK44" i="1"/>
  <c r="BF48" i="1"/>
  <c r="AJ50" i="1"/>
  <c r="BK50" i="1"/>
  <c r="AK54" i="1"/>
  <c r="BL54" i="1"/>
  <c r="BU62" i="1"/>
  <c r="BM62" i="1"/>
  <c r="BB62" i="1"/>
  <c r="AS62" i="1"/>
  <c r="AI62" i="1"/>
  <c r="Y62" i="1"/>
  <c r="Q62" i="1"/>
  <c r="BO62" i="1"/>
  <c r="BE62" i="1"/>
  <c r="AQ62" i="1"/>
  <c r="AD62" i="1"/>
  <c r="R62" i="1"/>
  <c r="BN62" i="1"/>
  <c r="AY62" i="1"/>
  <c r="AM62" i="1"/>
  <c r="AC62" i="1"/>
  <c r="AG62" i="1"/>
  <c r="BG62" i="1"/>
  <c r="BH27" i="1"/>
  <c r="W27" i="1"/>
  <c r="AE27" i="1"/>
  <c r="AL27" i="1"/>
  <c r="AR27" i="1"/>
  <c r="BG27" i="1"/>
  <c r="W31" i="1"/>
  <c r="AF31" i="1"/>
  <c r="AP31" i="1"/>
  <c r="AZ31" i="1"/>
  <c r="BH31" i="1"/>
  <c r="W32" i="1"/>
  <c r="AL32" i="1"/>
  <c r="AY32" i="1"/>
  <c r="T33" i="1"/>
  <c r="Y33" i="1"/>
  <c r="AD33" i="1"/>
  <c r="AJ33" i="1"/>
  <c r="AO33" i="1"/>
  <c r="AT33" i="1"/>
  <c r="AZ33" i="1"/>
  <c r="BE33" i="1"/>
  <c r="BJ33" i="1"/>
  <c r="BP33" i="1"/>
  <c r="BU33" i="1"/>
  <c r="BX39" i="1"/>
  <c r="AV39" i="1"/>
  <c r="T39" i="1"/>
  <c r="AJ39" i="1"/>
  <c r="Q41" i="1"/>
  <c r="X41" i="1"/>
  <c r="AD41" i="1"/>
  <c r="AL41" i="1"/>
  <c r="AS41" i="1"/>
  <c r="AZ41" i="1"/>
  <c r="BH41" i="1"/>
  <c r="BN41" i="1"/>
  <c r="BU41" i="1"/>
  <c r="T42" i="1"/>
  <c r="AF42" i="1"/>
  <c r="AR42" i="1"/>
  <c r="BG42" i="1"/>
  <c r="BQ42" i="1"/>
  <c r="U44" i="1"/>
  <c r="AU44" i="1"/>
  <c r="BR44" i="1"/>
  <c r="AD48" i="1"/>
  <c r="BK48" i="1"/>
  <c r="T50" i="1"/>
  <c r="AQ50" i="1"/>
  <c r="BL50" i="1"/>
  <c r="U54" i="1"/>
  <c r="AR54" i="1"/>
  <c r="BM54" i="1"/>
  <c r="AO64" i="1"/>
  <c r="AA36" i="1"/>
  <c r="AT36" i="1"/>
  <c r="Y46" i="1"/>
  <c r="AM46" i="1"/>
  <c r="BA46" i="1"/>
  <c r="T49" i="1"/>
  <c r="Y49" i="1"/>
  <c r="AD49" i="1"/>
  <c r="AJ49" i="1"/>
  <c r="AO49" i="1"/>
  <c r="AT49" i="1"/>
  <c r="AZ49" i="1"/>
  <c r="BE49" i="1"/>
  <c r="BJ49" i="1"/>
  <c r="BP49" i="1"/>
  <c r="BU49" i="1"/>
  <c r="V52" i="1"/>
  <c r="AE52" i="1"/>
  <c r="AO52" i="1"/>
  <c r="AY52" i="1"/>
  <c r="BG52" i="1"/>
  <c r="T53" i="1"/>
  <c r="Y53" i="1"/>
  <c r="AD53" i="1"/>
  <c r="AJ53" i="1"/>
  <c r="AO53" i="1"/>
  <c r="AT53" i="1"/>
  <c r="AZ53" i="1"/>
  <c r="BE53" i="1"/>
  <c r="BJ53" i="1"/>
  <c r="BP53" i="1"/>
  <c r="BU53" i="1"/>
  <c r="S56" i="1"/>
  <c r="AG56" i="1"/>
  <c r="AU56" i="1"/>
  <c r="BJ56" i="1"/>
  <c r="BW56" i="1"/>
  <c r="R57" i="1"/>
  <c r="X57" i="1"/>
  <c r="AC57" i="1"/>
  <c r="AH57" i="1"/>
  <c r="AN57" i="1"/>
  <c r="AS57" i="1"/>
  <c r="AX57" i="1"/>
  <c r="BG57" i="1"/>
  <c r="BN58" i="1"/>
  <c r="BC58" i="1"/>
  <c r="AQ58" i="1"/>
  <c r="AC58" i="1"/>
  <c r="Q58" i="1"/>
  <c r="AA58" i="1"/>
  <c r="AS58" i="1"/>
  <c r="BJ58" i="1"/>
  <c r="BW59" i="1"/>
  <c r="BV59" i="1"/>
  <c r="BQ59" i="1"/>
  <c r="BL59" i="1"/>
  <c r="BF59" i="1"/>
  <c r="BA59" i="1"/>
  <c r="AV59" i="1"/>
  <c r="AP59" i="1"/>
  <c r="AK59" i="1"/>
  <c r="AF59" i="1"/>
  <c r="Z59" i="1"/>
  <c r="U59" i="1"/>
  <c r="T59" i="1"/>
  <c r="AB59" i="1"/>
  <c r="AH59" i="1"/>
  <c r="AO59" i="1"/>
  <c r="AW59" i="1"/>
  <c r="BD59" i="1"/>
  <c r="BJ59" i="1"/>
  <c r="BR59" i="1"/>
  <c r="BP60" i="1"/>
  <c r="BD60" i="1"/>
  <c r="AR60" i="1"/>
  <c r="AC60" i="1"/>
  <c r="S60" i="1"/>
  <c r="AB60" i="1"/>
  <c r="AU60" i="1"/>
  <c r="BK60" i="1"/>
  <c r="BW63" i="1"/>
  <c r="BX63" i="1"/>
  <c r="BR63" i="1"/>
  <c r="BM63" i="1"/>
  <c r="BH63" i="1"/>
  <c r="BB63" i="1"/>
  <c r="AW63" i="1"/>
  <c r="AR63" i="1"/>
  <c r="AL63" i="1"/>
  <c r="AG63" i="1"/>
  <c r="AB63" i="1"/>
  <c r="V63" i="1"/>
  <c r="Q63" i="1"/>
  <c r="U63" i="1"/>
  <c r="AC63" i="1"/>
  <c r="AJ63" i="1"/>
  <c r="AP63" i="1"/>
  <c r="AX63" i="1"/>
  <c r="BE63" i="1"/>
  <c r="BL63" i="1"/>
  <c r="BT63" i="1"/>
  <c r="U67" i="1"/>
  <c r="AH67" i="1"/>
  <c r="AW67" i="1"/>
  <c r="BW68" i="1"/>
  <c r="BX68" i="1"/>
  <c r="BR68" i="1"/>
  <c r="BM68" i="1"/>
  <c r="BH68" i="1"/>
  <c r="BB68" i="1"/>
  <c r="AW68" i="1"/>
  <c r="AR68" i="1"/>
  <c r="AL68" i="1"/>
  <c r="AG68" i="1"/>
  <c r="AB68" i="1"/>
  <c r="V68" i="1"/>
  <c r="Q68" i="1"/>
  <c r="BV68" i="1"/>
  <c r="BQ68" i="1"/>
  <c r="BL68" i="1"/>
  <c r="BF68" i="1"/>
  <c r="BA68" i="1"/>
  <c r="AV68" i="1"/>
  <c r="AP68" i="1"/>
  <c r="AK68" i="1"/>
  <c r="AF68" i="1"/>
  <c r="Z68" i="1"/>
  <c r="U68" i="1"/>
  <c r="X68" i="1"/>
  <c r="AH68" i="1"/>
  <c r="AS68" i="1"/>
  <c r="BD68" i="1"/>
  <c r="BN68" i="1"/>
  <c r="BX69" i="1"/>
  <c r="BQ69" i="1"/>
  <c r="BI69" i="1"/>
  <c r="BC69" i="1"/>
  <c r="AV69" i="1"/>
  <c r="AN69" i="1"/>
  <c r="AG69" i="1"/>
  <c r="AA69" i="1"/>
  <c r="S69" i="1"/>
  <c r="BW69" i="1"/>
  <c r="BO69" i="1"/>
  <c r="BH69" i="1"/>
  <c r="BA69" i="1"/>
  <c r="AS69" i="1"/>
  <c r="AM69" i="1"/>
  <c r="AF69" i="1"/>
  <c r="X69" i="1"/>
  <c r="Q69" i="1"/>
  <c r="AB69" i="1"/>
  <c r="AQ69" i="1"/>
  <c r="BD69" i="1"/>
  <c r="BS69" i="1"/>
  <c r="Y56" i="1"/>
  <c r="AL56" i="1"/>
  <c r="BA56" i="1"/>
  <c r="BW57" i="1"/>
  <c r="BP57" i="1"/>
  <c r="BH57" i="1"/>
  <c r="BB57" i="1"/>
  <c r="T57" i="1"/>
  <c r="Y57" i="1"/>
  <c r="AD57" i="1"/>
  <c r="AJ57" i="1"/>
  <c r="AO57" i="1"/>
  <c r="AT57" i="1"/>
  <c r="AZ57" i="1"/>
  <c r="BK57" i="1"/>
  <c r="BS57" i="1"/>
  <c r="BV67" i="1"/>
  <c r="BN67" i="1"/>
  <c r="BG67" i="1"/>
  <c r="BA67" i="1"/>
  <c r="AS67" i="1"/>
  <c r="AL67" i="1"/>
  <c r="AE67" i="1"/>
  <c r="W67" i="1"/>
  <c r="Q67" i="1"/>
  <c r="BS67" i="1"/>
  <c r="BM67" i="1"/>
  <c r="BF67" i="1"/>
  <c r="AX67" i="1"/>
  <c r="AQ67" i="1"/>
  <c r="AK67" i="1"/>
  <c r="AC67" i="1"/>
  <c r="V67" i="1"/>
  <c r="Z67" i="1"/>
  <c r="AM67" i="1"/>
  <c r="BB67" i="1"/>
  <c r="BQ67" i="1"/>
  <c r="Y68" i="1"/>
  <c r="AJ68" i="1"/>
  <c r="AT68" i="1"/>
  <c r="BE68" i="1"/>
  <c r="BP68" i="1"/>
  <c r="AC69" i="1"/>
  <c r="AR69" i="1"/>
  <c r="BG69" i="1"/>
  <c r="BT69" i="1"/>
  <c r="T65" i="1"/>
  <c r="AE65" i="1"/>
  <c r="AM65" i="1"/>
  <c r="AY65" i="1"/>
  <c r="BM65" i="1"/>
  <c r="X66" i="1"/>
  <c r="AF66" i="1"/>
  <c r="AP66" i="1"/>
  <c r="AZ66" i="1"/>
  <c r="BJ66" i="1"/>
  <c r="BR66" i="1"/>
  <c r="W65" i="1"/>
  <c r="AF65" i="1"/>
  <c r="AQ65" i="1"/>
  <c r="BD65" i="1"/>
  <c r="Z66" i="1"/>
  <c r="AI66" i="1"/>
  <c r="AT66" i="1"/>
  <c r="BB66" i="1"/>
  <c r="BK66" i="1"/>
  <c r="BU25" i="1"/>
  <c r="BQ25" i="1"/>
  <c r="BM25" i="1"/>
  <c r="BI25" i="1"/>
  <c r="BE25" i="1"/>
  <c r="BA25" i="1"/>
  <c r="AW25" i="1"/>
  <c r="AS25" i="1"/>
  <c r="AO25" i="1"/>
  <c r="AK25" i="1"/>
  <c r="AG25" i="1"/>
  <c r="AC25" i="1"/>
  <c r="Y25" i="1"/>
  <c r="U25" i="1"/>
  <c r="Q25" i="1"/>
  <c r="BW25" i="1"/>
  <c r="BR25" i="1"/>
  <c r="BL25" i="1"/>
  <c r="BG25" i="1"/>
  <c r="BB25" i="1"/>
  <c r="AV25" i="1"/>
  <c r="AQ25" i="1"/>
  <c r="AL25" i="1"/>
  <c r="AF25" i="1"/>
  <c r="AA25" i="1"/>
  <c r="V25" i="1"/>
  <c r="BV25" i="1"/>
  <c r="BO25" i="1"/>
  <c r="BH25" i="1"/>
  <c r="AZ25" i="1"/>
  <c r="AT25" i="1"/>
  <c r="AM25" i="1"/>
  <c r="AE25" i="1"/>
  <c r="X25" i="1"/>
  <c r="R25" i="1"/>
  <c r="BT25" i="1"/>
  <c r="BN25" i="1"/>
  <c r="BF25" i="1"/>
  <c r="AY25" i="1"/>
  <c r="AR25" i="1"/>
  <c r="AJ25" i="1"/>
  <c r="AD25" i="1"/>
  <c r="W25" i="1"/>
  <c r="BC25" i="1"/>
  <c r="BX40" i="1"/>
  <c r="BT40" i="1"/>
  <c r="BP40" i="1"/>
  <c r="BL40" i="1"/>
  <c r="BH40" i="1"/>
  <c r="BS40" i="1"/>
  <c r="BN40" i="1"/>
  <c r="BI40" i="1"/>
  <c r="BD40" i="1"/>
  <c r="AZ40" i="1"/>
  <c r="AV40" i="1"/>
  <c r="AR40" i="1"/>
  <c r="AN40" i="1"/>
  <c r="AJ40" i="1"/>
  <c r="AF40" i="1"/>
  <c r="AB40" i="1"/>
  <c r="X40" i="1"/>
  <c r="T40" i="1"/>
  <c r="BU40" i="1"/>
  <c r="BM40" i="1"/>
  <c r="BF40" i="1"/>
  <c r="BA40" i="1"/>
  <c r="AU40" i="1"/>
  <c r="AP40" i="1"/>
  <c r="AK40" i="1"/>
  <c r="AE40" i="1"/>
  <c r="Z40" i="1"/>
  <c r="U40" i="1"/>
  <c r="BR40" i="1"/>
  <c r="BK40" i="1"/>
  <c r="BE40" i="1"/>
  <c r="BO40" i="1"/>
  <c r="BB40" i="1"/>
  <c r="AT40" i="1"/>
  <c r="AM40" i="1"/>
  <c r="AG40" i="1"/>
  <c r="Y40" i="1"/>
  <c r="R40" i="1"/>
  <c r="BW40" i="1"/>
  <c r="BJ40" i="1"/>
  <c r="AY40" i="1"/>
  <c r="AS40" i="1"/>
  <c r="AL40" i="1"/>
  <c r="AD40" i="1"/>
  <c r="W40" i="1"/>
  <c r="Q40" i="1"/>
  <c r="BC40" i="1"/>
  <c r="BW23" i="1"/>
  <c r="BS23" i="1"/>
  <c r="BO23" i="1"/>
  <c r="BK23" i="1"/>
  <c r="BG23" i="1"/>
  <c r="BC23" i="1"/>
  <c r="AY23" i="1"/>
  <c r="AU23" i="1"/>
  <c r="AQ23" i="1"/>
  <c r="AM23" i="1"/>
  <c r="AI23" i="1"/>
  <c r="AE23" i="1"/>
  <c r="AA23" i="1"/>
  <c r="W23" i="1"/>
  <c r="S23" i="1"/>
  <c r="BV23" i="1"/>
  <c r="BQ23" i="1"/>
  <c r="BL23" i="1"/>
  <c r="BF23" i="1"/>
  <c r="BA23" i="1"/>
  <c r="AV23" i="1"/>
  <c r="AP23" i="1"/>
  <c r="AK23" i="1"/>
  <c r="AF23" i="1"/>
  <c r="Z23" i="1"/>
  <c r="U23" i="1"/>
  <c r="BR23" i="1"/>
  <c r="BJ23" i="1"/>
  <c r="BD23" i="1"/>
  <c r="AW23" i="1"/>
  <c r="AO23" i="1"/>
  <c r="AH23" i="1"/>
  <c r="AB23" i="1"/>
  <c r="T23" i="1"/>
  <c r="BX23" i="1"/>
  <c r="BP23" i="1"/>
  <c r="BI23" i="1"/>
  <c r="BB23" i="1"/>
  <c r="AT23" i="1"/>
  <c r="AN23" i="1"/>
  <c r="AG23" i="1"/>
  <c r="Y23" i="1"/>
  <c r="R23" i="1"/>
  <c r="Q23" i="1"/>
  <c r="AD23" i="1"/>
  <c r="AS23" i="1"/>
  <c r="BH23" i="1"/>
  <c r="BU23" i="1"/>
  <c r="AB25" i="1"/>
  <c r="AP25" i="1"/>
  <c r="BD25" i="1"/>
  <c r="BS25" i="1"/>
  <c r="BC27" i="1"/>
  <c r="BB27" i="1"/>
  <c r="BX27" i="1"/>
  <c r="BW27" i="1"/>
  <c r="AC30" i="1"/>
  <c r="AR30" i="1"/>
  <c r="BE30" i="1"/>
  <c r="AC40" i="1"/>
  <c r="AQ40" i="1"/>
  <c r="BG40" i="1"/>
  <c r="AR51" i="1"/>
  <c r="BT51" i="1"/>
  <c r="BU61" i="1"/>
  <c r="BQ61" i="1"/>
  <c r="BM61" i="1"/>
  <c r="BI61" i="1"/>
  <c r="BE61" i="1"/>
  <c r="BA61" i="1"/>
  <c r="AW61" i="1"/>
  <c r="AS61" i="1"/>
  <c r="AO61" i="1"/>
  <c r="AK61" i="1"/>
  <c r="AG61" i="1"/>
  <c r="AC61" i="1"/>
  <c r="Y61" i="1"/>
  <c r="U61" i="1"/>
  <c r="Q61" i="1"/>
  <c r="BT61" i="1"/>
  <c r="BO61" i="1"/>
  <c r="BJ61" i="1"/>
  <c r="BD61" i="1"/>
  <c r="AY61" i="1"/>
  <c r="AT61" i="1"/>
  <c r="AN61" i="1"/>
  <c r="AI61" i="1"/>
  <c r="AD61" i="1"/>
  <c r="X61" i="1"/>
  <c r="S61" i="1"/>
  <c r="BX61" i="1"/>
  <c r="BR61" i="1"/>
  <c r="BK61" i="1"/>
  <c r="BC61" i="1"/>
  <c r="AV61" i="1"/>
  <c r="AP61" i="1"/>
  <c r="AH61" i="1"/>
  <c r="AA61" i="1"/>
  <c r="T61" i="1"/>
  <c r="BW61" i="1"/>
  <c r="BN61" i="1"/>
  <c r="BF61" i="1"/>
  <c r="AU61" i="1"/>
  <c r="AL61" i="1"/>
  <c r="AB61" i="1"/>
  <c r="R61" i="1"/>
  <c r="BV61" i="1"/>
  <c r="BL61" i="1"/>
  <c r="BB61" i="1"/>
  <c r="AR61" i="1"/>
  <c r="AJ61" i="1"/>
  <c r="Z61" i="1"/>
  <c r="BG61" i="1"/>
  <c r="AM61" i="1"/>
  <c r="V61" i="1"/>
  <c r="BP61" i="1"/>
  <c r="BS61" i="1"/>
  <c r="AZ61" i="1"/>
  <c r="AF61" i="1"/>
  <c r="AX61" i="1"/>
  <c r="AQ61" i="1"/>
  <c r="Z25" i="1"/>
  <c r="AN25" i="1"/>
  <c r="BP25" i="1"/>
  <c r="BV30" i="1"/>
  <c r="BR30" i="1"/>
  <c r="BN30" i="1"/>
  <c r="BJ30" i="1"/>
  <c r="BF30" i="1"/>
  <c r="BB30" i="1"/>
  <c r="AX30" i="1"/>
  <c r="AT30" i="1"/>
  <c r="AP30" i="1"/>
  <c r="AL30" i="1"/>
  <c r="AH30" i="1"/>
  <c r="AD30" i="1"/>
  <c r="Z30" i="1"/>
  <c r="V30" i="1"/>
  <c r="R30" i="1"/>
  <c r="BW30" i="1"/>
  <c r="BQ30" i="1"/>
  <c r="BL30" i="1"/>
  <c r="BG30" i="1"/>
  <c r="BA30" i="1"/>
  <c r="AV30" i="1"/>
  <c r="AQ30" i="1"/>
  <c r="AK30" i="1"/>
  <c r="AF30" i="1"/>
  <c r="AA30" i="1"/>
  <c r="U30" i="1"/>
  <c r="BX30" i="1"/>
  <c r="BP30" i="1"/>
  <c r="BI30" i="1"/>
  <c r="BC30" i="1"/>
  <c r="AU30" i="1"/>
  <c r="AN30" i="1"/>
  <c r="AG30" i="1"/>
  <c r="Y30" i="1"/>
  <c r="S30" i="1"/>
  <c r="BU30" i="1"/>
  <c r="BO30" i="1"/>
  <c r="BH30" i="1"/>
  <c r="AZ30" i="1"/>
  <c r="AS30" i="1"/>
  <c r="AM30" i="1"/>
  <c r="AE30" i="1"/>
  <c r="X30" i="1"/>
  <c r="Q30" i="1"/>
  <c r="AB30" i="1"/>
  <c r="AO30" i="1"/>
  <c r="BD30" i="1"/>
  <c r="BS30" i="1"/>
  <c r="AO40" i="1"/>
  <c r="BW22" i="1"/>
  <c r="BT22" i="1"/>
  <c r="Z4" i="1"/>
  <c r="AK4" i="1"/>
  <c r="AU4" i="1"/>
  <c r="BF4" i="1"/>
  <c r="BW26" i="1"/>
  <c r="BS26" i="1"/>
  <c r="BO26" i="1"/>
  <c r="BK26" i="1"/>
  <c r="BG26" i="1"/>
  <c r="BC26" i="1"/>
  <c r="AY26" i="1"/>
  <c r="AU26" i="1"/>
  <c r="AQ26" i="1"/>
  <c r="AM26" i="1"/>
  <c r="AI26" i="1"/>
  <c r="AE26" i="1"/>
  <c r="AA26" i="1"/>
  <c r="W26" i="1"/>
  <c r="S26" i="1"/>
  <c r="BX26" i="1"/>
  <c r="BR26" i="1"/>
  <c r="BM26" i="1"/>
  <c r="BH26" i="1"/>
  <c r="BB26" i="1"/>
  <c r="AW26" i="1"/>
  <c r="AR26" i="1"/>
  <c r="AL26" i="1"/>
  <c r="AG26" i="1"/>
  <c r="AB26" i="1"/>
  <c r="V26" i="1"/>
  <c r="Q26" i="1"/>
  <c r="BV26" i="1"/>
  <c r="BP26" i="1"/>
  <c r="BI26" i="1"/>
  <c r="BA26" i="1"/>
  <c r="AT26" i="1"/>
  <c r="AN26" i="1"/>
  <c r="AF26" i="1"/>
  <c r="Y26" i="1"/>
  <c r="R26" i="1"/>
  <c r="BU26" i="1"/>
  <c r="BN26" i="1"/>
  <c r="BF26" i="1"/>
  <c r="AZ26" i="1"/>
  <c r="AS26" i="1"/>
  <c r="AK26" i="1"/>
  <c r="AD26" i="1"/>
  <c r="X26" i="1"/>
  <c r="U26" i="1"/>
  <c r="AJ26" i="1"/>
  <c r="AX26" i="1"/>
  <c r="BL26" i="1"/>
  <c r="T30" i="1"/>
  <c r="AI30" i="1"/>
  <c r="AW30" i="1"/>
  <c r="BK30" i="1"/>
  <c r="BU39" i="1"/>
  <c r="BQ39" i="1"/>
  <c r="BM39" i="1"/>
  <c r="BI39" i="1"/>
  <c r="BE39" i="1"/>
  <c r="BA39" i="1"/>
  <c r="AW39" i="1"/>
  <c r="AS39" i="1"/>
  <c r="AO39" i="1"/>
  <c r="AK39" i="1"/>
  <c r="AG39" i="1"/>
  <c r="AC39" i="1"/>
  <c r="Y39" i="1"/>
  <c r="U39" i="1"/>
  <c r="Q39" i="1"/>
  <c r="BT39" i="1"/>
  <c r="BO39" i="1"/>
  <c r="BJ39" i="1"/>
  <c r="BD39" i="1"/>
  <c r="AY39" i="1"/>
  <c r="AT39" i="1"/>
  <c r="AN39" i="1"/>
  <c r="AI39" i="1"/>
  <c r="AD39" i="1"/>
  <c r="X39" i="1"/>
  <c r="S39" i="1"/>
  <c r="BW39" i="1"/>
  <c r="BP39" i="1"/>
  <c r="BH39" i="1"/>
  <c r="BB39" i="1"/>
  <c r="AU39" i="1"/>
  <c r="AM39" i="1"/>
  <c r="AF39" i="1"/>
  <c r="Z39" i="1"/>
  <c r="R39" i="1"/>
  <c r="BV39" i="1"/>
  <c r="BN39" i="1"/>
  <c r="BG39" i="1"/>
  <c r="AZ39" i="1"/>
  <c r="AR39" i="1"/>
  <c r="AL39" i="1"/>
  <c r="AE39" i="1"/>
  <c r="W39" i="1"/>
  <c r="AA39" i="1"/>
  <c r="AP39" i="1"/>
  <c r="BC39" i="1"/>
  <c r="BR39" i="1"/>
  <c r="S40" i="1"/>
  <c r="AH40" i="1"/>
  <c r="AW40" i="1"/>
  <c r="BQ40" i="1"/>
  <c r="BU47" i="1"/>
  <c r="BQ47" i="1"/>
  <c r="BM47" i="1"/>
  <c r="BI47" i="1"/>
  <c r="BE47" i="1"/>
  <c r="BA47" i="1"/>
  <c r="AW47" i="1"/>
  <c r="AS47" i="1"/>
  <c r="AO47" i="1"/>
  <c r="AK47" i="1"/>
  <c r="AG47" i="1"/>
  <c r="AC47" i="1"/>
  <c r="Y47" i="1"/>
  <c r="U47" i="1"/>
  <c r="Q47" i="1"/>
  <c r="BW47" i="1"/>
  <c r="BR47" i="1"/>
  <c r="BL47" i="1"/>
  <c r="BG47" i="1"/>
  <c r="BB47" i="1"/>
  <c r="AV47" i="1"/>
  <c r="AQ47" i="1"/>
  <c r="AL47" i="1"/>
  <c r="AF47" i="1"/>
  <c r="AA47" i="1"/>
  <c r="V47" i="1"/>
  <c r="BV47" i="1"/>
  <c r="BO47" i="1"/>
  <c r="BH47" i="1"/>
  <c r="AZ47" i="1"/>
  <c r="AT47" i="1"/>
  <c r="AM47" i="1"/>
  <c r="AE47" i="1"/>
  <c r="X47" i="1"/>
  <c r="R47" i="1"/>
  <c r="BT47" i="1"/>
  <c r="BN47" i="1"/>
  <c r="BF47" i="1"/>
  <c r="AY47" i="1"/>
  <c r="AR47" i="1"/>
  <c r="AJ47" i="1"/>
  <c r="AD47" i="1"/>
  <c r="W47" i="1"/>
  <c r="BX47" i="1"/>
  <c r="BJ47" i="1"/>
  <c r="AU47" i="1"/>
  <c r="AH47" i="1"/>
  <c r="S47" i="1"/>
  <c r="BS47" i="1"/>
  <c r="BD47" i="1"/>
  <c r="AP47" i="1"/>
  <c r="AB47" i="1"/>
  <c r="AI47" i="1"/>
  <c r="BK47" i="1"/>
  <c r="AB51" i="1"/>
  <c r="BH61" i="1"/>
  <c r="BU51" i="1"/>
  <c r="BQ51" i="1"/>
  <c r="BM51" i="1"/>
  <c r="BI51" i="1"/>
  <c r="BE51" i="1"/>
  <c r="BA51" i="1"/>
  <c r="AW51" i="1"/>
  <c r="AS51" i="1"/>
  <c r="AO51" i="1"/>
  <c r="AK51" i="1"/>
  <c r="AG51" i="1"/>
  <c r="AC51" i="1"/>
  <c r="Y51" i="1"/>
  <c r="U51" i="1"/>
  <c r="Q51" i="1"/>
  <c r="BW51" i="1"/>
  <c r="BR51" i="1"/>
  <c r="BL51" i="1"/>
  <c r="BG51" i="1"/>
  <c r="BB51" i="1"/>
  <c r="AV51" i="1"/>
  <c r="AQ51" i="1"/>
  <c r="AL51" i="1"/>
  <c r="AF51" i="1"/>
  <c r="AA51" i="1"/>
  <c r="V51" i="1"/>
  <c r="BX51" i="1"/>
  <c r="BP51" i="1"/>
  <c r="BJ51" i="1"/>
  <c r="BC51" i="1"/>
  <c r="AU51" i="1"/>
  <c r="AN51" i="1"/>
  <c r="AH51" i="1"/>
  <c r="Z51" i="1"/>
  <c r="S51" i="1"/>
  <c r="BV51" i="1"/>
  <c r="BO51" i="1"/>
  <c r="BH51" i="1"/>
  <c r="AZ51" i="1"/>
  <c r="AT51" i="1"/>
  <c r="AM51" i="1"/>
  <c r="AE51" i="1"/>
  <c r="X51" i="1"/>
  <c r="R51" i="1"/>
  <c r="BN51" i="1"/>
  <c r="AY51" i="1"/>
  <c r="AJ51" i="1"/>
  <c r="W51" i="1"/>
  <c r="BK51" i="1"/>
  <c r="AX51" i="1"/>
  <c r="AI51" i="1"/>
  <c r="T51" i="1"/>
  <c r="AP51" i="1"/>
  <c r="BS51" i="1"/>
  <c r="BX4" i="1"/>
  <c r="BT4" i="1"/>
  <c r="BP4" i="1"/>
  <c r="BL4" i="1"/>
  <c r="BH4" i="1"/>
  <c r="BD4" i="1"/>
  <c r="AZ4" i="1"/>
  <c r="AV4" i="1"/>
  <c r="AR4" i="1"/>
  <c r="AN4" i="1"/>
  <c r="AJ4" i="1"/>
  <c r="AF4" i="1"/>
  <c r="AB4" i="1"/>
  <c r="X4" i="1"/>
  <c r="T4" i="1"/>
  <c r="BS4" i="1"/>
  <c r="BN4" i="1"/>
  <c r="BI4" i="1"/>
  <c r="BC4" i="1"/>
  <c r="AX4" i="1"/>
  <c r="AS4" i="1"/>
  <c r="AM4" i="1"/>
  <c r="AH4" i="1"/>
  <c r="AC4" i="1"/>
  <c r="W4" i="1"/>
  <c r="R4" i="1"/>
  <c r="AG4" i="1"/>
  <c r="BW4" i="1"/>
  <c r="BW82" i="1" s="1"/>
  <c r="BR4" i="1"/>
  <c r="BM4" i="1"/>
  <c r="BG4" i="1"/>
  <c r="BB4" i="1"/>
  <c r="AW4" i="1"/>
  <c r="AQ4" i="1"/>
  <c r="AL4" i="1"/>
  <c r="AA4" i="1"/>
  <c r="V4" i="1"/>
  <c r="Q4" i="1"/>
  <c r="Y4" i="1"/>
  <c r="AI4" i="1"/>
  <c r="AT4" i="1"/>
  <c r="BE4" i="1"/>
  <c r="BO4" i="1"/>
  <c r="BX8" i="1"/>
  <c r="BT8" i="1"/>
  <c r="BP8" i="1"/>
  <c r="BL8" i="1"/>
  <c r="BH8" i="1"/>
  <c r="BD8" i="1"/>
  <c r="AZ8" i="1"/>
  <c r="AV8" i="1"/>
  <c r="AR8" i="1"/>
  <c r="AN8" i="1"/>
  <c r="AJ8" i="1"/>
  <c r="AF8" i="1"/>
  <c r="AB8" i="1"/>
  <c r="X8" i="1"/>
  <c r="T8" i="1"/>
  <c r="BS8" i="1"/>
  <c r="BN8" i="1"/>
  <c r="BI8" i="1"/>
  <c r="BC8" i="1"/>
  <c r="AX8" i="1"/>
  <c r="AS8" i="1"/>
  <c r="AM8" i="1"/>
  <c r="AH8" i="1"/>
  <c r="AC8" i="1"/>
  <c r="W8" i="1"/>
  <c r="R8" i="1"/>
  <c r="BW8" i="1"/>
  <c r="BR8" i="1"/>
  <c r="BM8" i="1"/>
  <c r="BG8" i="1"/>
  <c r="BB8" i="1"/>
  <c r="AW8" i="1"/>
  <c r="AQ8" i="1"/>
  <c r="AL8" i="1"/>
  <c r="AG8" i="1"/>
  <c r="AA8" i="1"/>
  <c r="V8" i="1"/>
  <c r="Q8" i="1"/>
  <c r="Y8" i="1"/>
  <c r="AI8" i="1"/>
  <c r="AT8" i="1"/>
  <c r="BO8" i="1"/>
  <c r="BV2" i="1"/>
  <c r="BR2" i="1"/>
  <c r="BN2" i="1"/>
  <c r="BJ2" i="1"/>
  <c r="BF2" i="1"/>
  <c r="BB2" i="1"/>
  <c r="AX2" i="1"/>
  <c r="AT2" i="1"/>
  <c r="AP2" i="1"/>
  <c r="AL2" i="1"/>
  <c r="AH2" i="1"/>
  <c r="AD2" i="1"/>
  <c r="Z2" i="1"/>
  <c r="V2" i="1"/>
  <c r="R2" i="1"/>
  <c r="BT2" i="1"/>
  <c r="BO2" i="1"/>
  <c r="BI2" i="1"/>
  <c r="BD2" i="1"/>
  <c r="AY2" i="1"/>
  <c r="AS2" i="1"/>
  <c r="AN2" i="1"/>
  <c r="AI2" i="1"/>
  <c r="AC2" i="1"/>
  <c r="X2" i="1"/>
  <c r="S2" i="1"/>
  <c r="BX2" i="1"/>
  <c r="BS2" i="1"/>
  <c r="BM2" i="1"/>
  <c r="BH2" i="1"/>
  <c r="BC2" i="1"/>
  <c r="AW2" i="1"/>
  <c r="AR2" i="1"/>
  <c r="AM2" i="1"/>
  <c r="AG2" i="1"/>
  <c r="AB2" i="1"/>
  <c r="W2" i="1"/>
  <c r="Q2" i="1"/>
  <c r="Y2" i="1"/>
  <c r="AJ2" i="1"/>
  <c r="AU2" i="1"/>
  <c r="BE2" i="1"/>
  <c r="BP2" i="1"/>
  <c r="BV6" i="1"/>
  <c r="BR6" i="1"/>
  <c r="BN6" i="1"/>
  <c r="BJ6" i="1"/>
  <c r="BF6" i="1"/>
  <c r="BB6" i="1"/>
  <c r="AX6" i="1"/>
  <c r="AT6" i="1"/>
  <c r="AP6" i="1"/>
  <c r="AL6" i="1"/>
  <c r="AH6" i="1"/>
  <c r="AD6" i="1"/>
  <c r="Z6" i="1"/>
  <c r="V6" i="1"/>
  <c r="R6" i="1"/>
  <c r="BT6" i="1"/>
  <c r="BO6" i="1"/>
  <c r="BI6" i="1"/>
  <c r="BD6" i="1"/>
  <c r="AY6" i="1"/>
  <c r="AS6" i="1"/>
  <c r="AN6" i="1"/>
  <c r="AI6" i="1"/>
  <c r="AC6" i="1"/>
  <c r="X6" i="1"/>
  <c r="S6" i="1"/>
  <c r="BX6" i="1"/>
  <c r="BS6" i="1"/>
  <c r="BM6" i="1"/>
  <c r="BH6" i="1"/>
  <c r="BC6" i="1"/>
  <c r="AW6" i="1"/>
  <c r="AR6" i="1"/>
  <c r="AM6" i="1"/>
  <c r="AG6" i="1"/>
  <c r="AB6" i="1"/>
  <c r="W6" i="1"/>
  <c r="Q6" i="1"/>
  <c r="Y6" i="1"/>
  <c r="AJ6" i="1"/>
  <c r="AU6" i="1"/>
  <c r="BE6" i="1"/>
  <c r="BP6" i="1"/>
  <c r="Z8" i="1"/>
  <c r="AK8" i="1"/>
  <c r="AU8" i="1"/>
  <c r="BF8" i="1"/>
  <c r="BQ8" i="1"/>
  <c r="BU16" i="1"/>
  <c r="BQ16" i="1"/>
  <c r="BM16" i="1"/>
  <c r="BI16" i="1"/>
  <c r="BE16" i="1"/>
  <c r="BA16" i="1"/>
  <c r="AW16" i="1"/>
  <c r="AS16" i="1"/>
  <c r="AO16" i="1"/>
  <c r="AK16" i="1"/>
  <c r="AG16" i="1"/>
  <c r="AC16" i="1"/>
  <c r="Y16" i="1"/>
  <c r="U16" i="1"/>
  <c r="Q16" i="1"/>
  <c r="BX16" i="1"/>
  <c r="BS16" i="1"/>
  <c r="BN16" i="1"/>
  <c r="BH16" i="1"/>
  <c r="BC16" i="1"/>
  <c r="AX16" i="1"/>
  <c r="AR16" i="1"/>
  <c r="AM16" i="1"/>
  <c r="AH16" i="1"/>
  <c r="AB16" i="1"/>
  <c r="W16" i="1"/>
  <c r="R16" i="1"/>
  <c r="BR16" i="1"/>
  <c r="BK16" i="1"/>
  <c r="BD16" i="1"/>
  <c r="AV16" i="1"/>
  <c r="AP16" i="1"/>
  <c r="AI16" i="1"/>
  <c r="AA16" i="1"/>
  <c r="T16" i="1"/>
  <c r="BW16" i="1"/>
  <c r="BP16" i="1"/>
  <c r="BJ16" i="1"/>
  <c r="BB16" i="1"/>
  <c r="AU16" i="1"/>
  <c r="AN16" i="1"/>
  <c r="AF16" i="1"/>
  <c r="Z16" i="1"/>
  <c r="S16" i="1"/>
  <c r="AD16" i="1"/>
  <c r="AQ16" i="1"/>
  <c r="BF16" i="1"/>
  <c r="BT16" i="1"/>
  <c r="V23" i="1"/>
  <c r="AJ23" i="1"/>
  <c r="AX23" i="1"/>
  <c r="BM23" i="1"/>
  <c r="S25" i="1"/>
  <c r="AH25" i="1"/>
  <c r="AU25" i="1"/>
  <c r="BJ25" i="1"/>
  <c r="BX25" i="1"/>
  <c r="AZ27" i="1"/>
  <c r="AA2" i="1"/>
  <c r="AK2" i="1"/>
  <c r="AV2" i="1"/>
  <c r="BG2" i="1"/>
  <c r="BQ2" i="1"/>
  <c r="S4" i="1"/>
  <c r="AD4" i="1"/>
  <c r="AO4" i="1"/>
  <c r="AY4" i="1"/>
  <c r="BJ4" i="1"/>
  <c r="BU4" i="1"/>
  <c r="AA6" i="1"/>
  <c r="AK6" i="1"/>
  <c r="AV6" i="1"/>
  <c r="BG6" i="1"/>
  <c r="BQ6" i="1"/>
  <c r="S8" i="1"/>
  <c r="AD8" i="1"/>
  <c r="AO8" i="1"/>
  <c r="AY8" i="1"/>
  <c r="BJ8" i="1"/>
  <c r="BU8" i="1"/>
  <c r="AE16" i="1"/>
  <c r="AT16" i="1"/>
  <c r="BG16" i="1"/>
  <c r="BV16" i="1"/>
  <c r="X23" i="1"/>
  <c r="AL23" i="1"/>
  <c r="AZ23" i="1"/>
  <c r="BN23" i="1"/>
  <c r="T25" i="1"/>
  <c r="AI25" i="1"/>
  <c r="AX25" i="1"/>
  <c r="BK25" i="1"/>
  <c r="Z26" i="1"/>
  <c r="AO26" i="1"/>
  <c r="BD26" i="1"/>
  <c r="BQ26" i="1"/>
  <c r="BF27" i="1"/>
  <c r="BV27" i="1"/>
  <c r="W30" i="1"/>
  <c r="AJ30" i="1"/>
  <c r="AY30" i="1"/>
  <c r="BM30" i="1"/>
  <c r="BX36" i="1"/>
  <c r="BT36" i="1"/>
  <c r="BP36" i="1"/>
  <c r="BL36" i="1"/>
  <c r="BH36" i="1"/>
  <c r="BD36" i="1"/>
  <c r="AZ36" i="1"/>
  <c r="AV36" i="1"/>
  <c r="AR36" i="1"/>
  <c r="AN36" i="1"/>
  <c r="AJ36" i="1"/>
  <c r="AF36" i="1"/>
  <c r="AB36" i="1"/>
  <c r="X36" i="1"/>
  <c r="T36" i="1"/>
  <c r="BV36" i="1"/>
  <c r="BQ36" i="1"/>
  <c r="BK36" i="1"/>
  <c r="BF36" i="1"/>
  <c r="BA36" i="1"/>
  <c r="AU36" i="1"/>
  <c r="AP36" i="1"/>
  <c r="AK36" i="1"/>
  <c r="AE36" i="1"/>
  <c r="Z36" i="1"/>
  <c r="U36" i="1"/>
  <c r="BU36" i="1"/>
  <c r="BN36" i="1"/>
  <c r="BG36" i="1"/>
  <c r="AY36" i="1"/>
  <c r="AS36" i="1"/>
  <c r="AL36" i="1"/>
  <c r="AD36" i="1"/>
  <c r="W36" i="1"/>
  <c r="Q36" i="1"/>
  <c r="BS36" i="1"/>
  <c r="BM36" i="1"/>
  <c r="BE36" i="1"/>
  <c r="AX36" i="1"/>
  <c r="AQ36" i="1"/>
  <c r="AI36" i="1"/>
  <c r="AC36" i="1"/>
  <c r="V36" i="1"/>
  <c r="Y36" i="1"/>
  <c r="AM36" i="1"/>
  <c r="BB36" i="1"/>
  <c r="BO36" i="1"/>
  <c r="AB39" i="1"/>
  <c r="AQ39" i="1"/>
  <c r="BF39" i="1"/>
  <c r="BS39" i="1"/>
  <c r="V40" i="1"/>
  <c r="AI40" i="1"/>
  <c r="AX40" i="1"/>
  <c r="BV40" i="1"/>
  <c r="AN47" i="1"/>
  <c r="BP47" i="1"/>
  <c r="AD51" i="1"/>
  <c r="BF51" i="1"/>
  <c r="W61" i="1"/>
  <c r="BU3" i="1"/>
  <c r="BQ3" i="1"/>
  <c r="BM3" i="1"/>
  <c r="BI3" i="1"/>
  <c r="BE3" i="1"/>
  <c r="BA3" i="1"/>
  <c r="BA82" i="1" s="1"/>
  <c r="AW3" i="1"/>
  <c r="AS3" i="1"/>
  <c r="AO3" i="1"/>
  <c r="AO82" i="1" s="1"/>
  <c r="AK3" i="1"/>
  <c r="AG3" i="1"/>
  <c r="AC3" i="1"/>
  <c r="Y3" i="1"/>
  <c r="U3" i="1"/>
  <c r="U82" i="1" s="1"/>
  <c r="Q3" i="1"/>
  <c r="T3" i="1"/>
  <c r="Z3" i="1"/>
  <c r="AE3" i="1"/>
  <c r="AJ3" i="1"/>
  <c r="AP3" i="1"/>
  <c r="AU3" i="1"/>
  <c r="AZ3" i="1"/>
  <c r="AZ82" i="1" s="1"/>
  <c r="BF3" i="1"/>
  <c r="BK3" i="1"/>
  <c r="BK82" i="1" s="1"/>
  <c r="BP3" i="1"/>
  <c r="BV3" i="1"/>
  <c r="BU7" i="1"/>
  <c r="BQ7" i="1"/>
  <c r="BM7" i="1"/>
  <c r="BI7" i="1"/>
  <c r="BE7" i="1"/>
  <c r="BA7" i="1"/>
  <c r="AW7" i="1"/>
  <c r="AS7" i="1"/>
  <c r="AO7" i="1"/>
  <c r="AK7" i="1"/>
  <c r="AG7" i="1"/>
  <c r="AC7" i="1"/>
  <c r="Y7" i="1"/>
  <c r="U7" i="1"/>
  <c r="Q7" i="1"/>
  <c r="T7" i="1"/>
  <c r="Z7" i="1"/>
  <c r="AE7" i="1"/>
  <c r="AJ7" i="1"/>
  <c r="AP7" i="1"/>
  <c r="AU7" i="1"/>
  <c r="AZ7" i="1"/>
  <c r="BF7" i="1"/>
  <c r="BK7" i="1"/>
  <c r="BP7" i="1"/>
  <c r="BV7" i="1"/>
  <c r="BU13" i="1"/>
  <c r="BQ13" i="1"/>
  <c r="BM13" i="1"/>
  <c r="BI13" i="1"/>
  <c r="BE13" i="1"/>
  <c r="BA13" i="1"/>
  <c r="AW13" i="1"/>
  <c r="AS13" i="1"/>
  <c r="AO13" i="1"/>
  <c r="AK13" i="1"/>
  <c r="AG13" i="1"/>
  <c r="AC13" i="1"/>
  <c r="Y13" i="1"/>
  <c r="U13" i="1"/>
  <c r="Q13" i="1"/>
  <c r="BX13" i="1"/>
  <c r="BS13" i="1"/>
  <c r="BN13" i="1"/>
  <c r="BH13" i="1"/>
  <c r="BC13" i="1"/>
  <c r="AX13" i="1"/>
  <c r="AR13" i="1"/>
  <c r="AM13" i="1"/>
  <c r="AH13" i="1"/>
  <c r="AB13" i="1"/>
  <c r="W13" i="1"/>
  <c r="R13" i="1"/>
  <c r="V13" i="1"/>
  <c r="AD13" i="1"/>
  <c r="AJ13" i="1"/>
  <c r="AQ13" i="1"/>
  <c r="AY13" i="1"/>
  <c r="BF13" i="1"/>
  <c r="BL13" i="1"/>
  <c r="BT13" i="1"/>
  <c r="BV24" i="1"/>
  <c r="BR24" i="1"/>
  <c r="BN24" i="1"/>
  <c r="BJ24" i="1"/>
  <c r="BF24" i="1"/>
  <c r="BB24" i="1"/>
  <c r="AX24" i="1"/>
  <c r="AT24" i="1"/>
  <c r="AP24" i="1"/>
  <c r="AL24" i="1"/>
  <c r="AH24" i="1"/>
  <c r="AD24" i="1"/>
  <c r="Z24" i="1"/>
  <c r="V24" i="1"/>
  <c r="R24" i="1"/>
  <c r="BT24" i="1"/>
  <c r="BO24" i="1"/>
  <c r="BI24" i="1"/>
  <c r="BD24" i="1"/>
  <c r="AY24" i="1"/>
  <c r="AS24" i="1"/>
  <c r="AN24" i="1"/>
  <c r="AI24" i="1"/>
  <c r="AC24" i="1"/>
  <c r="X24" i="1"/>
  <c r="S24" i="1"/>
  <c r="U24" i="1"/>
  <c r="AB24" i="1"/>
  <c r="AJ24" i="1"/>
  <c r="AQ24" i="1"/>
  <c r="AW24" i="1"/>
  <c r="BE24" i="1"/>
  <c r="BL24" i="1"/>
  <c r="BS24" i="1"/>
  <c r="BX32" i="1"/>
  <c r="BT32" i="1"/>
  <c r="BP32" i="1"/>
  <c r="BL32" i="1"/>
  <c r="BH32" i="1"/>
  <c r="BD32" i="1"/>
  <c r="AZ32" i="1"/>
  <c r="AV32" i="1"/>
  <c r="AR32" i="1"/>
  <c r="AN32" i="1"/>
  <c r="AJ32" i="1"/>
  <c r="AF32" i="1"/>
  <c r="AB32" i="1"/>
  <c r="X32" i="1"/>
  <c r="T32" i="1"/>
  <c r="BV32" i="1"/>
  <c r="BQ32" i="1"/>
  <c r="BK32" i="1"/>
  <c r="BF32" i="1"/>
  <c r="BA32" i="1"/>
  <c r="AU32" i="1"/>
  <c r="AP32" i="1"/>
  <c r="AK32" i="1"/>
  <c r="AE32" i="1"/>
  <c r="Z32" i="1"/>
  <c r="U32" i="1"/>
  <c r="S32" i="1"/>
  <c r="AA32" i="1"/>
  <c r="AH32" i="1"/>
  <c r="AO32" i="1"/>
  <c r="AW32" i="1"/>
  <c r="BC32" i="1"/>
  <c r="BJ32" i="1"/>
  <c r="BR32" i="1"/>
  <c r="BU35" i="1"/>
  <c r="BQ35" i="1"/>
  <c r="BM35" i="1"/>
  <c r="BI35" i="1"/>
  <c r="BE35" i="1"/>
  <c r="BA35" i="1"/>
  <c r="AW35" i="1"/>
  <c r="AS35" i="1"/>
  <c r="AO35" i="1"/>
  <c r="AK35" i="1"/>
  <c r="AG35" i="1"/>
  <c r="AC35" i="1"/>
  <c r="Y35" i="1"/>
  <c r="U35" i="1"/>
  <c r="Q35" i="1"/>
  <c r="BT35" i="1"/>
  <c r="BO35" i="1"/>
  <c r="BJ35" i="1"/>
  <c r="BD35" i="1"/>
  <c r="AY35" i="1"/>
  <c r="AT35" i="1"/>
  <c r="AN35" i="1"/>
  <c r="AI35" i="1"/>
  <c r="AD35" i="1"/>
  <c r="X35" i="1"/>
  <c r="S35" i="1"/>
  <c r="V35" i="1"/>
  <c r="AB35" i="1"/>
  <c r="AJ35" i="1"/>
  <c r="AQ35" i="1"/>
  <c r="AX35" i="1"/>
  <c r="BF35" i="1"/>
  <c r="BL35" i="1"/>
  <c r="BS35" i="1"/>
  <c r="BV38" i="1"/>
  <c r="BR38" i="1"/>
  <c r="BN38" i="1"/>
  <c r="BJ38" i="1"/>
  <c r="BF38" i="1"/>
  <c r="BB38" i="1"/>
  <c r="AX38" i="1"/>
  <c r="AT38" i="1"/>
  <c r="AP38" i="1"/>
  <c r="AL38" i="1"/>
  <c r="AH38" i="1"/>
  <c r="AD38" i="1"/>
  <c r="Z38" i="1"/>
  <c r="V38" i="1"/>
  <c r="R38" i="1"/>
  <c r="BW38" i="1"/>
  <c r="BQ38" i="1"/>
  <c r="BL38" i="1"/>
  <c r="BG38" i="1"/>
  <c r="BA38" i="1"/>
  <c r="AV38" i="1"/>
  <c r="AQ38" i="1"/>
  <c r="AK38" i="1"/>
  <c r="AF38" i="1"/>
  <c r="AA38" i="1"/>
  <c r="U38" i="1"/>
  <c r="T38" i="1"/>
  <c r="AB38" i="1"/>
  <c r="AI38" i="1"/>
  <c r="AO38" i="1"/>
  <c r="AW38" i="1"/>
  <c r="BD38" i="1"/>
  <c r="BK38" i="1"/>
  <c r="BS38" i="1"/>
  <c r="BX44" i="1"/>
  <c r="BT44" i="1"/>
  <c r="BP44" i="1"/>
  <c r="BL44" i="1"/>
  <c r="BH44" i="1"/>
  <c r="BD44" i="1"/>
  <c r="AZ44" i="1"/>
  <c r="AV44" i="1"/>
  <c r="AR44" i="1"/>
  <c r="AN44" i="1"/>
  <c r="AJ44" i="1"/>
  <c r="AF44" i="1"/>
  <c r="AB44" i="1"/>
  <c r="X44" i="1"/>
  <c r="T44" i="1"/>
  <c r="BS44" i="1"/>
  <c r="BN44" i="1"/>
  <c r="BI44" i="1"/>
  <c r="BC44" i="1"/>
  <c r="AX44" i="1"/>
  <c r="AS44" i="1"/>
  <c r="AM44" i="1"/>
  <c r="AH44" i="1"/>
  <c r="AC44" i="1"/>
  <c r="W44" i="1"/>
  <c r="R44" i="1"/>
  <c r="BV44" i="1"/>
  <c r="BO44" i="1"/>
  <c r="BG44" i="1"/>
  <c r="BA44" i="1"/>
  <c r="AT44" i="1"/>
  <c r="AL44" i="1"/>
  <c r="AE44" i="1"/>
  <c r="Y44" i="1"/>
  <c r="Q44" i="1"/>
  <c r="BU44" i="1"/>
  <c r="BM44" i="1"/>
  <c r="BF44" i="1"/>
  <c r="AY44" i="1"/>
  <c r="AQ44" i="1"/>
  <c r="AK44" i="1"/>
  <c r="AD44" i="1"/>
  <c r="V44" i="1"/>
  <c r="Z44" i="1"/>
  <c r="AO44" i="1"/>
  <c r="BB44" i="1"/>
  <c r="BQ44" i="1"/>
  <c r="V48" i="1"/>
  <c r="AK48" i="1"/>
  <c r="AY48" i="1"/>
  <c r="BV50" i="1"/>
  <c r="BR50" i="1"/>
  <c r="BN50" i="1"/>
  <c r="BJ50" i="1"/>
  <c r="BF50" i="1"/>
  <c r="BB50" i="1"/>
  <c r="AX50" i="1"/>
  <c r="AT50" i="1"/>
  <c r="AP50" i="1"/>
  <c r="AL50" i="1"/>
  <c r="AH50" i="1"/>
  <c r="AD50" i="1"/>
  <c r="Z50" i="1"/>
  <c r="V50" i="1"/>
  <c r="R50" i="1"/>
  <c r="BT50" i="1"/>
  <c r="BO50" i="1"/>
  <c r="BI50" i="1"/>
  <c r="BD50" i="1"/>
  <c r="AY50" i="1"/>
  <c r="AS50" i="1"/>
  <c r="AN50" i="1"/>
  <c r="AI50" i="1"/>
  <c r="AC50" i="1"/>
  <c r="X50" i="1"/>
  <c r="S50" i="1"/>
  <c r="BW50" i="1"/>
  <c r="BP50" i="1"/>
  <c r="BH50" i="1"/>
  <c r="BA50" i="1"/>
  <c r="AU50" i="1"/>
  <c r="AM50" i="1"/>
  <c r="AF50" i="1"/>
  <c r="Y50" i="1"/>
  <c r="Q50" i="1"/>
  <c r="BU50" i="1"/>
  <c r="BM50" i="1"/>
  <c r="BG50" i="1"/>
  <c r="AZ50" i="1"/>
  <c r="AR50" i="1"/>
  <c r="AK50" i="1"/>
  <c r="AE50" i="1"/>
  <c r="W50" i="1"/>
  <c r="AA50" i="1"/>
  <c r="AO50" i="1"/>
  <c r="BC50" i="1"/>
  <c r="BQ50" i="1"/>
  <c r="BV54" i="1"/>
  <c r="BR54" i="1"/>
  <c r="BN54" i="1"/>
  <c r="BJ54" i="1"/>
  <c r="BF54" i="1"/>
  <c r="BB54" i="1"/>
  <c r="AX54" i="1"/>
  <c r="AT54" i="1"/>
  <c r="AP54" i="1"/>
  <c r="AL54" i="1"/>
  <c r="AH54" i="1"/>
  <c r="AD54" i="1"/>
  <c r="Z54" i="1"/>
  <c r="V54" i="1"/>
  <c r="R54" i="1"/>
  <c r="BT54" i="1"/>
  <c r="BO54" i="1"/>
  <c r="BI54" i="1"/>
  <c r="BD54" i="1"/>
  <c r="AY54" i="1"/>
  <c r="AS54" i="1"/>
  <c r="AN54" i="1"/>
  <c r="AI54" i="1"/>
  <c r="AC54" i="1"/>
  <c r="X54" i="1"/>
  <c r="S54" i="1"/>
  <c r="BX54" i="1"/>
  <c r="BQ54" i="1"/>
  <c r="BK54" i="1"/>
  <c r="BC54" i="1"/>
  <c r="AV54" i="1"/>
  <c r="AO54" i="1"/>
  <c r="AG54" i="1"/>
  <c r="AA54" i="1"/>
  <c r="T54" i="1"/>
  <c r="BW54" i="1"/>
  <c r="BP54" i="1"/>
  <c r="BH54" i="1"/>
  <c r="BA54" i="1"/>
  <c r="AU54" i="1"/>
  <c r="AM54" i="1"/>
  <c r="AF54" i="1"/>
  <c r="Y54" i="1"/>
  <c r="Q54" i="1"/>
  <c r="AB54" i="1"/>
  <c r="AQ54" i="1"/>
  <c r="BE54" i="1"/>
  <c r="BS54" i="1"/>
  <c r="X64" i="1"/>
  <c r="AR64" i="1"/>
  <c r="BU20" i="1"/>
  <c r="BQ20" i="1"/>
  <c r="BM20" i="1"/>
  <c r="BI20" i="1"/>
  <c r="BE20" i="1"/>
  <c r="BA20" i="1"/>
  <c r="AW20" i="1"/>
  <c r="AS20" i="1"/>
  <c r="AO20" i="1"/>
  <c r="AK20" i="1"/>
  <c r="AG20" i="1"/>
  <c r="AC20" i="1"/>
  <c r="Y20" i="1"/>
  <c r="U20" i="1"/>
  <c r="Q20" i="1"/>
  <c r="BX20" i="1"/>
  <c r="BS20" i="1"/>
  <c r="BN20" i="1"/>
  <c r="BH20" i="1"/>
  <c r="BC20" i="1"/>
  <c r="AX20" i="1"/>
  <c r="AR20" i="1"/>
  <c r="AM20" i="1"/>
  <c r="AH20" i="1"/>
  <c r="AB20" i="1"/>
  <c r="W20" i="1"/>
  <c r="R20" i="1"/>
  <c r="V20" i="1"/>
  <c r="AD20" i="1"/>
  <c r="AJ20" i="1"/>
  <c r="AQ20" i="1"/>
  <c r="AY20" i="1"/>
  <c r="BF20" i="1"/>
  <c r="BL20" i="1"/>
  <c r="BT20" i="1"/>
  <c r="V3" i="1"/>
  <c r="AA3" i="1"/>
  <c r="AF3" i="1"/>
  <c r="AL3" i="1"/>
  <c r="AQ3" i="1"/>
  <c r="AQ82" i="1" s="1"/>
  <c r="AV3" i="1"/>
  <c r="BB3" i="1"/>
  <c r="BG3" i="1"/>
  <c r="BL3" i="1"/>
  <c r="BL82" i="1" s="1"/>
  <c r="BR3" i="1"/>
  <c r="BW3" i="1"/>
  <c r="V7" i="1"/>
  <c r="AA7" i="1"/>
  <c r="AF7" i="1"/>
  <c r="AL7" i="1"/>
  <c r="AQ7" i="1"/>
  <c r="AV7" i="1"/>
  <c r="BB7" i="1"/>
  <c r="BG7" i="1"/>
  <c r="BL7" i="1"/>
  <c r="BR7" i="1"/>
  <c r="BW7" i="1"/>
  <c r="X13" i="1"/>
  <c r="AE13" i="1"/>
  <c r="AL13" i="1"/>
  <c r="AT13" i="1"/>
  <c r="AZ13" i="1"/>
  <c r="BG13" i="1"/>
  <c r="BO13" i="1"/>
  <c r="BV13" i="1"/>
  <c r="X20" i="1"/>
  <c r="AE20" i="1"/>
  <c r="AL20" i="1"/>
  <c r="AT20" i="1"/>
  <c r="AZ20" i="1"/>
  <c r="BG20" i="1"/>
  <c r="BO20" i="1"/>
  <c r="BV20" i="1"/>
  <c r="BV22" i="1"/>
  <c r="W24" i="1"/>
  <c r="AE24" i="1"/>
  <c r="AK24" i="1"/>
  <c r="AR24" i="1"/>
  <c r="AZ24" i="1"/>
  <c r="BG24" i="1"/>
  <c r="BM24" i="1"/>
  <c r="BU24" i="1"/>
  <c r="BX28" i="1"/>
  <c r="BT28" i="1"/>
  <c r="BP28" i="1"/>
  <c r="BL28" i="1"/>
  <c r="BH28" i="1"/>
  <c r="BD28" i="1"/>
  <c r="AZ28" i="1"/>
  <c r="AV28" i="1"/>
  <c r="AR28" i="1"/>
  <c r="AN28" i="1"/>
  <c r="AJ28" i="1"/>
  <c r="AF28" i="1"/>
  <c r="AB28" i="1"/>
  <c r="X28" i="1"/>
  <c r="T28" i="1"/>
  <c r="BV28" i="1"/>
  <c r="BQ28" i="1"/>
  <c r="BK28" i="1"/>
  <c r="BF28" i="1"/>
  <c r="BA28" i="1"/>
  <c r="AU28" i="1"/>
  <c r="AP28" i="1"/>
  <c r="AK28" i="1"/>
  <c r="AE28" i="1"/>
  <c r="Z28" i="1"/>
  <c r="U28" i="1"/>
  <c r="S28" i="1"/>
  <c r="AA28" i="1"/>
  <c r="AH28" i="1"/>
  <c r="AO28" i="1"/>
  <c r="AW28" i="1"/>
  <c r="BC28" i="1"/>
  <c r="BJ28" i="1"/>
  <c r="BR28" i="1"/>
  <c r="BU31" i="1"/>
  <c r="BQ31" i="1"/>
  <c r="BM31" i="1"/>
  <c r="BI31" i="1"/>
  <c r="BE31" i="1"/>
  <c r="BA31" i="1"/>
  <c r="AW31" i="1"/>
  <c r="AS31" i="1"/>
  <c r="AO31" i="1"/>
  <c r="AK31" i="1"/>
  <c r="AG31" i="1"/>
  <c r="AC31" i="1"/>
  <c r="Y31" i="1"/>
  <c r="U31" i="1"/>
  <c r="Q31" i="1"/>
  <c r="BT31" i="1"/>
  <c r="BO31" i="1"/>
  <c r="BJ31" i="1"/>
  <c r="BD31" i="1"/>
  <c r="AY31" i="1"/>
  <c r="AT31" i="1"/>
  <c r="AN31" i="1"/>
  <c r="AI31" i="1"/>
  <c r="AD31" i="1"/>
  <c r="X31" i="1"/>
  <c r="S31" i="1"/>
  <c r="V31" i="1"/>
  <c r="AB31" i="1"/>
  <c r="AJ31" i="1"/>
  <c r="AQ31" i="1"/>
  <c r="AX31" i="1"/>
  <c r="BF31" i="1"/>
  <c r="BL31" i="1"/>
  <c r="BS31" i="1"/>
  <c r="V32" i="1"/>
  <c r="AC32" i="1"/>
  <c r="AI32" i="1"/>
  <c r="AQ32" i="1"/>
  <c r="AX32" i="1"/>
  <c r="BE32" i="1"/>
  <c r="BM32" i="1"/>
  <c r="BS32" i="1"/>
  <c r="BV34" i="1"/>
  <c r="BR34" i="1"/>
  <c r="BN34" i="1"/>
  <c r="BJ34" i="1"/>
  <c r="BF34" i="1"/>
  <c r="BB34" i="1"/>
  <c r="AX34" i="1"/>
  <c r="AT34" i="1"/>
  <c r="AP34" i="1"/>
  <c r="AL34" i="1"/>
  <c r="AH34" i="1"/>
  <c r="AD34" i="1"/>
  <c r="Z34" i="1"/>
  <c r="V34" i="1"/>
  <c r="R34" i="1"/>
  <c r="BW34" i="1"/>
  <c r="BQ34" i="1"/>
  <c r="BL34" i="1"/>
  <c r="BG34" i="1"/>
  <c r="BA34" i="1"/>
  <c r="AV34" i="1"/>
  <c r="AQ34" i="1"/>
  <c r="AK34" i="1"/>
  <c r="AF34" i="1"/>
  <c r="AA34" i="1"/>
  <c r="U34" i="1"/>
  <c r="T34" i="1"/>
  <c r="AB34" i="1"/>
  <c r="AI34" i="1"/>
  <c r="AO34" i="1"/>
  <c r="AW34" i="1"/>
  <c r="BD34" i="1"/>
  <c r="BK34" i="1"/>
  <c r="BS34" i="1"/>
  <c r="W35" i="1"/>
  <c r="AE35" i="1"/>
  <c r="AL35" i="1"/>
  <c r="AR35" i="1"/>
  <c r="AZ35" i="1"/>
  <c r="BG35" i="1"/>
  <c r="BN35" i="1"/>
  <c r="BV35" i="1"/>
  <c r="BX48" i="1"/>
  <c r="BT48" i="1"/>
  <c r="BP48" i="1"/>
  <c r="BL48" i="1"/>
  <c r="BH48" i="1"/>
  <c r="BD48" i="1"/>
  <c r="AZ48" i="1"/>
  <c r="AV48" i="1"/>
  <c r="AR48" i="1"/>
  <c r="AN48" i="1"/>
  <c r="AJ48" i="1"/>
  <c r="AF48" i="1"/>
  <c r="AB48" i="1"/>
  <c r="X48" i="1"/>
  <c r="T48" i="1"/>
  <c r="BS48" i="1"/>
  <c r="BN48" i="1"/>
  <c r="BI48" i="1"/>
  <c r="BC48" i="1"/>
  <c r="AX48" i="1"/>
  <c r="AS48" i="1"/>
  <c r="AM48" i="1"/>
  <c r="AH48" i="1"/>
  <c r="AC48" i="1"/>
  <c r="W48" i="1"/>
  <c r="R48" i="1"/>
  <c r="BW48" i="1"/>
  <c r="BQ48" i="1"/>
  <c r="BJ48" i="1"/>
  <c r="BB48" i="1"/>
  <c r="AU48" i="1"/>
  <c r="AO48" i="1"/>
  <c r="AG48" i="1"/>
  <c r="Z48" i="1"/>
  <c r="S48" i="1"/>
  <c r="BV48" i="1"/>
  <c r="BO48" i="1"/>
  <c r="BG48" i="1"/>
  <c r="BA48" i="1"/>
  <c r="AT48" i="1"/>
  <c r="AL48" i="1"/>
  <c r="AE48" i="1"/>
  <c r="Y48" i="1"/>
  <c r="Q48" i="1"/>
  <c r="AA48" i="1"/>
  <c r="AP48" i="1"/>
  <c r="BE48" i="1"/>
  <c r="BR48" i="1"/>
  <c r="BV64" i="1"/>
  <c r="BR64" i="1"/>
  <c r="BN64" i="1"/>
  <c r="BJ64" i="1"/>
  <c r="BF64" i="1"/>
  <c r="BB64" i="1"/>
  <c r="AX64" i="1"/>
  <c r="AT64" i="1"/>
  <c r="AP64" i="1"/>
  <c r="AL64" i="1"/>
  <c r="AH64" i="1"/>
  <c r="AD64" i="1"/>
  <c r="Z64" i="1"/>
  <c r="V64" i="1"/>
  <c r="R64" i="1"/>
  <c r="BW64" i="1"/>
  <c r="BQ64" i="1"/>
  <c r="BL64" i="1"/>
  <c r="BG64" i="1"/>
  <c r="BA64" i="1"/>
  <c r="AV64" i="1"/>
  <c r="AQ64" i="1"/>
  <c r="AK64" i="1"/>
  <c r="AF64" i="1"/>
  <c r="AA64" i="1"/>
  <c r="U64" i="1"/>
  <c r="BX64" i="1"/>
  <c r="BP64" i="1"/>
  <c r="BI64" i="1"/>
  <c r="BC64" i="1"/>
  <c r="AU64" i="1"/>
  <c r="AN64" i="1"/>
  <c r="AG64" i="1"/>
  <c r="Y64" i="1"/>
  <c r="S64" i="1"/>
  <c r="BO64" i="1"/>
  <c r="BE64" i="1"/>
  <c r="AW64" i="1"/>
  <c r="AM64" i="1"/>
  <c r="AC64" i="1"/>
  <c r="T64" i="1"/>
  <c r="Q64" i="1"/>
  <c r="BU64" i="1"/>
  <c r="BM64" i="1"/>
  <c r="BD64" i="1"/>
  <c r="AS64" i="1"/>
  <c r="AJ64" i="1"/>
  <c r="AB64" i="1"/>
  <c r="AE64" i="1"/>
  <c r="AY64" i="1"/>
  <c r="BS64" i="1"/>
  <c r="BU43" i="1"/>
  <c r="BQ43" i="1"/>
  <c r="BM43" i="1"/>
  <c r="BI43" i="1"/>
  <c r="BE43" i="1"/>
  <c r="BA43" i="1"/>
  <c r="AW43" i="1"/>
  <c r="AS43" i="1"/>
  <c r="AO43" i="1"/>
  <c r="AK43" i="1"/>
  <c r="AG43" i="1"/>
  <c r="AC43" i="1"/>
  <c r="Y43" i="1"/>
  <c r="U43" i="1"/>
  <c r="Q43" i="1"/>
  <c r="BW43" i="1"/>
  <c r="BR43" i="1"/>
  <c r="BL43" i="1"/>
  <c r="BG43" i="1"/>
  <c r="BB43" i="1"/>
  <c r="AV43" i="1"/>
  <c r="AQ43" i="1"/>
  <c r="AL43" i="1"/>
  <c r="AF43" i="1"/>
  <c r="AA43" i="1"/>
  <c r="V43" i="1"/>
  <c r="T43" i="1"/>
  <c r="AB43" i="1"/>
  <c r="AI43" i="1"/>
  <c r="AP43" i="1"/>
  <c r="AX43" i="1"/>
  <c r="BD43" i="1"/>
  <c r="BK43" i="1"/>
  <c r="BS43" i="1"/>
  <c r="BV46" i="1"/>
  <c r="BR46" i="1"/>
  <c r="BN46" i="1"/>
  <c r="BJ46" i="1"/>
  <c r="BF46" i="1"/>
  <c r="BB46" i="1"/>
  <c r="AX46" i="1"/>
  <c r="AT46" i="1"/>
  <c r="AP46" i="1"/>
  <c r="AL46" i="1"/>
  <c r="AH46" i="1"/>
  <c r="AD46" i="1"/>
  <c r="Z46" i="1"/>
  <c r="V46" i="1"/>
  <c r="R46" i="1"/>
  <c r="BT46" i="1"/>
  <c r="BO46" i="1"/>
  <c r="BI46" i="1"/>
  <c r="BD46" i="1"/>
  <c r="AY46" i="1"/>
  <c r="AS46" i="1"/>
  <c r="AN46" i="1"/>
  <c r="AI46" i="1"/>
  <c r="AC46" i="1"/>
  <c r="X46" i="1"/>
  <c r="S46" i="1"/>
  <c r="U46" i="1"/>
  <c r="AB46" i="1"/>
  <c r="AJ46" i="1"/>
  <c r="AQ46" i="1"/>
  <c r="AW46" i="1"/>
  <c r="BE46" i="1"/>
  <c r="BL46" i="1"/>
  <c r="BS46" i="1"/>
  <c r="BX56" i="1"/>
  <c r="BT56" i="1"/>
  <c r="BP56" i="1"/>
  <c r="BL56" i="1"/>
  <c r="BH56" i="1"/>
  <c r="BD56" i="1"/>
  <c r="AZ56" i="1"/>
  <c r="AV56" i="1"/>
  <c r="AR56" i="1"/>
  <c r="AN56" i="1"/>
  <c r="AJ56" i="1"/>
  <c r="AF56" i="1"/>
  <c r="AB56" i="1"/>
  <c r="X56" i="1"/>
  <c r="T56" i="1"/>
  <c r="BS56" i="1"/>
  <c r="BN56" i="1"/>
  <c r="BI56" i="1"/>
  <c r="BC56" i="1"/>
  <c r="AX56" i="1"/>
  <c r="AS56" i="1"/>
  <c r="AM56" i="1"/>
  <c r="AH56" i="1"/>
  <c r="AC56" i="1"/>
  <c r="W56" i="1"/>
  <c r="R56" i="1"/>
  <c r="U56" i="1"/>
  <c r="AA56" i="1"/>
  <c r="AI56" i="1"/>
  <c r="AP56" i="1"/>
  <c r="AW56" i="1"/>
  <c r="BE56" i="1"/>
  <c r="BK56" i="1"/>
  <c r="BR56" i="1"/>
  <c r="S5" i="1"/>
  <c r="W5" i="1"/>
  <c r="AA5" i="1"/>
  <c r="AE5" i="1"/>
  <c r="AI5" i="1"/>
  <c r="AM5" i="1"/>
  <c r="AQ5" i="1"/>
  <c r="AU5" i="1"/>
  <c r="AY5" i="1"/>
  <c r="BC5" i="1"/>
  <c r="BG5" i="1"/>
  <c r="BK5" i="1"/>
  <c r="BO5" i="1"/>
  <c r="BS5" i="1"/>
  <c r="BU9" i="1"/>
  <c r="BQ9" i="1"/>
  <c r="BM9" i="1"/>
  <c r="BI9" i="1"/>
  <c r="BE9" i="1"/>
  <c r="BA9" i="1"/>
  <c r="AW9" i="1"/>
  <c r="AS9" i="1"/>
  <c r="AO9" i="1"/>
  <c r="AK9" i="1"/>
  <c r="AG9" i="1"/>
  <c r="AC9" i="1"/>
  <c r="Y9" i="1"/>
  <c r="S9" i="1"/>
  <c r="W9" i="1"/>
  <c r="AB9" i="1"/>
  <c r="AH9" i="1"/>
  <c r="AM9" i="1"/>
  <c r="AR9" i="1"/>
  <c r="AX9" i="1"/>
  <c r="BC9" i="1"/>
  <c r="BH9" i="1"/>
  <c r="BN9" i="1"/>
  <c r="BS9" i="1"/>
  <c r="BX9" i="1"/>
  <c r="BX10" i="1"/>
  <c r="BT10" i="1"/>
  <c r="BP10" i="1"/>
  <c r="BL10" i="1"/>
  <c r="BH10" i="1"/>
  <c r="BD10" i="1"/>
  <c r="AZ10" i="1"/>
  <c r="AV10" i="1"/>
  <c r="AR10" i="1"/>
  <c r="AN10" i="1"/>
  <c r="AJ10" i="1"/>
  <c r="AF10" i="1"/>
  <c r="AB10" i="1"/>
  <c r="X10" i="1"/>
  <c r="T10" i="1"/>
  <c r="S10" i="1"/>
  <c r="Y10" i="1"/>
  <c r="AD10" i="1"/>
  <c r="AI10" i="1"/>
  <c r="AO10" i="1"/>
  <c r="AT10" i="1"/>
  <c r="AY10" i="1"/>
  <c r="BE10" i="1"/>
  <c r="BJ10" i="1"/>
  <c r="BO10" i="1"/>
  <c r="BU10" i="1"/>
  <c r="BV12" i="1"/>
  <c r="BR12" i="1"/>
  <c r="BN12" i="1"/>
  <c r="BJ12" i="1"/>
  <c r="BF12" i="1"/>
  <c r="BB12" i="1"/>
  <c r="AX12" i="1"/>
  <c r="AT12" i="1"/>
  <c r="AP12" i="1"/>
  <c r="AL12" i="1"/>
  <c r="AH12" i="1"/>
  <c r="AD12" i="1"/>
  <c r="Z12" i="1"/>
  <c r="V12" i="1"/>
  <c r="R12" i="1"/>
  <c r="T12" i="1"/>
  <c r="Y12" i="1"/>
  <c r="AE12" i="1"/>
  <c r="AJ12" i="1"/>
  <c r="AO12" i="1"/>
  <c r="AU12" i="1"/>
  <c r="AZ12" i="1"/>
  <c r="BE12" i="1"/>
  <c r="BK12" i="1"/>
  <c r="BP12" i="1"/>
  <c r="BU12" i="1"/>
  <c r="BV15" i="1"/>
  <c r="BR15" i="1"/>
  <c r="BN15" i="1"/>
  <c r="BJ15" i="1"/>
  <c r="BF15" i="1"/>
  <c r="BB15" i="1"/>
  <c r="AX15" i="1"/>
  <c r="AT15" i="1"/>
  <c r="AP15" i="1"/>
  <c r="AL15" i="1"/>
  <c r="AH15" i="1"/>
  <c r="AD15" i="1"/>
  <c r="Z15" i="1"/>
  <c r="V15" i="1"/>
  <c r="R15" i="1"/>
  <c r="T15" i="1"/>
  <c r="Y15" i="1"/>
  <c r="AE15" i="1"/>
  <c r="AJ15" i="1"/>
  <c r="AO15" i="1"/>
  <c r="AU15" i="1"/>
  <c r="AZ15" i="1"/>
  <c r="BE15" i="1"/>
  <c r="BK15" i="1"/>
  <c r="BP15" i="1"/>
  <c r="BU15" i="1"/>
  <c r="BX17" i="1"/>
  <c r="BT17" i="1"/>
  <c r="BP17" i="1"/>
  <c r="BL17" i="1"/>
  <c r="BH17" i="1"/>
  <c r="BD17" i="1"/>
  <c r="AZ17" i="1"/>
  <c r="AV17" i="1"/>
  <c r="AR17" i="1"/>
  <c r="AN17" i="1"/>
  <c r="AJ17" i="1"/>
  <c r="AF17" i="1"/>
  <c r="AB17" i="1"/>
  <c r="X17" i="1"/>
  <c r="T17" i="1"/>
  <c r="S17" i="1"/>
  <c r="Y17" i="1"/>
  <c r="AD17" i="1"/>
  <c r="AI17" i="1"/>
  <c r="AO17" i="1"/>
  <c r="AT17" i="1"/>
  <c r="AY17" i="1"/>
  <c r="BE17" i="1"/>
  <c r="BJ17" i="1"/>
  <c r="BO17" i="1"/>
  <c r="BU17" i="1"/>
  <c r="BV19" i="1"/>
  <c r="BR19" i="1"/>
  <c r="BN19" i="1"/>
  <c r="BJ19" i="1"/>
  <c r="BF19" i="1"/>
  <c r="BB19" i="1"/>
  <c r="AX19" i="1"/>
  <c r="AT19" i="1"/>
  <c r="AP19" i="1"/>
  <c r="AL19" i="1"/>
  <c r="AH19" i="1"/>
  <c r="AD19" i="1"/>
  <c r="Z19" i="1"/>
  <c r="V19" i="1"/>
  <c r="R19" i="1"/>
  <c r="T19" i="1"/>
  <c r="Y19" i="1"/>
  <c r="AE19" i="1"/>
  <c r="AJ19" i="1"/>
  <c r="AO19" i="1"/>
  <c r="AU19" i="1"/>
  <c r="AZ19" i="1"/>
  <c r="BE19" i="1"/>
  <c r="BK19" i="1"/>
  <c r="BP19" i="1"/>
  <c r="BU19" i="1"/>
  <c r="BX21" i="1"/>
  <c r="BT21" i="1"/>
  <c r="BP21" i="1"/>
  <c r="BL21" i="1"/>
  <c r="BH21" i="1"/>
  <c r="BD21" i="1"/>
  <c r="AZ21" i="1"/>
  <c r="AV21" i="1"/>
  <c r="AR21" i="1"/>
  <c r="AN21" i="1"/>
  <c r="AJ21" i="1"/>
  <c r="AF21" i="1"/>
  <c r="AB21" i="1"/>
  <c r="X21" i="1"/>
  <c r="T21" i="1"/>
  <c r="S21" i="1"/>
  <c r="Y21" i="1"/>
  <c r="AD21" i="1"/>
  <c r="AI21" i="1"/>
  <c r="AO21" i="1"/>
  <c r="AT21" i="1"/>
  <c r="AY21" i="1"/>
  <c r="BE21" i="1"/>
  <c r="BJ21" i="1"/>
  <c r="BO21" i="1"/>
  <c r="BU21" i="1"/>
  <c r="BU27" i="1"/>
  <c r="BQ27" i="1"/>
  <c r="BM27" i="1"/>
  <c r="BI27" i="1"/>
  <c r="BE27" i="1"/>
  <c r="BA27" i="1"/>
  <c r="AW27" i="1"/>
  <c r="AS27" i="1"/>
  <c r="AO27" i="1"/>
  <c r="AK27" i="1"/>
  <c r="AG27" i="1"/>
  <c r="AC27" i="1"/>
  <c r="Y27" i="1"/>
  <c r="U27" i="1"/>
  <c r="Q27" i="1"/>
  <c r="S27" i="1"/>
  <c r="X27" i="1"/>
  <c r="AD27" i="1"/>
  <c r="AI27" i="1"/>
  <c r="AN27" i="1"/>
  <c r="AT27" i="1"/>
  <c r="AY27" i="1"/>
  <c r="BD27" i="1"/>
  <c r="BJ27" i="1"/>
  <c r="BO27" i="1"/>
  <c r="BT27" i="1"/>
  <c r="BV42" i="1"/>
  <c r="BR42" i="1"/>
  <c r="BN42" i="1"/>
  <c r="BJ42" i="1"/>
  <c r="BF42" i="1"/>
  <c r="BB42" i="1"/>
  <c r="AX42" i="1"/>
  <c r="AT42" i="1"/>
  <c r="AP42" i="1"/>
  <c r="AL42" i="1"/>
  <c r="AH42" i="1"/>
  <c r="AD42" i="1"/>
  <c r="Z42" i="1"/>
  <c r="V42" i="1"/>
  <c r="R42" i="1"/>
  <c r="BT42" i="1"/>
  <c r="BO42" i="1"/>
  <c r="BI42" i="1"/>
  <c r="BD42" i="1"/>
  <c r="AY42" i="1"/>
  <c r="AS42" i="1"/>
  <c r="AN42" i="1"/>
  <c r="AI42" i="1"/>
  <c r="AC42" i="1"/>
  <c r="X42" i="1"/>
  <c r="S42" i="1"/>
  <c r="U42" i="1"/>
  <c r="AB42" i="1"/>
  <c r="AJ42" i="1"/>
  <c r="AQ42" i="1"/>
  <c r="AW42" i="1"/>
  <c r="BE42" i="1"/>
  <c r="BL42" i="1"/>
  <c r="BS42" i="1"/>
  <c r="W43" i="1"/>
  <c r="AD43" i="1"/>
  <c r="AJ43" i="1"/>
  <c r="AR43" i="1"/>
  <c r="AY43" i="1"/>
  <c r="BF43" i="1"/>
  <c r="BN43" i="1"/>
  <c r="BT43" i="1"/>
  <c r="W46" i="1"/>
  <c r="AE46" i="1"/>
  <c r="AK46" i="1"/>
  <c r="AR46" i="1"/>
  <c r="AZ46" i="1"/>
  <c r="BG46" i="1"/>
  <c r="BM46" i="1"/>
  <c r="BU46" i="1"/>
  <c r="BX52" i="1"/>
  <c r="BT52" i="1"/>
  <c r="BP52" i="1"/>
  <c r="BL52" i="1"/>
  <c r="BH52" i="1"/>
  <c r="BD52" i="1"/>
  <c r="AZ52" i="1"/>
  <c r="AV52" i="1"/>
  <c r="AR52" i="1"/>
  <c r="AN52" i="1"/>
  <c r="AJ52" i="1"/>
  <c r="AF52" i="1"/>
  <c r="AB52" i="1"/>
  <c r="X52" i="1"/>
  <c r="T52" i="1"/>
  <c r="BS52" i="1"/>
  <c r="BN52" i="1"/>
  <c r="BI52" i="1"/>
  <c r="BC52" i="1"/>
  <c r="AX52" i="1"/>
  <c r="AS52" i="1"/>
  <c r="AM52" i="1"/>
  <c r="AH52" i="1"/>
  <c r="AC52" i="1"/>
  <c r="W52" i="1"/>
  <c r="R52" i="1"/>
  <c r="U52" i="1"/>
  <c r="AA52" i="1"/>
  <c r="AI52" i="1"/>
  <c r="AP52" i="1"/>
  <c r="AW52" i="1"/>
  <c r="BE52" i="1"/>
  <c r="BK52" i="1"/>
  <c r="BR52" i="1"/>
  <c r="BU55" i="1"/>
  <c r="BQ55" i="1"/>
  <c r="BM55" i="1"/>
  <c r="BI55" i="1"/>
  <c r="BE55" i="1"/>
  <c r="BA55" i="1"/>
  <c r="AW55" i="1"/>
  <c r="AS55" i="1"/>
  <c r="AO55" i="1"/>
  <c r="AK55" i="1"/>
  <c r="AG55" i="1"/>
  <c r="AC55" i="1"/>
  <c r="Y55" i="1"/>
  <c r="U55" i="1"/>
  <c r="Q55" i="1"/>
  <c r="BW55" i="1"/>
  <c r="BR55" i="1"/>
  <c r="BL55" i="1"/>
  <c r="BG55" i="1"/>
  <c r="BB55" i="1"/>
  <c r="AV55" i="1"/>
  <c r="AQ55" i="1"/>
  <c r="AL55" i="1"/>
  <c r="AF55" i="1"/>
  <c r="AA55" i="1"/>
  <c r="V55" i="1"/>
  <c r="T55" i="1"/>
  <c r="AB55" i="1"/>
  <c r="AI55" i="1"/>
  <c r="AP55" i="1"/>
  <c r="AX55" i="1"/>
  <c r="BD55" i="1"/>
  <c r="BK55" i="1"/>
  <c r="BS55" i="1"/>
  <c r="V56" i="1"/>
  <c r="AD56" i="1"/>
  <c r="AK56" i="1"/>
  <c r="AQ56" i="1"/>
  <c r="AY56" i="1"/>
  <c r="BF56" i="1"/>
  <c r="BM56" i="1"/>
  <c r="BU56" i="1"/>
  <c r="BX58" i="1"/>
  <c r="BT58" i="1"/>
  <c r="BP58" i="1"/>
  <c r="BL58" i="1"/>
  <c r="BH58" i="1"/>
  <c r="BD58" i="1"/>
  <c r="AZ58" i="1"/>
  <c r="AV58" i="1"/>
  <c r="AR58" i="1"/>
  <c r="AN58" i="1"/>
  <c r="AJ58" i="1"/>
  <c r="AF58" i="1"/>
  <c r="AB58" i="1"/>
  <c r="X58" i="1"/>
  <c r="T58" i="1"/>
  <c r="BV58" i="1"/>
  <c r="BQ58" i="1"/>
  <c r="BK58" i="1"/>
  <c r="BF58" i="1"/>
  <c r="BA58" i="1"/>
  <c r="AU58" i="1"/>
  <c r="AP58" i="1"/>
  <c r="AK58" i="1"/>
  <c r="AE58" i="1"/>
  <c r="Z58" i="1"/>
  <c r="U58" i="1"/>
  <c r="BW58" i="1"/>
  <c r="BO58" i="1"/>
  <c r="BI58" i="1"/>
  <c r="BB58" i="1"/>
  <c r="AT58" i="1"/>
  <c r="AM58" i="1"/>
  <c r="AG58" i="1"/>
  <c r="Y58" i="1"/>
  <c r="R58" i="1"/>
  <c r="V58" i="1"/>
  <c r="AD58" i="1"/>
  <c r="AO58" i="1"/>
  <c r="AX58" i="1"/>
  <c r="BG58" i="1"/>
  <c r="BR58" i="1"/>
  <c r="BV60" i="1"/>
  <c r="BR60" i="1"/>
  <c r="BN60" i="1"/>
  <c r="BJ60" i="1"/>
  <c r="BF60" i="1"/>
  <c r="BB60" i="1"/>
  <c r="AX60" i="1"/>
  <c r="AT60" i="1"/>
  <c r="AP60" i="1"/>
  <c r="AL60" i="1"/>
  <c r="AH60" i="1"/>
  <c r="AD60" i="1"/>
  <c r="Z60" i="1"/>
  <c r="V60" i="1"/>
  <c r="R60" i="1"/>
  <c r="BW60" i="1"/>
  <c r="BQ60" i="1"/>
  <c r="BL60" i="1"/>
  <c r="BG60" i="1"/>
  <c r="BA60" i="1"/>
  <c r="AV60" i="1"/>
  <c r="AQ60" i="1"/>
  <c r="AK60" i="1"/>
  <c r="AF60" i="1"/>
  <c r="AA60" i="1"/>
  <c r="U60" i="1"/>
  <c r="BU60" i="1"/>
  <c r="BO60" i="1"/>
  <c r="BH60" i="1"/>
  <c r="AZ60" i="1"/>
  <c r="AS60" i="1"/>
  <c r="AM60" i="1"/>
  <c r="AE60" i="1"/>
  <c r="X60" i="1"/>
  <c r="Q60" i="1"/>
  <c r="W60" i="1"/>
  <c r="AG60" i="1"/>
  <c r="AO60" i="1"/>
  <c r="AY60" i="1"/>
  <c r="BI60" i="1"/>
  <c r="BS60" i="1"/>
  <c r="S11" i="1"/>
  <c r="W11" i="1"/>
  <c r="AA11" i="1"/>
  <c r="AE11" i="1"/>
  <c r="AI11" i="1"/>
  <c r="AM11" i="1"/>
  <c r="AQ11" i="1"/>
  <c r="AU11" i="1"/>
  <c r="AY11" i="1"/>
  <c r="BC11" i="1"/>
  <c r="BG11" i="1"/>
  <c r="BK11" i="1"/>
  <c r="BO11" i="1"/>
  <c r="BS11" i="1"/>
  <c r="S14" i="1"/>
  <c r="W14" i="1"/>
  <c r="AA14" i="1"/>
  <c r="AE14" i="1"/>
  <c r="AI14" i="1"/>
  <c r="AM14" i="1"/>
  <c r="AQ14" i="1"/>
  <c r="AU14" i="1"/>
  <c r="AY14" i="1"/>
  <c r="BC14" i="1"/>
  <c r="BG14" i="1"/>
  <c r="BK14" i="1"/>
  <c r="BO14" i="1"/>
  <c r="BS14" i="1"/>
  <c r="S18" i="1"/>
  <c r="W18" i="1"/>
  <c r="AA18" i="1"/>
  <c r="AE18" i="1"/>
  <c r="AI18" i="1"/>
  <c r="AM18" i="1"/>
  <c r="AQ18" i="1"/>
  <c r="AU18" i="1"/>
  <c r="AY18" i="1"/>
  <c r="BC18" i="1"/>
  <c r="BG18" i="1"/>
  <c r="BK18" i="1"/>
  <c r="BO18" i="1"/>
  <c r="BS18" i="1"/>
  <c r="R22" i="1"/>
  <c r="V22" i="1"/>
  <c r="Z22" i="1"/>
  <c r="AD22" i="1"/>
  <c r="AH22" i="1"/>
  <c r="AL22" i="1"/>
  <c r="AP22" i="1"/>
  <c r="AT22" i="1"/>
  <c r="AX22" i="1"/>
  <c r="BB22" i="1"/>
  <c r="BF22" i="1"/>
  <c r="BJ22" i="1"/>
  <c r="BN22" i="1"/>
  <c r="BR22" i="1"/>
  <c r="S29" i="1"/>
  <c r="W29" i="1"/>
  <c r="AA29" i="1"/>
  <c r="AE29" i="1"/>
  <c r="AI29" i="1"/>
  <c r="AM29" i="1"/>
  <c r="AQ29" i="1"/>
  <c r="AU29" i="1"/>
  <c r="AY29" i="1"/>
  <c r="BC29" i="1"/>
  <c r="BG29" i="1"/>
  <c r="BK29" i="1"/>
  <c r="BO29" i="1"/>
  <c r="BS29" i="1"/>
  <c r="S33" i="1"/>
  <c r="W33" i="1"/>
  <c r="AA33" i="1"/>
  <c r="AE33" i="1"/>
  <c r="AI33" i="1"/>
  <c r="AM33" i="1"/>
  <c r="AQ33" i="1"/>
  <c r="AU33" i="1"/>
  <c r="AY33" i="1"/>
  <c r="BC33" i="1"/>
  <c r="BG33" i="1"/>
  <c r="BK33" i="1"/>
  <c r="BO33" i="1"/>
  <c r="BS33" i="1"/>
  <c r="S37" i="1"/>
  <c r="W37" i="1"/>
  <c r="AA37" i="1"/>
  <c r="AE37" i="1"/>
  <c r="AI37" i="1"/>
  <c r="AM37" i="1"/>
  <c r="AQ37" i="1"/>
  <c r="AU37" i="1"/>
  <c r="AY37" i="1"/>
  <c r="BC37" i="1"/>
  <c r="BG37" i="1"/>
  <c r="BK37" i="1"/>
  <c r="BO37" i="1"/>
  <c r="BS37" i="1"/>
  <c r="BX62" i="1"/>
  <c r="BT62" i="1"/>
  <c r="BP62" i="1"/>
  <c r="BL62" i="1"/>
  <c r="BH62" i="1"/>
  <c r="BD62" i="1"/>
  <c r="AZ62" i="1"/>
  <c r="AV62" i="1"/>
  <c r="AR62" i="1"/>
  <c r="AN62" i="1"/>
  <c r="AJ62" i="1"/>
  <c r="AF62" i="1"/>
  <c r="AB62" i="1"/>
  <c r="X62" i="1"/>
  <c r="T62" i="1"/>
  <c r="BV62" i="1"/>
  <c r="BQ62" i="1"/>
  <c r="BK62" i="1"/>
  <c r="BF62" i="1"/>
  <c r="BA62" i="1"/>
  <c r="AU62" i="1"/>
  <c r="AP62" i="1"/>
  <c r="AK62" i="1"/>
  <c r="AE62" i="1"/>
  <c r="Z62" i="1"/>
  <c r="U62" i="1"/>
  <c r="S62" i="1"/>
  <c r="AA62" i="1"/>
  <c r="AH62" i="1"/>
  <c r="AO62" i="1"/>
  <c r="AW62" i="1"/>
  <c r="BC62" i="1"/>
  <c r="BJ62" i="1"/>
  <c r="BR62" i="1"/>
  <c r="BV65" i="1"/>
  <c r="BR65" i="1"/>
  <c r="BN65" i="1"/>
  <c r="BJ65" i="1"/>
  <c r="BF65" i="1"/>
  <c r="BB65" i="1"/>
  <c r="AX65" i="1"/>
  <c r="AT65" i="1"/>
  <c r="AP65" i="1"/>
  <c r="BU65" i="1"/>
  <c r="BP65" i="1"/>
  <c r="BK65" i="1"/>
  <c r="BE65" i="1"/>
  <c r="AZ65" i="1"/>
  <c r="AU65" i="1"/>
  <c r="AO65" i="1"/>
  <c r="AK65" i="1"/>
  <c r="AG65" i="1"/>
  <c r="AC65" i="1"/>
  <c r="Y65" i="1"/>
  <c r="U65" i="1"/>
  <c r="Q65" i="1"/>
  <c r="BX65" i="1"/>
  <c r="BQ65" i="1"/>
  <c r="BI65" i="1"/>
  <c r="BC65" i="1"/>
  <c r="AV65" i="1"/>
  <c r="AN65" i="1"/>
  <c r="AI65" i="1"/>
  <c r="AD65" i="1"/>
  <c r="X65" i="1"/>
  <c r="S65" i="1"/>
  <c r="V65" i="1"/>
  <c r="AB65" i="1"/>
  <c r="AJ65" i="1"/>
  <c r="AR65" i="1"/>
  <c r="BA65" i="1"/>
  <c r="BL65" i="1"/>
  <c r="BT65" i="1"/>
  <c r="S41" i="1"/>
  <c r="W41" i="1"/>
  <c r="AA41" i="1"/>
  <c r="AE41" i="1"/>
  <c r="AI41" i="1"/>
  <c r="AM41" i="1"/>
  <c r="AQ41" i="1"/>
  <c r="AU41" i="1"/>
  <c r="AY41" i="1"/>
  <c r="BC41" i="1"/>
  <c r="BG41" i="1"/>
  <c r="BK41" i="1"/>
  <c r="BO41" i="1"/>
  <c r="BS41" i="1"/>
  <c r="S45" i="1"/>
  <c r="W45" i="1"/>
  <c r="AA45" i="1"/>
  <c r="AE45" i="1"/>
  <c r="AI45" i="1"/>
  <c r="AM45" i="1"/>
  <c r="AQ45" i="1"/>
  <c r="AU45" i="1"/>
  <c r="AY45" i="1"/>
  <c r="BC45" i="1"/>
  <c r="BG45" i="1"/>
  <c r="BK45" i="1"/>
  <c r="BO45" i="1"/>
  <c r="BS45" i="1"/>
  <c r="S49" i="1"/>
  <c r="W49" i="1"/>
  <c r="AA49" i="1"/>
  <c r="AE49" i="1"/>
  <c r="AI49" i="1"/>
  <c r="AM49" i="1"/>
  <c r="AQ49" i="1"/>
  <c r="AU49" i="1"/>
  <c r="AY49" i="1"/>
  <c r="BC49" i="1"/>
  <c r="BG49" i="1"/>
  <c r="BK49" i="1"/>
  <c r="BO49" i="1"/>
  <c r="BS49" i="1"/>
  <c r="S53" i="1"/>
  <c r="W53" i="1"/>
  <c r="AA53" i="1"/>
  <c r="AE53" i="1"/>
  <c r="AI53" i="1"/>
  <c r="AM53" i="1"/>
  <c r="AQ53" i="1"/>
  <c r="AU53" i="1"/>
  <c r="AY53" i="1"/>
  <c r="BC53" i="1"/>
  <c r="BG53" i="1"/>
  <c r="BK53" i="1"/>
  <c r="BO53" i="1"/>
  <c r="BS53" i="1"/>
  <c r="BU57" i="1"/>
  <c r="BQ57" i="1"/>
  <c r="BM57" i="1"/>
  <c r="BI57" i="1"/>
  <c r="BE57" i="1"/>
  <c r="BA57" i="1"/>
  <c r="S57" i="1"/>
  <c r="W57" i="1"/>
  <c r="AA57" i="1"/>
  <c r="AE57" i="1"/>
  <c r="AI57" i="1"/>
  <c r="AM57" i="1"/>
  <c r="AQ57" i="1"/>
  <c r="AU57" i="1"/>
  <c r="AY57" i="1"/>
  <c r="BD57" i="1"/>
  <c r="BJ57" i="1"/>
  <c r="BO57" i="1"/>
  <c r="BT57" i="1"/>
  <c r="BU66" i="1"/>
  <c r="BQ66" i="1"/>
  <c r="BM66" i="1"/>
  <c r="BI66" i="1"/>
  <c r="BE66" i="1"/>
  <c r="BA66" i="1"/>
  <c r="AW66" i="1"/>
  <c r="AS66" i="1"/>
  <c r="AO66" i="1"/>
  <c r="AK66" i="1"/>
  <c r="AG66" i="1"/>
  <c r="AC66" i="1"/>
  <c r="Y66" i="1"/>
  <c r="U66" i="1"/>
  <c r="Q66" i="1"/>
  <c r="BX66" i="1"/>
  <c r="BS66" i="1"/>
  <c r="BN66" i="1"/>
  <c r="BH66" i="1"/>
  <c r="BC66" i="1"/>
  <c r="AX66" i="1"/>
  <c r="AR66" i="1"/>
  <c r="AM66" i="1"/>
  <c r="AH66" i="1"/>
  <c r="AB66" i="1"/>
  <c r="W66" i="1"/>
  <c r="R66" i="1"/>
  <c r="V66" i="1"/>
  <c r="AD66" i="1"/>
  <c r="AJ66" i="1"/>
  <c r="AQ66" i="1"/>
  <c r="AY66" i="1"/>
  <c r="BF66" i="1"/>
  <c r="BL66" i="1"/>
  <c r="BT66" i="1"/>
  <c r="S59" i="1"/>
  <c r="W59" i="1"/>
  <c r="AA59" i="1"/>
  <c r="AE59" i="1"/>
  <c r="AI59" i="1"/>
  <c r="AM59" i="1"/>
  <c r="AQ59" i="1"/>
  <c r="AU59" i="1"/>
  <c r="AY59" i="1"/>
  <c r="BC59" i="1"/>
  <c r="BG59" i="1"/>
  <c r="BK59" i="1"/>
  <c r="BO59" i="1"/>
  <c r="BS59" i="1"/>
  <c r="S63" i="1"/>
  <c r="W63" i="1"/>
  <c r="AA63" i="1"/>
  <c r="AE63" i="1"/>
  <c r="AI63" i="1"/>
  <c r="AM63" i="1"/>
  <c r="AQ63" i="1"/>
  <c r="AU63" i="1"/>
  <c r="AY63" i="1"/>
  <c r="BC63" i="1"/>
  <c r="BG63" i="1"/>
  <c r="BK63" i="1"/>
  <c r="BO63" i="1"/>
  <c r="BS63" i="1"/>
  <c r="BX67" i="1"/>
  <c r="BT67" i="1"/>
  <c r="BP67" i="1"/>
  <c r="BL67" i="1"/>
  <c r="BH67" i="1"/>
  <c r="BD67" i="1"/>
  <c r="AZ67" i="1"/>
  <c r="AV67" i="1"/>
  <c r="AR67" i="1"/>
  <c r="AN67" i="1"/>
  <c r="AJ67" i="1"/>
  <c r="AF67" i="1"/>
  <c r="AB67" i="1"/>
  <c r="X67" i="1"/>
  <c r="T67" i="1"/>
  <c r="S67" i="1"/>
  <c r="Y67" i="1"/>
  <c r="AD67" i="1"/>
  <c r="AI67" i="1"/>
  <c r="AO67" i="1"/>
  <c r="AT67" i="1"/>
  <c r="AY67" i="1"/>
  <c r="BE67" i="1"/>
  <c r="BJ67" i="1"/>
  <c r="BO67" i="1"/>
  <c r="BU67" i="1"/>
  <c r="BV69" i="1"/>
  <c r="BR69" i="1"/>
  <c r="BN69" i="1"/>
  <c r="BJ69" i="1"/>
  <c r="BF69" i="1"/>
  <c r="BB69" i="1"/>
  <c r="AX69" i="1"/>
  <c r="AT69" i="1"/>
  <c r="AP69" i="1"/>
  <c r="AL69" i="1"/>
  <c r="AH69" i="1"/>
  <c r="AD69" i="1"/>
  <c r="Z69" i="1"/>
  <c r="V69" i="1"/>
  <c r="R69" i="1"/>
  <c r="T69" i="1"/>
  <c r="Y69" i="1"/>
  <c r="AE69" i="1"/>
  <c r="AJ69" i="1"/>
  <c r="AO69" i="1"/>
  <c r="AU69" i="1"/>
  <c r="AZ69" i="1"/>
  <c r="BE69" i="1"/>
  <c r="BK69" i="1"/>
  <c r="BP69" i="1"/>
  <c r="BU69" i="1"/>
  <c r="S68" i="1"/>
  <c r="W68" i="1"/>
  <c r="AA68" i="1"/>
  <c r="AE68" i="1"/>
  <c r="AI68" i="1"/>
  <c r="AM68" i="1"/>
  <c r="AQ68" i="1"/>
  <c r="AU68" i="1"/>
  <c r="AY68" i="1"/>
  <c r="BC68" i="1"/>
  <c r="BG68" i="1"/>
  <c r="BK68" i="1"/>
  <c r="BO68" i="1"/>
  <c r="BS68" i="1"/>
  <c r="AE82" i="1" l="1"/>
  <c r="BU82" i="1"/>
  <c r="AF82" i="1"/>
  <c r="T82" i="1"/>
  <c r="AV82" i="1"/>
  <c r="AJ82" i="1"/>
  <c r="AB82" i="1"/>
  <c r="AW82" i="1"/>
  <c r="BS82" i="1"/>
  <c r="AC82" i="1"/>
  <c r="AY82" i="1"/>
  <c r="BT82" i="1"/>
  <c r="AD82" i="1"/>
  <c r="AT82" i="1"/>
  <c r="BJ82" i="1"/>
  <c r="AK82" i="1"/>
  <c r="BP82" i="1"/>
  <c r="Y82" i="1"/>
  <c r="AG82" i="1"/>
  <c r="BC82" i="1"/>
  <c r="BX82" i="1"/>
  <c r="AI82" i="1"/>
  <c r="BD82" i="1"/>
  <c r="R82" i="1"/>
  <c r="AH82" i="1"/>
  <c r="AX82" i="1"/>
  <c r="BN82" i="1"/>
  <c r="BQ82" i="1"/>
  <c r="AA82" i="1"/>
  <c r="BE82" i="1"/>
  <c r="Q82" i="1"/>
  <c r="AM82" i="1"/>
  <c r="BH82" i="1"/>
  <c r="S82" i="1"/>
  <c r="AN82" i="1"/>
  <c r="BI82" i="1"/>
  <c r="V82" i="1"/>
  <c r="AL82" i="1"/>
  <c r="BB82" i="1"/>
  <c r="BR82" i="1"/>
  <c r="BG82" i="1"/>
  <c r="AU82" i="1"/>
  <c r="W82" i="1"/>
  <c r="AR82" i="1"/>
  <c r="BM82" i="1"/>
  <c r="X82" i="1"/>
  <c r="AS82" i="1"/>
  <c r="BO82" i="1"/>
  <c r="Z82" i="1"/>
  <c r="AP82" i="1"/>
  <c r="BF82" i="1"/>
  <c r="BV82" i="1"/>
  <c r="T83" i="1" l="1"/>
  <c r="U83" i="1"/>
  <c r="S83" i="1"/>
  <c r="R83" i="1"/>
  <c r="Q83" i="1"/>
</calcChain>
</file>

<file path=xl/sharedStrings.xml><?xml version="1.0" encoding="utf-8"?>
<sst xmlns="http://schemas.openxmlformats.org/spreadsheetml/2006/main" count="275" uniqueCount="117">
  <si>
    <t>Janvier</t>
  </si>
  <si>
    <t>février</t>
  </si>
  <si>
    <t>Mars</t>
  </si>
  <si>
    <t>Avril</t>
  </si>
  <si>
    <t xml:space="preserve">Mai 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</si>
  <si>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</si>
  <si>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</si>
  <si>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</si>
  <si>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</si>
  <si>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</si>
  <si>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</si>
  <si>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</si>
  <si>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</si>
  <si>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Étiquettes de lignes</t>
  </si>
  <si>
    <t>Total général</t>
  </si>
  <si>
    <t>DEI</t>
  </si>
  <si>
    <t>DTS</t>
  </si>
  <si>
    <t>DSI</t>
  </si>
  <si>
    <t>DCM</t>
  </si>
  <si>
    <t>BPO</t>
  </si>
  <si>
    <t>ABONNEMENT CANAL SAT</t>
  </si>
  <si>
    <t>ABONNEMENTS DIVERS</t>
  </si>
  <si>
    <t>ACH AUTRES FOURNIT CONSOMMABLE</t>
  </si>
  <si>
    <t>AFFRANCHISSEMENTS</t>
  </si>
  <si>
    <t>ALLOCATION CONGE</t>
  </si>
  <si>
    <t>AMENDES ET PENALITES</t>
  </si>
  <si>
    <t>ASSISTANCES TECHNIQUES</t>
  </si>
  <si>
    <t>AUTRES ACHATS NON STOCKES</t>
  </si>
  <si>
    <t>AUTRES CHARGES DE GEST° COURANTE</t>
  </si>
  <si>
    <t>AUTRES CHARGES DE PERSONNEL</t>
  </si>
  <si>
    <t>AUTRES CHARGES EXCEPTIONNELLES</t>
  </si>
  <si>
    <t>AUTRES LOCATIONS</t>
  </si>
  <si>
    <t>AUTRES PRODUITS DE GESTION COURANTE</t>
  </si>
  <si>
    <t>AUTRES TAXES ET IMPOTS DIRECTS</t>
  </si>
  <si>
    <t>CADEAUX A LA CLIENTELE</t>
  </si>
  <si>
    <t>CAISSE DE RETRAITE ETRANGERE</t>
  </si>
  <si>
    <t>CARBURANTS ET LUBRIFIANTS</t>
  </si>
  <si>
    <t>CATALOGUES ET IMPRIMES</t>
  </si>
  <si>
    <t>CHARGES DE COPROPRIETE</t>
  </si>
  <si>
    <t>CHARGES EXCEPTL DE GESTION COURANTE</t>
  </si>
  <si>
    <t>COMMISSIONS ET FRAIS BANCAIRES</t>
  </si>
  <si>
    <t>COTISATIONS AMIT-OMSI-SMIM</t>
  </si>
  <si>
    <t>COTISATIONS CNaPS</t>
  </si>
  <si>
    <t>DIVERS SERVICES EXTERIEURS</t>
  </si>
  <si>
    <t>DOCUMENTATIONS GENERALES</t>
  </si>
  <si>
    <t>DOT° AUX AMORT. IMMO CORPORELLES</t>
  </si>
  <si>
    <t>DOT° AUX AMOT. IMMO INCORPORELLES</t>
  </si>
  <si>
    <t>DROIT DE VISITE TECH DE TRANSPORT</t>
  </si>
  <si>
    <t>DROITS DE DOUANE</t>
  </si>
  <si>
    <t>DROITS D'ENREG ACTES ET M/CHES</t>
  </si>
  <si>
    <t>DROITS ET TAXES DIVERS</t>
  </si>
  <si>
    <t xml:space="preserve">EAU </t>
  </si>
  <si>
    <t xml:space="preserve">ELECTRICITE </t>
  </si>
  <si>
    <t>ENTRETIENS SUR BIENS IMMOBILIERS</t>
  </si>
  <si>
    <t>ENTRETIENS SUR BIENS MOBILIERS</t>
  </si>
  <si>
    <t>FORMATION AU PERSONNEL</t>
  </si>
  <si>
    <t xml:space="preserve">FOURNITURES CONSOMMABLES INFO </t>
  </si>
  <si>
    <t>FOURNITURES DE BUREAU</t>
  </si>
  <si>
    <t>FRAIS MEDICAUX AU PERSONNEL</t>
  </si>
  <si>
    <t>GAINS DE CHANGE</t>
  </si>
  <si>
    <t>HABILLEMENT DU PERSONNEL</t>
  </si>
  <si>
    <t>HONORAIRES</t>
  </si>
  <si>
    <t>HONORAIRES TRANSITAIRE</t>
  </si>
  <si>
    <t>INDEMNITES ET AVANTAGES DIVERS</t>
  </si>
  <si>
    <t>INT BANCAIRES ET OPER FINANCT A CT</t>
  </si>
  <si>
    <t>INTERETS DES COMPTES COURANTS</t>
  </si>
  <si>
    <t>LOYERS TANA</t>
  </si>
  <si>
    <t>MARCHANDISES MM - SNACKS</t>
  </si>
  <si>
    <t>MISSIONS</t>
  </si>
  <si>
    <t>OEUVRES SOCIALES</t>
  </si>
  <si>
    <t>PERTES DE CHANGE - AUTRES</t>
  </si>
  <si>
    <t>PETIT OUTILLAGE</t>
  </si>
  <si>
    <t>PRESTATION GASYNET</t>
  </si>
  <si>
    <t>PRIMES D'ASSURANCES</t>
  </si>
  <si>
    <t>PRIMES ET GRATIFICATIONS</t>
  </si>
  <si>
    <t>PROD EXCEPT SUR OPERATION DE GEST°</t>
  </si>
  <si>
    <t>PRODUITS D'ENTRETIEN</t>
  </si>
  <si>
    <t>RECEPTIONS ET RESTAURATIONS</t>
  </si>
  <si>
    <t>SALAIRES ET APPOINTEMENTS ND</t>
  </si>
  <si>
    <t>SERVICE SECURITE</t>
  </si>
  <si>
    <t>TELECOMMUNICATIONS INTERNET</t>
  </si>
  <si>
    <t>TELECOMMUNICATIONS MOBILES</t>
  </si>
  <si>
    <t>TELECOMUNICATIONS TELMA</t>
  </si>
  <si>
    <t>TRANSPORTS ADMINISTRATIFS</t>
  </si>
  <si>
    <t>TVA NON DEDUCTIBLE</t>
  </si>
  <si>
    <t>ANNONCES ET INSERTIONS</t>
  </si>
  <si>
    <t>PUBLICATIONS</t>
  </si>
  <si>
    <t>AUTRES PUB</t>
  </si>
  <si>
    <t>FRAIS DE COLLOQUES, SEMINAIRES, CON</t>
  </si>
  <si>
    <t>Intitulé</t>
  </si>
  <si>
    <t>TOTAL</t>
  </si>
  <si>
    <t>Assurance</t>
  </si>
  <si>
    <t>Charge indirecte</t>
  </si>
  <si>
    <t>Loyer</t>
  </si>
  <si>
    <t>Entretien Matériel roulant</t>
  </si>
  <si>
    <t>Carburant</t>
  </si>
  <si>
    <t>Eau</t>
  </si>
  <si>
    <t>Electricité</t>
  </si>
  <si>
    <t>Gaz</t>
  </si>
  <si>
    <t>répartition CI</t>
  </si>
  <si>
    <t>STOCK BADGES&amp;ACCESSOIRES</t>
  </si>
  <si>
    <t>STOCK FOURNITURE ACCESSOIRES INFO</t>
  </si>
  <si>
    <t>STOCK FOURNITURE DE BUREAU</t>
  </si>
  <si>
    <t>STOCK IPAD ET ACCESSOIRES</t>
  </si>
  <si>
    <t>STOCK LOGICIELS</t>
  </si>
  <si>
    <t>STOCK M/SES ACCESSOIRE INFO</t>
  </si>
  <si>
    <t>STOCK M/SES CARTES</t>
  </si>
  <si>
    <t>STOCK M/SES CONSOMM INFO</t>
  </si>
  <si>
    <t>STOCK M/SES MATERIEL INFO</t>
  </si>
  <si>
    <t>STOCK M/SES PERIPHERIQUES</t>
  </si>
  <si>
    <t>STOCK M/SES SNACK</t>
  </si>
  <si>
    <t>STOCK MAT BIOMETRIE</t>
  </si>
  <si>
    <t>STOCK MAT VIDEO DE SURVEILLANCE</t>
  </si>
  <si>
    <t>STOCKS FOURNITURES</t>
  </si>
  <si>
    <t>SALAIRES ET APPOINTEMENTS</t>
  </si>
  <si>
    <t>CompteG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</si>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</sst>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1" fontId="0" fillId="0" borderId="0" xfId="0" applyNumberFormat="1" applyFill="1"/>
    <xf numFmtId="0" fontId="0" fillId="3" borderId="0" xfId="0" applyFill="1"/>
    <xf numFmtId="43" fontId="0" fillId="0" borderId="0" xfId="0" applyNumberFormat="1"/>
    <xf numFmtId="43" fontId="0" fillId="0" borderId="0" xfId="1" applyFont="1"/>
    <xf numFmtId="43" fontId="0" fillId="2" borderId="0" xfId="1" applyFont="1" applyFill="1"/>
    <xf numFmtId="1" fontId="0" fillId="0" borderId="0" xfId="1" applyNumberFormat="1" applyFont="1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0" xfId="0" applyAlignment="1">
      <alignment horizontal="left"/>
    </xf>
    <xf numFmtId="43" fontId="0" fillId="3" borderId="0" xfId="1" applyFont="1" applyFill="1"/>
    <xf numFmtId="43" fontId="0" fillId="4" borderId="0" xfId="0" applyNumberFormat="1" applyFill="1"/>
    <xf numFmtId="43" fontId="0" fillId="5" borderId="0" xfId="1" applyFont="1" applyFill="1"/>
    <xf numFmtId="43" fontId="0" fillId="6" borderId="0" xfId="1" applyFont="1" applyFill="1"/>
    <xf numFmtId="43" fontId="0" fillId="7" borderId="0" xfId="1" applyFont="1" applyFill="1"/>
    <xf numFmtId="43" fontId="0" fillId="8" borderId="0" xfId="1" applyFont="1" applyFill="1"/>
    <xf numFmtId="43" fontId="0" fillId="0" borderId="0" xfId="1" applyFont="1" applyFill="1"/>
    <xf numFmtId="43" fontId="0" fillId="9" borderId="0" xfId="1" applyFont="1" applyFill="1"/>
    <xf numFmtId="43" fontId="2" fillId="2" borderId="0" xfId="1" applyFont="1" applyFill="1"/>
    <xf numFmtId="0" fontId="0" fillId="10" borderId="0" xfId="0" applyFill="1"/>
    <xf numFmtId="43" fontId="2" fillId="10" borderId="0" xfId="1" applyFont="1" applyFill="1"/>
    <xf numFmtId="1" fontId="0" fillId="10" borderId="0" xfId="1" applyNumberFormat="1" applyFont="1" applyFill="1"/>
    <xf numFmtId="43" fontId="0" fillId="10" borderId="0" xfId="1" applyFont="1" applyFill="1"/>
    <xf numFmtId="43" fontId="0" fillId="10" borderId="0" xfId="0" applyNumberFormat="1" applyFill="1"/>
    <xf numFmtId="43" fontId="0" fillId="4" borderId="0" xfId="1" applyFont="1" applyFill="1"/>
    <xf numFmtId="43" fontId="3" fillId="9" borderId="0" xfId="0" applyNumberFormat="1" applyFont="1" applyFill="1" applyBorder="1"/>
    <xf numFmtId="0" fontId="0" fillId="0" borderId="0" xfId="0" applyFont="1"/>
    <xf numFmtId="1" fontId="2" fillId="0" borderId="0" xfId="1" applyNumberFormat="1" applyFont="1" applyFill="1"/>
    <xf numFmtId="43" fontId="4" fillId="2" borderId="0" xfId="1" applyFont="1" applyFill="1"/>
    <xf numFmtId="43" fontId="0" fillId="0" borderId="0" xfId="1" applyFont="1" applyAlignment="1">
      <alignment horizontal="center"/>
    </xf>
    <xf numFmtId="10" fontId="0" fillId="0" borderId="0" xfId="2" applyNumberFormat="1" applyFont="1"/>
    <xf numFmtId="10" fontId="0" fillId="0" borderId="0" xfId="2" applyNumberFormat="1" applyFont="1" applyAlignment="1">
      <alignment horizontal="center"/>
    </xf>
    <xf numFmtId="10" fontId="0" fillId="4" borderId="0" xfId="2" applyNumberFormat="1" applyFont="1" applyFill="1"/>
    <xf numFmtId="9" fontId="0" fillId="0" borderId="0" xfId="2" applyFont="1"/>
    <xf numFmtId="10" fontId="0" fillId="0" borderId="0" xfId="2" applyNumberFormat="1" applyFont="1" applyFill="1"/>
    <xf numFmtId="10" fontId="0" fillId="10" borderId="0" xfId="2" applyNumberFormat="1" applyFont="1" applyFill="1"/>
    <xf numFmtId="9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2" fontId="0" fillId="0" borderId="0" xfId="0" applyNumberForma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inance\2018\r&#233;sultat%20%200718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Analytique"/>
      <sheetName val="Général"/>
      <sheetName val="avec DIA"/>
      <sheetName val="TCD dpt"/>
      <sheetName val="Base"/>
      <sheetName val="TCD CI"/>
      <sheetName val="Charge indirecte"/>
      <sheetName val="Taux Répartition"/>
      <sheetName val="DEI"/>
      <sheetName val="DTS"/>
      <sheetName val="DSI"/>
      <sheetName val="BPO"/>
      <sheetName val="DCM"/>
      <sheetName val="BC"/>
      <sheetName val="Logistique"/>
      <sheetName val="Récap"/>
      <sheetName val="Salaire"/>
      <sheetName val="Dépreciation"/>
    </sheetNames>
    <sheetDataSet>
      <sheetData sheetId="0"/>
      <sheetData sheetId="1"/>
      <sheetData sheetId="2">
        <row r="1">
          <cell r="H1" t="str">
            <v>Libellés</v>
          </cell>
          <cell r="I1" t="str">
            <v>Cpte gl</v>
          </cell>
        </row>
        <row r="2">
          <cell r="H2" t="str">
            <v>PRODUITS D'ENTRETIEN</v>
          </cell>
          <cell r="I2">
            <v>6020220</v>
          </cell>
        </row>
        <row r="3">
          <cell r="H3" t="str">
            <v>FOURNITURES DE BUREAU</v>
          </cell>
          <cell r="I3">
            <v>6020250</v>
          </cell>
        </row>
        <row r="4">
          <cell r="H4" t="str">
            <v xml:space="preserve">FOURNITURES CONSOMMABLES INFO </v>
          </cell>
          <cell r="I4">
            <v>6020251</v>
          </cell>
        </row>
        <row r="5">
          <cell r="H5" t="str">
            <v>ACH AUTRES FOURNIT CONSOMMABLE</v>
          </cell>
          <cell r="I5">
            <v>6020280</v>
          </cell>
        </row>
        <row r="6">
          <cell r="H6" t="str">
            <v>EMBALLAGES (A VENTILLER)</v>
          </cell>
          <cell r="I6">
            <v>6020300</v>
          </cell>
        </row>
        <row r="7">
          <cell r="H7" t="str">
            <v>STOCK CONFONDU</v>
          </cell>
          <cell r="I7">
            <v>6030000</v>
          </cell>
        </row>
        <row r="8">
          <cell r="H8" t="str">
            <v>STOCK FOURNITURE DE BUREAU</v>
          </cell>
          <cell r="I8">
            <v>6030210</v>
          </cell>
        </row>
        <row r="9">
          <cell r="H9" t="str">
            <v>STOCK FOURNITURE ACCESSOIRES INFO</v>
          </cell>
          <cell r="I9">
            <v>6030220</v>
          </cell>
        </row>
        <row r="10">
          <cell r="H10" t="str">
            <v>STOCK FOURNITURE CONSOMMABLE INFO</v>
          </cell>
          <cell r="I10">
            <v>6030230</v>
          </cell>
        </row>
        <row r="11">
          <cell r="H11" t="str">
            <v>STOCK M/SES SNACK</v>
          </cell>
          <cell r="I11">
            <v>6030370</v>
          </cell>
        </row>
        <row r="12">
          <cell r="H12" t="str">
            <v>STOCKS FOURNITURES</v>
          </cell>
          <cell r="I12">
            <v>6030600</v>
          </cell>
        </row>
        <row r="13">
          <cell r="H13" t="str">
            <v>VARIATION STOCK P/REVENTE</v>
          </cell>
          <cell r="I13">
            <v>6030700</v>
          </cell>
        </row>
        <row r="14">
          <cell r="H14" t="str">
            <v>STOCKS MARCHANDISES</v>
          </cell>
          <cell r="I14">
            <v>6030710</v>
          </cell>
        </row>
        <row r="15">
          <cell r="H15" t="str">
            <v>STOCK M/SES MATERIEL INFO</v>
          </cell>
          <cell r="I15">
            <v>6030720</v>
          </cell>
        </row>
        <row r="16">
          <cell r="H16" t="str">
            <v>STOCK LOGICIELS</v>
          </cell>
          <cell r="I16">
            <v>6030721</v>
          </cell>
        </row>
        <row r="17">
          <cell r="H17" t="str">
            <v>STOCK M/SES ACCESSOIRE INFO</v>
          </cell>
          <cell r="I17">
            <v>6030722</v>
          </cell>
        </row>
        <row r="18">
          <cell r="H18" t="str">
            <v>STOCK M/SES CONSOMM INFO</v>
          </cell>
          <cell r="I18">
            <v>6030723</v>
          </cell>
        </row>
        <row r="19">
          <cell r="H19" t="str">
            <v>STOCK MAT BIOMETRIE</v>
          </cell>
          <cell r="I19">
            <v>6030724</v>
          </cell>
        </row>
        <row r="20">
          <cell r="H20" t="str">
            <v>STOCK MAT VIDEO DE SURVEILLANCE</v>
          </cell>
          <cell r="I20">
            <v>6030725</v>
          </cell>
        </row>
        <row r="21">
          <cell r="H21" t="str">
            <v>STOCK M/SES PERIPHERIQUES</v>
          </cell>
          <cell r="I21">
            <v>6030726</v>
          </cell>
        </row>
        <row r="22">
          <cell r="H22" t="str">
            <v>STOCK IPAD ET ACCESSOIRES</v>
          </cell>
          <cell r="I22">
            <v>6030727</v>
          </cell>
        </row>
        <row r="23">
          <cell r="H23" t="str">
            <v>STOCK BADGES&amp;ACCESSOIRES</v>
          </cell>
          <cell r="I23">
            <v>6030728</v>
          </cell>
        </row>
        <row r="24">
          <cell r="H24" t="str">
            <v>STOCK M/SES CARTES</v>
          </cell>
          <cell r="I24">
            <v>6030781</v>
          </cell>
        </row>
        <row r="25">
          <cell r="H25" t="str">
            <v>ACHAT ETUDE ET PREST SCE</v>
          </cell>
          <cell r="I25">
            <v>6040100</v>
          </cell>
        </row>
        <row r="26">
          <cell r="H26" t="str">
            <v>PROVISOIRE</v>
          </cell>
          <cell r="I26">
            <v>6040950</v>
          </cell>
        </row>
        <row r="27">
          <cell r="H27" t="str">
            <v>MATERIAUX D'INSTALLATION</v>
          </cell>
          <cell r="I27">
            <v>6050100</v>
          </cell>
        </row>
        <row r="28">
          <cell r="H28" t="str">
            <v xml:space="preserve">EAU </v>
          </cell>
          <cell r="I28">
            <v>6060110</v>
          </cell>
        </row>
        <row r="29">
          <cell r="H29" t="str">
            <v xml:space="preserve">ELECTRICITE </v>
          </cell>
          <cell r="I29">
            <v>6060120</v>
          </cell>
        </row>
        <row r="30">
          <cell r="H30" t="str">
            <v>CARBURANTS ET LUBRIFIANTS</v>
          </cell>
          <cell r="I30">
            <v>6060200</v>
          </cell>
        </row>
        <row r="31">
          <cell r="H31" t="str">
            <v>CARBURANTS ET LUBRIFIANTS</v>
          </cell>
          <cell r="I31">
            <v>6060220</v>
          </cell>
        </row>
        <row r="32">
          <cell r="H32" t="str">
            <v>PETIT OUTILLAGE</v>
          </cell>
          <cell r="I32">
            <v>6060300</v>
          </cell>
        </row>
        <row r="33">
          <cell r="H33" t="str">
            <v>AUTRES ACHATS NON STOCKES</v>
          </cell>
          <cell r="I33">
            <v>6060800</v>
          </cell>
        </row>
        <row r="34">
          <cell r="H34" t="str">
            <v>MARCHANDISES  MM - CARTES</v>
          </cell>
          <cell r="I34">
            <v>6071010</v>
          </cell>
        </row>
        <row r="35">
          <cell r="H35" t="str">
            <v>MARCHANDISES MM - LIVRES</v>
          </cell>
          <cell r="I35">
            <v>6071020</v>
          </cell>
        </row>
        <row r="36">
          <cell r="H36" t="str">
            <v>MARCHANDISES MM - SNACKS</v>
          </cell>
          <cell r="I36">
            <v>6071030</v>
          </cell>
        </row>
        <row r="37">
          <cell r="H37" t="str">
            <v>CONSOMMABLES INFORMATIQUES</v>
          </cell>
          <cell r="I37">
            <v>6072010</v>
          </cell>
        </row>
        <row r="38">
          <cell r="H38" t="str">
            <v>MATERIELS INFORMATIQUES</v>
          </cell>
          <cell r="I38">
            <v>6072011</v>
          </cell>
        </row>
        <row r="39">
          <cell r="H39" t="str">
            <v>ACCESSOIRES INFORMATIQUES</v>
          </cell>
          <cell r="I39">
            <v>6072020</v>
          </cell>
        </row>
        <row r="40">
          <cell r="H40" t="str">
            <v>ACCESSOIRES SCANNER</v>
          </cell>
          <cell r="I40">
            <v>6072021</v>
          </cell>
        </row>
        <row r="41">
          <cell r="H41" t="str">
            <v>MATERIELS INFORMATIQUES</v>
          </cell>
          <cell r="I41">
            <v>6072030</v>
          </cell>
        </row>
        <row r="42">
          <cell r="H42" t="str">
            <v>PERIPHERIQUES INFORMATIQUES</v>
          </cell>
          <cell r="I42">
            <v>6072040</v>
          </cell>
        </row>
        <row r="43">
          <cell r="H43" t="str">
            <v>SCANNERS NUMERISATION</v>
          </cell>
          <cell r="I43">
            <v>6072050</v>
          </cell>
        </row>
        <row r="44">
          <cell r="H44" t="str">
            <v>IPAD-MAC-APPLE</v>
          </cell>
          <cell r="I44">
            <v>6072060</v>
          </cell>
        </row>
        <row r="45">
          <cell r="H45" t="str">
            <v>BADGES</v>
          </cell>
          <cell r="I45">
            <v>6072070</v>
          </cell>
        </row>
        <row r="46">
          <cell r="H46" t="str">
            <v>MATERIELS DE DETECTION RAYON X</v>
          </cell>
          <cell r="I46">
            <v>6073010</v>
          </cell>
        </row>
        <row r="47">
          <cell r="H47" t="str">
            <v>LOGICIELS</v>
          </cell>
          <cell r="I47">
            <v>6074010</v>
          </cell>
        </row>
        <row r="48">
          <cell r="H48" t="str">
            <v>CAMERA VIDEO DE SURVEILLANCE</v>
          </cell>
          <cell r="I48">
            <v>6075010</v>
          </cell>
        </row>
        <row r="49">
          <cell r="H49" t="str">
            <v>SERVEUR VIDEO DE SURVEILLANCE</v>
          </cell>
          <cell r="I49">
            <v>6075020</v>
          </cell>
        </row>
        <row r="50">
          <cell r="H50" t="str">
            <v>LOGICIEL VIDEO DE SURVEILLANCE</v>
          </cell>
          <cell r="I50">
            <v>6075030</v>
          </cell>
        </row>
        <row r="51">
          <cell r="H51" t="str">
            <v>AUTRES MARCHANDISES</v>
          </cell>
          <cell r="I51">
            <v>6078000</v>
          </cell>
        </row>
        <row r="52">
          <cell r="H52" t="str">
            <v>FRAIS DE TRANSPORT SUR ACHAT</v>
          </cell>
          <cell r="I52">
            <v>6080100</v>
          </cell>
        </row>
        <row r="53">
          <cell r="H53" t="str">
            <v>FRAIS ACCESSOIRES D'ACHATS</v>
          </cell>
          <cell r="I53">
            <v>6080400</v>
          </cell>
        </row>
        <row r="54">
          <cell r="H54" t="str">
            <v>PROVISOIRE</v>
          </cell>
          <cell r="I54">
            <v>6090450</v>
          </cell>
        </row>
        <row r="55">
          <cell r="H55" t="str">
            <v>RABAIS,REMISE&amp;RISTOURNE S/ACH M/SES</v>
          </cell>
          <cell r="I55">
            <v>6090700</v>
          </cell>
        </row>
        <row r="56">
          <cell r="H56" t="str">
            <v>CONNEXION</v>
          </cell>
          <cell r="I56">
            <v>6111010</v>
          </cell>
        </row>
        <row r="57">
          <cell r="H57" t="str">
            <v>SERVICE CENTER</v>
          </cell>
          <cell r="I57">
            <v>6112010</v>
          </cell>
        </row>
        <row r="58">
          <cell r="H58" t="str">
            <v>BUSINESS CENTER - PREST DIVERSES</v>
          </cell>
          <cell r="I58">
            <v>6113010</v>
          </cell>
        </row>
        <row r="59">
          <cell r="H59" t="str">
            <v>AUDIT PARC</v>
          </cell>
          <cell r="I59">
            <v>6115010</v>
          </cell>
        </row>
        <row r="60">
          <cell r="H60" t="str">
            <v>WEB - HEBERG &amp; DEVPT</v>
          </cell>
          <cell r="I60">
            <v>6116010</v>
          </cell>
        </row>
        <row r="61">
          <cell r="H61" t="str">
            <v>WEB- PAO, GRAPHISME</v>
          </cell>
          <cell r="I61">
            <v>6116020</v>
          </cell>
        </row>
        <row r="62">
          <cell r="H62" t="str">
            <v>WEB - MAINTENANCE</v>
          </cell>
          <cell r="I62">
            <v>6116030</v>
          </cell>
        </row>
        <row r="63">
          <cell r="H63" t="str">
            <v>NUMERISATION - AUDIT GED</v>
          </cell>
          <cell r="I63">
            <v>6117010</v>
          </cell>
        </row>
        <row r="64">
          <cell r="H64" t="str">
            <v>NUMERISATION - SCAN</v>
          </cell>
          <cell r="I64">
            <v>6117020</v>
          </cell>
        </row>
        <row r="65">
          <cell r="H65" t="str">
            <v>NUMERISATION - SAISIE</v>
          </cell>
          <cell r="I65">
            <v>6117030</v>
          </cell>
        </row>
        <row r="66">
          <cell r="H66" t="str">
            <v>NUMERISATION - PUBLICATION</v>
          </cell>
          <cell r="I66">
            <v>6117040</v>
          </cell>
        </row>
        <row r="67">
          <cell r="H67" t="str">
            <v>CONCEPTION CAHIER DE CHARGE</v>
          </cell>
          <cell r="I67">
            <v>6117050</v>
          </cell>
        </row>
        <row r="68">
          <cell r="H68" t="str">
            <v>ETUDES &amp; PREST SCE - AUTRES</v>
          </cell>
          <cell r="I68">
            <v>6118000</v>
          </cell>
        </row>
        <row r="69">
          <cell r="H69" t="str">
            <v>FORMATION BUREAUTIQUE</v>
          </cell>
          <cell r="I69">
            <v>6118010</v>
          </cell>
        </row>
        <row r="70">
          <cell r="H70" t="str">
            <v>FORMATION TECHNIQUE</v>
          </cell>
          <cell r="I70">
            <v>6118020</v>
          </cell>
        </row>
        <row r="71">
          <cell r="H71" t="str">
            <v>FORMATION APPLICATIF PRODUITS</v>
          </cell>
          <cell r="I71">
            <v>6118030</v>
          </cell>
        </row>
        <row r="72">
          <cell r="H72" t="str">
            <v>MAINTENANCE  - INFORMATIQUES</v>
          </cell>
          <cell r="I72">
            <v>6119010</v>
          </cell>
        </row>
        <row r="73">
          <cell r="H73" t="str">
            <v>MAINTENANCE - DETECTIONS</v>
          </cell>
          <cell r="I73">
            <v>6119020</v>
          </cell>
        </row>
        <row r="74">
          <cell r="H74" t="str">
            <v>MAINTENANCE - INSTALLATIONS</v>
          </cell>
          <cell r="I74">
            <v>6119030</v>
          </cell>
        </row>
        <row r="75">
          <cell r="H75" t="str">
            <v>MAINTENANCE- RESEAUX</v>
          </cell>
          <cell r="I75">
            <v>6119040</v>
          </cell>
        </row>
        <row r="76">
          <cell r="H76" t="str">
            <v>MAINTENANCE - SYSTEK TMM</v>
          </cell>
          <cell r="I76">
            <v>6119050</v>
          </cell>
        </row>
        <row r="77">
          <cell r="H77" t="str">
            <v>MAINTENANCE - SYSTEK MJN</v>
          </cell>
          <cell r="I77">
            <v>6119060</v>
          </cell>
        </row>
        <row r="78">
          <cell r="H78" t="str">
            <v>MAINTENANCE - SYSTEK TLE</v>
          </cell>
          <cell r="I78">
            <v>6119070</v>
          </cell>
        </row>
        <row r="79">
          <cell r="H79" t="str">
            <v>MAINTENANCE - SYSTEK IVATO</v>
          </cell>
          <cell r="I79">
            <v>6119080</v>
          </cell>
        </row>
        <row r="80">
          <cell r="H80" t="str">
            <v>MAINTENANCE - SYSTEK DIEGO</v>
          </cell>
          <cell r="I80">
            <v>6119090</v>
          </cell>
        </row>
        <row r="81">
          <cell r="H81" t="str">
            <v>AUTRES LOCATIONS</v>
          </cell>
          <cell r="I81">
            <v>6130200</v>
          </cell>
        </row>
        <row r="82">
          <cell r="H82" t="str">
            <v>LOYERS TANA</v>
          </cell>
          <cell r="I82">
            <v>6130210</v>
          </cell>
        </row>
        <row r="83">
          <cell r="H83" t="str">
            <v>LOYER SYSTEK TMM</v>
          </cell>
          <cell r="I83">
            <v>6130220</v>
          </cell>
        </row>
        <row r="84">
          <cell r="H84" t="str">
            <v>LOYER SYSTEK MJN</v>
          </cell>
          <cell r="I84">
            <v>6130230</v>
          </cell>
        </row>
        <row r="85">
          <cell r="H85" t="str">
            <v>LOYER SYSTEK TLE</v>
          </cell>
          <cell r="I85">
            <v>6130240</v>
          </cell>
        </row>
        <row r="86">
          <cell r="H86" t="str">
            <v>TAXES SUR VEHICULES TOURISME</v>
          </cell>
          <cell r="I86">
            <v>6130330</v>
          </cell>
        </row>
        <row r="87">
          <cell r="H87" t="str">
            <v>LOCATIONS MOBILIERES</v>
          </cell>
          <cell r="I87">
            <v>6130500</v>
          </cell>
        </row>
        <row r="88">
          <cell r="H88" t="str">
            <v>CHARGES DE COPROPRIETE</v>
          </cell>
          <cell r="I88">
            <v>6140000</v>
          </cell>
        </row>
        <row r="89">
          <cell r="H89" t="str">
            <v>ENTRETIENS SUR BIENS IMMOBILIERS</v>
          </cell>
          <cell r="I89">
            <v>6150100</v>
          </cell>
        </row>
        <row r="90">
          <cell r="H90" t="str">
            <v>ENTRETIENS SUR BIENS MOBILIERS</v>
          </cell>
          <cell r="I90">
            <v>6150500</v>
          </cell>
        </row>
        <row r="91">
          <cell r="H91" t="str">
            <v>MAINTENANCE</v>
          </cell>
          <cell r="I91">
            <v>6150600</v>
          </cell>
        </row>
        <row r="92">
          <cell r="H92" t="str">
            <v>PRIMES D'ASSURANCES</v>
          </cell>
          <cell r="I92">
            <v>6160000</v>
          </cell>
        </row>
        <row r="93">
          <cell r="H93" t="str">
            <v>RECHERCHES ET PROSPECTIONS</v>
          </cell>
          <cell r="I93">
            <v>6170100</v>
          </cell>
        </row>
        <row r="94">
          <cell r="H94" t="str">
            <v>DOCUMENTATIONS GENERALES</v>
          </cell>
          <cell r="I94">
            <v>6180100</v>
          </cell>
        </row>
        <row r="95">
          <cell r="H95" t="str">
            <v>DOCUMENTATIONS TECHNIQUE</v>
          </cell>
          <cell r="I95">
            <v>6180300</v>
          </cell>
        </row>
        <row r="96">
          <cell r="H96" t="str">
            <v>FRAIS DE COLLOQUES, SEMINAIRES, CON</v>
          </cell>
          <cell r="I96">
            <v>6180500</v>
          </cell>
        </row>
        <row r="97">
          <cell r="H97" t="str">
            <v>SERVICE SECURITE</v>
          </cell>
          <cell r="I97">
            <v>6180600</v>
          </cell>
        </row>
        <row r="98">
          <cell r="H98" t="str">
            <v>ABONNEMENTS DIVERS</v>
          </cell>
          <cell r="I98">
            <v>6180800</v>
          </cell>
        </row>
        <row r="99">
          <cell r="H99" t="str">
            <v>RRRO S/SERVICES EXTERIEURS</v>
          </cell>
          <cell r="I99">
            <v>6190000</v>
          </cell>
        </row>
        <row r="100">
          <cell r="H100" t="str">
            <v>PERSONNEL EXTERIEUR A L'ENTREPRISE</v>
          </cell>
          <cell r="I100">
            <v>6210000</v>
          </cell>
        </row>
        <row r="101">
          <cell r="H101" t="str">
            <v>COMMISSIONS ET COURTAGES SUR ACHATS</v>
          </cell>
          <cell r="I101">
            <v>6220100</v>
          </cell>
        </row>
        <row r="102">
          <cell r="H102" t="str">
            <v>COMMISSIONS ET COURTAGES SUR VENTES</v>
          </cell>
          <cell r="I102">
            <v>6220200</v>
          </cell>
        </row>
        <row r="103">
          <cell r="H103" t="str">
            <v>REMUNERATION DES TRANSITAIRES</v>
          </cell>
          <cell r="I103">
            <v>6220400</v>
          </cell>
        </row>
        <row r="104">
          <cell r="H104" t="str">
            <v>PRESTATION GASYNET</v>
          </cell>
          <cell r="I104">
            <v>6220450</v>
          </cell>
        </row>
        <row r="105">
          <cell r="H105" t="str">
            <v>HONORAIRES TRANSITAIRE</v>
          </cell>
          <cell r="I105">
            <v>6220500</v>
          </cell>
        </row>
        <row r="106">
          <cell r="H106" t="str">
            <v>HONORAIRES</v>
          </cell>
          <cell r="I106">
            <v>6220600</v>
          </cell>
        </row>
        <row r="107">
          <cell r="H107" t="str">
            <v>FRAIS D'ACTES ET DE CONTENTIEUX</v>
          </cell>
          <cell r="I107">
            <v>6220700</v>
          </cell>
        </row>
        <row r="108">
          <cell r="H108" t="str">
            <v>ANNONCES ET INSERTIONS</v>
          </cell>
          <cell r="I108">
            <v>6230100</v>
          </cell>
        </row>
        <row r="109">
          <cell r="H109" t="str">
            <v>CADEAUX A LA CLIENTELE</v>
          </cell>
          <cell r="I109">
            <v>6230400</v>
          </cell>
        </row>
        <row r="110">
          <cell r="H110" t="str">
            <v>CATALOGUES ET IMPRIMES</v>
          </cell>
          <cell r="I110">
            <v>6230600</v>
          </cell>
        </row>
        <row r="111">
          <cell r="H111" t="str">
            <v>PUBLICATIONS</v>
          </cell>
          <cell r="I111">
            <v>6230700</v>
          </cell>
        </row>
        <row r="112">
          <cell r="H112" t="str">
            <v>AUTRES PUB</v>
          </cell>
          <cell r="I112">
            <v>6230800</v>
          </cell>
        </row>
        <row r="113">
          <cell r="H113" t="str">
            <v>FRETS ET TRANSPORTS SUR ACHATS</v>
          </cell>
          <cell r="I113">
            <v>6240100</v>
          </cell>
        </row>
        <row r="114">
          <cell r="H114" t="str">
            <v>FRETS ET TRANSPORTS SUR VENTES</v>
          </cell>
          <cell r="I114">
            <v>6240200</v>
          </cell>
        </row>
        <row r="115">
          <cell r="H115" t="str">
            <v>TRANSPORTS ADMINISTRATIFS</v>
          </cell>
          <cell r="I115">
            <v>6240300</v>
          </cell>
        </row>
        <row r="116">
          <cell r="H116" t="str">
            <v>TRANSPORTS COLLECTIFS DU PERSONNEL</v>
          </cell>
          <cell r="I116">
            <v>6240700</v>
          </cell>
        </row>
        <row r="117">
          <cell r="H117" t="str">
            <v>FRAIS DE DEPLACEMENTS</v>
          </cell>
          <cell r="I117">
            <v>6250100</v>
          </cell>
        </row>
        <row r="118">
          <cell r="H118" t="str">
            <v>COURSES DIVERSES</v>
          </cell>
          <cell r="I118">
            <v>6250110</v>
          </cell>
        </row>
        <row r="119">
          <cell r="H119" t="str">
            <v>FRAIS DE DEPLACEMENTS CYBER</v>
          </cell>
          <cell r="I119">
            <v>6250120</v>
          </cell>
        </row>
        <row r="120">
          <cell r="H120" t="str">
            <v>MISSIONS</v>
          </cell>
          <cell r="I120">
            <v>6250200</v>
          </cell>
        </row>
        <row r="121">
          <cell r="H121" t="str">
            <v>RECEPTIONS ET RESTAURATIONS</v>
          </cell>
          <cell r="I121">
            <v>6250300</v>
          </cell>
        </row>
        <row r="122">
          <cell r="H122" t="str">
            <v>FRAIS DE DEMENAGEMENT</v>
          </cell>
          <cell r="I122">
            <v>6250500</v>
          </cell>
        </row>
        <row r="123">
          <cell r="H123" t="str">
            <v>AFFRANCHISSEMENTS</v>
          </cell>
          <cell r="I123">
            <v>6260100</v>
          </cell>
        </row>
        <row r="124">
          <cell r="H124" t="str">
            <v>TELECOMUNICATIONS TELMA</v>
          </cell>
          <cell r="I124">
            <v>6260210</v>
          </cell>
        </row>
        <row r="125">
          <cell r="H125" t="str">
            <v>TELECOMMUNICATIONS MOBILES</v>
          </cell>
          <cell r="I125">
            <v>6260220</v>
          </cell>
        </row>
        <row r="126">
          <cell r="H126" t="str">
            <v>TELECOMMUNICATIONS INTERNET</v>
          </cell>
          <cell r="I126">
            <v>6260230</v>
          </cell>
        </row>
        <row r="127">
          <cell r="H127" t="str">
            <v>ABONNEMENT CANAL SAT</v>
          </cell>
          <cell r="I127">
            <v>6260240</v>
          </cell>
        </row>
        <row r="128">
          <cell r="H128" t="str">
            <v>DIVERS FRAIS POSTAUX ET TELECOM</v>
          </cell>
          <cell r="I128">
            <v>6260280</v>
          </cell>
        </row>
        <row r="129">
          <cell r="H129" t="str">
            <v>FRAIS SUR EFFETS</v>
          </cell>
          <cell r="I129">
            <v>6270300</v>
          </cell>
        </row>
        <row r="130">
          <cell r="H130" t="str">
            <v>COMMISSIONS ET FRAIS BANCAIRES</v>
          </cell>
          <cell r="I130">
            <v>6270400</v>
          </cell>
        </row>
        <row r="131">
          <cell r="H131" t="str">
            <v>COMMISSIONS IMPORTATION &amp; CREDOC</v>
          </cell>
          <cell r="I131">
            <v>6270500</v>
          </cell>
        </row>
        <row r="132">
          <cell r="H132" t="str">
            <v>AUTRES FRAIS BANCAIRES</v>
          </cell>
          <cell r="I132">
            <v>6270800</v>
          </cell>
        </row>
        <row r="133">
          <cell r="H133" t="str">
            <v>ASSISTANCES TECHNIQUES</v>
          </cell>
          <cell r="I133">
            <v>6280100</v>
          </cell>
        </row>
        <row r="134">
          <cell r="H134" t="str">
            <v>COTISATIONS</v>
          </cell>
          <cell r="I134">
            <v>6280200</v>
          </cell>
        </row>
        <row r="135">
          <cell r="H135" t="str">
            <v>DIVERS SERVICES EXTERIEURS</v>
          </cell>
          <cell r="I135">
            <v>6280300</v>
          </cell>
        </row>
        <row r="136">
          <cell r="H136" t="str">
            <v>RRRO S/AUTRES SCES EXTERIEURS</v>
          </cell>
          <cell r="I136">
            <v>6290000</v>
          </cell>
        </row>
        <row r="137">
          <cell r="H137" t="str">
            <v>TAXES FORFAITAIRES s/ TRANSFERTS</v>
          </cell>
          <cell r="I137">
            <v>6310110</v>
          </cell>
        </row>
        <row r="138">
          <cell r="H138" t="str">
            <v>TAXE PROFESSIONNELLE</v>
          </cell>
          <cell r="I138">
            <v>6310120</v>
          </cell>
        </row>
        <row r="139">
          <cell r="H139" t="str">
            <v>DROITS ET TAXES DIVERS</v>
          </cell>
          <cell r="I139">
            <v>6310280</v>
          </cell>
        </row>
        <row r="140">
          <cell r="H140" t="str">
            <v>DROITS D'ENREG ACTES ET M/CHES</v>
          </cell>
          <cell r="I140">
            <v>6310310</v>
          </cell>
        </row>
        <row r="141">
          <cell r="H141" t="str">
            <v>DROIT DE VISITE TECH DE TRANSPORT</v>
          </cell>
          <cell r="I141">
            <v>6310320</v>
          </cell>
        </row>
        <row r="142">
          <cell r="H142" t="str">
            <v>TAXES SUR LES VEHICULES TOURISMES</v>
          </cell>
          <cell r="I142">
            <v>6310330</v>
          </cell>
        </row>
        <row r="143">
          <cell r="H143" t="str">
            <v>TIMBRES FISCAUX ET DROITS ASSIMILES</v>
          </cell>
          <cell r="I143">
            <v>6310340</v>
          </cell>
        </row>
        <row r="144">
          <cell r="H144" t="str">
            <v>DROITS DE DOUANE</v>
          </cell>
          <cell r="I144">
            <v>6310420</v>
          </cell>
        </row>
        <row r="145">
          <cell r="H145" t="str">
            <v>IRSA DUS SUR REMUNERATION VERSE AU</v>
          </cell>
          <cell r="I145">
            <v>6310500</v>
          </cell>
        </row>
        <row r="146">
          <cell r="H146" t="str">
            <v>AUTRES TAXES ET IMPOTS DIRECTS</v>
          </cell>
          <cell r="I146">
            <v>6310800</v>
          </cell>
        </row>
        <row r="147">
          <cell r="H147" t="str">
            <v>AUTRES IMPOTS ET TAXES</v>
          </cell>
          <cell r="I147">
            <v>6350000</v>
          </cell>
        </row>
        <row r="148">
          <cell r="H148" t="str">
            <v>TVA NON DEDUCTIBLE</v>
          </cell>
          <cell r="I148">
            <v>6350100</v>
          </cell>
        </row>
        <row r="149">
          <cell r="H149" t="str">
            <v>SALAIRES ET APPOINTEMENTS</v>
          </cell>
          <cell r="I149">
            <v>6410100</v>
          </cell>
        </row>
        <row r="150">
          <cell r="H150" t="str">
            <v>SALAIRES ET APPOINTEMENTS ND</v>
          </cell>
          <cell r="I150">
            <v>6410110</v>
          </cell>
        </row>
        <row r="151">
          <cell r="H151" t="str">
            <v>ALLOCATION CONGE</v>
          </cell>
          <cell r="I151">
            <v>6410200</v>
          </cell>
        </row>
        <row r="152">
          <cell r="H152" t="str">
            <v>PRIMES ET GRATIFICATIONS</v>
          </cell>
          <cell r="I152">
            <v>6410300</v>
          </cell>
        </row>
        <row r="153">
          <cell r="H153" t="str">
            <v>INDEMNITES ET AVANTAGES DIVERS</v>
          </cell>
          <cell r="I153">
            <v>6410400</v>
          </cell>
        </row>
        <row r="154">
          <cell r="H154" t="str">
            <v>REMUNER DU GERANT, DES DIRIGEANT ET</v>
          </cell>
          <cell r="I154">
            <v>6440100</v>
          </cell>
        </row>
        <row r="155">
          <cell r="H155" t="str">
            <v>COTISATIONS CNaPS</v>
          </cell>
          <cell r="I155">
            <v>6450100</v>
          </cell>
        </row>
        <row r="156">
          <cell r="H156" t="str">
            <v>CAISSE DE RETRAITE ETRANGERE</v>
          </cell>
          <cell r="I156">
            <v>6450200</v>
          </cell>
        </row>
        <row r="157">
          <cell r="H157" t="str">
            <v>COTISATIONS AMIT-OMSI-SMIM</v>
          </cell>
          <cell r="I157">
            <v>6450300</v>
          </cell>
        </row>
        <row r="158">
          <cell r="H158" t="str">
            <v>ASSISTANCE MEDICALE</v>
          </cell>
          <cell r="I158">
            <v>6450400</v>
          </cell>
        </row>
        <row r="159">
          <cell r="H159" t="str">
            <v>OEUVRES SOCIALES</v>
          </cell>
          <cell r="I159">
            <v>6470100</v>
          </cell>
        </row>
        <row r="160">
          <cell r="H160" t="str">
            <v>FORMATION AU PERSONNEL</v>
          </cell>
          <cell r="I160">
            <v>6470200</v>
          </cell>
        </row>
        <row r="161">
          <cell r="H161" t="str">
            <v>HABILLEMENT DU PERSONNEL</v>
          </cell>
          <cell r="I161">
            <v>6470300</v>
          </cell>
        </row>
        <row r="162">
          <cell r="H162" t="str">
            <v>FRAIS MEDICAUX AU PERSONNEL</v>
          </cell>
          <cell r="I162">
            <v>6470600</v>
          </cell>
        </row>
        <row r="163">
          <cell r="H163" t="str">
            <v>AUTRES CHARGES DE PERSONNEL</v>
          </cell>
          <cell r="I163">
            <v>6480000</v>
          </cell>
        </row>
        <row r="164">
          <cell r="H164" t="str">
            <v>OMDA</v>
          </cell>
          <cell r="I164">
            <v>6510100</v>
          </cell>
        </row>
        <row r="165">
          <cell r="H165" t="str">
            <v>OMAPI</v>
          </cell>
          <cell r="I165">
            <v>6510200</v>
          </cell>
        </row>
        <row r="166">
          <cell r="H166" t="str">
            <v>CUA</v>
          </cell>
          <cell r="I166">
            <v>6510300</v>
          </cell>
        </row>
        <row r="167">
          <cell r="H167" t="str">
            <v>ADEMA - REDEVANCES IVATO</v>
          </cell>
          <cell r="I167">
            <v>6510400</v>
          </cell>
        </row>
        <row r="168">
          <cell r="H168" t="str">
            <v>MOINS VALUES SUR CESSIONS ACTIFS NO</v>
          </cell>
          <cell r="I168">
            <v>6520100</v>
          </cell>
        </row>
        <row r="169">
          <cell r="H169" t="str">
            <v>PERTES SUR CREANCES IRRECOUVRABLES</v>
          </cell>
          <cell r="I169">
            <v>6540000</v>
          </cell>
        </row>
        <row r="170">
          <cell r="H170" t="str">
            <v>AMENDES ET PENALITES</v>
          </cell>
          <cell r="I170">
            <v>6560100</v>
          </cell>
        </row>
        <row r="171">
          <cell r="H171" t="str">
            <v>SUBVENTIONS ACCORDEES</v>
          </cell>
          <cell r="I171">
            <v>6560200</v>
          </cell>
        </row>
        <row r="172">
          <cell r="H172" t="str">
            <v>DONS ET LIBERALITES</v>
          </cell>
          <cell r="I172">
            <v>6560300</v>
          </cell>
        </row>
        <row r="173">
          <cell r="H173" t="str">
            <v>CHARGES EXCEPTL DE GESTION COURANTE</v>
          </cell>
          <cell r="I173">
            <v>6570100</v>
          </cell>
        </row>
        <row r="174">
          <cell r="H174" t="str">
            <v>AUTRES CHARGES EXCEPTIONNELLES</v>
          </cell>
          <cell r="I174">
            <v>6570800</v>
          </cell>
        </row>
        <row r="175">
          <cell r="H175" t="str">
            <v>AUTRES CHARGES DE GEST° COURANTE</v>
          </cell>
          <cell r="I175">
            <v>6580000</v>
          </cell>
        </row>
        <row r="176">
          <cell r="H176" t="str">
            <v>INTERETS DES COMPTES COURANTS</v>
          </cell>
          <cell r="I176">
            <v>6610110</v>
          </cell>
        </row>
        <row r="177">
          <cell r="H177" t="str">
            <v>INTERETS DES EMPRUNTS</v>
          </cell>
          <cell r="I177">
            <v>6610120</v>
          </cell>
        </row>
        <row r="178">
          <cell r="H178" t="str">
            <v>INT BANCAIRES ET OPER FINANCT A CT</v>
          </cell>
          <cell r="I178">
            <v>6610200</v>
          </cell>
        </row>
        <row r="179">
          <cell r="H179" t="str">
            <v>MOINS VALUES SUR TITRES DE PLACEMEN</v>
          </cell>
          <cell r="I179">
            <v>6650000</v>
          </cell>
        </row>
        <row r="180">
          <cell r="H180" t="str">
            <v>PERTES DE CHANGE - AUTRES</v>
          </cell>
          <cell r="I180">
            <v>6660000</v>
          </cell>
        </row>
        <row r="181">
          <cell r="H181" t="str">
            <v>AUTRES CHARGES FINANCIERES</v>
          </cell>
          <cell r="I181">
            <v>6680100</v>
          </cell>
        </row>
        <row r="182">
          <cell r="H182" t="str">
            <v>DOT° AUX AMOT. IMMO INCORPORELLES</v>
          </cell>
          <cell r="I182">
            <v>6810100</v>
          </cell>
        </row>
        <row r="183">
          <cell r="H183" t="str">
            <v>DOT° AUX AMORT. IMMO CORPORELLES</v>
          </cell>
          <cell r="I183">
            <v>6810200</v>
          </cell>
        </row>
        <row r="184">
          <cell r="H184" t="str">
            <v>DOT° AUX PROV AUTRES ANC</v>
          </cell>
          <cell r="I184">
            <v>6810300</v>
          </cell>
        </row>
        <row r="185">
          <cell r="H185" t="str">
            <v>DOTATIONS - ACTIFS COURANTS</v>
          </cell>
          <cell r="I185">
            <v>6850000</v>
          </cell>
        </row>
        <row r="186">
          <cell r="H186" t="str">
            <v>IMPOSITION DIFFEREE ACTIF</v>
          </cell>
          <cell r="I186">
            <v>6920000</v>
          </cell>
        </row>
        <row r="187">
          <cell r="H187" t="str">
            <v>IMPÔTS S/BEN BASES RESULT ACT ORDIN</v>
          </cell>
          <cell r="I187">
            <v>6950000</v>
          </cell>
        </row>
        <row r="188">
          <cell r="H188" t="str">
            <v>CONNEXION</v>
          </cell>
          <cell r="I188">
            <v>7061010</v>
          </cell>
        </row>
        <row r="189">
          <cell r="H189" t="str">
            <v>SERVICE NON TAXABLE</v>
          </cell>
          <cell r="I189">
            <v>7061011</v>
          </cell>
        </row>
        <row r="190">
          <cell r="H190" t="str">
            <v>SERVICE CENTER</v>
          </cell>
          <cell r="I190">
            <v>7062010</v>
          </cell>
        </row>
        <row r="191">
          <cell r="H191" t="str">
            <v>SERVICE CENTER</v>
          </cell>
          <cell r="I191">
            <v>7062070</v>
          </cell>
        </row>
        <row r="192">
          <cell r="H192" t="str">
            <v>BUSINESS CENTER - PREST DIVERSES</v>
          </cell>
          <cell r="I192">
            <v>7063010</v>
          </cell>
        </row>
        <row r="193">
          <cell r="H193" t="str">
            <v>ACCESSOIRES MM</v>
          </cell>
          <cell r="I193">
            <v>7064010</v>
          </cell>
        </row>
        <row r="194">
          <cell r="H194" t="str">
            <v>LOCATION UC-PP-AUTRES</v>
          </cell>
          <cell r="I194">
            <v>7065010</v>
          </cell>
        </row>
        <row r="195">
          <cell r="H195" t="str">
            <v>WEB - HEBERG &amp; DVPT</v>
          </cell>
          <cell r="I195">
            <v>7066010</v>
          </cell>
        </row>
        <row r="196">
          <cell r="H196" t="str">
            <v>WEB- PAO, GRAPHISME</v>
          </cell>
          <cell r="I196">
            <v>7066020</v>
          </cell>
        </row>
        <row r="197">
          <cell r="H197" t="str">
            <v>WEB - MAINTENANCE</v>
          </cell>
          <cell r="I197">
            <v>7066030</v>
          </cell>
        </row>
        <row r="198">
          <cell r="H198" t="str">
            <v>NUMERISATION - AUDIT GED</v>
          </cell>
          <cell r="I198">
            <v>7067010</v>
          </cell>
        </row>
        <row r="199">
          <cell r="H199" t="str">
            <v>NUMERISATION - SCAN</v>
          </cell>
          <cell r="I199">
            <v>7067020</v>
          </cell>
        </row>
        <row r="200">
          <cell r="H200" t="str">
            <v>NUMERISATION - SAISIE</v>
          </cell>
          <cell r="I200">
            <v>7067030</v>
          </cell>
        </row>
        <row r="201">
          <cell r="H201" t="str">
            <v>NUMERISATION - PUBLICATION</v>
          </cell>
          <cell r="I201">
            <v>7067040</v>
          </cell>
        </row>
        <row r="202">
          <cell r="H202" t="str">
            <v>CONCEPTION CAHIER DE CHARGE ETUDE</v>
          </cell>
          <cell r="I202">
            <v>7067050</v>
          </cell>
        </row>
        <row r="203">
          <cell r="H203" t="str">
            <v>FORMATION BUREAUTIQUE</v>
          </cell>
          <cell r="I203">
            <v>7068010</v>
          </cell>
        </row>
        <row r="204">
          <cell r="H204" t="str">
            <v>FORMATION BUREAUTIQUE NT</v>
          </cell>
          <cell r="I204">
            <v>7068011</v>
          </cell>
        </row>
        <row r="205">
          <cell r="H205" t="str">
            <v>FORMATION TECHNIQUES</v>
          </cell>
          <cell r="I205">
            <v>7068020</v>
          </cell>
        </row>
        <row r="206">
          <cell r="H206" t="str">
            <v>FORMATION APPLICATIF PRODUITS</v>
          </cell>
          <cell r="I206">
            <v>7068030</v>
          </cell>
        </row>
        <row r="207">
          <cell r="H207" t="str">
            <v>FORMATION APPLICATIF PRODUITS</v>
          </cell>
          <cell r="I207">
            <v>7068040</v>
          </cell>
        </row>
        <row r="208">
          <cell r="H208" t="str">
            <v>FORMATION APPLICATIF PRODUITS</v>
          </cell>
          <cell r="I208">
            <v>7068041</v>
          </cell>
        </row>
        <row r="209">
          <cell r="H209" t="str">
            <v>MAINTENANCE - INFORMATIQUES</v>
          </cell>
          <cell r="I209">
            <v>7069010</v>
          </cell>
        </row>
        <row r="210">
          <cell r="H210" t="str">
            <v>MAINTENANCE - INFORMATIQUES</v>
          </cell>
          <cell r="I210">
            <v>7069011</v>
          </cell>
        </row>
        <row r="211">
          <cell r="H211" t="str">
            <v>MAINTENANCE - DETECTIONS</v>
          </cell>
          <cell r="I211">
            <v>7069020</v>
          </cell>
        </row>
        <row r="212">
          <cell r="H212" t="str">
            <v>MAINTENANCE - DETECTIONS</v>
          </cell>
          <cell r="I212">
            <v>7069021</v>
          </cell>
        </row>
        <row r="213">
          <cell r="H213" t="str">
            <v>MAINTENANCE - INSTALLATIONS</v>
          </cell>
          <cell r="I213">
            <v>7069030</v>
          </cell>
        </row>
        <row r="214">
          <cell r="H214" t="str">
            <v>MAINTENANCE - INSTALLATIONS</v>
          </cell>
          <cell r="I214">
            <v>7069031</v>
          </cell>
        </row>
        <row r="215">
          <cell r="H215" t="str">
            <v>MAINTENANCE - RESEAUX</v>
          </cell>
          <cell r="I215">
            <v>7069040</v>
          </cell>
        </row>
        <row r="216">
          <cell r="H216" t="str">
            <v>MAINTENANCE - SYSTEK TMM</v>
          </cell>
          <cell r="I216">
            <v>7069050</v>
          </cell>
        </row>
        <row r="217">
          <cell r="H217" t="str">
            <v>MAINTENANCE - SYSTEK MJN</v>
          </cell>
          <cell r="I217">
            <v>7069060</v>
          </cell>
        </row>
        <row r="218">
          <cell r="H218" t="str">
            <v>MAINTENANCE - SYSTEK TLE</v>
          </cell>
          <cell r="I218">
            <v>7069070</v>
          </cell>
        </row>
        <row r="219">
          <cell r="H219" t="str">
            <v>MAINTENANCE - SYSTEK IVATO</v>
          </cell>
          <cell r="I219">
            <v>7069080</v>
          </cell>
        </row>
        <row r="220">
          <cell r="H220" t="str">
            <v>MAINTENANCE- SYSTEK DIE</v>
          </cell>
          <cell r="I220">
            <v>7069090</v>
          </cell>
        </row>
        <row r="221">
          <cell r="H221" t="str">
            <v>MARCHANDISES MM - CARTES</v>
          </cell>
          <cell r="I221">
            <v>7071010</v>
          </cell>
        </row>
        <row r="222">
          <cell r="H222" t="str">
            <v>MARCHANDISES NON TAXABLE</v>
          </cell>
          <cell r="I222">
            <v>7071011</v>
          </cell>
        </row>
        <row r="223">
          <cell r="H223" t="str">
            <v>MARCHANDISES MM - LIVRES</v>
          </cell>
          <cell r="I223">
            <v>7071020</v>
          </cell>
        </row>
        <row r="224">
          <cell r="H224" t="str">
            <v>MARCHANDISES MM - SNACKS</v>
          </cell>
          <cell r="I224">
            <v>7071030</v>
          </cell>
        </row>
        <row r="225">
          <cell r="H225" t="str">
            <v>MARCHANDISES MM - SNACKS</v>
          </cell>
          <cell r="I225">
            <v>7071031</v>
          </cell>
        </row>
        <row r="226">
          <cell r="H226" t="str">
            <v>CONSOMMABLES INFORMATIQUES</v>
          </cell>
          <cell r="I226">
            <v>7072010</v>
          </cell>
        </row>
        <row r="227">
          <cell r="H227" t="str">
            <v>CONSOMMABLES INFORMATIQUES</v>
          </cell>
          <cell r="I227">
            <v>7072011</v>
          </cell>
        </row>
        <row r="228">
          <cell r="H228" t="str">
            <v>ACCESSOIRES INFORMATIQUES</v>
          </cell>
          <cell r="I228">
            <v>7072020</v>
          </cell>
        </row>
        <row r="229">
          <cell r="H229" t="str">
            <v>ACCESSOIRES INFORMATIQUES</v>
          </cell>
          <cell r="I229">
            <v>7072021</v>
          </cell>
        </row>
        <row r="230">
          <cell r="H230" t="str">
            <v>MATERIELS INFORMATIQUES</v>
          </cell>
          <cell r="I230">
            <v>7072030</v>
          </cell>
        </row>
        <row r="231">
          <cell r="H231" t="str">
            <v>MATERIELS INFORMATIQUES</v>
          </cell>
          <cell r="I231">
            <v>7072031</v>
          </cell>
        </row>
        <row r="232">
          <cell r="H232" t="str">
            <v>PERIPHERIQUES INFORMATIQUES</v>
          </cell>
          <cell r="I232">
            <v>7072040</v>
          </cell>
        </row>
        <row r="233">
          <cell r="H233" t="str">
            <v>PERIPHERIQUES INFORMATIQUES</v>
          </cell>
          <cell r="I233">
            <v>7072041</v>
          </cell>
        </row>
        <row r="234">
          <cell r="H234" t="str">
            <v>SCANNERS NUMERISATION</v>
          </cell>
          <cell r="I234">
            <v>7072050</v>
          </cell>
        </row>
        <row r="235">
          <cell r="H235" t="str">
            <v>IPAD-IMAC-APPLE</v>
          </cell>
          <cell r="I235">
            <v>7072060</v>
          </cell>
        </row>
        <row r="236">
          <cell r="H236" t="str">
            <v>BADGES</v>
          </cell>
          <cell r="I236">
            <v>7072070</v>
          </cell>
        </row>
        <row r="237">
          <cell r="H237" t="str">
            <v>BADGES</v>
          </cell>
          <cell r="I237">
            <v>7072071</v>
          </cell>
        </row>
        <row r="238">
          <cell r="H238" t="str">
            <v>DETECTION RAYON X</v>
          </cell>
          <cell r="I238">
            <v>7073010</v>
          </cell>
        </row>
        <row r="239">
          <cell r="H239" t="str">
            <v>LOGICIEL</v>
          </cell>
          <cell r="I239">
            <v>7074010</v>
          </cell>
        </row>
        <row r="240">
          <cell r="H240" t="str">
            <v>CAMERA</v>
          </cell>
          <cell r="I240">
            <v>7075010</v>
          </cell>
        </row>
        <row r="241">
          <cell r="H241" t="str">
            <v>SERVEUR VIDEO DE SURVEILLANCE</v>
          </cell>
          <cell r="I241">
            <v>7075020</v>
          </cell>
        </row>
        <row r="242">
          <cell r="H242" t="str">
            <v>AUTRES MARCHANDISES</v>
          </cell>
          <cell r="I242">
            <v>7078000</v>
          </cell>
        </row>
        <row r="243">
          <cell r="H243" t="str">
            <v>AUTRES MARCHANDISES</v>
          </cell>
          <cell r="I243">
            <v>7079030</v>
          </cell>
        </row>
        <row r="244">
          <cell r="H244" t="str">
            <v>AUTRES MARCHANDISES</v>
          </cell>
          <cell r="I244">
            <v>7079031</v>
          </cell>
        </row>
        <row r="245">
          <cell r="H245" t="str">
            <v>PIECES DETACHEES ET AUTRES</v>
          </cell>
          <cell r="I245">
            <v>7079090</v>
          </cell>
        </row>
        <row r="246">
          <cell r="H246" t="str">
            <v>LOCATION - MATERIELS UC</v>
          </cell>
          <cell r="I246">
            <v>7081010</v>
          </cell>
        </row>
        <row r="247">
          <cell r="H247" t="str">
            <v>LOCATION - PORTABLES</v>
          </cell>
          <cell r="I247">
            <v>7081020</v>
          </cell>
        </row>
        <row r="248">
          <cell r="H248" t="str">
            <v>LOCATION- VIDEO PROJECTEUR</v>
          </cell>
          <cell r="I248">
            <v>7081030</v>
          </cell>
        </row>
        <row r="249">
          <cell r="H249" t="str">
            <v>LOCATION- SALLE</v>
          </cell>
          <cell r="I249">
            <v>7081040</v>
          </cell>
        </row>
        <row r="250">
          <cell r="H250" t="str">
            <v>LOCATIONS AUTRES PP</v>
          </cell>
          <cell r="I250">
            <v>7081050</v>
          </cell>
        </row>
        <row r="251">
          <cell r="H251" t="str">
            <v>FRAIS ACCESSOIRES REFACTURES</v>
          </cell>
          <cell r="I251">
            <v>7085000</v>
          </cell>
        </row>
        <row r="252">
          <cell r="H252" t="str">
            <v>AUTRES PROD DES ACTIVITES ANNEXES</v>
          </cell>
          <cell r="I252">
            <v>7088000</v>
          </cell>
        </row>
        <row r="253">
          <cell r="H253" t="str">
            <v>RRR ACCORDES</v>
          </cell>
          <cell r="I253">
            <v>7090000</v>
          </cell>
        </row>
        <row r="254">
          <cell r="H254" t="str">
            <v>AUTRES SUBVENTIONS D' EXPLOITATION</v>
          </cell>
          <cell r="I254">
            <v>7480000</v>
          </cell>
        </row>
        <row r="255">
          <cell r="H255" t="str">
            <v>PLUS VALUES CESSIONS ACTIFS NON COU</v>
          </cell>
          <cell r="I255">
            <v>7520100</v>
          </cell>
        </row>
        <row r="256">
          <cell r="H256" t="str">
            <v>AUTRES SUBVENTIONS D'INVESTISSEMENT</v>
          </cell>
          <cell r="I256">
            <v>7540100</v>
          </cell>
        </row>
        <row r="257">
          <cell r="H257" t="str">
            <v>PENALITES PERCUES SUR ACHAT &amp; VENTE</v>
          </cell>
          <cell r="I257">
            <v>7560100</v>
          </cell>
        </row>
        <row r="258">
          <cell r="H258" t="str">
            <v>PROD EXCEPT SUR OPERATION DE GEST°</v>
          </cell>
          <cell r="I258">
            <v>7570100</v>
          </cell>
        </row>
        <row r="259">
          <cell r="H259" t="str">
            <v>AUTRES PROD EXCEPT S/OP DE GESTION</v>
          </cell>
          <cell r="I259">
            <v>7570800</v>
          </cell>
        </row>
        <row r="260">
          <cell r="H260" t="str">
            <v>AUTRES PRODUITS DE GESTION COURANTE</v>
          </cell>
          <cell r="I260">
            <v>7580000</v>
          </cell>
        </row>
        <row r="261">
          <cell r="H261" t="str">
            <v>PRODUITS TITRES DE PARTICIPATION</v>
          </cell>
          <cell r="I261">
            <v>7610000</v>
          </cell>
        </row>
        <row r="262">
          <cell r="H262" t="str">
            <v>INTERETS DES COMPTES COURANTS</v>
          </cell>
          <cell r="I262">
            <v>7611010</v>
          </cell>
        </row>
        <row r="263">
          <cell r="H263" t="str">
            <v>REVENUS DES AUTRES CREANCES</v>
          </cell>
          <cell r="I263">
            <v>7630000</v>
          </cell>
        </row>
        <row r="264">
          <cell r="H264" t="str">
            <v>GAINS DE CHANGE</v>
          </cell>
          <cell r="I264">
            <v>7660000</v>
          </cell>
        </row>
        <row r="265">
          <cell r="H265" t="str">
            <v>ELEMENTS EXTRAORDINAIRES - PRODUITS</v>
          </cell>
          <cell r="I265">
            <v>7700100</v>
          </cell>
        </row>
        <row r="266">
          <cell r="H266" t="str">
            <v>REPRISE PROV° ANC</v>
          </cell>
          <cell r="I266">
            <v>7810300</v>
          </cell>
        </row>
        <row r="267">
          <cell r="H267" t="str">
            <v>REPRISE D'EXPLOIT- ACTIFS COURANTS</v>
          </cell>
          <cell r="I267">
            <v>7850000</v>
          </cell>
        </row>
        <row r="268">
          <cell r="H268" t="str">
            <v>LOGICIEL VIDEO DE SURVEILLANCE</v>
          </cell>
          <cell r="I268">
            <v>7075030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A1" t="str">
            <v>N°</v>
          </cell>
          <cell r="B1" t="str">
            <v>Intitulé</v>
          </cell>
          <cell r="C1" t="str">
            <v>DEI</v>
          </cell>
          <cell r="D1" t="str">
            <v>DTS</v>
          </cell>
          <cell r="E1" t="str">
            <v>DSI</v>
          </cell>
          <cell r="F1" t="str">
            <v>DCM</v>
          </cell>
          <cell r="G1" t="str">
            <v>BPO</v>
          </cell>
          <cell r="S1" t="str">
            <v>DEI</v>
          </cell>
          <cell r="T1" t="str">
            <v>DTS</v>
          </cell>
          <cell r="U1" t="str">
            <v>DSI</v>
          </cell>
          <cell r="V1" t="str">
            <v>DCM</v>
          </cell>
          <cell r="W1" t="str">
            <v>BPO</v>
          </cell>
        </row>
        <row r="2">
          <cell r="A2">
            <v>6160000</v>
          </cell>
          <cell r="B2" t="str">
            <v>Assurance</v>
          </cell>
          <cell r="C2">
            <v>0.45927993333569689</v>
          </cell>
          <cell r="D2">
            <v>0.13818360236384308</v>
          </cell>
          <cell r="E2">
            <v>0.14326577950766242</v>
          </cell>
          <cell r="F2">
            <v>6.0754521531498427E-2</v>
          </cell>
          <cell r="G2">
            <v>0.19851616326129909</v>
          </cell>
          <cell r="S2">
            <v>3</v>
          </cell>
          <cell r="T2">
            <v>4</v>
          </cell>
          <cell r="U2">
            <v>5</v>
          </cell>
          <cell r="V2">
            <v>6</v>
          </cell>
          <cell r="W2">
            <v>7</v>
          </cell>
        </row>
        <row r="3">
          <cell r="A3">
            <v>6130200</v>
          </cell>
          <cell r="B3" t="str">
            <v>Loyer</v>
          </cell>
          <cell r="C3">
            <v>0.22808255372548017</v>
          </cell>
          <cell r="D3">
            <v>0.18536577927576681</v>
          </cell>
          <cell r="E3">
            <v>0.2673830276027076</v>
          </cell>
          <cell r="F3">
            <v>0.1889398411645663</v>
          </cell>
          <cell r="G3">
            <v>0.13474656701240506</v>
          </cell>
        </row>
        <row r="4">
          <cell r="A4">
            <v>6150500</v>
          </cell>
          <cell r="B4" t="str">
            <v>Entretien Matériel roulant</v>
          </cell>
          <cell r="C4">
            <v>0.45927993333569689</v>
          </cell>
          <cell r="D4">
            <v>0.13818360236384308</v>
          </cell>
          <cell r="E4">
            <v>0.14326577950766242</v>
          </cell>
          <cell r="F4">
            <v>6.1354521531498424E-2</v>
          </cell>
          <cell r="G4">
            <v>0.19851616326129909</v>
          </cell>
        </row>
        <row r="5">
          <cell r="A5">
            <v>6060200</v>
          </cell>
          <cell r="B5" t="str">
            <v>Carburant</v>
          </cell>
          <cell r="C5">
            <v>0.45927993333569689</v>
          </cell>
          <cell r="D5">
            <v>0.13818360236384308</v>
          </cell>
          <cell r="E5">
            <v>0.14326577950766242</v>
          </cell>
          <cell r="F5">
            <v>6.075452153149842E-2</v>
          </cell>
          <cell r="G5">
            <v>0.19851616326129909</v>
          </cell>
        </row>
        <row r="6">
          <cell r="A6">
            <v>6060110</v>
          </cell>
          <cell r="B6" t="str">
            <v>Eau</v>
          </cell>
          <cell r="C6">
            <v>0.26606809222261746</v>
          </cell>
          <cell r="D6">
            <v>0.27253672304560872</v>
          </cell>
          <cell r="E6">
            <v>0.16822679762437837</v>
          </cell>
          <cell r="F6">
            <v>0.14699558035935884</v>
          </cell>
          <cell r="G6">
            <v>0.19851616326129909</v>
          </cell>
        </row>
        <row r="7">
          <cell r="A7">
            <v>6060120</v>
          </cell>
          <cell r="B7" t="str">
            <v>Electricité</v>
          </cell>
          <cell r="C7">
            <v>0.26606809222261746</v>
          </cell>
          <cell r="D7">
            <v>0.27253672304560872</v>
          </cell>
          <cell r="E7">
            <v>0.16822679762437837</v>
          </cell>
          <cell r="F7">
            <v>0.14699558035935884</v>
          </cell>
          <cell r="G7">
            <v>0.14414749029234028</v>
          </cell>
        </row>
        <row r="8">
          <cell r="A8">
            <v>6060220</v>
          </cell>
          <cell r="B8" t="str">
            <v>Gaz</v>
          </cell>
          <cell r="C8">
            <v>0.26606809222261746</v>
          </cell>
          <cell r="D8">
            <v>0.27253672304560872</v>
          </cell>
          <cell r="E8">
            <v>0.16822679762437837</v>
          </cell>
          <cell r="F8">
            <v>0.14699558035935884</v>
          </cell>
          <cell r="G8">
            <v>0.14414749029234028</v>
          </cell>
        </row>
        <row r="9">
          <cell r="A9">
            <v>6150100</v>
          </cell>
          <cell r="B9" t="str">
            <v>ENTRETIENS SUR BIENS IMMOBILIERS</v>
          </cell>
          <cell r="C9">
            <v>0.26606809222261746</v>
          </cell>
          <cell r="D9">
            <v>0.27253672304560872</v>
          </cell>
          <cell r="E9">
            <v>0.16822679762437837</v>
          </cell>
          <cell r="F9">
            <v>0.14699558035935884</v>
          </cell>
          <cell r="G9">
            <v>0.14414749029234028</v>
          </cell>
        </row>
        <row r="10">
          <cell r="A10">
            <v>6020220</v>
          </cell>
          <cell r="B10" t="str">
            <v>PRODUITS D'ENTRETIEN</v>
          </cell>
          <cell r="C10">
            <v>0.28947108655990039</v>
          </cell>
          <cell r="D10">
            <v>0.17282336600448789</v>
          </cell>
          <cell r="E10">
            <v>0.18684416654721769</v>
          </cell>
          <cell r="F10">
            <v>3.749727155721929E-2</v>
          </cell>
          <cell r="G10">
            <v>0.31336410933117453</v>
          </cell>
        </row>
        <row r="11">
          <cell r="A11">
            <v>6020250</v>
          </cell>
          <cell r="B11" t="str">
            <v>FOURNITURES DE BUREAU</v>
          </cell>
          <cell r="C11">
            <v>0.28947108655990039</v>
          </cell>
          <cell r="D11">
            <v>0.17282336600448789</v>
          </cell>
          <cell r="E11">
            <v>0.18684416654721769</v>
          </cell>
          <cell r="F11">
            <v>3.749727155721929E-2</v>
          </cell>
          <cell r="G11">
            <v>0.31336410933117453</v>
          </cell>
        </row>
        <row r="12">
          <cell r="A12">
            <v>6020251</v>
          </cell>
          <cell r="B12" t="str">
            <v xml:space="preserve">FOURNITURES CONSOMMABLES INFO </v>
          </cell>
          <cell r="C12">
            <v>0.28947108655990039</v>
          </cell>
          <cell r="D12">
            <v>0.17282336600448789</v>
          </cell>
          <cell r="E12">
            <v>0.18684416654721769</v>
          </cell>
          <cell r="F12">
            <v>3.749727155721929E-2</v>
          </cell>
          <cell r="G12">
            <v>0.31336410933117453</v>
          </cell>
        </row>
        <row r="13">
          <cell r="A13">
            <v>6020280</v>
          </cell>
          <cell r="B13" t="str">
            <v>ACH AUTRES FOURNIT CONSOMMABLE</v>
          </cell>
          <cell r="C13">
            <v>0.28947108655990039</v>
          </cell>
          <cell r="D13">
            <v>0.17282336600448789</v>
          </cell>
          <cell r="E13">
            <v>0.18684416654721769</v>
          </cell>
          <cell r="F13">
            <v>3.749727155721929E-2</v>
          </cell>
          <cell r="G13">
            <v>0.31336410933117453</v>
          </cell>
        </row>
        <row r="14">
          <cell r="A14">
            <v>6030728</v>
          </cell>
          <cell r="B14" t="str">
            <v>STOCK BADGES&amp;ACCESSOIRES</v>
          </cell>
          <cell r="C14">
            <v>0.28947108655990039</v>
          </cell>
          <cell r="D14">
            <v>0.17282336600448789</v>
          </cell>
          <cell r="E14">
            <v>0.18684416654721769</v>
          </cell>
          <cell r="F14">
            <v>3.749727155721929E-2</v>
          </cell>
          <cell r="G14">
            <v>0.31336410933117453</v>
          </cell>
        </row>
        <row r="15">
          <cell r="A15">
            <v>6030220</v>
          </cell>
          <cell r="B15" t="str">
            <v>STOCK FOURNITURE ACCESSOIRES INFO</v>
          </cell>
          <cell r="C15">
            <v>0.28947108655990039</v>
          </cell>
          <cell r="D15">
            <v>0.17282336600448789</v>
          </cell>
          <cell r="E15">
            <v>0.18684416654721769</v>
          </cell>
          <cell r="F15">
            <v>3.749727155721929E-2</v>
          </cell>
          <cell r="G15">
            <v>0.31336410933117453</v>
          </cell>
        </row>
        <row r="16">
          <cell r="A16">
            <v>6030210</v>
          </cell>
          <cell r="B16" t="str">
            <v>STOCK FOURNITURE DE BUREAU</v>
          </cell>
          <cell r="C16">
            <v>0.28947108655990039</v>
          </cell>
          <cell r="D16">
            <v>0.17282336600448789</v>
          </cell>
          <cell r="E16">
            <v>0.18684416654721769</v>
          </cell>
          <cell r="F16">
            <v>3.749727155721929E-2</v>
          </cell>
          <cell r="G16">
            <v>0.31336410933117453</v>
          </cell>
        </row>
        <row r="17">
          <cell r="A17">
            <v>6030727</v>
          </cell>
          <cell r="B17" t="str">
            <v>STOCK IPAD ET ACCESSOIRES</v>
          </cell>
          <cell r="C17">
            <v>0.28947108655990039</v>
          </cell>
          <cell r="D17">
            <v>0.17282336600448789</v>
          </cell>
          <cell r="E17">
            <v>0.18684416654721769</v>
          </cell>
          <cell r="F17">
            <v>3.749727155721929E-2</v>
          </cell>
          <cell r="G17">
            <v>0.31336410933117453</v>
          </cell>
        </row>
        <row r="18">
          <cell r="A18">
            <v>6030721</v>
          </cell>
          <cell r="B18" t="str">
            <v>STOCK LOGICIELS</v>
          </cell>
          <cell r="C18">
            <v>0.28947108655990039</v>
          </cell>
          <cell r="D18">
            <v>0.17282336600448789</v>
          </cell>
          <cell r="E18">
            <v>0.18684416654721769</v>
          </cell>
          <cell r="F18">
            <v>3.749727155721929E-2</v>
          </cell>
          <cell r="G18">
            <v>0.31336410933117453</v>
          </cell>
        </row>
        <row r="19">
          <cell r="A19">
            <v>6030722</v>
          </cell>
          <cell r="B19" t="str">
            <v>STOCK M/SES ACCESSOIRE INFO</v>
          </cell>
          <cell r="C19">
            <v>0.28947108655990039</v>
          </cell>
          <cell r="D19">
            <v>0.17282336600448789</v>
          </cell>
          <cell r="E19">
            <v>0.18684416654721769</v>
          </cell>
          <cell r="F19">
            <v>3.749727155721929E-2</v>
          </cell>
          <cell r="G19">
            <v>0.31336410933117453</v>
          </cell>
        </row>
        <row r="20">
          <cell r="A20">
            <v>6030781</v>
          </cell>
          <cell r="B20" t="str">
            <v>STOCK M/SES CARTES</v>
          </cell>
          <cell r="C20">
            <v>0.28947108655990039</v>
          </cell>
          <cell r="D20">
            <v>0.17282336600448789</v>
          </cell>
          <cell r="E20">
            <v>0.18684416654721769</v>
          </cell>
          <cell r="F20">
            <v>3.749727155721929E-2</v>
          </cell>
          <cell r="G20">
            <v>0.31336410933117453</v>
          </cell>
        </row>
        <row r="21">
          <cell r="A21">
            <v>6030723</v>
          </cell>
          <cell r="B21" t="str">
            <v>STOCK M/SES CONSOMM INFO</v>
          </cell>
          <cell r="C21">
            <v>0.28947108655990039</v>
          </cell>
          <cell r="D21">
            <v>0.17282336600448789</v>
          </cell>
          <cell r="E21">
            <v>0.18684416654721769</v>
          </cell>
          <cell r="F21">
            <v>3.749727155721929E-2</v>
          </cell>
          <cell r="G21">
            <v>0.31336410933117453</v>
          </cell>
        </row>
        <row r="22">
          <cell r="A22">
            <v>6030720</v>
          </cell>
          <cell r="B22" t="str">
            <v>STOCK M/SES MATERIEL INFO</v>
          </cell>
          <cell r="C22">
            <v>0.28947108655990039</v>
          </cell>
          <cell r="D22">
            <v>0.17282336600448789</v>
          </cell>
          <cell r="E22">
            <v>0.18684416654721769</v>
          </cell>
          <cell r="F22">
            <v>3.749727155721929E-2</v>
          </cell>
          <cell r="G22">
            <v>0.31336410933117453</v>
          </cell>
        </row>
        <row r="23">
          <cell r="A23">
            <v>6030726</v>
          </cell>
          <cell r="B23" t="str">
            <v>STOCK M/SES PERIPHERIQUES</v>
          </cell>
          <cell r="C23">
            <v>0.28947108655990039</v>
          </cell>
          <cell r="D23">
            <v>0.17282336600448789</v>
          </cell>
          <cell r="E23">
            <v>0.18684416654721769</v>
          </cell>
          <cell r="F23">
            <v>3.749727155721929E-2</v>
          </cell>
          <cell r="G23">
            <v>0.31336410933117453</v>
          </cell>
        </row>
        <row r="24">
          <cell r="A24">
            <v>6030370</v>
          </cell>
          <cell r="B24" t="str">
            <v>STOCK M/SES SNACK</v>
          </cell>
          <cell r="C24">
            <v>0.28947108655990039</v>
          </cell>
          <cell r="D24">
            <v>0.17282336600448789</v>
          </cell>
          <cell r="E24">
            <v>0.18684416654721769</v>
          </cell>
          <cell r="F24">
            <v>3.749727155721929E-2</v>
          </cell>
          <cell r="G24">
            <v>0.31336410933117453</v>
          </cell>
        </row>
        <row r="25">
          <cell r="A25">
            <v>6030724</v>
          </cell>
          <cell r="B25" t="str">
            <v>STOCK MAT BIOMETRIE</v>
          </cell>
          <cell r="C25">
            <v>0.28947108655990039</v>
          </cell>
          <cell r="D25">
            <v>0.17282336600448789</v>
          </cell>
          <cell r="E25">
            <v>0.18684416654721769</v>
          </cell>
          <cell r="F25">
            <v>3.749727155721929E-2</v>
          </cell>
          <cell r="G25">
            <v>0.31336410933117453</v>
          </cell>
        </row>
        <row r="26">
          <cell r="A26">
            <v>6030725</v>
          </cell>
          <cell r="B26" t="str">
            <v>STOCK MAT VIDEO DE SURVEILLANCE</v>
          </cell>
          <cell r="C26">
            <v>0.28947108655990039</v>
          </cell>
          <cell r="D26">
            <v>0.17282336600448789</v>
          </cell>
          <cell r="E26">
            <v>0.18684416654721769</v>
          </cell>
          <cell r="F26">
            <v>3.749727155721929E-2</v>
          </cell>
          <cell r="G26">
            <v>0.31336410933117453</v>
          </cell>
        </row>
        <row r="27">
          <cell r="A27">
            <v>6030600</v>
          </cell>
          <cell r="B27" t="str">
            <v>STOCKS FOURNITURES</v>
          </cell>
          <cell r="C27">
            <v>0.28947108655990039</v>
          </cell>
          <cell r="D27">
            <v>0.17282336600448789</v>
          </cell>
          <cell r="E27">
            <v>0.18684416654721769</v>
          </cell>
          <cell r="F27">
            <v>3.749727155721929E-2</v>
          </cell>
          <cell r="G27">
            <v>0.31336410933117453</v>
          </cell>
        </row>
        <row r="28">
          <cell r="A28">
            <v>6060300</v>
          </cell>
          <cell r="B28" t="str">
            <v>PETIT OUTILLAGE</v>
          </cell>
          <cell r="C28">
            <v>0.28947108655990039</v>
          </cell>
          <cell r="D28">
            <v>0.17282336600448789</v>
          </cell>
          <cell r="E28">
            <v>0.18684416654721769</v>
          </cell>
          <cell r="F28">
            <v>3.749727155721929E-2</v>
          </cell>
          <cell r="G28">
            <v>0.31336410933117453</v>
          </cell>
        </row>
        <row r="29">
          <cell r="A29">
            <v>6060800</v>
          </cell>
          <cell r="B29" t="str">
            <v>AUTRES ACHATS NON STOCKES</v>
          </cell>
          <cell r="C29">
            <v>0.28947108655990039</v>
          </cell>
          <cell r="D29">
            <v>0.17282336600448789</v>
          </cell>
          <cell r="E29">
            <v>0.18684416654721769</v>
          </cell>
          <cell r="F29">
            <v>3.749727155721929E-2</v>
          </cell>
          <cell r="G29">
            <v>0.31336410933117453</v>
          </cell>
        </row>
        <row r="30">
          <cell r="A30">
            <v>6071030</v>
          </cell>
          <cell r="B30" t="str">
            <v>MARCHANDISES MM - SNACKS</v>
          </cell>
          <cell r="C30">
            <v>0.28947108655990039</v>
          </cell>
          <cell r="D30">
            <v>0.17282336600448789</v>
          </cell>
          <cell r="E30">
            <v>0.18684416654721769</v>
          </cell>
          <cell r="F30">
            <v>3.749727155721929E-2</v>
          </cell>
          <cell r="G30">
            <v>0.31336410933117453</v>
          </cell>
        </row>
        <row r="31">
          <cell r="A31">
            <v>6130210</v>
          </cell>
          <cell r="B31" t="str">
            <v>LOYERS TANA</v>
          </cell>
          <cell r="C31">
            <v>0.28947108655990039</v>
          </cell>
          <cell r="D31">
            <v>0.17282336600448789</v>
          </cell>
          <cell r="E31">
            <v>0.18684416654721769</v>
          </cell>
          <cell r="F31">
            <v>3.749727155721929E-2</v>
          </cell>
          <cell r="G31">
            <v>0.31336410933117453</v>
          </cell>
        </row>
        <row r="32">
          <cell r="A32">
            <v>6140000</v>
          </cell>
          <cell r="B32" t="str">
            <v>CHARGES DE COPROPRIETE</v>
          </cell>
          <cell r="C32">
            <v>0.28947108655990039</v>
          </cell>
          <cell r="D32">
            <v>0.17282336600448789</v>
          </cell>
          <cell r="E32">
            <v>0.18684416654721769</v>
          </cell>
          <cell r="F32">
            <v>3.749727155721929E-2</v>
          </cell>
          <cell r="G32">
            <v>0.31336410933117453</v>
          </cell>
        </row>
        <row r="33">
          <cell r="A33">
            <v>6180100</v>
          </cell>
          <cell r="B33" t="str">
            <v>DOCUMENTATIONS GENERALES</v>
          </cell>
          <cell r="C33">
            <v>0.28947108655990039</v>
          </cell>
          <cell r="D33">
            <v>0.17282336600448789</v>
          </cell>
          <cell r="E33">
            <v>0.18684416654721769</v>
          </cell>
          <cell r="F33">
            <v>3.749727155721929E-2</v>
          </cell>
          <cell r="G33">
            <v>0.31336410933117453</v>
          </cell>
        </row>
        <row r="34">
          <cell r="A34">
            <v>6180500</v>
          </cell>
          <cell r="B34" t="str">
            <v>FRAIS DE COLLOQUES, SEMINAIRES, CON</v>
          </cell>
          <cell r="C34">
            <v>0.28947108655990039</v>
          </cell>
          <cell r="D34">
            <v>0.17282336600448789</v>
          </cell>
          <cell r="E34">
            <v>0.18684416654721769</v>
          </cell>
          <cell r="F34">
            <v>3.749727155721929E-2</v>
          </cell>
          <cell r="G34">
            <v>0.31336410933117453</v>
          </cell>
        </row>
        <row r="35">
          <cell r="A35">
            <v>6180600</v>
          </cell>
          <cell r="B35" t="str">
            <v>SERVICE SECURITE</v>
          </cell>
          <cell r="C35">
            <v>0.28947108655990039</v>
          </cell>
          <cell r="D35">
            <v>0.17282336600448789</v>
          </cell>
          <cell r="E35">
            <v>0.18684416654721769</v>
          </cell>
          <cell r="F35">
            <v>3.749727155721929E-2</v>
          </cell>
          <cell r="G35">
            <v>0.31336410933117453</v>
          </cell>
        </row>
        <row r="36">
          <cell r="A36">
            <v>6180800</v>
          </cell>
          <cell r="B36" t="str">
            <v>ABONNEMENTS DIVERS</v>
          </cell>
          <cell r="C36">
            <v>0.28947108655990039</v>
          </cell>
          <cell r="D36">
            <v>0.17282336600448789</v>
          </cell>
          <cell r="E36">
            <v>0.18684416654721769</v>
          </cell>
          <cell r="F36">
            <v>3.749727155721929E-2</v>
          </cell>
          <cell r="G36">
            <v>0.31336410933117453</v>
          </cell>
        </row>
        <row r="37">
          <cell r="A37">
            <v>6220450</v>
          </cell>
          <cell r="B37" t="str">
            <v>PRESTATION GASYNET</v>
          </cell>
          <cell r="C37">
            <v>0.28947108655990039</v>
          </cell>
          <cell r="D37">
            <v>0.17282336600448789</v>
          </cell>
          <cell r="E37">
            <v>0.18684416654721769</v>
          </cell>
          <cell r="F37">
            <v>3.749727155721929E-2</v>
          </cell>
          <cell r="G37">
            <v>0.31336410933117453</v>
          </cell>
        </row>
        <row r="38">
          <cell r="A38">
            <v>6220500</v>
          </cell>
          <cell r="B38" t="str">
            <v>HONORAIRES TRANSITAIRE</v>
          </cell>
          <cell r="C38">
            <v>0.28947108655990039</v>
          </cell>
          <cell r="D38">
            <v>0.17282336600448789</v>
          </cell>
          <cell r="E38">
            <v>0.18684416654721769</v>
          </cell>
          <cell r="F38">
            <v>3.749727155721929E-2</v>
          </cell>
          <cell r="G38">
            <v>0.31336410933117453</v>
          </cell>
        </row>
        <row r="39">
          <cell r="A39">
            <v>6220600</v>
          </cell>
          <cell r="B39" t="str">
            <v>HONORAIRES</v>
          </cell>
          <cell r="C39">
            <v>0.28947108655990039</v>
          </cell>
          <cell r="D39">
            <v>0.17282336600448789</v>
          </cell>
          <cell r="E39">
            <v>0.18684416654721769</v>
          </cell>
          <cell r="F39">
            <v>3.749727155721929E-2</v>
          </cell>
          <cell r="G39">
            <v>0.31336410933117453</v>
          </cell>
        </row>
        <row r="40">
          <cell r="A40">
            <v>6230100</v>
          </cell>
          <cell r="B40" t="str">
            <v>ANNONCES ET INSERTIONS</v>
          </cell>
          <cell r="C40">
            <v>0.28947108655990039</v>
          </cell>
          <cell r="D40">
            <v>0.17282336600448789</v>
          </cell>
          <cell r="E40">
            <v>0.18684416654721769</v>
          </cell>
          <cell r="F40">
            <v>3.749727155721929E-2</v>
          </cell>
          <cell r="G40">
            <v>0.31336410933117453</v>
          </cell>
        </row>
        <row r="41">
          <cell r="A41">
            <v>6230400</v>
          </cell>
          <cell r="B41" t="str">
            <v>CADEAUX A LA CLIENTELE</v>
          </cell>
          <cell r="C41">
            <v>0.28947108655990039</v>
          </cell>
          <cell r="D41">
            <v>0.17282336600448789</v>
          </cell>
          <cell r="E41">
            <v>0.18684416654721769</v>
          </cell>
          <cell r="F41">
            <v>3.749727155721929E-2</v>
          </cell>
          <cell r="G41">
            <v>0.31336410933117453</v>
          </cell>
        </row>
        <row r="42">
          <cell r="A42">
            <v>6230700</v>
          </cell>
          <cell r="B42" t="str">
            <v>PUBLICATIONS</v>
          </cell>
          <cell r="C42">
            <v>0.28947108655990039</v>
          </cell>
          <cell r="D42">
            <v>0.17282336600448789</v>
          </cell>
          <cell r="E42">
            <v>0.18684416654721769</v>
          </cell>
          <cell r="F42">
            <v>3.749727155721929E-2</v>
          </cell>
          <cell r="G42">
            <v>0.31336410933117453</v>
          </cell>
        </row>
        <row r="43">
          <cell r="A43">
            <v>6230800</v>
          </cell>
          <cell r="B43" t="str">
            <v>AUTRES PUB</v>
          </cell>
          <cell r="C43">
            <v>0.28947108655990039</v>
          </cell>
          <cell r="D43">
            <v>0.17282336600448789</v>
          </cell>
          <cell r="E43">
            <v>0.18684416654721769</v>
          </cell>
          <cell r="F43">
            <v>3.749727155721929E-2</v>
          </cell>
          <cell r="G43">
            <v>0.31336410933117453</v>
          </cell>
        </row>
        <row r="44">
          <cell r="A44">
            <v>6230600</v>
          </cell>
          <cell r="B44" t="str">
            <v>CATALOGUES ET IMPRIMES</v>
          </cell>
          <cell r="C44">
            <v>0.28947108655990039</v>
          </cell>
          <cell r="D44">
            <v>0.17282336600448789</v>
          </cell>
          <cell r="E44">
            <v>0.18684416654721769</v>
          </cell>
          <cell r="F44">
            <v>3.749727155721929E-2</v>
          </cell>
          <cell r="G44">
            <v>0.31336410933117453</v>
          </cell>
        </row>
        <row r="45">
          <cell r="A45">
            <v>6240300</v>
          </cell>
          <cell r="B45" t="str">
            <v>TRANSPORTS ADMINISTRATIFS</v>
          </cell>
          <cell r="C45">
            <v>0.28947108655990039</v>
          </cell>
          <cell r="D45">
            <v>0.17282336600448789</v>
          </cell>
          <cell r="E45">
            <v>0.18684416654721769</v>
          </cell>
          <cell r="F45">
            <v>3.749727155721929E-2</v>
          </cell>
          <cell r="G45">
            <v>0.31336410933117453</v>
          </cell>
        </row>
        <row r="46">
          <cell r="A46">
            <v>6250200</v>
          </cell>
          <cell r="B46" t="str">
            <v>MISSIONS</v>
          </cell>
          <cell r="C46">
            <v>0.28947108655990039</v>
          </cell>
          <cell r="D46">
            <v>0.17282336600448789</v>
          </cell>
          <cell r="E46">
            <v>0.18684416654721769</v>
          </cell>
          <cell r="F46">
            <v>3.749727155721929E-2</v>
          </cell>
          <cell r="G46">
            <v>0.31336410933117453</v>
          </cell>
        </row>
        <row r="47">
          <cell r="A47">
            <v>6250300</v>
          </cell>
          <cell r="B47" t="str">
            <v>RECEPTIONS ET RESTAURATIONS</v>
          </cell>
          <cell r="C47">
            <v>0.28947108655990039</v>
          </cell>
          <cell r="D47">
            <v>0.17282336600448789</v>
          </cell>
          <cell r="E47">
            <v>0.18684416654721769</v>
          </cell>
          <cell r="F47">
            <v>3.749727155721929E-2</v>
          </cell>
          <cell r="G47">
            <v>0.31336410933117453</v>
          </cell>
        </row>
        <row r="48">
          <cell r="A48">
            <v>6260100</v>
          </cell>
          <cell r="B48" t="str">
            <v>AFFRANCHISSEMENTS</v>
          </cell>
          <cell r="C48">
            <v>0.28947108655990039</v>
          </cell>
          <cell r="D48">
            <v>0.17282336600448789</v>
          </cell>
          <cell r="E48">
            <v>0.18684416654721769</v>
          </cell>
          <cell r="F48">
            <v>3.749727155721929E-2</v>
          </cell>
          <cell r="G48">
            <v>0.31336410933117453</v>
          </cell>
        </row>
        <row r="49">
          <cell r="A49">
            <v>6260210</v>
          </cell>
          <cell r="B49" t="str">
            <v>TELECOMUNICATIONS TELMA</v>
          </cell>
          <cell r="C49">
            <v>0.28947108655990039</v>
          </cell>
          <cell r="D49">
            <v>0.17282336600448789</v>
          </cell>
          <cell r="E49">
            <v>0.18684416654721769</v>
          </cell>
          <cell r="F49">
            <v>3.749727155721929E-2</v>
          </cell>
          <cell r="G49">
            <v>0.31336410933117453</v>
          </cell>
        </row>
        <row r="50">
          <cell r="A50">
            <v>6260220</v>
          </cell>
          <cell r="B50" t="str">
            <v>TELECOMMUNICATIONS MOBILES</v>
          </cell>
          <cell r="C50">
            <v>0.28947108655990039</v>
          </cell>
          <cell r="D50">
            <v>0.17282336600448789</v>
          </cell>
          <cell r="E50">
            <v>0.18684416654721769</v>
          </cell>
          <cell r="F50">
            <v>3.749727155721929E-2</v>
          </cell>
          <cell r="G50">
            <v>0.31336410933117453</v>
          </cell>
        </row>
        <row r="51">
          <cell r="A51">
            <v>6260230</v>
          </cell>
          <cell r="B51" t="str">
            <v>TELECOMMUNICATIONS INTERNET</v>
          </cell>
          <cell r="C51">
            <v>0.28947108655990039</v>
          </cell>
          <cell r="D51">
            <v>0.17282336600448789</v>
          </cell>
          <cell r="E51">
            <v>0.18684416654721769</v>
          </cell>
          <cell r="F51">
            <v>3.749727155721929E-2</v>
          </cell>
          <cell r="G51">
            <v>0.31336410933117453</v>
          </cell>
        </row>
        <row r="52">
          <cell r="A52">
            <v>6260240</v>
          </cell>
          <cell r="B52" t="str">
            <v>ABONNEMENT CANAL SAT</v>
          </cell>
          <cell r="C52">
            <v>0.28947108655990039</v>
          </cell>
          <cell r="D52">
            <v>0.17282336600448789</v>
          </cell>
          <cell r="E52">
            <v>0.18684416654721769</v>
          </cell>
          <cell r="F52">
            <v>3.749727155721929E-2</v>
          </cell>
          <cell r="G52">
            <v>0.31336410933117453</v>
          </cell>
        </row>
        <row r="53">
          <cell r="A53">
            <v>6270400</v>
          </cell>
          <cell r="B53" t="str">
            <v>COMMISSIONS ET FRAIS BANCAIRES</v>
          </cell>
          <cell r="C53">
            <v>0.28947108655990039</v>
          </cell>
          <cell r="D53">
            <v>0.17282336600448789</v>
          </cell>
          <cell r="E53">
            <v>0.18684416654721769</v>
          </cell>
          <cell r="F53">
            <v>3.749727155721929E-2</v>
          </cell>
          <cell r="G53">
            <v>0.31336410933117453</v>
          </cell>
        </row>
        <row r="54">
          <cell r="A54">
            <v>6280100</v>
          </cell>
          <cell r="B54" t="str">
            <v>ASSISTANCES TECHNIQUES</v>
          </cell>
          <cell r="C54">
            <v>0.28947108655990039</v>
          </cell>
          <cell r="D54">
            <v>0.17282336600448789</v>
          </cell>
          <cell r="E54">
            <v>0.18684416654721769</v>
          </cell>
          <cell r="F54">
            <v>3.749727155721929E-2</v>
          </cell>
          <cell r="G54">
            <v>0.31336410933117453</v>
          </cell>
        </row>
        <row r="55">
          <cell r="A55">
            <v>6280300</v>
          </cell>
          <cell r="B55" t="str">
            <v>DIVERS SERVICES EXTERIEURS</v>
          </cell>
          <cell r="C55">
            <v>0.28947108655990039</v>
          </cell>
          <cell r="D55">
            <v>0.17282336600448789</v>
          </cell>
          <cell r="E55">
            <v>0.18684416654721769</v>
          </cell>
          <cell r="F55">
            <v>3.749727155721929E-2</v>
          </cell>
          <cell r="G55">
            <v>0.31336410933117453</v>
          </cell>
        </row>
        <row r="56">
          <cell r="A56">
            <v>6310280</v>
          </cell>
          <cell r="B56" t="str">
            <v>DROITS ET TAXES DIVERS</v>
          </cell>
          <cell r="C56">
            <v>0.28947108655990039</v>
          </cell>
          <cell r="D56">
            <v>0.17282336600448789</v>
          </cell>
          <cell r="E56">
            <v>0.18684416654721769</v>
          </cell>
          <cell r="F56">
            <v>3.749727155721929E-2</v>
          </cell>
          <cell r="G56">
            <v>0.31336410933117453</v>
          </cell>
        </row>
        <row r="57">
          <cell r="A57">
            <v>6310310</v>
          </cell>
          <cell r="B57" t="str">
            <v>DROITS D'ENREG ACTES ET M/CHES</v>
          </cell>
          <cell r="C57">
            <v>0.28947108655990039</v>
          </cell>
          <cell r="D57">
            <v>0.17282336600448789</v>
          </cell>
          <cell r="E57">
            <v>0.18684416654721769</v>
          </cell>
          <cell r="F57">
            <v>3.749727155721929E-2</v>
          </cell>
          <cell r="G57">
            <v>0.31336410933117453</v>
          </cell>
        </row>
        <row r="58">
          <cell r="A58">
            <v>6310320</v>
          </cell>
          <cell r="B58" t="str">
            <v>DROIT DE VISITE TECH DE TRANSPORT</v>
          </cell>
          <cell r="C58">
            <v>0.28947108655990039</v>
          </cell>
          <cell r="D58">
            <v>0.17282336600448789</v>
          </cell>
          <cell r="E58">
            <v>0.18684416654721769</v>
          </cell>
          <cell r="F58">
            <v>3.749727155721929E-2</v>
          </cell>
          <cell r="G58">
            <v>0.31336410933117453</v>
          </cell>
        </row>
        <row r="59">
          <cell r="A59">
            <v>6310420</v>
          </cell>
          <cell r="B59" t="str">
            <v>DROITS DE DOUANE</v>
          </cell>
          <cell r="C59">
            <v>0.28947108655990039</v>
          </cell>
          <cell r="D59">
            <v>0.17282336600448789</v>
          </cell>
          <cell r="E59">
            <v>0.18684416654721769</v>
          </cell>
          <cell r="F59">
            <v>3.749727155721929E-2</v>
          </cell>
          <cell r="G59">
            <v>0.31336410933117453</v>
          </cell>
        </row>
        <row r="60">
          <cell r="A60">
            <v>6310800</v>
          </cell>
          <cell r="B60" t="str">
            <v>AUTRES TAXES ET IMPOTS DIRECTS</v>
          </cell>
          <cell r="C60">
            <v>0.28947108655990039</v>
          </cell>
          <cell r="D60">
            <v>0.17282336600448789</v>
          </cell>
          <cell r="E60">
            <v>0.18684416654721769</v>
          </cell>
          <cell r="F60">
            <v>3.749727155721929E-2</v>
          </cell>
          <cell r="G60">
            <v>0.31336410933117453</v>
          </cell>
        </row>
        <row r="61">
          <cell r="A61">
            <v>6350100</v>
          </cell>
          <cell r="B61" t="str">
            <v>TVA NON DEDUCTIBLE</v>
          </cell>
          <cell r="C61">
            <v>0.28947108655990039</v>
          </cell>
          <cell r="D61">
            <v>0.17282336600448789</v>
          </cell>
          <cell r="E61">
            <v>0.18684416654721769</v>
          </cell>
          <cell r="F61">
            <v>3.749727155721929E-2</v>
          </cell>
          <cell r="G61">
            <v>0.31336410933117453</v>
          </cell>
        </row>
        <row r="62">
          <cell r="A62">
            <v>6410100</v>
          </cell>
          <cell r="B62" t="str">
            <v>SALAIRES ET APPOINTEMENTS</v>
          </cell>
          <cell r="C62">
            <v>0.28947108655990039</v>
          </cell>
          <cell r="D62">
            <v>0.17282336600448789</v>
          </cell>
          <cell r="E62">
            <v>0.18684416654721769</v>
          </cell>
          <cell r="F62">
            <v>3.749727155721929E-2</v>
          </cell>
          <cell r="G62">
            <v>0.31336410933117453</v>
          </cell>
        </row>
        <row r="63">
          <cell r="A63">
            <v>6410110</v>
          </cell>
          <cell r="B63" t="str">
            <v>SALAIRES ET APPOINTEMENTS ND</v>
          </cell>
          <cell r="C63">
            <v>0.28947108655990039</v>
          </cell>
          <cell r="D63">
            <v>0.17282336600448789</v>
          </cell>
          <cell r="E63">
            <v>0.18684416654721769</v>
          </cell>
          <cell r="F63">
            <v>3.749727155721929E-2</v>
          </cell>
          <cell r="G63">
            <v>0.31336410933117453</v>
          </cell>
        </row>
        <row r="64">
          <cell r="A64">
            <v>6410200</v>
          </cell>
          <cell r="B64" t="str">
            <v>ALLOCATION CONGE</v>
          </cell>
          <cell r="C64">
            <v>0.28947108655990039</v>
          </cell>
          <cell r="D64">
            <v>0.17282336600448789</v>
          </cell>
          <cell r="E64">
            <v>0.18684416654721769</v>
          </cell>
          <cell r="F64">
            <v>3.749727155721929E-2</v>
          </cell>
          <cell r="G64">
            <v>0.31336410933117453</v>
          </cell>
        </row>
        <row r="65">
          <cell r="A65">
            <v>6410300</v>
          </cell>
          <cell r="B65" t="str">
            <v>PRIMES ET GRATIFICATIONS</v>
          </cell>
          <cell r="C65">
            <v>0.28947108655990039</v>
          </cell>
          <cell r="D65">
            <v>0.17282336600448789</v>
          </cell>
          <cell r="E65">
            <v>0.18684416654721769</v>
          </cell>
          <cell r="F65">
            <v>3.749727155721929E-2</v>
          </cell>
          <cell r="G65">
            <v>0.31336410933117453</v>
          </cell>
        </row>
        <row r="66">
          <cell r="A66">
            <v>6410400</v>
          </cell>
          <cell r="B66" t="str">
            <v>INDEMNITES ET AVANTAGES DIVERS</v>
          </cell>
          <cell r="C66">
            <v>0.28947108655990039</v>
          </cell>
          <cell r="D66">
            <v>0.17282336600448789</v>
          </cell>
          <cell r="E66">
            <v>0.18684416654721769</v>
          </cell>
          <cell r="F66">
            <v>3.749727155721929E-2</v>
          </cell>
          <cell r="G66">
            <v>0.31336410933117453</v>
          </cell>
        </row>
        <row r="67">
          <cell r="A67">
            <v>6450100</v>
          </cell>
          <cell r="B67" t="str">
            <v>COTISATIONS CNaPS</v>
          </cell>
          <cell r="C67">
            <v>0.28947108655990039</v>
          </cell>
          <cell r="D67">
            <v>0.17282336600448789</v>
          </cell>
          <cell r="E67">
            <v>0.18684416654721769</v>
          </cell>
          <cell r="F67">
            <v>3.749727155721929E-2</v>
          </cell>
          <cell r="G67">
            <v>0.31336410933117453</v>
          </cell>
        </row>
        <row r="68">
          <cell r="A68">
            <v>6450200</v>
          </cell>
          <cell r="B68" t="str">
            <v>CAISSE DE RETRAITE ETRANGERE</v>
          </cell>
          <cell r="C68">
            <v>0.28947108655990039</v>
          </cell>
          <cell r="D68">
            <v>0.17282336600448789</v>
          </cell>
          <cell r="E68">
            <v>0.18684416654721769</v>
          </cell>
          <cell r="F68">
            <v>3.749727155721929E-2</v>
          </cell>
          <cell r="G68">
            <v>0.31336410933117453</v>
          </cell>
        </row>
        <row r="69">
          <cell r="A69">
            <v>6450300</v>
          </cell>
          <cell r="B69" t="str">
            <v>COTISATIONS AMIT-OMSI-SMIM</v>
          </cell>
          <cell r="C69">
            <v>0.28947108655990039</v>
          </cell>
          <cell r="D69">
            <v>0.17282336600448789</v>
          </cell>
          <cell r="E69">
            <v>0.18684416654721769</v>
          </cell>
          <cell r="F69">
            <v>3.749727155721929E-2</v>
          </cell>
          <cell r="G69">
            <v>0.31336410933117453</v>
          </cell>
        </row>
        <row r="70">
          <cell r="A70">
            <v>6470100</v>
          </cell>
          <cell r="B70" t="str">
            <v>OEUVRES SOCIALES</v>
          </cell>
          <cell r="C70">
            <v>0.28947108655990039</v>
          </cell>
          <cell r="D70">
            <v>0.17282336600448789</v>
          </cell>
          <cell r="E70">
            <v>0.18684416654721769</v>
          </cell>
          <cell r="F70">
            <v>3.749727155721929E-2</v>
          </cell>
          <cell r="G70">
            <v>0.31336410933117453</v>
          </cell>
        </row>
        <row r="71">
          <cell r="A71">
            <v>6470200</v>
          </cell>
          <cell r="B71" t="str">
            <v>FORMATION AU PERSONNEL</v>
          </cell>
          <cell r="C71">
            <v>0.28947108655990039</v>
          </cell>
          <cell r="D71">
            <v>0.17282336600448789</v>
          </cell>
          <cell r="E71">
            <v>0.18684416654721769</v>
          </cell>
          <cell r="F71">
            <v>3.749727155721929E-2</v>
          </cell>
          <cell r="G71">
            <v>0.31336410933117453</v>
          </cell>
        </row>
        <row r="72">
          <cell r="A72">
            <v>6470300</v>
          </cell>
          <cell r="B72" t="str">
            <v>HABILLEMENT DU PERSONNEL</v>
          </cell>
          <cell r="C72">
            <v>0.28947108655990039</v>
          </cell>
          <cell r="D72">
            <v>0.17282336600448789</v>
          </cell>
          <cell r="E72">
            <v>0.18684416654721769</v>
          </cell>
          <cell r="F72">
            <v>3.749727155721929E-2</v>
          </cell>
          <cell r="G72">
            <v>0.31336410933117453</v>
          </cell>
        </row>
        <row r="73">
          <cell r="A73">
            <v>6470600</v>
          </cell>
          <cell r="B73" t="str">
            <v>FRAIS MEDICAUX AU PERSONNEL</v>
          </cell>
          <cell r="C73">
            <v>0.28947108655990039</v>
          </cell>
          <cell r="D73">
            <v>0.17282336600448789</v>
          </cell>
          <cell r="E73">
            <v>0.18684416654721769</v>
          </cell>
          <cell r="F73">
            <v>3.749727155721929E-2</v>
          </cell>
          <cell r="G73">
            <v>0.31336410933117453</v>
          </cell>
        </row>
        <row r="74">
          <cell r="A74">
            <v>6480000</v>
          </cell>
          <cell r="B74" t="str">
            <v>AUTRES CHARGES DE PERSONNEL</v>
          </cell>
          <cell r="C74">
            <v>0.28947108655990039</v>
          </cell>
          <cell r="D74">
            <v>0.17282336600448789</v>
          </cell>
          <cell r="E74">
            <v>0.18684416654721769</v>
          </cell>
          <cell r="F74">
            <v>3.749727155721929E-2</v>
          </cell>
          <cell r="G74">
            <v>0.31336410933117453</v>
          </cell>
        </row>
        <row r="75">
          <cell r="A75">
            <v>6560100</v>
          </cell>
          <cell r="B75" t="str">
            <v>AMENDES ET PENALITES</v>
          </cell>
          <cell r="C75">
            <v>0.28947108655990039</v>
          </cell>
          <cell r="D75">
            <v>0.17282336600448789</v>
          </cell>
          <cell r="E75">
            <v>0.18684416654721769</v>
          </cell>
          <cell r="F75">
            <v>3.749727155721929E-2</v>
          </cell>
          <cell r="G75">
            <v>0.31336410933117453</v>
          </cell>
        </row>
        <row r="76">
          <cell r="A76">
            <v>6570100</v>
          </cell>
          <cell r="B76" t="str">
            <v>CHARGES EXCEPTL DE GESTION COURANTE</v>
          </cell>
          <cell r="C76">
            <v>0.28947108655990039</v>
          </cell>
          <cell r="D76">
            <v>0.17282336600448789</v>
          </cell>
          <cell r="E76">
            <v>0.18684416654721769</v>
          </cell>
          <cell r="F76">
            <v>3.749727155721929E-2</v>
          </cell>
          <cell r="G76">
            <v>0.31336410933117453</v>
          </cell>
        </row>
        <row r="77">
          <cell r="A77">
            <v>6570800</v>
          </cell>
          <cell r="B77" t="str">
            <v>AUTRES CHARGES EXCEPTIONNELLES</v>
          </cell>
          <cell r="C77">
            <v>0.28947108655990039</v>
          </cell>
          <cell r="D77">
            <v>0.17282336600448789</v>
          </cell>
          <cell r="E77">
            <v>0.18684416654721769</v>
          </cell>
          <cell r="F77">
            <v>3.749727155721929E-2</v>
          </cell>
          <cell r="G77">
            <v>0.31336410933117453</v>
          </cell>
        </row>
        <row r="78">
          <cell r="A78">
            <v>6580000</v>
          </cell>
          <cell r="B78" t="str">
            <v>AUTRES CHARGES DE GEST° COURANTE</v>
          </cell>
          <cell r="C78">
            <v>0.28947108655990039</v>
          </cell>
          <cell r="D78">
            <v>0.17282336600448789</v>
          </cell>
          <cell r="E78">
            <v>0.18684416654721769</v>
          </cell>
          <cell r="F78">
            <v>3.749727155721929E-2</v>
          </cell>
          <cell r="G78">
            <v>0.31336410933117453</v>
          </cell>
        </row>
        <row r="79">
          <cell r="A79">
            <v>6610110</v>
          </cell>
          <cell r="B79" t="str">
            <v>INTERETS DES COMPTES COURANTS</v>
          </cell>
          <cell r="C79">
            <v>0.28947108655990039</v>
          </cell>
          <cell r="D79">
            <v>0.17282336600448789</v>
          </cell>
          <cell r="E79">
            <v>0.18684416654721769</v>
          </cell>
          <cell r="F79">
            <v>3.749727155721929E-2</v>
          </cell>
          <cell r="G79">
            <v>0.31336410933117453</v>
          </cell>
        </row>
        <row r="80">
          <cell r="A80">
            <v>6610200</v>
          </cell>
          <cell r="B80" t="str">
            <v>INT BANCAIRES ET OPER FINANCT A CT</v>
          </cell>
          <cell r="C80">
            <v>0.28947108655990039</v>
          </cell>
          <cell r="D80">
            <v>0.17282336600448789</v>
          </cell>
          <cell r="E80">
            <v>0.18684416654721769</v>
          </cell>
          <cell r="F80">
            <v>3.749727155721929E-2</v>
          </cell>
          <cell r="G80">
            <v>0.31336410933117453</v>
          </cell>
        </row>
        <row r="81">
          <cell r="A81">
            <v>6660000</v>
          </cell>
          <cell r="B81" t="str">
            <v>PERTES DE CHANGE - AUTRES</v>
          </cell>
          <cell r="C81">
            <v>0.28947108655990039</v>
          </cell>
          <cell r="D81">
            <v>0.17282336600448789</v>
          </cell>
          <cell r="E81">
            <v>0.18684416654721769</v>
          </cell>
          <cell r="F81">
            <v>3.749727155721929E-2</v>
          </cell>
          <cell r="G81">
            <v>0.31336410933117453</v>
          </cell>
        </row>
        <row r="82">
          <cell r="A82">
            <v>6810100</v>
          </cell>
          <cell r="B82" t="str">
            <v>DOT° AUX AMOT. IMMO INCORPORELLES</v>
          </cell>
          <cell r="C82">
            <v>0.28947108655990039</v>
          </cell>
          <cell r="D82">
            <v>0.17282336600448789</v>
          </cell>
          <cell r="E82">
            <v>0.18684416654721769</v>
          </cell>
          <cell r="F82">
            <v>3.749727155721929E-2</v>
          </cell>
          <cell r="G82">
            <v>0.31336410933117453</v>
          </cell>
        </row>
        <row r="83">
          <cell r="A83">
            <v>6810200</v>
          </cell>
          <cell r="B83" t="str">
            <v>DOT° AUX AMORT. IMMO CORPORELLES</v>
          </cell>
          <cell r="C83">
            <v>0.28947108655990039</v>
          </cell>
          <cell r="D83">
            <v>0.17282336600448789</v>
          </cell>
          <cell r="E83">
            <v>0.18684416654721769</v>
          </cell>
          <cell r="F83">
            <v>3.749727155721929E-2</v>
          </cell>
          <cell r="G83">
            <v>0.31336410933117453</v>
          </cell>
        </row>
        <row r="84">
          <cell r="A84">
            <v>7570100</v>
          </cell>
          <cell r="B84" t="str">
            <v>PROD EXCEPT SUR OPERATION DE GEST°</v>
          </cell>
          <cell r="C84">
            <v>0.28947108655990039</v>
          </cell>
          <cell r="D84">
            <v>0.17282336600448789</v>
          </cell>
          <cell r="E84">
            <v>0.18684416654721769</v>
          </cell>
          <cell r="F84">
            <v>3.749727155721929E-2</v>
          </cell>
          <cell r="G84">
            <v>0.31336410933117453</v>
          </cell>
        </row>
        <row r="85">
          <cell r="A85">
            <v>7580000</v>
          </cell>
          <cell r="B85" t="str">
            <v>AUTRES PRODUITS DE GESTION COURANTE</v>
          </cell>
          <cell r="C85">
            <v>0.28947108655990039</v>
          </cell>
          <cell r="D85">
            <v>0.17282336600448789</v>
          </cell>
          <cell r="E85">
            <v>0.18684416654721769</v>
          </cell>
          <cell r="F85">
            <v>3.749727155721929E-2</v>
          </cell>
          <cell r="G85">
            <v>0.31336410933117453</v>
          </cell>
        </row>
        <row r="86">
          <cell r="A86">
            <v>7611010</v>
          </cell>
          <cell r="B86" t="str">
            <v>INTERETS DES COMPTES COURANTS</v>
          </cell>
          <cell r="C86">
            <v>0.28947108655990039</v>
          </cell>
          <cell r="D86">
            <v>0.17282336600448789</v>
          </cell>
          <cell r="E86">
            <v>0.18684416654721769</v>
          </cell>
          <cell r="F86">
            <v>3.749727155721929E-2</v>
          </cell>
          <cell r="G86">
            <v>0.31336410933117453</v>
          </cell>
        </row>
        <row r="87">
          <cell r="A87">
            <v>7660000</v>
          </cell>
          <cell r="B87" t="str">
            <v>GAINS DE CHANGE</v>
          </cell>
          <cell r="C87">
            <v>0.28947108655990039</v>
          </cell>
          <cell r="D87">
            <v>0.17282336600448789</v>
          </cell>
          <cell r="E87">
            <v>0.18684416654721769</v>
          </cell>
          <cell r="F87">
            <v>3.749727155721929E-2</v>
          </cell>
          <cell r="G87">
            <v>0.31336410933117453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O4171"/>
  <sheetViews>
    <sheetView workbookViewId="0">
      <selection activeCell="B2" sqref="B2"/>
    </sheetView>
  </sheetViews>
  <sheetFormatPr baseColWidth="10" defaultRowHeight="15" x14ac:dyDescent="0.25"/>
  <cols>
    <col min="1" max="1" width="4" style="2" customWidth="1"/>
    <col min="2" max="2" width="14.28515625" style="3" bestFit="1" customWidth="1"/>
    <col min="3" max="3" width="38.7109375" customWidth="1"/>
    <col min="4" max="4" width="21.5703125" customWidth="1"/>
    <col min="5" max="5" width="15.28515625" customWidth="1"/>
    <col min="6" max="9" width="16.42578125" customWidth="1"/>
    <col min="10" max="15" width="16.42578125" style="4" customWidth="1"/>
    <col min="16" max="16" width="16.42578125" bestFit="1" customWidth="1"/>
    <col min="17" max="17" width="16.5703125" style="9" customWidth="1"/>
    <col min="18" max="19" width="16.42578125" style="9" customWidth="1"/>
    <col min="20" max="20" width="15.28515625" style="9" customWidth="1"/>
    <col min="21" max="21" width="16.42578125" style="9" customWidth="1"/>
    <col min="22" max="24" width="15.42578125" style="10" customWidth="1"/>
    <col min="25" max="25" width="14.42578125" style="10" customWidth="1"/>
    <col min="26" max="26" width="15.28515625" style="10" customWidth="1"/>
    <col min="27" max="29" width="15.42578125" style="11" customWidth="1"/>
    <col min="30" max="30" width="14.42578125" style="11" customWidth="1"/>
    <col min="31" max="31" width="15.28515625" style="11" customWidth="1"/>
    <col min="32" max="34" width="15.42578125" style="12" customWidth="1"/>
    <col min="35" max="35" width="14.42578125" style="12" customWidth="1"/>
    <col min="36" max="36" width="15.28515625" style="12" customWidth="1"/>
    <col min="37" max="39" width="15.42578125" style="13" customWidth="1"/>
    <col min="40" max="40" width="14.42578125" style="13" customWidth="1"/>
    <col min="41" max="41" width="15.28515625" style="13" customWidth="1"/>
    <col min="42" max="44" width="15.42578125" customWidth="1"/>
    <col min="45" max="45" width="14.42578125" customWidth="1"/>
    <col min="46" max="46" width="15.42578125" customWidth="1"/>
    <col min="47" max="49" width="15.42578125" style="14" bestFit="1" customWidth="1"/>
    <col min="50" max="50" width="14.42578125" style="14" bestFit="1" customWidth="1"/>
    <col min="51" max="51" width="15.42578125" style="14" bestFit="1" customWidth="1"/>
    <col min="52" max="54" width="15.42578125" style="4" bestFit="1" customWidth="1"/>
    <col min="55" max="55" width="14.42578125" style="4" bestFit="1" customWidth="1"/>
    <col min="56" max="59" width="15.42578125" style="4" bestFit="1" customWidth="1"/>
    <col min="60" max="60" width="14.42578125" style="4" bestFit="1" customWidth="1"/>
    <col min="61" max="64" width="15.42578125" style="4" bestFit="1" customWidth="1"/>
    <col min="65" max="65" width="14.42578125" style="4" bestFit="1" customWidth="1"/>
    <col min="66" max="69" width="15.42578125" style="4" bestFit="1" customWidth="1"/>
    <col min="70" max="70" width="14.42578125" style="4" bestFit="1" customWidth="1"/>
    <col min="71" max="74" width="15.42578125" style="4" bestFit="1" customWidth="1"/>
    <col min="75" max="75" width="14.42578125" style="4" bestFit="1" customWidth="1"/>
    <col min="76" max="76" width="15.42578125" style="4" bestFit="1" customWidth="1"/>
    <col min="77" max="77" width="8" customWidth="1"/>
    <col min="78" max="78" width="6" customWidth="1"/>
    <col min="79" max="79" width="44.28515625" bestFit="1" customWidth="1"/>
    <col min="80" max="80" width="33.5703125" bestFit="1" customWidth="1"/>
    <col min="81" max="81" width="36.7109375" bestFit="1" customWidth="1"/>
    <col min="82" max="82" width="25.28515625" bestFit="1" customWidth="1"/>
    <col min="83" max="83" width="6" customWidth="1"/>
    <col min="84" max="84" width="28.42578125" bestFit="1" customWidth="1"/>
    <col min="85" max="85" width="31.42578125" bestFit="1" customWidth="1"/>
    <col min="86" max="86" width="10.7109375" customWidth="1"/>
    <col min="87" max="87" width="34.5703125" bestFit="1" customWidth="1"/>
    <col min="88" max="88" width="29.5703125" customWidth="1"/>
    <col min="89" max="90" width="11.7109375" customWidth="1"/>
    <col min="91" max="91" width="7.7109375" customWidth="1"/>
    <col min="92" max="93" width="11.7109375" customWidth="1"/>
    <col min="94" max="94" width="32.7109375" bestFit="1" customWidth="1"/>
    <col min="95" max="95" width="27" customWidth="1"/>
    <col min="96" max="96" width="30.140625" bestFit="1" customWidth="1"/>
    <col min="97" max="97" width="26.7109375" bestFit="1" customWidth="1"/>
    <col min="98" max="102" width="11.7109375" bestFit="1" customWidth="1"/>
    <col min="103" max="103" width="29.85546875" bestFit="1" customWidth="1"/>
    <col min="104" max="104" width="40.85546875" bestFit="1" customWidth="1"/>
    <col min="105" max="107" width="6.7109375" customWidth="1"/>
    <col min="108" max="108" width="8.7109375" customWidth="1"/>
    <col min="109" max="109" width="10.7109375" customWidth="1"/>
    <col min="110" max="110" width="44" bestFit="1" customWidth="1"/>
    <col min="111" max="111" width="35" bestFit="1" customWidth="1"/>
    <col min="112" max="112" width="11.7109375" bestFit="1" customWidth="1"/>
    <col min="113" max="113" width="12.7109375" bestFit="1" customWidth="1"/>
    <col min="114" max="115" width="11.7109375" bestFit="1" customWidth="1"/>
    <col min="116" max="116" width="10.7109375" customWidth="1"/>
    <col min="117" max="117" width="38.140625" bestFit="1" customWidth="1"/>
    <col min="118" max="118" width="31.85546875" bestFit="1" customWidth="1"/>
    <col min="119" max="120" width="11.7109375" bestFit="1" customWidth="1"/>
    <col min="121" max="121" width="10.7109375" customWidth="1"/>
    <col min="122" max="123" width="11.7109375" bestFit="1" customWidth="1"/>
    <col min="124" max="124" width="35" bestFit="1" customWidth="1"/>
    <col min="125" max="125" width="21" bestFit="1" customWidth="1"/>
    <col min="126" max="127" width="12.7109375" bestFit="1" customWidth="1"/>
    <col min="128" max="130" width="11.7109375" bestFit="1" customWidth="1"/>
    <col min="131" max="131" width="24.140625" bestFit="1" customWidth="1"/>
    <col min="132" max="132" width="29" bestFit="1" customWidth="1"/>
    <col min="133" max="134" width="7.7109375" customWidth="1"/>
    <col min="135" max="135" width="6.7109375" customWidth="1"/>
    <col min="136" max="137" width="7.7109375" customWidth="1"/>
    <col min="138" max="138" width="32.140625" bestFit="1" customWidth="1"/>
    <col min="139" max="139" width="31.140625" bestFit="1" customWidth="1"/>
    <col min="140" max="144" width="6.7109375" customWidth="1"/>
    <col min="145" max="145" width="34.28515625" bestFit="1" customWidth="1"/>
    <col min="146" max="146" width="38.7109375" bestFit="1" customWidth="1"/>
    <col min="147" max="147" width="12.7109375" bestFit="1" customWidth="1"/>
    <col min="148" max="148" width="41.85546875" bestFit="1" customWidth="1"/>
    <col min="149" max="149" width="39.5703125" bestFit="1" customWidth="1"/>
    <col min="150" max="150" width="11.7109375" bestFit="1" customWidth="1"/>
    <col min="151" max="151" width="42.7109375" bestFit="1" customWidth="1"/>
    <col min="152" max="152" width="36" bestFit="1" customWidth="1"/>
    <col min="153" max="153" width="39.140625" bestFit="1" customWidth="1"/>
    <col min="154" max="154" width="20.42578125" bestFit="1" customWidth="1"/>
    <col min="155" max="155" width="23.5703125" bestFit="1" customWidth="1"/>
    <col min="156" max="156" width="34" bestFit="1" customWidth="1"/>
    <col min="157" max="157" width="37.140625" bestFit="1" customWidth="1"/>
    <col min="158" max="158" width="24.5703125" bestFit="1" customWidth="1"/>
    <col min="159" max="162" width="7.7109375" customWidth="1"/>
    <col min="163" max="163" width="6.7109375" customWidth="1"/>
    <col min="164" max="164" width="27.7109375" bestFit="1" customWidth="1"/>
    <col min="165" max="165" width="7" customWidth="1"/>
    <col min="166" max="166" width="10.7109375" customWidth="1"/>
    <col min="167" max="168" width="9.7109375" customWidth="1"/>
    <col min="169" max="169" width="10.7109375" customWidth="1"/>
    <col min="170" max="170" width="13.7109375" bestFit="1" customWidth="1"/>
    <col min="171" max="175" width="11.7109375" bestFit="1" customWidth="1"/>
    <col min="176" max="176" width="16.85546875" bestFit="1" customWidth="1"/>
    <col min="177" max="177" width="36" bestFit="1" customWidth="1"/>
    <col min="178" max="178" width="6.7109375" customWidth="1"/>
    <col min="179" max="180" width="7.7109375" customWidth="1"/>
    <col min="181" max="181" width="6.7109375" customWidth="1"/>
    <col min="182" max="182" width="39.140625" bestFit="1" customWidth="1"/>
    <col min="183" max="183" width="33.5703125" bestFit="1" customWidth="1"/>
    <col min="184" max="184" width="11.7109375" bestFit="1" customWidth="1"/>
    <col min="185" max="185" width="8.7109375" customWidth="1"/>
    <col min="186" max="186" width="10.7109375" customWidth="1"/>
    <col min="187" max="187" width="11.7109375" bestFit="1" customWidth="1"/>
    <col min="188" max="188" width="8.7109375" customWidth="1"/>
    <col min="189" max="189" width="36.7109375" bestFit="1" customWidth="1"/>
    <col min="190" max="190" width="28.42578125" bestFit="1" customWidth="1"/>
    <col min="191" max="191" width="10.7109375" customWidth="1"/>
    <col min="192" max="192" width="31.5703125" bestFit="1" customWidth="1"/>
    <col min="193" max="193" width="37.140625" bestFit="1" customWidth="1"/>
    <col min="194" max="194" width="7.7109375" customWidth="1"/>
    <col min="195" max="195" width="8.7109375" customWidth="1"/>
    <col min="196" max="196" width="7.7109375" customWidth="1"/>
    <col min="197" max="197" width="6.7109375" customWidth="1"/>
    <col min="198" max="198" width="11.7109375" bestFit="1" customWidth="1"/>
    <col min="199" max="199" width="40.28515625" bestFit="1" customWidth="1"/>
    <col min="200" max="200" width="26.28515625" bestFit="1" customWidth="1"/>
    <col min="201" max="201" width="8.7109375" customWidth="1"/>
    <col min="202" max="202" width="9.7109375" customWidth="1"/>
    <col min="203" max="203" width="8.7109375" customWidth="1"/>
    <col min="204" max="204" width="11.7109375" bestFit="1" customWidth="1"/>
    <col min="205" max="205" width="10.7109375" customWidth="1"/>
    <col min="206" max="206" width="29.42578125" bestFit="1" customWidth="1"/>
    <col min="207" max="207" width="32.42578125" bestFit="1" customWidth="1"/>
    <col min="208" max="210" width="6.7109375" customWidth="1"/>
    <col min="211" max="211" width="7.7109375" customWidth="1"/>
    <col min="212" max="212" width="35.5703125" bestFit="1" customWidth="1"/>
    <col min="213" max="213" width="19.42578125" bestFit="1" customWidth="1"/>
    <col min="214" max="214" width="8" customWidth="1"/>
    <col min="215" max="215" width="9" customWidth="1"/>
    <col min="216" max="216" width="22.5703125" bestFit="1" customWidth="1"/>
    <col min="217" max="217" width="29.5703125" bestFit="1" customWidth="1"/>
    <col min="218" max="218" width="32.7109375" bestFit="1" customWidth="1"/>
    <col min="219" max="219" width="14.5703125" bestFit="1" customWidth="1"/>
    <col min="220" max="221" width="8.7109375" customWidth="1"/>
    <col min="222" max="222" width="9.7109375" customWidth="1"/>
    <col min="223" max="224" width="8.7109375" customWidth="1"/>
    <col min="225" max="225" width="17.7109375" bestFit="1" customWidth="1"/>
    <col min="226" max="226" width="26.7109375" bestFit="1" customWidth="1"/>
    <col min="227" max="227" width="7.7109375" customWidth="1"/>
    <col min="228" max="228" width="29.85546875" bestFit="1" customWidth="1"/>
    <col min="229" max="229" width="35.140625" bestFit="1" customWidth="1"/>
    <col min="230" max="231" width="7.7109375" customWidth="1"/>
    <col min="232" max="232" width="10.7109375" customWidth="1"/>
    <col min="233" max="234" width="7.7109375" customWidth="1"/>
    <col min="235" max="235" width="38.28515625" bestFit="1" customWidth="1"/>
    <col min="236" max="236" width="37" bestFit="1" customWidth="1"/>
    <col min="237" max="237" width="40.140625" bestFit="1" customWidth="1"/>
    <col min="238" max="238" width="34.5703125" bestFit="1" customWidth="1"/>
    <col min="239" max="239" width="8.7109375" customWidth="1"/>
    <col min="240" max="240" width="9.7109375" customWidth="1"/>
    <col min="241" max="241" width="10.7109375" customWidth="1"/>
    <col min="242" max="242" width="8.7109375" customWidth="1"/>
    <col min="243" max="243" width="9.7109375" customWidth="1"/>
    <col min="244" max="244" width="37.7109375" bestFit="1" customWidth="1"/>
    <col min="245" max="245" width="14.85546875" bestFit="1" customWidth="1"/>
    <col min="246" max="246" width="11.7109375" bestFit="1" customWidth="1"/>
    <col min="247" max="250" width="12.7109375" bestFit="1" customWidth="1"/>
    <col min="251" max="251" width="18" bestFit="1" customWidth="1"/>
    <col min="252" max="252" width="30.28515625" bestFit="1" customWidth="1"/>
    <col min="253" max="253" width="5.7109375" customWidth="1"/>
    <col min="254" max="254" width="7.7109375" customWidth="1"/>
    <col min="255" max="255" width="6.7109375" customWidth="1"/>
    <col min="256" max="256" width="33.42578125" bestFit="1" customWidth="1"/>
    <col min="257" max="257" width="11.7109375" bestFit="1" customWidth="1"/>
    <col min="258" max="258" width="7.7109375" customWidth="1"/>
    <col min="259" max="259" width="9.7109375" customWidth="1"/>
    <col min="260" max="260" width="11.7109375" bestFit="1" customWidth="1"/>
    <col min="261" max="261" width="12.7109375" bestFit="1" customWidth="1"/>
    <col min="262" max="262" width="7.7109375" customWidth="1"/>
    <col min="263" max="263" width="14.7109375" bestFit="1" customWidth="1"/>
    <col min="264" max="264" width="20" bestFit="1" customWidth="1"/>
    <col min="265" max="266" width="7.7109375" customWidth="1"/>
    <col min="267" max="267" width="23.140625" bestFit="1" customWidth="1"/>
    <col min="268" max="268" width="28.7109375" bestFit="1" customWidth="1"/>
    <col min="269" max="269" width="9.7109375" customWidth="1"/>
    <col min="270" max="270" width="31.85546875" bestFit="1" customWidth="1"/>
    <col min="271" max="271" width="18" bestFit="1" customWidth="1"/>
    <col min="272" max="272" width="11.7109375" bestFit="1" customWidth="1"/>
    <col min="273" max="273" width="6.7109375" customWidth="1"/>
    <col min="274" max="274" width="21" bestFit="1" customWidth="1"/>
    <col min="275" max="275" width="22.7109375" bestFit="1" customWidth="1"/>
    <col min="276" max="276" width="25.85546875" bestFit="1" customWidth="1"/>
    <col min="277" max="277" width="23.85546875" bestFit="1" customWidth="1"/>
    <col min="278" max="278" width="10.7109375" customWidth="1"/>
    <col min="279" max="279" width="12" bestFit="1" customWidth="1"/>
    <col min="280" max="280" width="12.7109375" bestFit="1" customWidth="1"/>
    <col min="281" max="281" width="11" customWidth="1"/>
    <col min="282" max="282" width="27" bestFit="1" customWidth="1"/>
    <col min="283" max="283" width="27.5703125" bestFit="1" customWidth="1"/>
    <col min="284" max="284" width="8.7109375" customWidth="1"/>
    <col min="285" max="285" width="30.7109375" bestFit="1" customWidth="1"/>
    <col min="286" max="286" width="38.5703125" bestFit="1" customWidth="1"/>
    <col min="287" max="287" width="9" customWidth="1"/>
    <col min="288" max="288" width="41.5703125" bestFit="1" customWidth="1"/>
    <col min="289" max="289" width="24" bestFit="1" customWidth="1"/>
    <col min="290" max="294" width="7.7109375" customWidth="1"/>
    <col min="295" max="295" width="27.140625" bestFit="1" customWidth="1"/>
    <col min="296" max="296" width="31.7109375" bestFit="1" customWidth="1"/>
    <col min="297" max="301" width="8.7109375" customWidth="1"/>
    <col min="302" max="302" width="34.85546875" bestFit="1" customWidth="1"/>
    <col min="303" max="303" width="29.5703125" bestFit="1" customWidth="1"/>
    <col min="304" max="304" width="12.7109375" bestFit="1" customWidth="1"/>
    <col min="305" max="305" width="11.7109375" bestFit="1" customWidth="1"/>
    <col min="306" max="307" width="32.7109375" bestFit="1" customWidth="1"/>
    <col min="308" max="312" width="11.7109375" bestFit="1" customWidth="1"/>
    <col min="313" max="313" width="35.85546875" bestFit="1" customWidth="1"/>
    <col min="314" max="314" width="18.85546875" bestFit="1" customWidth="1"/>
    <col min="315" max="319" width="8.7109375" customWidth="1"/>
    <col min="320" max="320" width="22" bestFit="1" customWidth="1"/>
    <col min="321" max="321" width="29.85546875" bestFit="1" customWidth="1"/>
    <col min="322" max="322" width="33" bestFit="1" customWidth="1"/>
    <col min="323" max="323" width="38.140625" bestFit="1" customWidth="1"/>
    <col min="324" max="324" width="7" customWidth="1"/>
    <col min="325" max="325" width="41.28515625" bestFit="1" customWidth="1"/>
    <col min="326" max="326" width="31.5703125" bestFit="1" customWidth="1"/>
    <col min="327" max="327" width="12" bestFit="1" customWidth="1"/>
    <col min="328" max="328" width="34.7109375" bestFit="1" customWidth="1"/>
    <col min="329" max="329" width="28.28515625" bestFit="1" customWidth="1"/>
    <col min="330" max="330" width="31.28515625" bestFit="1" customWidth="1"/>
    <col min="331" max="331" width="18" bestFit="1" customWidth="1"/>
    <col min="332" max="332" width="21" bestFit="1" customWidth="1"/>
    <col min="333" max="333" width="31.140625" bestFit="1" customWidth="1"/>
    <col min="334" max="334" width="6" customWidth="1"/>
    <col min="335" max="335" width="34.28515625" bestFit="1" customWidth="1"/>
    <col min="336" max="336" width="21.85546875" bestFit="1" customWidth="1"/>
    <col min="337" max="337" width="25" bestFit="1" customWidth="1"/>
    <col min="338" max="338" width="30.5703125" bestFit="1" customWidth="1"/>
    <col min="339" max="339" width="11" customWidth="1"/>
    <col min="340" max="340" width="33.7109375" bestFit="1" customWidth="1"/>
    <col min="341" max="341" width="29.140625" bestFit="1" customWidth="1"/>
    <col min="342" max="342" width="9" customWidth="1"/>
    <col min="343" max="343" width="32.28515625" bestFit="1" customWidth="1"/>
    <col min="344" max="344" width="29.42578125" bestFit="1" customWidth="1"/>
    <col min="345" max="345" width="6" customWidth="1"/>
    <col min="346" max="346" width="32.5703125" bestFit="1" customWidth="1"/>
    <col min="347" max="347" width="21.28515625" bestFit="1" customWidth="1"/>
    <col min="348" max="348" width="10" customWidth="1"/>
    <col min="349" max="349" width="24.42578125" bestFit="1" customWidth="1"/>
    <col min="350" max="350" width="23.5703125" bestFit="1" customWidth="1"/>
    <col min="351" max="351" width="26.7109375" bestFit="1" customWidth="1"/>
    <col min="352" max="352" width="35.85546875" bestFit="1" customWidth="1"/>
    <col min="353" max="353" width="39" bestFit="1" customWidth="1"/>
    <col min="354" max="354" width="22.7109375" bestFit="1" customWidth="1"/>
    <col min="355" max="355" width="11" customWidth="1"/>
    <col min="356" max="356" width="25.85546875" bestFit="1" customWidth="1"/>
    <col min="357" max="357" width="33.85546875" bestFit="1" customWidth="1"/>
    <col min="358" max="361" width="11.7109375" bestFit="1" customWidth="1"/>
    <col min="362" max="362" width="12.7109375" bestFit="1" customWidth="1"/>
    <col min="363" max="363" width="37" bestFit="1" customWidth="1"/>
    <col min="364" max="364" width="33" bestFit="1" customWidth="1"/>
    <col min="365" max="365" width="11.7109375" bestFit="1" customWidth="1"/>
    <col min="366" max="366" width="10.7109375" customWidth="1"/>
    <col min="367" max="367" width="6.7109375" customWidth="1"/>
    <col min="368" max="369" width="11.7109375" bestFit="1" customWidth="1"/>
    <col min="370" max="370" width="36.140625" bestFit="1" customWidth="1"/>
    <col min="371" max="371" width="29.28515625" bestFit="1" customWidth="1"/>
    <col min="372" max="372" width="8.7109375" customWidth="1"/>
    <col min="373" max="373" width="7.7109375" customWidth="1"/>
    <col min="374" max="374" width="11.7109375" bestFit="1" customWidth="1"/>
    <col min="375" max="375" width="32.42578125" bestFit="1" customWidth="1"/>
    <col min="376" max="376" width="30.28515625" bestFit="1" customWidth="1"/>
    <col min="377" max="381" width="8.7109375" customWidth="1"/>
    <col min="382" max="382" width="33.42578125" bestFit="1" customWidth="1"/>
    <col min="383" max="383" width="22.42578125" bestFit="1" customWidth="1"/>
    <col min="384" max="384" width="10.7109375" customWidth="1"/>
    <col min="385" max="385" width="7.7109375" customWidth="1"/>
    <col min="386" max="386" width="10.7109375" customWidth="1"/>
    <col min="387" max="388" width="7.7109375" customWidth="1"/>
    <col min="389" max="389" width="25.5703125" bestFit="1" customWidth="1"/>
    <col min="390" max="390" width="12.5703125" bestFit="1" customWidth="1"/>
  </cols>
  <sheetData>
    <row r="1" spans="1:76" x14ac:dyDescent="0.25">
      <c r="A1" s="7"/>
      <c r="B1" s="8"/>
      <c r="C1" t="s">
        <v>13</v>
      </c>
      <c r="D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4" t="s">
        <v>7</v>
      </c>
      <c r="L1" s="4" t="s">
        <v>8</v>
      </c>
      <c r="M1" s="4" t="s">
        <v>9</v>
      </c>
      <c r="N1" s="4" t="s">
        <v>10</v>
      </c>
      <c r="O1" s="4" t="s">
        <v>11</v>
      </c>
      <c r="P1" t="s">
        <v>14</v>
      </c>
      <c r="Q1" s="9" t="s">
        <v>15</v>
      </c>
      <c r="R1" s="9" t="s">
        <v>16</v>
      </c>
      <c r="S1" s="9" t="s">
        <v>17</v>
      </c>
      <c r="T1" s="9" t="s">
        <v>18</v>
      </c>
      <c r="U1" s="9" t="s">
        <v>19</v>
      </c>
      <c r="V1" s="10" t="s">
        <v>15</v>
      </c>
      <c r="W1" s="10" t="s">
        <v>16</v>
      </c>
      <c r="X1" s="10" t="s">
        <v>17</v>
      </c>
      <c r="Y1" s="10" t="s">
        <v>18</v>
      </c>
      <c r="Z1" s="10" t="s">
        <v>19</v>
      </c>
      <c r="AA1" s="11" t="s">
        <v>15</v>
      </c>
      <c r="AB1" s="11" t="s">
        <v>16</v>
      </c>
      <c r="AC1" s="11" t="s">
        <v>17</v>
      </c>
      <c r="AD1" s="11" t="s">
        <v>18</v>
      </c>
      <c r="AE1" s="11" t="s">
        <v>19</v>
      </c>
      <c r="AF1" s="12" t="s">
        <v>15</v>
      </c>
      <c r="AG1" s="12" t="s">
        <v>16</v>
      </c>
      <c r="AH1" s="12" t="s">
        <v>17</v>
      </c>
      <c r="AI1" s="12" t="s">
        <v>18</v>
      </c>
      <c r="AJ1" s="12" t="s">
        <v>19</v>
      </c>
      <c r="AK1" s="13" t="s">
        <v>15</v>
      </c>
      <c r="AL1" s="13" t="s">
        <v>16</v>
      </c>
      <c r="AM1" s="13" t="s">
        <v>17</v>
      </c>
      <c r="AN1" s="13" t="s">
        <v>18</v>
      </c>
      <c r="AO1" s="13" t="s">
        <v>19</v>
      </c>
      <c r="AP1" t="s">
        <v>15</v>
      </c>
      <c r="AQ1" t="s">
        <v>16</v>
      </c>
      <c r="AR1" t="s">
        <v>17</v>
      </c>
      <c r="AS1" t="s">
        <v>18</v>
      </c>
      <c r="AT1" t="s">
        <v>19</v>
      </c>
      <c r="AU1" s="14" t="s">
        <v>15</v>
      </c>
      <c r="AV1" s="14" t="s">
        <v>16</v>
      </c>
      <c r="AW1" s="14" t="s">
        <v>17</v>
      </c>
      <c r="AX1" s="14" t="s">
        <v>18</v>
      </c>
      <c r="AY1" s="14" t="s">
        <v>19</v>
      </c>
      <c r="AZ1" s="4" t="s">
        <v>15</v>
      </c>
      <c r="BA1" s="4" t="s">
        <v>16</v>
      </c>
      <c r="BB1" s="4" t="s">
        <v>17</v>
      </c>
      <c r="BC1" s="4" t="s">
        <v>18</v>
      </c>
      <c r="BD1" s="4" t="s">
        <v>19</v>
      </c>
      <c r="BE1" s="4" t="s">
        <v>15</v>
      </c>
      <c r="BF1" s="4" t="s">
        <v>16</v>
      </c>
      <c r="BG1" s="4" t="s">
        <v>17</v>
      </c>
      <c r="BH1" s="4" t="s">
        <v>18</v>
      </c>
      <c r="BI1" s="4" t="s">
        <v>19</v>
      </c>
      <c r="BJ1" s="4" t="s">
        <v>15</v>
      </c>
      <c r="BK1" s="4" t="s">
        <v>16</v>
      </c>
      <c r="BL1" s="4" t="s">
        <v>17</v>
      </c>
      <c r="BM1" s="4" t="s">
        <v>18</v>
      </c>
      <c r="BN1" s="4" t="s">
        <v>19</v>
      </c>
      <c r="BO1" s="4" t="s">
        <v>15</v>
      </c>
      <c r="BP1" s="4" t="s">
        <v>16</v>
      </c>
      <c r="BQ1" s="4" t="s">
        <v>17</v>
      </c>
      <c r="BR1" s="4" t="s">
        <v>18</v>
      </c>
      <c r="BS1" s="4" t="s">
        <v>19</v>
      </c>
      <c r="BT1" s="4" t="s">
        <v>15</v>
      </c>
      <c r="BU1" s="4" t="s">
        <v>16</v>
      </c>
      <c r="BV1" s="4" t="s">
        <v>17</v>
      </c>
      <c r="BW1" s="4" t="s">
        <v>18</v>
      </c>
      <c r="BX1" s="4" t="s">
        <v>19</v>
      </c>
    </row>
    <row r="2" spans="1:76" x14ac:dyDescent="0.25">
      <c r="A2" s="7"/>
      <c r="B2" s="8">
        <f>VLOOKUP(C2,[1]Général!H:I,2,0)</f>
        <v>6260240</v>
      </c>
      <c r="C2" s="15" t="s">
        <v>20</v>
      </c>
      <c r="D2" s="5">
        <v>-236000</v>
      </c>
      <c r="E2" s="5">
        <v>-236000</v>
      </c>
      <c r="F2" s="5">
        <v>-236000</v>
      </c>
      <c r="G2" s="5">
        <v>-236000</v>
      </c>
      <c r="H2" s="5">
        <v>-236000</v>
      </c>
      <c r="I2" s="5">
        <v>-236000</v>
      </c>
      <c r="J2" s="5"/>
      <c r="K2" s="16">
        <v>-236000</v>
      </c>
      <c r="L2" s="16">
        <v>-236000</v>
      </c>
      <c r="M2" s="16">
        <v>-236000</v>
      </c>
      <c r="N2" s="16">
        <v>-236000</v>
      </c>
      <c r="O2" s="16">
        <v>-236000</v>
      </c>
      <c r="P2" s="6">
        <f>SUM(D2:I2)</f>
        <v>-1416000</v>
      </c>
      <c r="Q2" s="17" t="e">
        <f>(VLOOKUP($B2,'[1]Taux Répartition'!$A:$G,(HLOOKUP(Q$1,'[1]Taux Répartition'!$S$1:$W$2,2,0)),0))*(HLOOKUP(#REF!,$D:$O,#REF!,0))</f>
        <v>#REF!</v>
      </c>
      <c r="R2" s="17" t="e">
        <f>(VLOOKUP($B2,'[1]Taux Répartition'!$A:$G,(HLOOKUP(R$1,'[1]Taux Répartition'!$S$1:$W$2,2,0)),0))*(HLOOKUP(#REF!,$D:$O,#REF!,0))</f>
        <v>#REF!</v>
      </c>
      <c r="S2" s="17" t="e">
        <f>(VLOOKUP($B2,'[1]Taux Répartition'!$A:$G,(HLOOKUP(S$1,'[1]Taux Répartition'!$S$1:$W$2,2,0)),0))*(HLOOKUP(#REF!,$D:$O,#REF!,0))</f>
        <v>#REF!</v>
      </c>
      <c r="T2" s="17" t="e">
        <f>(VLOOKUP($B2,'[1]Taux Répartition'!$A:$G,(HLOOKUP(T$1,'[1]Taux Répartition'!$S$1:$W$2,2,0)),0))*(HLOOKUP(#REF!,$D:$O,#REF!,0))</f>
        <v>#REF!</v>
      </c>
      <c r="U2" s="17" t="e">
        <f>(VLOOKUP($B2,'[1]Taux Répartition'!$A:$G,(HLOOKUP(U$1,'[1]Taux Répartition'!$S$1:$W$2,2,0)),0))*(HLOOKUP(#REF!,$D:$I,#REF!,0))</f>
        <v>#REF!</v>
      </c>
      <c r="V2" s="18" t="e">
        <f>(VLOOKUP($B2,'[1]Taux Répartition'!$A:$G,(HLOOKUP(V$1,'[1]Taux Répartition'!$S$1:$V$2,2,0)),0))*(HLOOKUP(#REF!,$D:$I,#REF!,0))</f>
        <v>#REF!</v>
      </c>
      <c r="W2" s="18" t="e">
        <f>(VLOOKUP($B2,'[1]Taux Répartition'!$A:$G,(HLOOKUP(W$1,'[1]Taux Répartition'!$S$1:$V$2,2,0)),0))*(HLOOKUP(#REF!,$D:$I,#REF!,0))</f>
        <v>#REF!</v>
      </c>
      <c r="X2" s="18" t="e">
        <f>(VLOOKUP($B2,'[1]Taux Répartition'!$A:$G,(HLOOKUP(X$1,'[1]Taux Répartition'!$S$1:$V$2,2,0)),0))*(HLOOKUP(#REF!,$D:$I,#REF!,0))</f>
        <v>#REF!</v>
      </c>
      <c r="Y2" s="18" t="e">
        <f>(VLOOKUP($B2,'[1]Taux Répartition'!$A:$G,(HLOOKUP(Y$1,'[1]Taux Répartition'!$S$1:$V$2,2,0)),0))*(HLOOKUP(#REF!,$D:$I,#REF!,0))</f>
        <v>#REF!</v>
      </c>
      <c r="Z2" s="18" t="e">
        <f>(VLOOKUP($B2,'[1]Taux Répartition'!$A:$G,(HLOOKUP(Z$1,'[1]Taux Répartition'!$S$1:$W$2,2,0)),0))*(HLOOKUP(#REF!,$D:$I,#REF!,0))</f>
        <v>#REF!</v>
      </c>
      <c r="AA2" s="19" t="e">
        <f>(VLOOKUP($B2,'[1]Taux Répartition'!$A:$G,(HLOOKUP(AA$1,'[1]Taux Répartition'!$S$1:$V$2,2,0)),0))*(HLOOKUP(#REF!,$D:$I,#REF!,0))</f>
        <v>#REF!</v>
      </c>
      <c r="AB2" s="19" t="e">
        <f>(VLOOKUP($B2,'[1]Taux Répartition'!$A:$G,(HLOOKUP(AB$1,'[1]Taux Répartition'!$S$1:$V$2,2,0)),0))*(HLOOKUP(#REF!,$D:$I,#REF!,0))</f>
        <v>#REF!</v>
      </c>
      <c r="AC2" s="19" t="e">
        <f>(VLOOKUP($B2,'[1]Taux Répartition'!$A:$G,(HLOOKUP(AC$1,'[1]Taux Répartition'!$S$1:$V$2,2,0)),0))*(HLOOKUP(#REF!,$D:$I,#REF!,0))</f>
        <v>#REF!</v>
      </c>
      <c r="AD2" s="19" t="e">
        <f>(VLOOKUP($B2,'[1]Taux Répartition'!$A:$G,(HLOOKUP(AD$1,'[1]Taux Répartition'!$S$1:$V$2,2,0)),0))*(HLOOKUP(#REF!,$D:$I,#REF!,0))</f>
        <v>#REF!</v>
      </c>
      <c r="AE2" s="19" t="e">
        <f>(VLOOKUP($B2,'[1]Taux Répartition'!$A:$G,(HLOOKUP(AE$1,'[1]Taux Répartition'!$S$1:$W$2,2,0)),0))*(HLOOKUP(#REF!,$D:$I,#REF!,0))</f>
        <v>#REF!</v>
      </c>
      <c r="AF2" s="20" t="e">
        <f>(VLOOKUP($B2,'[1]Taux Répartition'!$A:$G,(HLOOKUP(AF$1,'[1]Taux Répartition'!$S$1:$V$2,2,0)),0))*(HLOOKUP(#REF!,$D:$I,#REF!,0))</f>
        <v>#REF!</v>
      </c>
      <c r="AG2" s="20" t="e">
        <f>(VLOOKUP($B2,'[1]Taux Répartition'!$A:$G,(HLOOKUP(AG$1,'[1]Taux Répartition'!$S$1:$V$2,2,0)),0))*(HLOOKUP(#REF!,$D:$I,#REF!,0))</f>
        <v>#REF!</v>
      </c>
      <c r="AH2" s="20" t="e">
        <f>(VLOOKUP($B2,'[1]Taux Répartition'!$A:$G,(HLOOKUP(AH$1,'[1]Taux Répartition'!$S$1:$V$2,2,0)),0))*(HLOOKUP(#REF!,$D:$I,#REF!,0))</f>
        <v>#REF!</v>
      </c>
      <c r="AI2" s="20" t="e">
        <f>(VLOOKUP($B2,'[1]Taux Répartition'!$A:$G,(HLOOKUP(AI$1,'[1]Taux Répartition'!$S$1:$V$2,2,0)),0))*(HLOOKUP(#REF!,$D:$I,#REF!,0))</f>
        <v>#REF!</v>
      </c>
      <c r="AJ2" s="20" t="e">
        <f>(VLOOKUP($B2,'[1]Taux Répartition'!$A:$G,(HLOOKUP(AJ$1,'[1]Taux Répartition'!$S$1:$W$2,2,0)),0))*(HLOOKUP(#REF!,$D:$I,#REF!,0))</f>
        <v>#REF!</v>
      </c>
      <c r="AK2" s="21" t="e">
        <f>(VLOOKUP($B2,'[1]Taux Répartition'!$A:$G,(HLOOKUP(AK$1,'[1]Taux Répartition'!$S$1:$V$2,2,0)),0))*(HLOOKUP(#REF!,$D:$I,#REF!,0))</f>
        <v>#REF!</v>
      </c>
      <c r="AL2" s="21" t="e">
        <f>(VLOOKUP($B2,'[1]Taux Répartition'!$A:$G,(HLOOKUP(AL$1,'[1]Taux Répartition'!$S$1:$V$2,2,0)),0))*(HLOOKUP(#REF!,$D:$I,#REF!,0))</f>
        <v>#REF!</v>
      </c>
      <c r="AM2" s="21" t="e">
        <f>(VLOOKUP($B2,'[1]Taux Répartition'!$A:$G,(HLOOKUP(AM$1,'[1]Taux Répartition'!$S$1:$V$2,2,0)),0))*(HLOOKUP(#REF!,$D:$I,#REF!,0))</f>
        <v>#REF!</v>
      </c>
      <c r="AN2" s="21" t="e">
        <f>(VLOOKUP($B2,'[1]Taux Répartition'!$A:$G,(HLOOKUP(AN$1,'[1]Taux Répartition'!$S$1:$V$2,2,0)),0))*(HLOOKUP(#REF!,$D:$I,#REF!,0))</f>
        <v>#REF!</v>
      </c>
      <c r="AO2" s="21" t="e">
        <f>(VLOOKUP($B2,'[1]Taux Répartition'!$A:$G,(HLOOKUP(AO$1,'[1]Taux Répartition'!$S$1:$W$2,2,0)),0))*(HLOOKUP(#REF!,$D:$I,#REF!,0))</f>
        <v>#REF!</v>
      </c>
      <c r="AP2" s="22" t="e">
        <f>(VLOOKUP($B2,'[1]Taux Répartition'!$A:$G,(HLOOKUP(AP$1,'[1]Taux Répartition'!$S$1:$V$2,2,0)),0))*(HLOOKUP(#REF!,$D:$I,#REF!,0))</f>
        <v>#REF!</v>
      </c>
      <c r="AQ2" s="22" t="e">
        <f>(VLOOKUP($B2,'[1]Taux Répartition'!$A:$G,(HLOOKUP(AQ$1,'[1]Taux Répartition'!$S$1:$V$2,2,0)),0))*(HLOOKUP(#REF!,$D:$I,#REF!,0))</f>
        <v>#REF!</v>
      </c>
      <c r="AR2" s="22" t="e">
        <f>(VLOOKUP($B2,'[1]Taux Répartition'!$A:$G,(HLOOKUP(AR$1,'[1]Taux Répartition'!$S$1:$V$2,2,0)),0))*(HLOOKUP(#REF!,$D:$I,#REF!,0))</f>
        <v>#REF!</v>
      </c>
      <c r="AS2" s="22" t="e">
        <f>(VLOOKUP($B2,'[1]Taux Répartition'!$A:$G,(HLOOKUP(AS$1,'[1]Taux Répartition'!$S$1:$V$2,2,0)),0))*(HLOOKUP(#REF!,$D:$I,#REF!,0))</f>
        <v>#REF!</v>
      </c>
      <c r="AT2" s="22" t="e">
        <f>(VLOOKUP($B2,'[1]Taux Répartition'!$A:$G,(HLOOKUP(AT$1,'[1]Taux Répartition'!$S$1:$W$2,2,0)),0))*(HLOOKUP(#REF!,$D:$I,#REF!,0))</f>
        <v>#REF!</v>
      </c>
      <c r="AU2" s="23" t="e">
        <f>(VLOOKUP($B2,'[1]Taux Répartition'!$A:$G,(HLOOKUP(AU$1,'[1]Taux Répartition'!$S$1:$W$2,2,0)),0))*(HLOOKUP(#REF!,$D:$O,#REF!,0))</f>
        <v>#REF!</v>
      </c>
      <c r="AV2" s="23" t="e">
        <f>(VLOOKUP($B2,'[1]Taux Répartition'!$A:$G,(HLOOKUP(AV$1,'[1]Taux Répartition'!$S$1:$W$2,2,0)),0))*(HLOOKUP(#REF!,$D:$O,#REF!,0))</f>
        <v>#REF!</v>
      </c>
      <c r="AW2" s="23" t="e">
        <f>(VLOOKUP($B2,'[1]Taux Répartition'!$A:$G,(HLOOKUP(AW$1,'[1]Taux Répartition'!$S$1:$W$2,2,0)),0))*(HLOOKUP(#REF!,$D:$O,#REF!,0))</f>
        <v>#REF!</v>
      </c>
      <c r="AX2" s="23" t="e">
        <f>(VLOOKUP($B2,'[1]Taux Répartition'!$A:$G,(HLOOKUP(AX$1,'[1]Taux Répartition'!$S$1:$W$2,2,0)),0))*(HLOOKUP(#REF!,$D:$O,#REF!,0))</f>
        <v>#REF!</v>
      </c>
      <c r="AY2" s="23" t="e">
        <f>(VLOOKUP($B2,'[1]Taux Répartition'!$A:$G,(HLOOKUP(AY$1,'[1]Taux Répartition'!$S$1:$W$2,2,0)),0))*(HLOOKUP(#REF!,$D:$O,#REF!,0))</f>
        <v>#REF!</v>
      </c>
      <c r="AZ2" s="16" t="e">
        <f>(VLOOKUP($B2,'[1]Taux Répartition'!$A:$G,(HLOOKUP(AZ$1,'[1]Taux Répartition'!$S$1:$W$2,2,0)),0))*(HLOOKUP(#REF!,$D:$O,#REF!,0))</f>
        <v>#REF!</v>
      </c>
      <c r="BA2" s="16" t="e">
        <f>(VLOOKUP($B2,'[1]Taux Répartition'!$A:$G,(HLOOKUP(BA$1,'[1]Taux Répartition'!$S$1:$W$2,2,0)),0))*(HLOOKUP(#REF!,$D:$O,#REF!,0))</f>
        <v>#REF!</v>
      </c>
      <c r="BB2" s="16" t="e">
        <f>(VLOOKUP($B2,'[1]Taux Répartition'!$A:$G,(HLOOKUP(BB$1,'[1]Taux Répartition'!$S$1:$W$2,2,0)),0))*(HLOOKUP(#REF!,$D:$O,#REF!,0))</f>
        <v>#REF!</v>
      </c>
      <c r="BC2" s="16" t="e">
        <f>(VLOOKUP($B2,'[1]Taux Répartition'!$A:$G,(HLOOKUP(BC$1,'[1]Taux Répartition'!$S$1:$W$2,2,0)),0))*(HLOOKUP(#REF!,$D:$O,#REF!,0))</f>
        <v>#REF!</v>
      </c>
      <c r="BD2" s="16" t="e">
        <f>(VLOOKUP($B2,'[1]Taux Répartition'!$A:$G,(HLOOKUP(BD$1,'[1]Taux Répartition'!$S$1:$W$2,2,0)),0))*(HLOOKUP(#REF!,$D:$O,#REF!,0))</f>
        <v>#REF!</v>
      </c>
      <c r="BE2" s="16" t="e">
        <f>(VLOOKUP($B2,'[1]Taux Répartition'!$A:$G,(HLOOKUP(BE$1,'[1]Taux Répartition'!$S$1:$W$2,2,0)),0))*(HLOOKUP(#REF!,$D:$O,#REF!,0))</f>
        <v>#REF!</v>
      </c>
      <c r="BF2" s="16" t="e">
        <f>(VLOOKUP($B2,'[1]Taux Répartition'!$A:$G,(HLOOKUP(BF$1,'[1]Taux Répartition'!$S$1:$W$2,2,0)),0))*(HLOOKUP(#REF!,$D:$O,#REF!,0))</f>
        <v>#REF!</v>
      </c>
      <c r="BG2" s="16" t="e">
        <f>(VLOOKUP($B2,'[1]Taux Répartition'!$A:$G,(HLOOKUP(BG$1,'[1]Taux Répartition'!$S$1:$W$2,2,0)),0))*(HLOOKUP(#REF!,$D:$O,#REF!,0))</f>
        <v>#REF!</v>
      </c>
      <c r="BH2" s="16" t="e">
        <f>(VLOOKUP($B2,'[1]Taux Répartition'!$A:$G,(HLOOKUP(BH$1,'[1]Taux Répartition'!$S$1:$W$2,2,0)),0))*(HLOOKUP(#REF!,$D:$O,#REF!,0))</f>
        <v>#REF!</v>
      </c>
      <c r="BI2" s="16" t="e">
        <f>(VLOOKUP($B2,'[1]Taux Répartition'!$A:$G,(HLOOKUP(BI$1,'[1]Taux Répartition'!$S$1:$W$2,2,0)),0))*(HLOOKUP(#REF!,$D:$O,#REF!,0))</f>
        <v>#REF!</v>
      </c>
      <c r="BJ2" s="16" t="e">
        <f>(VLOOKUP($B2,'[1]Taux Répartition'!$A:$G,(HLOOKUP(BJ$1,'[1]Taux Répartition'!$S$1:$W$2,2,0)),0))*(HLOOKUP(#REF!,$D:$O,#REF!,0))</f>
        <v>#REF!</v>
      </c>
      <c r="BK2" s="16" t="e">
        <f>(VLOOKUP($B2,'[1]Taux Répartition'!$A:$G,(HLOOKUP(BK$1,'[1]Taux Répartition'!$S$1:$W$2,2,0)),0))*(HLOOKUP(#REF!,$D:$O,#REF!,0))</f>
        <v>#REF!</v>
      </c>
      <c r="BL2" s="16" t="e">
        <f>(VLOOKUP($B2,'[1]Taux Répartition'!$A:$G,(HLOOKUP(BL$1,'[1]Taux Répartition'!$S$1:$W$2,2,0)),0))*(HLOOKUP(#REF!,$D:$O,#REF!,0))</f>
        <v>#REF!</v>
      </c>
      <c r="BM2" s="16" t="e">
        <f>(VLOOKUP($B2,'[1]Taux Répartition'!$A:$G,(HLOOKUP(BM$1,'[1]Taux Répartition'!$S$1:$W$2,2,0)),0))*(HLOOKUP(#REF!,$D:$O,#REF!,0))</f>
        <v>#REF!</v>
      </c>
      <c r="BN2" s="16" t="e">
        <f>(VLOOKUP($B2,'[1]Taux Répartition'!$A:$G,(HLOOKUP(BN$1,'[1]Taux Répartition'!$S$1:$W$2,2,0)),0))*(HLOOKUP(#REF!,$D:$O,#REF!,0))</f>
        <v>#REF!</v>
      </c>
      <c r="BO2" s="16" t="e">
        <f>(VLOOKUP($B2,'[1]Taux Répartition'!$A:$G,(HLOOKUP(BO$1,'[1]Taux Répartition'!$S$1:$W$2,2,0)),0))*(HLOOKUP(#REF!,$D:$O,#REF!,0))</f>
        <v>#REF!</v>
      </c>
      <c r="BP2" s="16" t="e">
        <f>(VLOOKUP($B2,'[1]Taux Répartition'!$A:$G,(HLOOKUP(BP$1,'[1]Taux Répartition'!$S$1:$W$2,2,0)),0))*(HLOOKUP(#REF!,$D:$O,#REF!,0))</f>
        <v>#REF!</v>
      </c>
      <c r="BQ2" s="16" t="e">
        <f>(VLOOKUP($B2,'[1]Taux Répartition'!$A:$G,(HLOOKUP(BQ$1,'[1]Taux Répartition'!$S$1:$W$2,2,0)),0))*(HLOOKUP(#REF!,$D:$O,#REF!,0))</f>
        <v>#REF!</v>
      </c>
      <c r="BR2" s="16" t="e">
        <f>(VLOOKUP($B2,'[1]Taux Répartition'!$A:$G,(HLOOKUP(BR$1,'[1]Taux Répartition'!$S$1:$W$2,2,0)),0))*(HLOOKUP(#REF!,$D:$O,#REF!,0))</f>
        <v>#REF!</v>
      </c>
      <c r="BS2" s="16" t="e">
        <f>(VLOOKUP($B2,'[1]Taux Répartition'!$A:$G,(HLOOKUP(BS$1,'[1]Taux Répartition'!$S$1:$W$2,2,0)),0))*(HLOOKUP(#REF!,$D:$O,#REF!,0))</f>
        <v>#REF!</v>
      </c>
      <c r="BT2" s="16" t="e">
        <f>(VLOOKUP($B2,'[1]Taux Répartition'!$A:$G,(HLOOKUP(BT$1,'[1]Taux Répartition'!$S$1:$W$2,2,0)),0))*(HLOOKUP(#REF!,$D:$O,#REF!,0))</f>
        <v>#REF!</v>
      </c>
      <c r="BU2" s="16" t="e">
        <f>(VLOOKUP($B2,'[1]Taux Répartition'!$A:$G,(HLOOKUP(BU$1,'[1]Taux Répartition'!$S$1:$W$2,2,0)),0))*(HLOOKUP(#REF!,$D:$O,#REF!,0))</f>
        <v>#REF!</v>
      </c>
      <c r="BV2" s="16" t="e">
        <f>(VLOOKUP($B2,'[1]Taux Répartition'!$A:$G,(HLOOKUP(BV$1,'[1]Taux Répartition'!$S$1:$W$2,2,0)),0))*(HLOOKUP(#REF!,$D:$O,#REF!,0))</f>
        <v>#REF!</v>
      </c>
      <c r="BW2" s="16" t="e">
        <f>(VLOOKUP($B2,'[1]Taux Répartition'!$A:$G,(HLOOKUP(BW$1,'[1]Taux Répartition'!$S$1:$W$2,2,0)),0))*(HLOOKUP(#REF!,$D:$O,#REF!,0))</f>
        <v>#REF!</v>
      </c>
      <c r="BX2" s="16" t="e">
        <f>(VLOOKUP($B2,'[1]Taux Répartition'!$A:$G,(HLOOKUP(BX$1,'[1]Taux Répartition'!$S$1:$W$2,2,0)),0))*(HLOOKUP(#REF!,$D:$O,#REF!,0))</f>
        <v>#REF!</v>
      </c>
    </row>
    <row r="3" spans="1:76" x14ac:dyDescent="0.25">
      <c r="A3" s="7"/>
      <c r="B3" s="8">
        <f>VLOOKUP(C3,[1]Général!H:I,2,0)</f>
        <v>6180800</v>
      </c>
      <c r="C3" s="15" t="s">
        <v>21</v>
      </c>
      <c r="D3" s="5">
        <v>-3050175.62</v>
      </c>
      <c r="E3" s="5">
        <v>-9557878.9800000004</v>
      </c>
      <c r="F3" s="5">
        <v>-160000</v>
      </c>
      <c r="G3" s="5">
        <v>-5647792.5</v>
      </c>
      <c r="H3" s="5">
        <v>-84054.6</v>
      </c>
      <c r="I3" s="5">
        <v>9949910.8399999999</v>
      </c>
      <c r="J3" s="5">
        <v>-10549910.84</v>
      </c>
      <c r="K3" s="16">
        <v>-9397878.9800000004</v>
      </c>
      <c r="L3" s="16">
        <v>-320000</v>
      </c>
      <c r="M3" s="16">
        <v>-5647792.5</v>
      </c>
      <c r="N3" s="16">
        <v>-84054.6</v>
      </c>
      <c r="O3" s="16">
        <v>9949910.8399999999</v>
      </c>
      <c r="P3" s="6">
        <f t="shared" ref="P3:P65" si="0">SUM(D3:I3)</f>
        <v>-8549990.8600000031</v>
      </c>
      <c r="Q3" s="17" t="e">
        <f>(VLOOKUP($B3,'[1]Taux Répartition'!$A:$G,(HLOOKUP(Q$1,'[1]Taux Répartition'!$S$1:$W$2,2,0)),0))*(HLOOKUP(#REF!,$D:$O,#REF!,0))</f>
        <v>#REF!</v>
      </c>
      <c r="R3" s="17" t="e">
        <f>(VLOOKUP($B3,'[1]Taux Répartition'!$A:$G,(HLOOKUP(R$1,'[1]Taux Répartition'!$S$1:$W$2,2,0)),0))*(HLOOKUP(#REF!,$D:$O,#REF!,0))</f>
        <v>#REF!</v>
      </c>
      <c r="S3" s="17" t="e">
        <f>(VLOOKUP($B3,'[1]Taux Répartition'!$A:$G,(HLOOKUP(S$1,'[1]Taux Répartition'!$S$1:$W$2,2,0)),0))*(HLOOKUP(#REF!,$D:$O,#REF!,0))</f>
        <v>#REF!</v>
      </c>
      <c r="T3" s="17" t="e">
        <f>(VLOOKUP($B3,'[1]Taux Répartition'!$A:$G,(HLOOKUP(T$1,'[1]Taux Répartition'!$S$1:$W$2,2,0)),0))*(HLOOKUP(#REF!,$D:$O,#REF!,0))</f>
        <v>#REF!</v>
      </c>
      <c r="U3" s="17" t="e">
        <f>(VLOOKUP($B3,'[1]Taux Répartition'!$A:$G,(HLOOKUP(U$1,'[1]Taux Répartition'!$S$1:$W$2,2,0)),0))*(HLOOKUP(#REF!,$D:$I,#REF!,0))</f>
        <v>#REF!</v>
      </c>
      <c r="V3" s="18" t="e">
        <f>(VLOOKUP($B3,'[1]Taux Répartition'!$A:$G,(HLOOKUP(V$1,'[1]Taux Répartition'!$S$1:$V$2,2,0)),0))*(HLOOKUP(#REF!,$D:$I,#REF!,0))</f>
        <v>#REF!</v>
      </c>
      <c r="W3" s="18" t="e">
        <f>(VLOOKUP($B3,'[1]Taux Répartition'!$A:$G,(HLOOKUP(W$1,'[1]Taux Répartition'!$S$1:$V$2,2,0)),0))*(HLOOKUP(#REF!,$D:$I,#REF!,0))</f>
        <v>#REF!</v>
      </c>
      <c r="X3" s="18" t="e">
        <f>(VLOOKUP($B3,'[1]Taux Répartition'!$A:$G,(HLOOKUP(X$1,'[1]Taux Répartition'!$S$1:$V$2,2,0)),0))*(HLOOKUP(#REF!,$D:$I,#REF!,0))</f>
        <v>#REF!</v>
      </c>
      <c r="Y3" s="18" t="e">
        <f>(VLOOKUP($B3,'[1]Taux Répartition'!$A:$G,(HLOOKUP(Y$1,'[1]Taux Répartition'!$S$1:$V$2,2,0)),0))*(HLOOKUP(#REF!,$D:$I,#REF!,0))</f>
        <v>#REF!</v>
      </c>
      <c r="Z3" s="18" t="e">
        <f>(VLOOKUP($B3,'[1]Taux Répartition'!$A:$G,(HLOOKUP(Z$1,'[1]Taux Répartition'!$S$1:$W$2,2,0)),0))*(HLOOKUP(#REF!,$D:$I,#REF!,0))</f>
        <v>#REF!</v>
      </c>
      <c r="AA3" s="19" t="e">
        <f>(VLOOKUP($B3,'[1]Taux Répartition'!$A:$G,(HLOOKUP(AA$1,'[1]Taux Répartition'!$S$1:$V$2,2,0)),0))*(HLOOKUP(#REF!,$D:$I,#REF!,0))</f>
        <v>#REF!</v>
      </c>
      <c r="AB3" s="19" t="e">
        <f>(VLOOKUP($B3,'[1]Taux Répartition'!$A:$G,(HLOOKUP(AB$1,'[1]Taux Répartition'!$S$1:$V$2,2,0)),0))*(HLOOKUP(#REF!,$D:$I,#REF!,0))</f>
        <v>#REF!</v>
      </c>
      <c r="AC3" s="19" t="e">
        <f>(VLOOKUP($B3,'[1]Taux Répartition'!$A:$G,(HLOOKUP(AC$1,'[1]Taux Répartition'!$S$1:$V$2,2,0)),0))*(HLOOKUP(#REF!,$D:$I,#REF!,0))</f>
        <v>#REF!</v>
      </c>
      <c r="AD3" s="19" t="e">
        <f>(VLOOKUP($B3,'[1]Taux Répartition'!$A:$G,(HLOOKUP(AD$1,'[1]Taux Répartition'!$S$1:$V$2,2,0)),0))*(HLOOKUP(#REF!,$D:$I,#REF!,0))</f>
        <v>#REF!</v>
      </c>
      <c r="AE3" s="19" t="e">
        <f>(VLOOKUP($B3,'[1]Taux Répartition'!$A:$G,(HLOOKUP(AE$1,'[1]Taux Répartition'!$S$1:$W$2,2,0)),0))*(HLOOKUP(#REF!,$D:$I,#REF!,0))</f>
        <v>#REF!</v>
      </c>
      <c r="AF3" s="20" t="e">
        <f>(VLOOKUP($B3,'[1]Taux Répartition'!$A:$G,(HLOOKUP(AF$1,'[1]Taux Répartition'!$S$1:$V$2,2,0)),0))*(HLOOKUP(#REF!,$D:$I,#REF!,0))</f>
        <v>#REF!</v>
      </c>
      <c r="AG3" s="20" t="e">
        <f>(VLOOKUP($B3,'[1]Taux Répartition'!$A:$G,(HLOOKUP(AG$1,'[1]Taux Répartition'!$S$1:$V$2,2,0)),0))*(HLOOKUP(#REF!,$D:$I,#REF!,0))</f>
        <v>#REF!</v>
      </c>
      <c r="AH3" s="20" t="e">
        <f>(VLOOKUP($B3,'[1]Taux Répartition'!$A:$G,(HLOOKUP(AH$1,'[1]Taux Répartition'!$S$1:$V$2,2,0)),0))*(HLOOKUP(#REF!,$D:$I,#REF!,0))</f>
        <v>#REF!</v>
      </c>
      <c r="AI3" s="20" t="e">
        <f>(VLOOKUP($B3,'[1]Taux Répartition'!$A:$G,(HLOOKUP(AI$1,'[1]Taux Répartition'!$S$1:$V$2,2,0)),0))*(HLOOKUP(#REF!,$D:$I,#REF!,0))</f>
        <v>#REF!</v>
      </c>
      <c r="AJ3" s="20" t="e">
        <f>(VLOOKUP($B3,'[1]Taux Répartition'!$A:$G,(HLOOKUP(AJ$1,'[1]Taux Répartition'!$S$1:$W$2,2,0)),0))*(HLOOKUP(#REF!,$D:$I,#REF!,0))</f>
        <v>#REF!</v>
      </c>
      <c r="AK3" s="21" t="e">
        <f>(VLOOKUP($B3,'[1]Taux Répartition'!$A:$G,(HLOOKUP(AK$1,'[1]Taux Répartition'!$S$1:$V$2,2,0)),0))*(HLOOKUP(#REF!,$D:$I,#REF!,0))</f>
        <v>#REF!</v>
      </c>
      <c r="AL3" s="21" t="e">
        <f>(VLOOKUP($B3,'[1]Taux Répartition'!$A:$G,(HLOOKUP(AL$1,'[1]Taux Répartition'!$S$1:$V$2,2,0)),0))*(HLOOKUP(#REF!,$D:$I,#REF!,0))</f>
        <v>#REF!</v>
      </c>
      <c r="AM3" s="21" t="e">
        <f>(VLOOKUP($B3,'[1]Taux Répartition'!$A:$G,(HLOOKUP(AM$1,'[1]Taux Répartition'!$S$1:$V$2,2,0)),0))*(HLOOKUP(#REF!,$D:$I,#REF!,0))</f>
        <v>#REF!</v>
      </c>
      <c r="AN3" s="21" t="e">
        <f>(VLOOKUP($B3,'[1]Taux Répartition'!$A:$G,(HLOOKUP(AN$1,'[1]Taux Répartition'!$S$1:$V$2,2,0)),0))*(HLOOKUP(#REF!,$D:$I,#REF!,0))</f>
        <v>#REF!</v>
      </c>
      <c r="AO3" s="21" t="e">
        <f>(VLOOKUP($B3,'[1]Taux Répartition'!$A:$G,(HLOOKUP(AO$1,'[1]Taux Répartition'!$S$1:$W$2,2,0)),0))*(HLOOKUP(#REF!,$D:$I,#REF!,0))</f>
        <v>#REF!</v>
      </c>
      <c r="AP3" s="22" t="e">
        <f>(VLOOKUP($B3,'[1]Taux Répartition'!$A:$G,(HLOOKUP(AP$1,'[1]Taux Répartition'!$S$1:$V$2,2,0)),0))*(HLOOKUP(#REF!,$D:$I,#REF!,0))</f>
        <v>#REF!</v>
      </c>
      <c r="AQ3" s="22" t="e">
        <f>(VLOOKUP($B3,'[1]Taux Répartition'!$A:$G,(HLOOKUP(AQ$1,'[1]Taux Répartition'!$S$1:$V$2,2,0)),0))*(HLOOKUP(#REF!,$D:$I,#REF!,0))</f>
        <v>#REF!</v>
      </c>
      <c r="AR3" s="22" t="e">
        <f>(VLOOKUP($B3,'[1]Taux Répartition'!$A:$G,(HLOOKUP(AR$1,'[1]Taux Répartition'!$S$1:$V$2,2,0)),0))*(HLOOKUP(#REF!,$D:$I,#REF!,0))</f>
        <v>#REF!</v>
      </c>
      <c r="AS3" s="22" t="e">
        <f>(VLOOKUP($B3,'[1]Taux Répartition'!$A:$G,(HLOOKUP(AS$1,'[1]Taux Répartition'!$S$1:$V$2,2,0)),0))*(HLOOKUP(#REF!,$D:$I,#REF!,0))</f>
        <v>#REF!</v>
      </c>
      <c r="AT3" s="22" t="e">
        <f>(VLOOKUP($B3,'[1]Taux Répartition'!$A:$G,(HLOOKUP(AT$1,'[1]Taux Répartition'!$S$1:$W$2,2,0)),0))*(HLOOKUP(#REF!,$D:$I,#REF!,0))</f>
        <v>#REF!</v>
      </c>
      <c r="AU3" s="23" t="e">
        <f>(VLOOKUP($B3,'[1]Taux Répartition'!$A:$G,(HLOOKUP(AU$1,'[1]Taux Répartition'!$S$1:$W$2,2,0)),0))*(HLOOKUP(#REF!,$D:$O,#REF!,0))</f>
        <v>#REF!</v>
      </c>
      <c r="AV3" s="23" t="e">
        <f>(VLOOKUP($B3,'[1]Taux Répartition'!$A:$G,(HLOOKUP(AV$1,'[1]Taux Répartition'!$S$1:$W$2,2,0)),0))*(HLOOKUP(#REF!,$D:$O,#REF!,0))</f>
        <v>#REF!</v>
      </c>
      <c r="AW3" s="23" t="e">
        <f>(VLOOKUP($B3,'[1]Taux Répartition'!$A:$G,(HLOOKUP(AW$1,'[1]Taux Répartition'!$S$1:$W$2,2,0)),0))*(HLOOKUP(#REF!,$D:$O,#REF!,0))</f>
        <v>#REF!</v>
      </c>
      <c r="AX3" s="23" t="e">
        <f>(VLOOKUP($B3,'[1]Taux Répartition'!$A:$G,(HLOOKUP(AX$1,'[1]Taux Répartition'!$S$1:$W$2,2,0)),0))*(HLOOKUP(#REF!,$D:$O,#REF!,0))</f>
        <v>#REF!</v>
      </c>
      <c r="AY3" s="23" t="e">
        <f>(VLOOKUP($B3,'[1]Taux Répartition'!$A:$G,(HLOOKUP(AY$1,'[1]Taux Répartition'!$S$1:$W$2,2,0)),0))*(HLOOKUP(#REF!,$D:$O,#REF!,0))</f>
        <v>#REF!</v>
      </c>
      <c r="AZ3" s="16" t="e">
        <f>(VLOOKUP($B3,'[1]Taux Répartition'!$A:$G,(HLOOKUP(AZ$1,'[1]Taux Répartition'!$S$1:$W$2,2,0)),0))*(HLOOKUP(#REF!,$D:$O,#REF!,0))</f>
        <v>#REF!</v>
      </c>
      <c r="BA3" s="16" t="e">
        <f>(VLOOKUP($B3,'[1]Taux Répartition'!$A:$G,(HLOOKUP(BA$1,'[1]Taux Répartition'!$S$1:$W$2,2,0)),0))*(HLOOKUP(#REF!,$D:$O,#REF!,0))</f>
        <v>#REF!</v>
      </c>
      <c r="BB3" s="16" t="e">
        <f>(VLOOKUP($B3,'[1]Taux Répartition'!$A:$G,(HLOOKUP(BB$1,'[1]Taux Répartition'!$S$1:$W$2,2,0)),0))*(HLOOKUP(#REF!,$D:$O,#REF!,0))</f>
        <v>#REF!</v>
      </c>
      <c r="BC3" s="16" t="e">
        <f>(VLOOKUP($B3,'[1]Taux Répartition'!$A:$G,(HLOOKUP(BC$1,'[1]Taux Répartition'!$S$1:$W$2,2,0)),0))*(HLOOKUP(#REF!,$D:$O,#REF!,0))</f>
        <v>#REF!</v>
      </c>
      <c r="BD3" s="16" t="e">
        <f>(VLOOKUP($B3,'[1]Taux Répartition'!$A:$G,(HLOOKUP(BD$1,'[1]Taux Répartition'!$S$1:$W$2,2,0)),0))*(HLOOKUP(#REF!,$D:$O,#REF!,0))</f>
        <v>#REF!</v>
      </c>
      <c r="BE3" s="16" t="e">
        <f>(VLOOKUP($B3,'[1]Taux Répartition'!$A:$G,(HLOOKUP(BE$1,'[1]Taux Répartition'!$S$1:$W$2,2,0)),0))*(HLOOKUP(#REF!,$D:$O,#REF!,0))</f>
        <v>#REF!</v>
      </c>
      <c r="BF3" s="16" t="e">
        <f>(VLOOKUP($B3,'[1]Taux Répartition'!$A:$G,(HLOOKUP(BF$1,'[1]Taux Répartition'!$S$1:$W$2,2,0)),0))*(HLOOKUP(#REF!,$D:$O,#REF!,0))</f>
        <v>#REF!</v>
      </c>
      <c r="BG3" s="16" t="e">
        <f>(VLOOKUP($B3,'[1]Taux Répartition'!$A:$G,(HLOOKUP(BG$1,'[1]Taux Répartition'!$S$1:$W$2,2,0)),0))*(HLOOKUP(#REF!,$D:$O,#REF!,0))</f>
        <v>#REF!</v>
      </c>
      <c r="BH3" s="16" t="e">
        <f>(VLOOKUP($B3,'[1]Taux Répartition'!$A:$G,(HLOOKUP(BH$1,'[1]Taux Répartition'!$S$1:$W$2,2,0)),0))*(HLOOKUP(#REF!,$D:$O,#REF!,0))</f>
        <v>#REF!</v>
      </c>
      <c r="BI3" s="16" t="e">
        <f>(VLOOKUP($B3,'[1]Taux Répartition'!$A:$G,(HLOOKUP(BI$1,'[1]Taux Répartition'!$S$1:$W$2,2,0)),0))*(HLOOKUP(#REF!,$D:$O,#REF!,0))</f>
        <v>#REF!</v>
      </c>
      <c r="BJ3" s="16" t="e">
        <f>(VLOOKUP($B3,'[1]Taux Répartition'!$A:$G,(HLOOKUP(BJ$1,'[1]Taux Répartition'!$S$1:$W$2,2,0)),0))*(HLOOKUP(#REF!,$D:$O,#REF!,0))</f>
        <v>#REF!</v>
      </c>
      <c r="BK3" s="16" t="e">
        <f>(VLOOKUP($B3,'[1]Taux Répartition'!$A:$G,(HLOOKUP(BK$1,'[1]Taux Répartition'!$S$1:$W$2,2,0)),0))*(HLOOKUP(#REF!,$D:$O,#REF!,0))</f>
        <v>#REF!</v>
      </c>
      <c r="BL3" s="16" t="e">
        <f>(VLOOKUP($B3,'[1]Taux Répartition'!$A:$G,(HLOOKUP(BL$1,'[1]Taux Répartition'!$S$1:$W$2,2,0)),0))*(HLOOKUP(#REF!,$D:$O,#REF!,0))</f>
        <v>#REF!</v>
      </c>
      <c r="BM3" s="16" t="e">
        <f>(VLOOKUP($B3,'[1]Taux Répartition'!$A:$G,(HLOOKUP(BM$1,'[1]Taux Répartition'!$S$1:$W$2,2,0)),0))*(HLOOKUP(#REF!,$D:$O,#REF!,0))</f>
        <v>#REF!</v>
      </c>
      <c r="BN3" s="16" t="e">
        <f>(VLOOKUP($B3,'[1]Taux Répartition'!$A:$G,(HLOOKUP(BN$1,'[1]Taux Répartition'!$S$1:$W$2,2,0)),0))*(HLOOKUP(#REF!,$D:$O,#REF!,0))</f>
        <v>#REF!</v>
      </c>
      <c r="BO3" s="16" t="e">
        <f>(VLOOKUP($B3,'[1]Taux Répartition'!$A:$G,(HLOOKUP(BO$1,'[1]Taux Répartition'!$S$1:$W$2,2,0)),0))*(HLOOKUP(#REF!,$D:$O,#REF!,0))</f>
        <v>#REF!</v>
      </c>
      <c r="BP3" s="16" t="e">
        <f>(VLOOKUP($B3,'[1]Taux Répartition'!$A:$G,(HLOOKUP(BP$1,'[1]Taux Répartition'!$S$1:$W$2,2,0)),0))*(HLOOKUP(#REF!,$D:$O,#REF!,0))</f>
        <v>#REF!</v>
      </c>
      <c r="BQ3" s="16" t="e">
        <f>(VLOOKUP($B3,'[1]Taux Répartition'!$A:$G,(HLOOKUP(BQ$1,'[1]Taux Répartition'!$S$1:$W$2,2,0)),0))*(HLOOKUP(#REF!,$D:$O,#REF!,0))</f>
        <v>#REF!</v>
      </c>
      <c r="BR3" s="16" t="e">
        <f>(VLOOKUP($B3,'[1]Taux Répartition'!$A:$G,(HLOOKUP(BR$1,'[1]Taux Répartition'!$S$1:$W$2,2,0)),0))*(HLOOKUP(#REF!,$D:$O,#REF!,0))</f>
        <v>#REF!</v>
      </c>
      <c r="BS3" s="16" t="e">
        <f>(VLOOKUP($B3,'[1]Taux Répartition'!$A:$G,(HLOOKUP(BS$1,'[1]Taux Répartition'!$S$1:$W$2,2,0)),0))*(HLOOKUP(#REF!,$D:$O,#REF!,0))</f>
        <v>#REF!</v>
      </c>
      <c r="BT3" s="16" t="e">
        <f>(VLOOKUP($B3,'[1]Taux Répartition'!$A:$G,(HLOOKUP(BT$1,'[1]Taux Répartition'!$S$1:$W$2,2,0)),0))*(HLOOKUP(#REF!,$D:$O,#REF!,0))</f>
        <v>#REF!</v>
      </c>
      <c r="BU3" s="16" t="e">
        <f>(VLOOKUP($B3,'[1]Taux Répartition'!$A:$G,(HLOOKUP(BU$1,'[1]Taux Répartition'!$S$1:$W$2,2,0)),0))*(HLOOKUP(#REF!,$D:$O,#REF!,0))</f>
        <v>#REF!</v>
      </c>
      <c r="BV3" s="16" t="e">
        <f>(VLOOKUP($B3,'[1]Taux Répartition'!$A:$G,(HLOOKUP(BV$1,'[1]Taux Répartition'!$S$1:$W$2,2,0)),0))*(HLOOKUP(#REF!,$D:$O,#REF!,0))</f>
        <v>#REF!</v>
      </c>
      <c r="BW3" s="16" t="e">
        <f>(VLOOKUP($B3,'[1]Taux Répartition'!$A:$G,(HLOOKUP(BW$1,'[1]Taux Répartition'!$S$1:$W$2,2,0)),0))*(HLOOKUP(#REF!,$D:$O,#REF!,0))</f>
        <v>#REF!</v>
      </c>
      <c r="BX3" s="16" t="e">
        <f>(VLOOKUP($B3,'[1]Taux Répartition'!$A:$G,(HLOOKUP(BX$1,'[1]Taux Répartition'!$S$1:$W$2,2,0)),0))*(HLOOKUP(#REF!,$D:$O,#REF!,0))</f>
        <v>#REF!</v>
      </c>
    </row>
    <row r="4" spans="1:76" x14ac:dyDescent="0.25">
      <c r="A4" s="7"/>
      <c r="B4" s="8">
        <f>VLOOKUP(C4,[1]Général!H:I,2,0)</f>
        <v>6020280</v>
      </c>
      <c r="C4" s="15" t="s">
        <v>22</v>
      </c>
      <c r="D4" s="5">
        <v>-29463</v>
      </c>
      <c r="E4" s="5">
        <v>-325800.02</v>
      </c>
      <c r="F4" s="5">
        <v>-262933.33</v>
      </c>
      <c r="G4" s="5">
        <v>-42042</v>
      </c>
      <c r="H4" s="5">
        <v>-568024</v>
      </c>
      <c r="I4" s="5">
        <v>-79040</v>
      </c>
      <c r="J4" s="5">
        <v>-1114666.67</v>
      </c>
      <c r="K4" s="16">
        <v>-325800.02</v>
      </c>
      <c r="L4" s="16">
        <v>-243958.33000000002</v>
      </c>
      <c r="M4" s="16"/>
      <c r="N4" s="16">
        <v>-568024</v>
      </c>
      <c r="O4" s="16">
        <v>-79040</v>
      </c>
      <c r="P4" s="6">
        <f t="shared" si="0"/>
        <v>-1307302.3500000001</v>
      </c>
      <c r="Q4" s="17" t="e">
        <f>(VLOOKUP($B4,'[1]Taux Répartition'!$A:$G,(HLOOKUP(Q$1,'[1]Taux Répartition'!$S$1:$W$2,2,0)),0))*(HLOOKUP(#REF!,$D:$O,#REF!,0))</f>
        <v>#REF!</v>
      </c>
      <c r="R4" s="17" t="e">
        <f>(VLOOKUP($B4,'[1]Taux Répartition'!$A:$G,(HLOOKUP(R$1,'[1]Taux Répartition'!$S$1:$W$2,2,0)),0))*(HLOOKUP(#REF!,$D:$O,#REF!,0))</f>
        <v>#REF!</v>
      </c>
      <c r="S4" s="17" t="e">
        <f>(VLOOKUP($B4,'[1]Taux Répartition'!$A:$G,(HLOOKUP(S$1,'[1]Taux Répartition'!$S$1:$W$2,2,0)),0))*(HLOOKUP(#REF!,$D:$O,#REF!,0))</f>
        <v>#REF!</v>
      </c>
      <c r="T4" s="17" t="e">
        <f>(VLOOKUP($B4,'[1]Taux Répartition'!$A:$G,(HLOOKUP(T$1,'[1]Taux Répartition'!$S$1:$W$2,2,0)),0))*(HLOOKUP(#REF!,$D:$O,#REF!,0))</f>
        <v>#REF!</v>
      </c>
      <c r="U4" s="17" t="e">
        <f>(VLOOKUP($B4,'[1]Taux Répartition'!$A:$G,(HLOOKUP(U$1,'[1]Taux Répartition'!$S$1:$W$2,2,0)),0))*(HLOOKUP(#REF!,$D:$I,#REF!,0))</f>
        <v>#REF!</v>
      </c>
      <c r="V4" s="18" t="e">
        <f>(VLOOKUP($B4,'[1]Taux Répartition'!$A:$G,(HLOOKUP(V$1,'[1]Taux Répartition'!$S$1:$V$2,2,0)),0))*(HLOOKUP(#REF!,$D:$I,#REF!,0))</f>
        <v>#REF!</v>
      </c>
      <c r="W4" s="18" t="e">
        <f>(VLOOKUP($B4,'[1]Taux Répartition'!$A:$G,(HLOOKUP(W$1,'[1]Taux Répartition'!$S$1:$V$2,2,0)),0))*(HLOOKUP(#REF!,$D:$I,#REF!,0))</f>
        <v>#REF!</v>
      </c>
      <c r="X4" s="18" t="e">
        <f>(VLOOKUP($B4,'[1]Taux Répartition'!$A:$G,(HLOOKUP(X$1,'[1]Taux Répartition'!$S$1:$V$2,2,0)),0))*(HLOOKUP(#REF!,$D:$I,#REF!,0))</f>
        <v>#REF!</v>
      </c>
      <c r="Y4" s="18" t="e">
        <f>(VLOOKUP($B4,'[1]Taux Répartition'!$A:$G,(HLOOKUP(Y$1,'[1]Taux Répartition'!$S$1:$V$2,2,0)),0))*(HLOOKUP(#REF!,$D:$I,#REF!,0))</f>
        <v>#REF!</v>
      </c>
      <c r="Z4" s="18" t="e">
        <f>(VLOOKUP($B4,'[1]Taux Répartition'!$A:$G,(HLOOKUP(Z$1,'[1]Taux Répartition'!$S$1:$W$2,2,0)),0))*(HLOOKUP(#REF!,$D:$I,#REF!,0))</f>
        <v>#REF!</v>
      </c>
      <c r="AA4" s="19" t="e">
        <f>(VLOOKUP($B4,'[1]Taux Répartition'!$A:$G,(HLOOKUP(AA$1,'[1]Taux Répartition'!$S$1:$V$2,2,0)),0))*(HLOOKUP(#REF!,$D:$I,#REF!,0))</f>
        <v>#REF!</v>
      </c>
      <c r="AB4" s="19" t="e">
        <f>(VLOOKUP($B4,'[1]Taux Répartition'!$A:$G,(HLOOKUP(AB$1,'[1]Taux Répartition'!$S$1:$V$2,2,0)),0))*(HLOOKUP(#REF!,$D:$I,#REF!,0))</f>
        <v>#REF!</v>
      </c>
      <c r="AC4" s="19" t="e">
        <f>(VLOOKUP($B4,'[1]Taux Répartition'!$A:$G,(HLOOKUP(AC$1,'[1]Taux Répartition'!$S$1:$V$2,2,0)),0))*(HLOOKUP(#REF!,$D:$I,#REF!,0))</f>
        <v>#REF!</v>
      </c>
      <c r="AD4" s="19" t="e">
        <f>(VLOOKUP($B4,'[1]Taux Répartition'!$A:$G,(HLOOKUP(AD$1,'[1]Taux Répartition'!$S$1:$V$2,2,0)),0))*(HLOOKUP(#REF!,$D:$I,#REF!,0))</f>
        <v>#REF!</v>
      </c>
      <c r="AE4" s="19" t="e">
        <f>(VLOOKUP($B4,'[1]Taux Répartition'!$A:$G,(HLOOKUP(AE$1,'[1]Taux Répartition'!$S$1:$W$2,2,0)),0))*(HLOOKUP(#REF!,$D:$I,#REF!,0))</f>
        <v>#REF!</v>
      </c>
      <c r="AF4" s="20" t="e">
        <f>(VLOOKUP($B4,'[1]Taux Répartition'!$A:$G,(HLOOKUP(AF$1,'[1]Taux Répartition'!$S$1:$V$2,2,0)),0))*(HLOOKUP(#REF!,$D:$I,#REF!,0))</f>
        <v>#REF!</v>
      </c>
      <c r="AG4" s="20" t="e">
        <f>(VLOOKUP($B4,'[1]Taux Répartition'!$A:$G,(HLOOKUP(AG$1,'[1]Taux Répartition'!$S$1:$V$2,2,0)),0))*(HLOOKUP(#REF!,$D:$I,#REF!,0))</f>
        <v>#REF!</v>
      </c>
      <c r="AH4" s="20" t="e">
        <f>(VLOOKUP($B4,'[1]Taux Répartition'!$A:$G,(HLOOKUP(AH$1,'[1]Taux Répartition'!$S$1:$V$2,2,0)),0))*(HLOOKUP(#REF!,$D:$I,#REF!,0))</f>
        <v>#REF!</v>
      </c>
      <c r="AI4" s="20" t="e">
        <f>(VLOOKUP($B4,'[1]Taux Répartition'!$A:$G,(HLOOKUP(AI$1,'[1]Taux Répartition'!$S$1:$V$2,2,0)),0))*(HLOOKUP(#REF!,$D:$I,#REF!,0))</f>
        <v>#REF!</v>
      </c>
      <c r="AJ4" s="20" t="e">
        <f>(VLOOKUP($B4,'[1]Taux Répartition'!$A:$G,(HLOOKUP(AJ$1,'[1]Taux Répartition'!$S$1:$W$2,2,0)),0))*(HLOOKUP(#REF!,$D:$I,#REF!,0))</f>
        <v>#REF!</v>
      </c>
      <c r="AK4" s="21" t="e">
        <f>(VLOOKUP($B4,'[1]Taux Répartition'!$A:$G,(HLOOKUP(AK$1,'[1]Taux Répartition'!$S$1:$V$2,2,0)),0))*(HLOOKUP(#REF!,$D:$I,#REF!,0))</f>
        <v>#REF!</v>
      </c>
      <c r="AL4" s="21" t="e">
        <f>(VLOOKUP($B4,'[1]Taux Répartition'!$A:$G,(HLOOKUP(AL$1,'[1]Taux Répartition'!$S$1:$V$2,2,0)),0))*(HLOOKUP(#REF!,$D:$I,#REF!,0))</f>
        <v>#REF!</v>
      </c>
      <c r="AM4" s="21" t="e">
        <f>(VLOOKUP($B4,'[1]Taux Répartition'!$A:$G,(HLOOKUP(AM$1,'[1]Taux Répartition'!$S$1:$V$2,2,0)),0))*(HLOOKUP(#REF!,$D:$I,#REF!,0))</f>
        <v>#REF!</v>
      </c>
      <c r="AN4" s="21" t="e">
        <f>(VLOOKUP($B4,'[1]Taux Répartition'!$A:$G,(HLOOKUP(AN$1,'[1]Taux Répartition'!$S$1:$V$2,2,0)),0))*(HLOOKUP(#REF!,$D:$I,#REF!,0))</f>
        <v>#REF!</v>
      </c>
      <c r="AO4" s="21" t="e">
        <f>(VLOOKUP($B4,'[1]Taux Répartition'!$A:$G,(HLOOKUP(AO$1,'[1]Taux Répartition'!$S$1:$W$2,2,0)),0))*(HLOOKUP(#REF!,$D:$I,#REF!,0))</f>
        <v>#REF!</v>
      </c>
      <c r="AP4" s="22" t="e">
        <f>(VLOOKUP($B4,'[1]Taux Répartition'!$A:$G,(HLOOKUP(AP$1,'[1]Taux Répartition'!$S$1:$V$2,2,0)),0))*(HLOOKUP(#REF!,$D:$I,#REF!,0))</f>
        <v>#REF!</v>
      </c>
      <c r="AQ4" s="22" t="e">
        <f>(VLOOKUP($B4,'[1]Taux Répartition'!$A:$G,(HLOOKUP(AQ$1,'[1]Taux Répartition'!$S$1:$V$2,2,0)),0))*(HLOOKUP(#REF!,$D:$I,#REF!,0))</f>
        <v>#REF!</v>
      </c>
      <c r="AR4" s="22" t="e">
        <f>(VLOOKUP($B4,'[1]Taux Répartition'!$A:$G,(HLOOKUP(AR$1,'[1]Taux Répartition'!$S$1:$V$2,2,0)),0))*(HLOOKUP(#REF!,$D:$I,#REF!,0))</f>
        <v>#REF!</v>
      </c>
      <c r="AS4" s="22" t="e">
        <f>(VLOOKUP($B4,'[1]Taux Répartition'!$A:$G,(HLOOKUP(AS$1,'[1]Taux Répartition'!$S$1:$V$2,2,0)),0))*(HLOOKUP(#REF!,$D:$I,#REF!,0))</f>
        <v>#REF!</v>
      </c>
      <c r="AT4" s="22" t="e">
        <f>(VLOOKUP($B4,'[1]Taux Répartition'!$A:$G,(HLOOKUP(AT$1,'[1]Taux Répartition'!$S$1:$W$2,2,0)),0))*(HLOOKUP(#REF!,$D:$I,#REF!,0))</f>
        <v>#REF!</v>
      </c>
      <c r="AU4" s="23" t="e">
        <f>(VLOOKUP($B4,'[1]Taux Répartition'!$A:$G,(HLOOKUP(AU$1,'[1]Taux Répartition'!$S$1:$W$2,2,0)),0))*(HLOOKUP(#REF!,$D:$O,#REF!,0))</f>
        <v>#REF!</v>
      </c>
      <c r="AV4" s="23" t="e">
        <f>(VLOOKUP($B4,'[1]Taux Répartition'!$A:$G,(HLOOKUP(AV$1,'[1]Taux Répartition'!$S$1:$W$2,2,0)),0))*(HLOOKUP(#REF!,$D:$O,#REF!,0))</f>
        <v>#REF!</v>
      </c>
      <c r="AW4" s="23" t="e">
        <f>(VLOOKUP($B4,'[1]Taux Répartition'!$A:$G,(HLOOKUP(AW$1,'[1]Taux Répartition'!$S$1:$W$2,2,0)),0))*(HLOOKUP(#REF!,$D:$O,#REF!,0))</f>
        <v>#REF!</v>
      </c>
      <c r="AX4" s="23" t="e">
        <f>(VLOOKUP($B4,'[1]Taux Répartition'!$A:$G,(HLOOKUP(AX$1,'[1]Taux Répartition'!$S$1:$W$2,2,0)),0))*(HLOOKUP(#REF!,$D:$O,#REF!,0))</f>
        <v>#REF!</v>
      </c>
      <c r="AY4" s="23" t="e">
        <f>(VLOOKUP($B4,'[1]Taux Répartition'!$A:$G,(HLOOKUP(AY$1,'[1]Taux Répartition'!$S$1:$W$2,2,0)),0))*(HLOOKUP(#REF!,$D:$O,#REF!,0))</f>
        <v>#REF!</v>
      </c>
      <c r="AZ4" s="16" t="e">
        <f>(VLOOKUP($B4,'[1]Taux Répartition'!$A:$G,(HLOOKUP(AZ$1,'[1]Taux Répartition'!$S$1:$W$2,2,0)),0))*(HLOOKUP(#REF!,$D:$O,#REF!,0))</f>
        <v>#REF!</v>
      </c>
      <c r="BA4" s="16" t="e">
        <f>(VLOOKUP($B4,'[1]Taux Répartition'!$A:$G,(HLOOKUP(BA$1,'[1]Taux Répartition'!$S$1:$W$2,2,0)),0))*(HLOOKUP(#REF!,$D:$O,#REF!,0))</f>
        <v>#REF!</v>
      </c>
      <c r="BB4" s="16" t="e">
        <f>(VLOOKUP($B4,'[1]Taux Répartition'!$A:$G,(HLOOKUP(BB$1,'[1]Taux Répartition'!$S$1:$W$2,2,0)),0))*(HLOOKUP(#REF!,$D:$O,#REF!,0))</f>
        <v>#REF!</v>
      </c>
      <c r="BC4" s="16" t="e">
        <f>(VLOOKUP($B4,'[1]Taux Répartition'!$A:$G,(HLOOKUP(BC$1,'[1]Taux Répartition'!$S$1:$W$2,2,0)),0))*(HLOOKUP(#REF!,$D:$O,#REF!,0))</f>
        <v>#REF!</v>
      </c>
      <c r="BD4" s="16" t="e">
        <f>(VLOOKUP($B4,'[1]Taux Répartition'!$A:$G,(HLOOKUP(BD$1,'[1]Taux Répartition'!$S$1:$W$2,2,0)),0))*(HLOOKUP(#REF!,$D:$O,#REF!,0))</f>
        <v>#REF!</v>
      </c>
      <c r="BE4" s="16" t="e">
        <f>(VLOOKUP($B4,'[1]Taux Répartition'!$A:$G,(HLOOKUP(BE$1,'[1]Taux Répartition'!$S$1:$W$2,2,0)),0))*(HLOOKUP(#REF!,$D:$O,#REF!,0))</f>
        <v>#REF!</v>
      </c>
      <c r="BF4" s="16" t="e">
        <f>(VLOOKUP($B4,'[1]Taux Répartition'!$A:$G,(HLOOKUP(BF$1,'[1]Taux Répartition'!$S$1:$W$2,2,0)),0))*(HLOOKUP(#REF!,$D:$O,#REF!,0))</f>
        <v>#REF!</v>
      </c>
      <c r="BG4" s="16" t="e">
        <f>(VLOOKUP($B4,'[1]Taux Répartition'!$A:$G,(HLOOKUP(BG$1,'[1]Taux Répartition'!$S$1:$W$2,2,0)),0))*(HLOOKUP(#REF!,$D:$O,#REF!,0))</f>
        <v>#REF!</v>
      </c>
      <c r="BH4" s="16" t="e">
        <f>(VLOOKUP($B4,'[1]Taux Répartition'!$A:$G,(HLOOKUP(BH$1,'[1]Taux Répartition'!$S$1:$W$2,2,0)),0))*(HLOOKUP(#REF!,$D:$O,#REF!,0))</f>
        <v>#REF!</v>
      </c>
      <c r="BI4" s="16" t="e">
        <f>(VLOOKUP($B4,'[1]Taux Répartition'!$A:$G,(HLOOKUP(BI$1,'[1]Taux Répartition'!$S$1:$W$2,2,0)),0))*(HLOOKUP(#REF!,$D:$O,#REF!,0))</f>
        <v>#REF!</v>
      </c>
      <c r="BJ4" s="16" t="e">
        <f>(VLOOKUP($B4,'[1]Taux Répartition'!$A:$G,(HLOOKUP(BJ$1,'[1]Taux Répartition'!$S$1:$W$2,2,0)),0))*(HLOOKUP(#REF!,$D:$O,#REF!,0))</f>
        <v>#REF!</v>
      </c>
      <c r="BK4" s="16" t="e">
        <f>(VLOOKUP($B4,'[1]Taux Répartition'!$A:$G,(HLOOKUP(BK$1,'[1]Taux Répartition'!$S$1:$W$2,2,0)),0))*(HLOOKUP(#REF!,$D:$O,#REF!,0))</f>
        <v>#REF!</v>
      </c>
      <c r="BL4" s="16" t="e">
        <f>(VLOOKUP($B4,'[1]Taux Répartition'!$A:$G,(HLOOKUP(BL$1,'[1]Taux Répartition'!$S$1:$W$2,2,0)),0))*(HLOOKUP(#REF!,$D:$O,#REF!,0))</f>
        <v>#REF!</v>
      </c>
      <c r="BM4" s="16" t="e">
        <f>(VLOOKUP($B4,'[1]Taux Répartition'!$A:$G,(HLOOKUP(BM$1,'[1]Taux Répartition'!$S$1:$W$2,2,0)),0))*(HLOOKUP(#REF!,$D:$O,#REF!,0))</f>
        <v>#REF!</v>
      </c>
      <c r="BN4" s="16" t="e">
        <f>(VLOOKUP($B4,'[1]Taux Répartition'!$A:$G,(HLOOKUP(BN$1,'[1]Taux Répartition'!$S$1:$W$2,2,0)),0))*(HLOOKUP(#REF!,$D:$O,#REF!,0))</f>
        <v>#REF!</v>
      </c>
      <c r="BO4" s="16" t="e">
        <f>(VLOOKUP($B4,'[1]Taux Répartition'!$A:$G,(HLOOKUP(BO$1,'[1]Taux Répartition'!$S$1:$W$2,2,0)),0))*(HLOOKUP(#REF!,$D:$O,#REF!,0))</f>
        <v>#REF!</v>
      </c>
      <c r="BP4" s="16" t="e">
        <f>(VLOOKUP($B4,'[1]Taux Répartition'!$A:$G,(HLOOKUP(BP$1,'[1]Taux Répartition'!$S$1:$W$2,2,0)),0))*(HLOOKUP(#REF!,$D:$O,#REF!,0))</f>
        <v>#REF!</v>
      </c>
      <c r="BQ4" s="16" t="e">
        <f>(VLOOKUP($B4,'[1]Taux Répartition'!$A:$G,(HLOOKUP(BQ$1,'[1]Taux Répartition'!$S$1:$W$2,2,0)),0))*(HLOOKUP(#REF!,$D:$O,#REF!,0))</f>
        <v>#REF!</v>
      </c>
      <c r="BR4" s="16" t="e">
        <f>(VLOOKUP($B4,'[1]Taux Répartition'!$A:$G,(HLOOKUP(BR$1,'[1]Taux Répartition'!$S$1:$W$2,2,0)),0))*(HLOOKUP(#REF!,$D:$O,#REF!,0))</f>
        <v>#REF!</v>
      </c>
      <c r="BS4" s="16" t="e">
        <f>(VLOOKUP($B4,'[1]Taux Répartition'!$A:$G,(HLOOKUP(BS$1,'[1]Taux Répartition'!$S$1:$W$2,2,0)),0))*(HLOOKUP(#REF!,$D:$O,#REF!,0))</f>
        <v>#REF!</v>
      </c>
      <c r="BT4" s="16" t="e">
        <f>(VLOOKUP($B4,'[1]Taux Répartition'!$A:$G,(HLOOKUP(BT$1,'[1]Taux Répartition'!$S$1:$W$2,2,0)),0))*(HLOOKUP(#REF!,$D:$O,#REF!,0))</f>
        <v>#REF!</v>
      </c>
      <c r="BU4" s="16" t="e">
        <f>(VLOOKUP($B4,'[1]Taux Répartition'!$A:$G,(HLOOKUP(BU$1,'[1]Taux Répartition'!$S$1:$W$2,2,0)),0))*(HLOOKUP(#REF!,$D:$O,#REF!,0))</f>
        <v>#REF!</v>
      </c>
      <c r="BV4" s="16" t="e">
        <f>(VLOOKUP($B4,'[1]Taux Répartition'!$A:$G,(HLOOKUP(BV$1,'[1]Taux Répartition'!$S$1:$W$2,2,0)),0))*(HLOOKUP(#REF!,$D:$O,#REF!,0))</f>
        <v>#REF!</v>
      </c>
      <c r="BW4" s="16" t="e">
        <f>(VLOOKUP($B4,'[1]Taux Répartition'!$A:$G,(HLOOKUP(BW$1,'[1]Taux Répartition'!$S$1:$W$2,2,0)),0))*(HLOOKUP(#REF!,$D:$O,#REF!,0))</f>
        <v>#REF!</v>
      </c>
      <c r="BX4" s="16" t="e">
        <f>(VLOOKUP($B4,'[1]Taux Répartition'!$A:$G,(HLOOKUP(BX$1,'[1]Taux Répartition'!$S$1:$W$2,2,0)),0))*(HLOOKUP(#REF!,$D:$O,#REF!,0))</f>
        <v>#REF!</v>
      </c>
    </row>
    <row r="5" spans="1:76" x14ac:dyDescent="0.25">
      <c r="A5" s="7"/>
      <c r="B5" s="8">
        <f>VLOOKUP(C5,[1]Général!H:I,2,0)</f>
        <v>6260100</v>
      </c>
      <c r="C5" s="15" t="s">
        <v>23</v>
      </c>
      <c r="D5" s="5"/>
      <c r="E5" s="5">
        <v>-228900</v>
      </c>
      <c r="F5" s="5">
        <v>-29900</v>
      </c>
      <c r="G5" s="5">
        <v>-35670</v>
      </c>
      <c r="H5" s="5"/>
      <c r="I5" s="5">
        <v>-20000</v>
      </c>
      <c r="J5" s="5">
        <v>-9600</v>
      </c>
      <c r="K5" s="16">
        <v>-52500</v>
      </c>
      <c r="L5" s="16">
        <v>-52500</v>
      </c>
      <c r="M5" s="16">
        <v>-52500</v>
      </c>
      <c r="N5" s="16">
        <v>-52500</v>
      </c>
      <c r="O5" s="16">
        <v>-52500</v>
      </c>
      <c r="P5" s="6">
        <f t="shared" si="0"/>
        <v>-314470</v>
      </c>
      <c r="Q5" s="17" t="e">
        <f>(VLOOKUP($B5,'[1]Taux Répartition'!$A:$G,(HLOOKUP(Q$1,'[1]Taux Répartition'!$S$1:$W$2,2,0)),0))*(HLOOKUP(#REF!,$D:$O,#REF!,0))</f>
        <v>#REF!</v>
      </c>
      <c r="R5" s="17" t="e">
        <f>(VLOOKUP($B5,'[1]Taux Répartition'!$A:$G,(HLOOKUP(R$1,'[1]Taux Répartition'!$S$1:$W$2,2,0)),0))*(HLOOKUP(#REF!,$D:$O,#REF!,0))</f>
        <v>#REF!</v>
      </c>
      <c r="S5" s="17" t="e">
        <f>(VLOOKUP($B5,'[1]Taux Répartition'!$A:$G,(HLOOKUP(S$1,'[1]Taux Répartition'!$S$1:$W$2,2,0)),0))*(HLOOKUP(#REF!,$D:$O,#REF!,0))</f>
        <v>#REF!</v>
      </c>
      <c r="T5" s="17" t="e">
        <f>(VLOOKUP($B5,'[1]Taux Répartition'!$A:$G,(HLOOKUP(T$1,'[1]Taux Répartition'!$S$1:$W$2,2,0)),0))*(HLOOKUP(#REF!,$D:$O,#REF!,0))</f>
        <v>#REF!</v>
      </c>
      <c r="U5" s="17" t="e">
        <f>(VLOOKUP($B5,'[1]Taux Répartition'!$A:$G,(HLOOKUP(U$1,'[1]Taux Répartition'!$S$1:$W$2,2,0)),0))*(HLOOKUP(#REF!,$D:$I,#REF!,0))</f>
        <v>#REF!</v>
      </c>
      <c r="V5" s="18" t="e">
        <f>(VLOOKUP($B5,'[1]Taux Répartition'!$A:$G,(HLOOKUP(V$1,'[1]Taux Répartition'!$S$1:$V$2,2,0)),0))*(HLOOKUP(#REF!,$D:$I,#REF!,0))</f>
        <v>#REF!</v>
      </c>
      <c r="W5" s="18" t="e">
        <f>(VLOOKUP($B5,'[1]Taux Répartition'!$A:$G,(HLOOKUP(W$1,'[1]Taux Répartition'!$S$1:$V$2,2,0)),0))*(HLOOKUP(#REF!,$D:$I,#REF!,0))</f>
        <v>#REF!</v>
      </c>
      <c r="X5" s="18" t="e">
        <f>(VLOOKUP($B5,'[1]Taux Répartition'!$A:$G,(HLOOKUP(X$1,'[1]Taux Répartition'!$S$1:$V$2,2,0)),0))*(HLOOKUP(#REF!,$D:$I,#REF!,0))</f>
        <v>#REF!</v>
      </c>
      <c r="Y5" s="18" t="e">
        <f>(VLOOKUP($B5,'[1]Taux Répartition'!$A:$G,(HLOOKUP(Y$1,'[1]Taux Répartition'!$S$1:$V$2,2,0)),0))*(HLOOKUP(#REF!,$D:$I,#REF!,0))</f>
        <v>#REF!</v>
      </c>
      <c r="Z5" s="18" t="e">
        <f>(VLOOKUP($B5,'[1]Taux Répartition'!$A:$G,(HLOOKUP(Z$1,'[1]Taux Répartition'!$S$1:$W$2,2,0)),0))*(HLOOKUP(#REF!,$D:$I,#REF!,0))</f>
        <v>#REF!</v>
      </c>
      <c r="AA5" s="19" t="e">
        <f>(VLOOKUP($B5,'[1]Taux Répartition'!$A:$G,(HLOOKUP(AA$1,'[1]Taux Répartition'!$S$1:$V$2,2,0)),0))*(HLOOKUP(#REF!,$D:$I,#REF!,0))</f>
        <v>#REF!</v>
      </c>
      <c r="AB5" s="19" t="e">
        <f>(VLOOKUP($B5,'[1]Taux Répartition'!$A:$G,(HLOOKUP(AB$1,'[1]Taux Répartition'!$S$1:$V$2,2,0)),0))*(HLOOKUP(#REF!,$D:$I,#REF!,0))</f>
        <v>#REF!</v>
      </c>
      <c r="AC5" s="19" t="e">
        <f>(VLOOKUP($B5,'[1]Taux Répartition'!$A:$G,(HLOOKUP(AC$1,'[1]Taux Répartition'!$S$1:$V$2,2,0)),0))*(HLOOKUP(#REF!,$D:$I,#REF!,0))</f>
        <v>#REF!</v>
      </c>
      <c r="AD5" s="19" t="e">
        <f>(VLOOKUP($B5,'[1]Taux Répartition'!$A:$G,(HLOOKUP(AD$1,'[1]Taux Répartition'!$S$1:$V$2,2,0)),0))*(HLOOKUP(#REF!,$D:$I,#REF!,0))</f>
        <v>#REF!</v>
      </c>
      <c r="AE5" s="19" t="e">
        <f>(VLOOKUP($B5,'[1]Taux Répartition'!$A:$G,(HLOOKUP(AE$1,'[1]Taux Répartition'!$S$1:$W$2,2,0)),0))*(HLOOKUP(#REF!,$D:$I,#REF!,0))</f>
        <v>#REF!</v>
      </c>
      <c r="AF5" s="20" t="e">
        <f>(VLOOKUP($B5,'[1]Taux Répartition'!$A:$G,(HLOOKUP(AF$1,'[1]Taux Répartition'!$S$1:$V$2,2,0)),0))*(HLOOKUP(#REF!,$D:$I,#REF!,0))</f>
        <v>#REF!</v>
      </c>
      <c r="AG5" s="20" t="e">
        <f>(VLOOKUP($B5,'[1]Taux Répartition'!$A:$G,(HLOOKUP(AG$1,'[1]Taux Répartition'!$S$1:$V$2,2,0)),0))*(HLOOKUP(#REF!,$D:$I,#REF!,0))</f>
        <v>#REF!</v>
      </c>
      <c r="AH5" s="20" t="e">
        <f>(VLOOKUP($B5,'[1]Taux Répartition'!$A:$G,(HLOOKUP(AH$1,'[1]Taux Répartition'!$S$1:$V$2,2,0)),0))*(HLOOKUP(#REF!,$D:$I,#REF!,0))</f>
        <v>#REF!</v>
      </c>
      <c r="AI5" s="20" t="e">
        <f>(VLOOKUP($B5,'[1]Taux Répartition'!$A:$G,(HLOOKUP(AI$1,'[1]Taux Répartition'!$S$1:$V$2,2,0)),0))*(HLOOKUP(#REF!,$D:$I,#REF!,0))</f>
        <v>#REF!</v>
      </c>
      <c r="AJ5" s="20" t="e">
        <f>(VLOOKUP($B5,'[1]Taux Répartition'!$A:$G,(HLOOKUP(AJ$1,'[1]Taux Répartition'!$S$1:$W$2,2,0)),0))*(HLOOKUP(#REF!,$D:$I,#REF!,0))</f>
        <v>#REF!</v>
      </c>
      <c r="AK5" s="21" t="e">
        <f>(VLOOKUP($B5,'[1]Taux Répartition'!$A:$G,(HLOOKUP(AK$1,'[1]Taux Répartition'!$S$1:$V$2,2,0)),0))*(HLOOKUP(#REF!,$D:$I,#REF!,0))</f>
        <v>#REF!</v>
      </c>
      <c r="AL5" s="21" t="e">
        <f>(VLOOKUP($B5,'[1]Taux Répartition'!$A:$G,(HLOOKUP(AL$1,'[1]Taux Répartition'!$S$1:$V$2,2,0)),0))*(HLOOKUP(#REF!,$D:$I,#REF!,0))</f>
        <v>#REF!</v>
      </c>
      <c r="AM5" s="21" t="e">
        <f>(VLOOKUP($B5,'[1]Taux Répartition'!$A:$G,(HLOOKUP(AM$1,'[1]Taux Répartition'!$S$1:$V$2,2,0)),0))*(HLOOKUP(#REF!,$D:$I,#REF!,0))</f>
        <v>#REF!</v>
      </c>
      <c r="AN5" s="21" t="e">
        <f>(VLOOKUP($B5,'[1]Taux Répartition'!$A:$G,(HLOOKUP(AN$1,'[1]Taux Répartition'!$S$1:$V$2,2,0)),0))*(HLOOKUP(#REF!,$D:$I,#REF!,0))</f>
        <v>#REF!</v>
      </c>
      <c r="AO5" s="21" t="e">
        <f>(VLOOKUP($B5,'[1]Taux Répartition'!$A:$G,(HLOOKUP(AO$1,'[1]Taux Répartition'!$S$1:$W$2,2,0)),0))*(HLOOKUP(#REF!,$D:$I,#REF!,0))</f>
        <v>#REF!</v>
      </c>
      <c r="AP5" s="22" t="e">
        <f>(VLOOKUP($B5,'[1]Taux Répartition'!$A:$G,(HLOOKUP(AP$1,'[1]Taux Répartition'!$S$1:$V$2,2,0)),0))*(HLOOKUP(#REF!,$D:$I,#REF!,0))</f>
        <v>#REF!</v>
      </c>
      <c r="AQ5" s="22" t="e">
        <f>(VLOOKUP($B5,'[1]Taux Répartition'!$A:$G,(HLOOKUP(AQ$1,'[1]Taux Répartition'!$S$1:$V$2,2,0)),0))*(HLOOKUP(#REF!,$D:$I,#REF!,0))</f>
        <v>#REF!</v>
      </c>
      <c r="AR5" s="22" t="e">
        <f>(VLOOKUP($B5,'[1]Taux Répartition'!$A:$G,(HLOOKUP(AR$1,'[1]Taux Répartition'!$S$1:$V$2,2,0)),0))*(HLOOKUP(#REF!,$D:$I,#REF!,0))</f>
        <v>#REF!</v>
      </c>
      <c r="AS5" s="22" t="e">
        <f>(VLOOKUP($B5,'[1]Taux Répartition'!$A:$G,(HLOOKUP(AS$1,'[1]Taux Répartition'!$S$1:$V$2,2,0)),0))*(HLOOKUP(#REF!,$D:$I,#REF!,0))</f>
        <v>#REF!</v>
      </c>
      <c r="AT5" s="22" t="e">
        <f>(VLOOKUP($B5,'[1]Taux Répartition'!$A:$G,(HLOOKUP(AT$1,'[1]Taux Répartition'!$S$1:$W$2,2,0)),0))*(HLOOKUP(#REF!,$D:$I,#REF!,0))</f>
        <v>#REF!</v>
      </c>
      <c r="AU5" s="23" t="e">
        <f>(VLOOKUP($B5,'[1]Taux Répartition'!$A:$G,(HLOOKUP(AU$1,'[1]Taux Répartition'!$S$1:$W$2,2,0)),0))*(HLOOKUP(#REF!,$D:$O,#REF!,0))</f>
        <v>#REF!</v>
      </c>
      <c r="AV5" s="23" t="e">
        <f>(VLOOKUP($B5,'[1]Taux Répartition'!$A:$G,(HLOOKUP(AV$1,'[1]Taux Répartition'!$S$1:$W$2,2,0)),0))*(HLOOKUP(#REF!,$D:$O,#REF!,0))</f>
        <v>#REF!</v>
      </c>
      <c r="AW5" s="23" t="e">
        <f>(VLOOKUP($B5,'[1]Taux Répartition'!$A:$G,(HLOOKUP(AW$1,'[1]Taux Répartition'!$S$1:$W$2,2,0)),0))*(HLOOKUP(#REF!,$D:$O,#REF!,0))</f>
        <v>#REF!</v>
      </c>
      <c r="AX5" s="23" t="e">
        <f>(VLOOKUP($B5,'[1]Taux Répartition'!$A:$G,(HLOOKUP(AX$1,'[1]Taux Répartition'!$S$1:$W$2,2,0)),0))*(HLOOKUP(#REF!,$D:$O,#REF!,0))</f>
        <v>#REF!</v>
      </c>
      <c r="AY5" s="23" t="e">
        <f>(VLOOKUP($B5,'[1]Taux Répartition'!$A:$G,(HLOOKUP(AY$1,'[1]Taux Répartition'!$S$1:$W$2,2,0)),0))*(HLOOKUP(#REF!,$D:$O,#REF!,0))</f>
        <v>#REF!</v>
      </c>
      <c r="AZ5" s="16" t="e">
        <f>(VLOOKUP($B5,'[1]Taux Répartition'!$A:$G,(HLOOKUP(AZ$1,'[1]Taux Répartition'!$S$1:$W$2,2,0)),0))*(HLOOKUP(#REF!,$D:$O,#REF!,0))</f>
        <v>#REF!</v>
      </c>
      <c r="BA5" s="16" t="e">
        <f>(VLOOKUP($B5,'[1]Taux Répartition'!$A:$G,(HLOOKUP(BA$1,'[1]Taux Répartition'!$S$1:$W$2,2,0)),0))*(HLOOKUP(#REF!,$D:$O,#REF!,0))</f>
        <v>#REF!</v>
      </c>
      <c r="BB5" s="16" t="e">
        <f>(VLOOKUP($B5,'[1]Taux Répartition'!$A:$G,(HLOOKUP(BB$1,'[1]Taux Répartition'!$S$1:$W$2,2,0)),0))*(HLOOKUP(#REF!,$D:$O,#REF!,0))</f>
        <v>#REF!</v>
      </c>
      <c r="BC5" s="16" t="e">
        <f>(VLOOKUP($B5,'[1]Taux Répartition'!$A:$G,(HLOOKUP(BC$1,'[1]Taux Répartition'!$S$1:$W$2,2,0)),0))*(HLOOKUP(#REF!,$D:$O,#REF!,0))</f>
        <v>#REF!</v>
      </c>
      <c r="BD5" s="16" t="e">
        <f>(VLOOKUP($B5,'[1]Taux Répartition'!$A:$G,(HLOOKUP(BD$1,'[1]Taux Répartition'!$S$1:$W$2,2,0)),0))*(HLOOKUP(#REF!,$D:$O,#REF!,0))</f>
        <v>#REF!</v>
      </c>
      <c r="BE5" s="16" t="e">
        <f>(VLOOKUP($B5,'[1]Taux Répartition'!$A:$G,(HLOOKUP(BE$1,'[1]Taux Répartition'!$S$1:$W$2,2,0)),0))*(HLOOKUP(#REF!,$D:$O,#REF!,0))</f>
        <v>#REF!</v>
      </c>
      <c r="BF5" s="16" t="e">
        <f>(VLOOKUP($B5,'[1]Taux Répartition'!$A:$G,(HLOOKUP(BF$1,'[1]Taux Répartition'!$S$1:$W$2,2,0)),0))*(HLOOKUP(#REF!,$D:$O,#REF!,0))</f>
        <v>#REF!</v>
      </c>
      <c r="BG5" s="16" t="e">
        <f>(VLOOKUP($B5,'[1]Taux Répartition'!$A:$G,(HLOOKUP(BG$1,'[1]Taux Répartition'!$S$1:$W$2,2,0)),0))*(HLOOKUP(#REF!,$D:$O,#REF!,0))</f>
        <v>#REF!</v>
      </c>
      <c r="BH5" s="16" t="e">
        <f>(VLOOKUP($B5,'[1]Taux Répartition'!$A:$G,(HLOOKUP(BH$1,'[1]Taux Répartition'!$S$1:$W$2,2,0)),0))*(HLOOKUP(#REF!,$D:$O,#REF!,0))</f>
        <v>#REF!</v>
      </c>
      <c r="BI5" s="16" t="e">
        <f>(VLOOKUP($B5,'[1]Taux Répartition'!$A:$G,(HLOOKUP(BI$1,'[1]Taux Répartition'!$S$1:$W$2,2,0)),0))*(HLOOKUP(#REF!,$D:$O,#REF!,0))</f>
        <v>#REF!</v>
      </c>
      <c r="BJ5" s="16" t="e">
        <f>(VLOOKUP($B5,'[1]Taux Répartition'!$A:$G,(HLOOKUP(BJ$1,'[1]Taux Répartition'!$S$1:$W$2,2,0)),0))*(HLOOKUP(#REF!,$D:$O,#REF!,0))</f>
        <v>#REF!</v>
      </c>
      <c r="BK5" s="16" t="e">
        <f>(VLOOKUP($B5,'[1]Taux Répartition'!$A:$G,(HLOOKUP(BK$1,'[1]Taux Répartition'!$S$1:$W$2,2,0)),0))*(HLOOKUP(#REF!,$D:$O,#REF!,0))</f>
        <v>#REF!</v>
      </c>
      <c r="BL5" s="16" t="e">
        <f>(VLOOKUP($B5,'[1]Taux Répartition'!$A:$G,(HLOOKUP(BL$1,'[1]Taux Répartition'!$S$1:$W$2,2,0)),0))*(HLOOKUP(#REF!,$D:$O,#REF!,0))</f>
        <v>#REF!</v>
      </c>
      <c r="BM5" s="16" t="e">
        <f>(VLOOKUP($B5,'[1]Taux Répartition'!$A:$G,(HLOOKUP(BM$1,'[1]Taux Répartition'!$S$1:$W$2,2,0)),0))*(HLOOKUP(#REF!,$D:$O,#REF!,0))</f>
        <v>#REF!</v>
      </c>
      <c r="BN5" s="16" t="e">
        <f>(VLOOKUP($B5,'[1]Taux Répartition'!$A:$G,(HLOOKUP(BN$1,'[1]Taux Répartition'!$S$1:$W$2,2,0)),0))*(HLOOKUP(#REF!,$D:$O,#REF!,0))</f>
        <v>#REF!</v>
      </c>
      <c r="BO5" s="16" t="e">
        <f>(VLOOKUP($B5,'[1]Taux Répartition'!$A:$G,(HLOOKUP(BO$1,'[1]Taux Répartition'!$S$1:$W$2,2,0)),0))*(HLOOKUP(#REF!,$D:$O,#REF!,0))</f>
        <v>#REF!</v>
      </c>
      <c r="BP5" s="16" t="e">
        <f>(VLOOKUP($B5,'[1]Taux Répartition'!$A:$G,(HLOOKUP(BP$1,'[1]Taux Répartition'!$S$1:$W$2,2,0)),0))*(HLOOKUP(#REF!,$D:$O,#REF!,0))</f>
        <v>#REF!</v>
      </c>
      <c r="BQ5" s="16" t="e">
        <f>(VLOOKUP($B5,'[1]Taux Répartition'!$A:$G,(HLOOKUP(BQ$1,'[1]Taux Répartition'!$S$1:$W$2,2,0)),0))*(HLOOKUP(#REF!,$D:$O,#REF!,0))</f>
        <v>#REF!</v>
      </c>
      <c r="BR5" s="16" t="e">
        <f>(VLOOKUP($B5,'[1]Taux Répartition'!$A:$G,(HLOOKUP(BR$1,'[1]Taux Répartition'!$S$1:$W$2,2,0)),0))*(HLOOKUP(#REF!,$D:$O,#REF!,0))</f>
        <v>#REF!</v>
      </c>
      <c r="BS5" s="16" t="e">
        <f>(VLOOKUP($B5,'[1]Taux Répartition'!$A:$G,(HLOOKUP(BS$1,'[1]Taux Répartition'!$S$1:$W$2,2,0)),0))*(HLOOKUP(#REF!,$D:$O,#REF!,0))</f>
        <v>#REF!</v>
      </c>
      <c r="BT5" s="16" t="e">
        <f>(VLOOKUP($B5,'[1]Taux Répartition'!$A:$G,(HLOOKUP(BT$1,'[1]Taux Répartition'!$S$1:$W$2,2,0)),0))*(HLOOKUP(#REF!,$D:$O,#REF!,0))</f>
        <v>#REF!</v>
      </c>
      <c r="BU5" s="16" t="e">
        <f>(VLOOKUP($B5,'[1]Taux Répartition'!$A:$G,(HLOOKUP(BU$1,'[1]Taux Répartition'!$S$1:$W$2,2,0)),0))*(HLOOKUP(#REF!,$D:$O,#REF!,0))</f>
        <v>#REF!</v>
      </c>
      <c r="BV5" s="16" t="e">
        <f>(VLOOKUP($B5,'[1]Taux Répartition'!$A:$G,(HLOOKUP(BV$1,'[1]Taux Répartition'!$S$1:$W$2,2,0)),0))*(HLOOKUP(#REF!,$D:$O,#REF!,0))</f>
        <v>#REF!</v>
      </c>
      <c r="BW5" s="16" t="e">
        <f>(VLOOKUP($B5,'[1]Taux Répartition'!$A:$G,(HLOOKUP(BW$1,'[1]Taux Répartition'!$S$1:$W$2,2,0)),0))*(HLOOKUP(#REF!,$D:$O,#REF!,0))</f>
        <v>#REF!</v>
      </c>
      <c r="BX5" s="16" t="e">
        <f>(VLOOKUP($B5,'[1]Taux Répartition'!$A:$G,(HLOOKUP(BX$1,'[1]Taux Répartition'!$S$1:$W$2,2,0)),0))*(HLOOKUP(#REF!,$D:$O,#REF!,0))</f>
        <v>#REF!</v>
      </c>
    </row>
    <row r="6" spans="1:76" x14ac:dyDescent="0.25">
      <c r="A6" s="7"/>
      <c r="B6" s="8">
        <f>VLOOKUP(C6,[1]Général!H:I,2,0)</f>
        <v>6410200</v>
      </c>
      <c r="C6" s="15" t="s">
        <v>24</v>
      </c>
      <c r="D6" s="5"/>
      <c r="E6" s="5">
        <v>-201000</v>
      </c>
      <c r="F6" s="5"/>
      <c r="G6" s="5"/>
      <c r="H6" s="5"/>
      <c r="I6" s="5">
        <v>-79000</v>
      </c>
      <c r="J6" s="5"/>
      <c r="K6" s="16">
        <v>-201000</v>
      </c>
      <c r="L6" s="16"/>
      <c r="M6" s="16"/>
      <c r="N6" s="16"/>
      <c r="O6" s="16">
        <v>-79000</v>
      </c>
      <c r="P6" s="6">
        <f t="shared" si="0"/>
        <v>-280000</v>
      </c>
      <c r="Q6" s="17" t="e">
        <f>(VLOOKUP($B6,'[1]Taux Répartition'!$A:$G,(HLOOKUP(Q$1,'[1]Taux Répartition'!$S$1:$W$2,2,0)),0))*(HLOOKUP(#REF!,$D:$O,#REF!,0))</f>
        <v>#REF!</v>
      </c>
      <c r="R6" s="17" t="e">
        <f>(VLOOKUP($B6,'[1]Taux Répartition'!$A:$G,(HLOOKUP(R$1,'[1]Taux Répartition'!$S$1:$W$2,2,0)),0))*(HLOOKUP(#REF!,$D:$O,#REF!,0))</f>
        <v>#REF!</v>
      </c>
      <c r="S6" s="17" t="e">
        <f>(VLOOKUP($B6,'[1]Taux Répartition'!$A:$G,(HLOOKUP(S$1,'[1]Taux Répartition'!$S$1:$W$2,2,0)),0))*(HLOOKUP(#REF!,$D:$O,#REF!,0))</f>
        <v>#REF!</v>
      </c>
      <c r="T6" s="17" t="e">
        <f>(VLOOKUP($B6,'[1]Taux Répartition'!$A:$G,(HLOOKUP(T$1,'[1]Taux Répartition'!$S$1:$W$2,2,0)),0))*(HLOOKUP(#REF!,$D:$O,#REF!,0))</f>
        <v>#REF!</v>
      </c>
      <c r="U6" s="17" t="e">
        <f>(VLOOKUP($B6,'[1]Taux Répartition'!$A:$G,(HLOOKUP(U$1,'[1]Taux Répartition'!$S$1:$W$2,2,0)),0))*(HLOOKUP(#REF!,$D:$I,#REF!,0))</f>
        <v>#REF!</v>
      </c>
      <c r="V6" s="18" t="e">
        <f>(VLOOKUP($B6,'[1]Taux Répartition'!$A:$G,(HLOOKUP(V$1,'[1]Taux Répartition'!$S$1:$V$2,2,0)),0))*(HLOOKUP(#REF!,$D:$I,#REF!,0))</f>
        <v>#REF!</v>
      </c>
      <c r="W6" s="18" t="e">
        <f>(VLOOKUP($B6,'[1]Taux Répartition'!$A:$G,(HLOOKUP(W$1,'[1]Taux Répartition'!$S$1:$V$2,2,0)),0))*(HLOOKUP(#REF!,$D:$I,#REF!,0))</f>
        <v>#REF!</v>
      </c>
      <c r="X6" s="18" t="e">
        <f>(VLOOKUP($B6,'[1]Taux Répartition'!$A:$G,(HLOOKUP(X$1,'[1]Taux Répartition'!$S$1:$V$2,2,0)),0))*(HLOOKUP(#REF!,$D:$I,#REF!,0))</f>
        <v>#REF!</v>
      </c>
      <c r="Y6" s="18" t="e">
        <f>(VLOOKUP($B6,'[1]Taux Répartition'!$A:$G,(HLOOKUP(Y$1,'[1]Taux Répartition'!$S$1:$V$2,2,0)),0))*(HLOOKUP(#REF!,$D:$I,#REF!,0))</f>
        <v>#REF!</v>
      </c>
      <c r="Z6" s="18" t="e">
        <f>(VLOOKUP($B6,'[1]Taux Répartition'!$A:$G,(HLOOKUP(Z$1,'[1]Taux Répartition'!$S$1:$W$2,2,0)),0))*(HLOOKUP(#REF!,$D:$I,#REF!,0))</f>
        <v>#REF!</v>
      </c>
      <c r="AA6" s="19" t="e">
        <f>(VLOOKUP($B6,'[1]Taux Répartition'!$A:$G,(HLOOKUP(AA$1,'[1]Taux Répartition'!$S$1:$V$2,2,0)),0))*(HLOOKUP(#REF!,$D:$I,#REF!,0))</f>
        <v>#REF!</v>
      </c>
      <c r="AB6" s="19" t="e">
        <f>(VLOOKUP($B6,'[1]Taux Répartition'!$A:$G,(HLOOKUP(AB$1,'[1]Taux Répartition'!$S$1:$V$2,2,0)),0))*(HLOOKUP(#REF!,$D:$I,#REF!,0))</f>
        <v>#REF!</v>
      </c>
      <c r="AC6" s="19" t="e">
        <f>(VLOOKUP($B6,'[1]Taux Répartition'!$A:$G,(HLOOKUP(AC$1,'[1]Taux Répartition'!$S$1:$V$2,2,0)),0))*(HLOOKUP(#REF!,$D:$I,#REF!,0))</f>
        <v>#REF!</v>
      </c>
      <c r="AD6" s="19" t="e">
        <f>(VLOOKUP($B6,'[1]Taux Répartition'!$A:$G,(HLOOKUP(AD$1,'[1]Taux Répartition'!$S$1:$V$2,2,0)),0))*(HLOOKUP(#REF!,$D:$I,#REF!,0))</f>
        <v>#REF!</v>
      </c>
      <c r="AE6" s="19" t="e">
        <f>(VLOOKUP($B6,'[1]Taux Répartition'!$A:$G,(HLOOKUP(AE$1,'[1]Taux Répartition'!$S$1:$W$2,2,0)),0))*(HLOOKUP(#REF!,$D:$I,#REF!,0))</f>
        <v>#REF!</v>
      </c>
      <c r="AF6" s="20" t="e">
        <f>(VLOOKUP($B6,'[1]Taux Répartition'!$A:$G,(HLOOKUP(AF$1,'[1]Taux Répartition'!$S$1:$V$2,2,0)),0))*(HLOOKUP(#REF!,$D:$I,#REF!,0))</f>
        <v>#REF!</v>
      </c>
      <c r="AG6" s="20" t="e">
        <f>(VLOOKUP($B6,'[1]Taux Répartition'!$A:$G,(HLOOKUP(AG$1,'[1]Taux Répartition'!$S$1:$V$2,2,0)),0))*(HLOOKUP(#REF!,$D:$I,#REF!,0))</f>
        <v>#REF!</v>
      </c>
      <c r="AH6" s="20" t="e">
        <f>(VLOOKUP($B6,'[1]Taux Répartition'!$A:$G,(HLOOKUP(AH$1,'[1]Taux Répartition'!$S$1:$V$2,2,0)),0))*(HLOOKUP(#REF!,$D:$I,#REF!,0))</f>
        <v>#REF!</v>
      </c>
      <c r="AI6" s="20" t="e">
        <f>(VLOOKUP($B6,'[1]Taux Répartition'!$A:$G,(HLOOKUP(AI$1,'[1]Taux Répartition'!$S$1:$V$2,2,0)),0))*(HLOOKUP(#REF!,$D:$I,#REF!,0))</f>
        <v>#REF!</v>
      </c>
      <c r="AJ6" s="20" t="e">
        <f>(VLOOKUP($B6,'[1]Taux Répartition'!$A:$G,(HLOOKUP(AJ$1,'[1]Taux Répartition'!$S$1:$W$2,2,0)),0))*(HLOOKUP(#REF!,$D:$I,#REF!,0))</f>
        <v>#REF!</v>
      </c>
      <c r="AK6" s="21" t="e">
        <f>(VLOOKUP($B6,'[1]Taux Répartition'!$A:$G,(HLOOKUP(AK$1,'[1]Taux Répartition'!$S$1:$V$2,2,0)),0))*(HLOOKUP(#REF!,$D:$I,#REF!,0))</f>
        <v>#REF!</v>
      </c>
      <c r="AL6" s="21" t="e">
        <f>(VLOOKUP($B6,'[1]Taux Répartition'!$A:$G,(HLOOKUP(AL$1,'[1]Taux Répartition'!$S$1:$V$2,2,0)),0))*(HLOOKUP(#REF!,$D:$I,#REF!,0))</f>
        <v>#REF!</v>
      </c>
      <c r="AM6" s="21" t="e">
        <f>(VLOOKUP($B6,'[1]Taux Répartition'!$A:$G,(HLOOKUP(AM$1,'[1]Taux Répartition'!$S$1:$V$2,2,0)),0))*(HLOOKUP(#REF!,$D:$I,#REF!,0))</f>
        <v>#REF!</v>
      </c>
      <c r="AN6" s="21" t="e">
        <f>(VLOOKUP($B6,'[1]Taux Répartition'!$A:$G,(HLOOKUP(AN$1,'[1]Taux Répartition'!$S$1:$V$2,2,0)),0))*(HLOOKUP(#REF!,$D:$I,#REF!,0))</f>
        <v>#REF!</v>
      </c>
      <c r="AO6" s="21" t="e">
        <f>(VLOOKUP($B6,'[1]Taux Répartition'!$A:$G,(HLOOKUP(AO$1,'[1]Taux Répartition'!$S$1:$W$2,2,0)),0))*(HLOOKUP(#REF!,$D:$I,#REF!,0))</f>
        <v>#REF!</v>
      </c>
      <c r="AP6" s="22" t="e">
        <f>(VLOOKUP($B6,'[1]Taux Répartition'!$A:$G,(HLOOKUP(AP$1,'[1]Taux Répartition'!$S$1:$V$2,2,0)),0))*(HLOOKUP(#REF!,$D:$I,#REF!,0))</f>
        <v>#REF!</v>
      </c>
      <c r="AQ6" s="22" t="e">
        <f>(VLOOKUP($B6,'[1]Taux Répartition'!$A:$G,(HLOOKUP(AQ$1,'[1]Taux Répartition'!$S$1:$V$2,2,0)),0))*(HLOOKUP(#REF!,$D:$I,#REF!,0))</f>
        <v>#REF!</v>
      </c>
      <c r="AR6" s="22" t="e">
        <f>(VLOOKUP($B6,'[1]Taux Répartition'!$A:$G,(HLOOKUP(AR$1,'[1]Taux Répartition'!$S$1:$V$2,2,0)),0))*(HLOOKUP(#REF!,$D:$I,#REF!,0))</f>
        <v>#REF!</v>
      </c>
      <c r="AS6" s="22" t="e">
        <f>(VLOOKUP($B6,'[1]Taux Répartition'!$A:$G,(HLOOKUP(AS$1,'[1]Taux Répartition'!$S$1:$V$2,2,0)),0))*(HLOOKUP(#REF!,$D:$I,#REF!,0))</f>
        <v>#REF!</v>
      </c>
      <c r="AT6" s="22" t="e">
        <f>(VLOOKUP($B6,'[1]Taux Répartition'!$A:$G,(HLOOKUP(AT$1,'[1]Taux Répartition'!$S$1:$W$2,2,0)),0))*(HLOOKUP(#REF!,$D:$I,#REF!,0))</f>
        <v>#REF!</v>
      </c>
      <c r="AU6" s="23" t="e">
        <f>(VLOOKUP($B6,'[1]Taux Répartition'!$A:$G,(HLOOKUP(AU$1,'[1]Taux Répartition'!$S$1:$W$2,2,0)),0))*(HLOOKUP(#REF!,$D:$O,#REF!,0))</f>
        <v>#REF!</v>
      </c>
      <c r="AV6" s="23" t="e">
        <f>(VLOOKUP($B6,'[1]Taux Répartition'!$A:$G,(HLOOKUP(AV$1,'[1]Taux Répartition'!$S$1:$W$2,2,0)),0))*(HLOOKUP(#REF!,$D:$O,#REF!,0))</f>
        <v>#REF!</v>
      </c>
      <c r="AW6" s="23" t="e">
        <f>(VLOOKUP($B6,'[1]Taux Répartition'!$A:$G,(HLOOKUP(AW$1,'[1]Taux Répartition'!$S$1:$W$2,2,0)),0))*(HLOOKUP(#REF!,$D:$O,#REF!,0))</f>
        <v>#REF!</v>
      </c>
      <c r="AX6" s="23" t="e">
        <f>(VLOOKUP($B6,'[1]Taux Répartition'!$A:$G,(HLOOKUP(AX$1,'[1]Taux Répartition'!$S$1:$W$2,2,0)),0))*(HLOOKUP(#REF!,$D:$O,#REF!,0))</f>
        <v>#REF!</v>
      </c>
      <c r="AY6" s="23" t="e">
        <f>(VLOOKUP($B6,'[1]Taux Répartition'!$A:$G,(HLOOKUP(AY$1,'[1]Taux Répartition'!$S$1:$W$2,2,0)),0))*(HLOOKUP(#REF!,$D:$O,#REF!,0))</f>
        <v>#REF!</v>
      </c>
      <c r="AZ6" s="16" t="e">
        <f>(VLOOKUP($B6,'[1]Taux Répartition'!$A:$G,(HLOOKUP(AZ$1,'[1]Taux Répartition'!$S$1:$W$2,2,0)),0))*(HLOOKUP(#REF!,$D:$O,#REF!,0))</f>
        <v>#REF!</v>
      </c>
      <c r="BA6" s="16" t="e">
        <f>(VLOOKUP($B6,'[1]Taux Répartition'!$A:$G,(HLOOKUP(BA$1,'[1]Taux Répartition'!$S$1:$W$2,2,0)),0))*(HLOOKUP(#REF!,$D:$O,#REF!,0))</f>
        <v>#REF!</v>
      </c>
      <c r="BB6" s="16" t="e">
        <f>(VLOOKUP($B6,'[1]Taux Répartition'!$A:$G,(HLOOKUP(BB$1,'[1]Taux Répartition'!$S$1:$W$2,2,0)),0))*(HLOOKUP(#REF!,$D:$O,#REF!,0))</f>
        <v>#REF!</v>
      </c>
      <c r="BC6" s="16" t="e">
        <f>(VLOOKUP($B6,'[1]Taux Répartition'!$A:$G,(HLOOKUP(BC$1,'[1]Taux Répartition'!$S$1:$W$2,2,0)),0))*(HLOOKUP(#REF!,$D:$O,#REF!,0))</f>
        <v>#REF!</v>
      </c>
      <c r="BD6" s="16" t="e">
        <f>(VLOOKUP($B6,'[1]Taux Répartition'!$A:$G,(HLOOKUP(BD$1,'[1]Taux Répartition'!$S$1:$W$2,2,0)),0))*(HLOOKUP(#REF!,$D:$O,#REF!,0))</f>
        <v>#REF!</v>
      </c>
      <c r="BE6" s="16" t="e">
        <f>(VLOOKUP($B6,'[1]Taux Répartition'!$A:$G,(HLOOKUP(BE$1,'[1]Taux Répartition'!$S$1:$W$2,2,0)),0))*(HLOOKUP(#REF!,$D:$O,#REF!,0))</f>
        <v>#REF!</v>
      </c>
      <c r="BF6" s="16" t="e">
        <f>(VLOOKUP($B6,'[1]Taux Répartition'!$A:$G,(HLOOKUP(BF$1,'[1]Taux Répartition'!$S$1:$W$2,2,0)),0))*(HLOOKUP(#REF!,$D:$O,#REF!,0))</f>
        <v>#REF!</v>
      </c>
      <c r="BG6" s="16" t="e">
        <f>(VLOOKUP($B6,'[1]Taux Répartition'!$A:$G,(HLOOKUP(BG$1,'[1]Taux Répartition'!$S$1:$W$2,2,0)),0))*(HLOOKUP(#REF!,$D:$O,#REF!,0))</f>
        <v>#REF!</v>
      </c>
      <c r="BH6" s="16" t="e">
        <f>(VLOOKUP($B6,'[1]Taux Répartition'!$A:$G,(HLOOKUP(BH$1,'[1]Taux Répartition'!$S$1:$W$2,2,0)),0))*(HLOOKUP(#REF!,$D:$O,#REF!,0))</f>
        <v>#REF!</v>
      </c>
      <c r="BI6" s="16" t="e">
        <f>(VLOOKUP($B6,'[1]Taux Répartition'!$A:$G,(HLOOKUP(BI$1,'[1]Taux Répartition'!$S$1:$W$2,2,0)),0))*(HLOOKUP(#REF!,$D:$O,#REF!,0))</f>
        <v>#REF!</v>
      </c>
      <c r="BJ6" s="16" t="e">
        <f>(VLOOKUP($B6,'[1]Taux Répartition'!$A:$G,(HLOOKUP(BJ$1,'[1]Taux Répartition'!$S$1:$W$2,2,0)),0))*(HLOOKUP(#REF!,$D:$O,#REF!,0))</f>
        <v>#REF!</v>
      </c>
      <c r="BK6" s="16" t="e">
        <f>(VLOOKUP($B6,'[1]Taux Répartition'!$A:$G,(HLOOKUP(BK$1,'[1]Taux Répartition'!$S$1:$W$2,2,0)),0))*(HLOOKUP(#REF!,$D:$O,#REF!,0))</f>
        <v>#REF!</v>
      </c>
      <c r="BL6" s="16" t="e">
        <f>(VLOOKUP($B6,'[1]Taux Répartition'!$A:$G,(HLOOKUP(BL$1,'[1]Taux Répartition'!$S$1:$W$2,2,0)),0))*(HLOOKUP(#REF!,$D:$O,#REF!,0))</f>
        <v>#REF!</v>
      </c>
      <c r="BM6" s="16" t="e">
        <f>(VLOOKUP($B6,'[1]Taux Répartition'!$A:$G,(HLOOKUP(BM$1,'[1]Taux Répartition'!$S$1:$W$2,2,0)),0))*(HLOOKUP(#REF!,$D:$O,#REF!,0))</f>
        <v>#REF!</v>
      </c>
      <c r="BN6" s="16" t="e">
        <f>(VLOOKUP($B6,'[1]Taux Répartition'!$A:$G,(HLOOKUP(BN$1,'[1]Taux Répartition'!$S$1:$W$2,2,0)),0))*(HLOOKUP(#REF!,$D:$O,#REF!,0))</f>
        <v>#REF!</v>
      </c>
      <c r="BO6" s="16" t="e">
        <f>(VLOOKUP($B6,'[1]Taux Répartition'!$A:$G,(HLOOKUP(BO$1,'[1]Taux Répartition'!$S$1:$W$2,2,0)),0))*(HLOOKUP(#REF!,$D:$O,#REF!,0))</f>
        <v>#REF!</v>
      </c>
      <c r="BP6" s="16" t="e">
        <f>(VLOOKUP($B6,'[1]Taux Répartition'!$A:$G,(HLOOKUP(BP$1,'[1]Taux Répartition'!$S$1:$W$2,2,0)),0))*(HLOOKUP(#REF!,$D:$O,#REF!,0))</f>
        <v>#REF!</v>
      </c>
      <c r="BQ6" s="16" t="e">
        <f>(VLOOKUP($B6,'[1]Taux Répartition'!$A:$G,(HLOOKUP(BQ$1,'[1]Taux Répartition'!$S$1:$W$2,2,0)),0))*(HLOOKUP(#REF!,$D:$O,#REF!,0))</f>
        <v>#REF!</v>
      </c>
      <c r="BR6" s="16" t="e">
        <f>(VLOOKUP($B6,'[1]Taux Répartition'!$A:$G,(HLOOKUP(BR$1,'[1]Taux Répartition'!$S$1:$W$2,2,0)),0))*(HLOOKUP(#REF!,$D:$O,#REF!,0))</f>
        <v>#REF!</v>
      </c>
      <c r="BS6" s="16" t="e">
        <f>(VLOOKUP($B6,'[1]Taux Répartition'!$A:$G,(HLOOKUP(BS$1,'[1]Taux Répartition'!$S$1:$W$2,2,0)),0))*(HLOOKUP(#REF!,$D:$O,#REF!,0))</f>
        <v>#REF!</v>
      </c>
      <c r="BT6" s="16" t="e">
        <f>(VLOOKUP($B6,'[1]Taux Répartition'!$A:$G,(HLOOKUP(BT$1,'[1]Taux Répartition'!$S$1:$W$2,2,0)),0))*(HLOOKUP(#REF!,$D:$O,#REF!,0))</f>
        <v>#REF!</v>
      </c>
      <c r="BU6" s="16" t="e">
        <f>(VLOOKUP($B6,'[1]Taux Répartition'!$A:$G,(HLOOKUP(BU$1,'[1]Taux Répartition'!$S$1:$W$2,2,0)),0))*(HLOOKUP(#REF!,$D:$O,#REF!,0))</f>
        <v>#REF!</v>
      </c>
      <c r="BV6" s="16" t="e">
        <f>(VLOOKUP($B6,'[1]Taux Répartition'!$A:$G,(HLOOKUP(BV$1,'[1]Taux Répartition'!$S$1:$W$2,2,0)),0))*(HLOOKUP(#REF!,$D:$O,#REF!,0))</f>
        <v>#REF!</v>
      </c>
      <c r="BW6" s="16" t="e">
        <f>(VLOOKUP($B6,'[1]Taux Répartition'!$A:$G,(HLOOKUP(BW$1,'[1]Taux Répartition'!$S$1:$W$2,2,0)),0))*(HLOOKUP(#REF!,$D:$O,#REF!,0))</f>
        <v>#REF!</v>
      </c>
      <c r="BX6" s="16" t="e">
        <f>(VLOOKUP($B6,'[1]Taux Répartition'!$A:$G,(HLOOKUP(BX$1,'[1]Taux Répartition'!$S$1:$W$2,2,0)),0))*(HLOOKUP(#REF!,$D:$O,#REF!,0))</f>
        <v>#REF!</v>
      </c>
    </row>
    <row r="7" spans="1:76" x14ac:dyDescent="0.25">
      <c r="A7" s="24"/>
      <c r="B7" s="8">
        <f>VLOOKUP(C7,[1]Général!H:I,2,0)</f>
        <v>6560100</v>
      </c>
      <c r="C7" s="15" t="s">
        <v>25</v>
      </c>
      <c r="D7" s="5"/>
      <c r="E7" s="5"/>
      <c r="F7" s="5">
        <v>-791045.19</v>
      </c>
      <c r="G7" s="5"/>
      <c r="H7" s="5"/>
      <c r="I7" s="5"/>
      <c r="J7" s="5">
        <v>-100000</v>
      </c>
      <c r="K7" s="16"/>
      <c r="L7" s="16"/>
      <c r="M7" s="16"/>
      <c r="N7" s="16"/>
      <c r="O7" s="16"/>
      <c r="P7" s="6">
        <f t="shared" si="0"/>
        <v>-791045.19</v>
      </c>
      <c r="Q7" s="17" t="e">
        <f>(VLOOKUP($B7,'[1]Taux Répartition'!$A:$G,(HLOOKUP(Q$1,'[1]Taux Répartition'!$S$1:$W$2,2,0)),0))*(HLOOKUP(#REF!,$D:$O,#REF!,0))</f>
        <v>#REF!</v>
      </c>
      <c r="R7" s="17" t="e">
        <f>(VLOOKUP($B7,'[1]Taux Répartition'!$A:$G,(HLOOKUP(R$1,'[1]Taux Répartition'!$S$1:$W$2,2,0)),0))*(HLOOKUP(#REF!,$D:$O,#REF!,0))</f>
        <v>#REF!</v>
      </c>
      <c r="S7" s="17" t="e">
        <f>(VLOOKUP($B7,'[1]Taux Répartition'!$A:$G,(HLOOKUP(S$1,'[1]Taux Répartition'!$S$1:$W$2,2,0)),0))*(HLOOKUP(#REF!,$D:$O,#REF!,0))</f>
        <v>#REF!</v>
      </c>
      <c r="T7" s="17" t="e">
        <f>(VLOOKUP($B7,'[1]Taux Répartition'!$A:$G,(HLOOKUP(T$1,'[1]Taux Répartition'!$S$1:$W$2,2,0)),0))*(HLOOKUP(#REF!,$D:$O,#REF!,0))</f>
        <v>#REF!</v>
      </c>
      <c r="U7" s="17" t="e">
        <f>(VLOOKUP($B7,'[1]Taux Répartition'!$A:$G,(HLOOKUP(U$1,'[1]Taux Répartition'!$S$1:$W$2,2,0)),0))*(HLOOKUP(#REF!,$D:$I,#REF!,0))</f>
        <v>#REF!</v>
      </c>
      <c r="V7" s="18" t="e">
        <f>(VLOOKUP($B7,'[1]Taux Répartition'!$A:$G,(HLOOKUP(V$1,'[1]Taux Répartition'!$S$1:$V$2,2,0)),0))*(HLOOKUP(#REF!,$D:$I,#REF!,0))</f>
        <v>#REF!</v>
      </c>
      <c r="W7" s="18" t="e">
        <f>(VLOOKUP($B7,'[1]Taux Répartition'!$A:$G,(HLOOKUP(W$1,'[1]Taux Répartition'!$S$1:$V$2,2,0)),0))*(HLOOKUP(#REF!,$D:$I,#REF!,0))</f>
        <v>#REF!</v>
      </c>
      <c r="X7" s="18" t="e">
        <f>(VLOOKUP($B7,'[1]Taux Répartition'!$A:$G,(HLOOKUP(X$1,'[1]Taux Répartition'!$S$1:$V$2,2,0)),0))*(HLOOKUP(#REF!,$D:$I,#REF!,0))</f>
        <v>#REF!</v>
      </c>
      <c r="Y7" s="18" t="e">
        <f>(VLOOKUP($B7,'[1]Taux Répartition'!$A:$G,(HLOOKUP(Y$1,'[1]Taux Répartition'!$S$1:$V$2,2,0)),0))*(HLOOKUP(#REF!,$D:$I,#REF!,0))</f>
        <v>#REF!</v>
      </c>
      <c r="Z7" s="18" t="e">
        <f>(VLOOKUP($B7,'[1]Taux Répartition'!$A:$G,(HLOOKUP(Z$1,'[1]Taux Répartition'!$S$1:$W$2,2,0)),0))*(HLOOKUP(#REF!,$D:$I,#REF!,0))</f>
        <v>#REF!</v>
      </c>
      <c r="AA7" s="19" t="e">
        <f>(VLOOKUP($B7,'[1]Taux Répartition'!$A:$G,(HLOOKUP(AA$1,'[1]Taux Répartition'!$S$1:$V$2,2,0)),0))*(HLOOKUP(#REF!,$D:$I,#REF!,0))</f>
        <v>#REF!</v>
      </c>
      <c r="AB7" s="19" t="e">
        <f>(VLOOKUP($B7,'[1]Taux Répartition'!$A:$G,(HLOOKUP(AB$1,'[1]Taux Répartition'!$S$1:$V$2,2,0)),0))*(HLOOKUP(#REF!,$D:$I,#REF!,0))</f>
        <v>#REF!</v>
      </c>
      <c r="AC7" s="19" t="e">
        <f>(VLOOKUP($B7,'[1]Taux Répartition'!$A:$G,(HLOOKUP(AC$1,'[1]Taux Répartition'!$S$1:$V$2,2,0)),0))*(HLOOKUP(#REF!,$D:$I,#REF!,0))</f>
        <v>#REF!</v>
      </c>
      <c r="AD7" s="19" t="e">
        <f>(VLOOKUP($B7,'[1]Taux Répartition'!$A:$G,(HLOOKUP(AD$1,'[1]Taux Répartition'!$S$1:$V$2,2,0)),0))*(HLOOKUP(#REF!,$D:$I,#REF!,0))</f>
        <v>#REF!</v>
      </c>
      <c r="AE7" s="19" t="e">
        <f>(VLOOKUP($B7,'[1]Taux Répartition'!$A:$G,(HLOOKUP(AE$1,'[1]Taux Répartition'!$S$1:$W$2,2,0)),0))*(HLOOKUP(#REF!,$D:$I,#REF!,0))</f>
        <v>#REF!</v>
      </c>
      <c r="AF7" s="20" t="e">
        <f>(VLOOKUP($B7,'[1]Taux Répartition'!$A:$G,(HLOOKUP(AF$1,'[1]Taux Répartition'!$S$1:$V$2,2,0)),0))*(HLOOKUP(#REF!,$D:$I,#REF!,0))</f>
        <v>#REF!</v>
      </c>
      <c r="AG7" s="20" t="e">
        <f>(VLOOKUP($B7,'[1]Taux Répartition'!$A:$G,(HLOOKUP(AG$1,'[1]Taux Répartition'!$S$1:$V$2,2,0)),0))*(HLOOKUP(#REF!,$D:$I,#REF!,0))</f>
        <v>#REF!</v>
      </c>
      <c r="AH7" s="20" t="e">
        <f>(VLOOKUP($B7,'[1]Taux Répartition'!$A:$G,(HLOOKUP(AH$1,'[1]Taux Répartition'!$S$1:$V$2,2,0)),0))*(HLOOKUP(#REF!,$D:$I,#REF!,0))</f>
        <v>#REF!</v>
      </c>
      <c r="AI7" s="20" t="e">
        <f>(VLOOKUP($B7,'[1]Taux Répartition'!$A:$G,(HLOOKUP(AI$1,'[1]Taux Répartition'!$S$1:$V$2,2,0)),0))*(HLOOKUP(#REF!,$D:$I,#REF!,0))</f>
        <v>#REF!</v>
      </c>
      <c r="AJ7" s="20" t="e">
        <f>(VLOOKUP($B7,'[1]Taux Répartition'!$A:$G,(HLOOKUP(AJ$1,'[1]Taux Répartition'!$S$1:$W$2,2,0)),0))*(HLOOKUP(#REF!,$D:$I,#REF!,0))</f>
        <v>#REF!</v>
      </c>
      <c r="AK7" s="21" t="e">
        <f>(VLOOKUP($B7,'[1]Taux Répartition'!$A:$G,(HLOOKUP(AK$1,'[1]Taux Répartition'!$S$1:$V$2,2,0)),0))*(HLOOKUP(#REF!,$D:$I,#REF!,0))</f>
        <v>#REF!</v>
      </c>
      <c r="AL7" s="21" t="e">
        <f>(VLOOKUP($B7,'[1]Taux Répartition'!$A:$G,(HLOOKUP(AL$1,'[1]Taux Répartition'!$S$1:$V$2,2,0)),0))*(HLOOKUP(#REF!,$D:$I,#REF!,0))</f>
        <v>#REF!</v>
      </c>
      <c r="AM7" s="21" t="e">
        <f>(VLOOKUP($B7,'[1]Taux Répartition'!$A:$G,(HLOOKUP(AM$1,'[1]Taux Répartition'!$S$1:$V$2,2,0)),0))*(HLOOKUP(#REF!,$D:$I,#REF!,0))</f>
        <v>#REF!</v>
      </c>
      <c r="AN7" s="21" t="e">
        <f>(VLOOKUP($B7,'[1]Taux Répartition'!$A:$G,(HLOOKUP(AN$1,'[1]Taux Répartition'!$S$1:$V$2,2,0)),0))*(HLOOKUP(#REF!,$D:$I,#REF!,0))</f>
        <v>#REF!</v>
      </c>
      <c r="AO7" s="21" t="e">
        <f>(VLOOKUP($B7,'[1]Taux Répartition'!$A:$G,(HLOOKUP(AO$1,'[1]Taux Répartition'!$S$1:$W$2,2,0)),0))*(HLOOKUP(#REF!,$D:$I,#REF!,0))</f>
        <v>#REF!</v>
      </c>
      <c r="AP7" s="22" t="e">
        <f>(VLOOKUP($B7,'[1]Taux Répartition'!$A:$G,(HLOOKUP(AP$1,'[1]Taux Répartition'!$S$1:$V$2,2,0)),0))*(HLOOKUP(#REF!,$D:$I,#REF!,0))</f>
        <v>#REF!</v>
      </c>
      <c r="AQ7" s="22" t="e">
        <f>(VLOOKUP($B7,'[1]Taux Répartition'!$A:$G,(HLOOKUP(AQ$1,'[1]Taux Répartition'!$S$1:$V$2,2,0)),0))*(HLOOKUP(#REF!,$D:$I,#REF!,0))</f>
        <v>#REF!</v>
      </c>
      <c r="AR7" s="22" t="e">
        <f>(VLOOKUP($B7,'[1]Taux Répartition'!$A:$G,(HLOOKUP(AR$1,'[1]Taux Répartition'!$S$1:$V$2,2,0)),0))*(HLOOKUP(#REF!,$D:$I,#REF!,0))</f>
        <v>#REF!</v>
      </c>
      <c r="AS7" s="22" t="e">
        <f>(VLOOKUP($B7,'[1]Taux Répartition'!$A:$G,(HLOOKUP(AS$1,'[1]Taux Répartition'!$S$1:$V$2,2,0)),0))*(HLOOKUP(#REF!,$D:$I,#REF!,0))</f>
        <v>#REF!</v>
      </c>
      <c r="AT7" s="22" t="e">
        <f>(VLOOKUP($B7,'[1]Taux Répartition'!$A:$G,(HLOOKUP(AT$1,'[1]Taux Répartition'!$S$1:$W$2,2,0)),0))*(HLOOKUP(#REF!,$D:$I,#REF!,0))</f>
        <v>#REF!</v>
      </c>
      <c r="AU7" s="23" t="e">
        <f>(VLOOKUP($B7,'[1]Taux Répartition'!$A:$G,(HLOOKUP(AU$1,'[1]Taux Répartition'!$S$1:$W$2,2,0)),0))*(HLOOKUP(#REF!,$D:$O,#REF!,0))</f>
        <v>#REF!</v>
      </c>
      <c r="AV7" s="23" t="e">
        <f>(VLOOKUP($B7,'[1]Taux Répartition'!$A:$G,(HLOOKUP(AV$1,'[1]Taux Répartition'!$S$1:$W$2,2,0)),0))*(HLOOKUP(#REF!,$D:$O,#REF!,0))</f>
        <v>#REF!</v>
      </c>
      <c r="AW7" s="23" t="e">
        <f>(VLOOKUP($B7,'[1]Taux Répartition'!$A:$G,(HLOOKUP(AW$1,'[1]Taux Répartition'!$S$1:$W$2,2,0)),0))*(HLOOKUP(#REF!,$D:$O,#REF!,0))</f>
        <v>#REF!</v>
      </c>
      <c r="AX7" s="23" t="e">
        <f>(VLOOKUP($B7,'[1]Taux Répartition'!$A:$G,(HLOOKUP(AX$1,'[1]Taux Répartition'!$S$1:$W$2,2,0)),0))*(HLOOKUP(#REF!,$D:$O,#REF!,0))</f>
        <v>#REF!</v>
      </c>
      <c r="AY7" s="23" t="e">
        <f>(VLOOKUP($B7,'[1]Taux Répartition'!$A:$G,(HLOOKUP(AY$1,'[1]Taux Répartition'!$S$1:$W$2,2,0)),0))*(HLOOKUP(#REF!,$D:$O,#REF!,0))</f>
        <v>#REF!</v>
      </c>
      <c r="AZ7" s="16" t="e">
        <f>(VLOOKUP($B7,'[1]Taux Répartition'!$A:$G,(HLOOKUP(AZ$1,'[1]Taux Répartition'!$S$1:$W$2,2,0)),0))*(HLOOKUP(#REF!,$D:$O,#REF!,0))</f>
        <v>#REF!</v>
      </c>
      <c r="BA7" s="16" t="e">
        <f>(VLOOKUP($B7,'[1]Taux Répartition'!$A:$G,(HLOOKUP(BA$1,'[1]Taux Répartition'!$S$1:$W$2,2,0)),0))*(HLOOKUP(#REF!,$D:$O,#REF!,0))</f>
        <v>#REF!</v>
      </c>
      <c r="BB7" s="16" t="e">
        <f>(VLOOKUP($B7,'[1]Taux Répartition'!$A:$G,(HLOOKUP(BB$1,'[1]Taux Répartition'!$S$1:$W$2,2,0)),0))*(HLOOKUP(#REF!,$D:$O,#REF!,0))</f>
        <v>#REF!</v>
      </c>
      <c r="BC7" s="16" t="e">
        <f>(VLOOKUP($B7,'[1]Taux Répartition'!$A:$G,(HLOOKUP(BC$1,'[1]Taux Répartition'!$S$1:$W$2,2,0)),0))*(HLOOKUP(#REF!,$D:$O,#REF!,0))</f>
        <v>#REF!</v>
      </c>
      <c r="BD7" s="16" t="e">
        <f>(VLOOKUP($B7,'[1]Taux Répartition'!$A:$G,(HLOOKUP(BD$1,'[1]Taux Répartition'!$S$1:$W$2,2,0)),0))*(HLOOKUP(#REF!,$D:$O,#REF!,0))</f>
        <v>#REF!</v>
      </c>
      <c r="BE7" s="16" t="e">
        <f>(VLOOKUP($B7,'[1]Taux Répartition'!$A:$G,(HLOOKUP(BE$1,'[1]Taux Répartition'!$S$1:$W$2,2,0)),0))*(HLOOKUP(#REF!,$D:$O,#REF!,0))</f>
        <v>#REF!</v>
      </c>
      <c r="BF7" s="16" t="e">
        <f>(VLOOKUP($B7,'[1]Taux Répartition'!$A:$G,(HLOOKUP(BF$1,'[1]Taux Répartition'!$S$1:$W$2,2,0)),0))*(HLOOKUP(#REF!,$D:$O,#REF!,0))</f>
        <v>#REF!</v>
      </c>
      <c r="BG7" s="16" t="e">
        <f>(VLOOKUP($B7,'[1]Taux Répartition'!$A:$G,(HLOOKUP(BG$1,'[1]Taux Répartition'!$S$1:$W$2,2,0)),0))*(HLOOKUP(#REF!,$D:$O,#REF!,0))</f>
        <v>#REF!</v>
      </c>
      <c r="BH7" s="16" t="e">
        <f>(VLOOKUP($B7,'[1]Taux Répartition'!$A:$G,(HLOOKUP(BH$1,'[1]Taux Répartition'!$S$1:$W$2,2,0)),0))*(HLOOKUP(#REF!,$D:$O,#REF!,0))</f>
        <v>#REF!</v>
      </c>
      <c r="BI7" s="16" t="e">
        <f>(VLOOKUP($B7,'[1]Taux Répartition'!$A:$G,(HLOOKUP(BI$1,'[1]Taux Répartition'!$S$1:$W$2,2,0)),0))*(HLOOKUP(#REF!,$D:$O,#REF!,0))</f>
        <v>#REF!</v>
      </c>
      <c r="BJ7" s="16" t="e">
        <f>(VLOOKUP($B7,'[1]Taux Répartition'!$A:$G,(HLOOKUP(BJ$1,'[1]Taux Répartition'!$S$1:$W$2,2,0)),0))*(HLOOKUP(#REF!,$D:$O,#REF!,0))</f>
        <v>#REF!</v>
      </c>
      <c r="BK7" s="16" t="e">
        <f>(VLOOKUP($B7,'[1]Taux Répartition'!$A:$G,(HLOOKUP(BK$1,'[1]Taux Répartition'!$S$1:$W$2,2,0)),0))*(HLOOKUP(#REF!,$D:$O,#REF!,0))</f>
        <v>#REF!</v>
      </c>
      <c r="BL7" s="16" t="e">
        <f>(VLOOKUP($B7,'[1]Taux Répartition'!$A:$G,(HLOOKUP(BL$1,'[1]Taux Répartition'!$S$1:$W$2,2,0)),0))*(HLOOKUP(#REF!,$D:$O,#REF!,0))</f>
        <v>#REF!</v>
      </c>
      <c r="BM7" s="16" t="e">
        <f>(VLOOKUP($B7,'[1]Taux Répartition'!$A:$G,(HLOOKUP(BM$1,'[1]Taux Répartition'!$S$1:$W$2,2,0)),0))*(HLOOKUP(#REF!,$D:$O,#REF!,0))</f>
        <v>#REF!</v>
      </c>
      <c r="BN7" s="16" t="e">
        <f>(VLOOKUP($B7,'[1]Taux Répartition'!$A:$G,(HLOOKUP(BN$1,'[1]Taux Répartition'!$S$1:$W$2,2,0)),0))*(HLOOKUP(#REF!,$D:$O,#REF!,0))</f>
        <v>#REF!</v>
      </c>
      <c r="BO7" s="16" t="e">
        <f>(VLOOKUP($B7,'[1]Taux Répartition'!$A:$G,(HLOOKUP(BO$1,'[1]Taux Répartition'!$S$1:$W$2,2,0)),0))*(HLOOKUP(#REF!,$D:$O,#REF!,0))</f>
        <v>#REF!</v>
      </c>
      <c r="BP7" s="16" t="e">
        <f>(VLOOKUP($B7,'[1]Taux Répartition'!$A:$G,(HLOOKUP(BP$1,'[1]Taux Répartition'!$S$1:$W$2,2,0)),0))*(HLOOKUP(#REF!,$D:$O,#REF!,0))</f>
        <v>#REF!</v>
      </c>
      <c r="BQ7" s="16" t="e">
        <f>(VLOOKUP($B7,'[1]Taux Répartition'!$A:$G,(HLOOKUP(BQ$1,'[1]Taux Répartition'!$S$1:$W$2,2,0)),0))*(HLOOKUP(#REF!,$D:$O,#REF!,0))</f>
        <v>#REF!</v>
      </c>
      <c r="BR7" s="16" t="e">
        <f>(VLOOKUP($B7,'[1]Taux Répartition'!$A:$G,(HLOOKUP(BR$1,'[1]Taux Répartition'!$S$1:$W$2,2,0)),0))*(HLOOKUP(#REF!,$D:$O,#REF!,0))</f>
        <v>#REF!</v>
      </c>
      <c r="BS7" s="16" t="e">
        <f>(VLOOKUP($B7,'[1]Taux Répartition'!$A:$G,(HLOOKUP(BS$1,'[1]Taux Répartition'!$S$1:$W$2,2,0)),0))*(HLOOKUP(#REF!,$D:$O,#REF!,0))</f>
        <v>#REF!</v>
      </c>
      <c r="BT7" s="16" t="e">
        <f>(VLOOKUP($B7,'[1]Taux Répartition'!$A:$G,(HLOOKUP(BT$1,'[1]Taux Répartition'!$S$1:$W$2,2,0)),0))*(HLOOKUP(#REF!,$D:$O,#REF!,0))</f>
        <v>#REF!</v>
      </c>
      <c r="BU7" s="16" t="e">
        <f>(VLOOKUP($B7,'[1]Taux Répartition'!$A:$G,(HLOOKUP(BU$1,'[1]Taux Répartition'!$S$1:$W$2,2,0)),0))*(HLOOKUP(#REF!,$D:$O,#REF!,0))</f>
        <v>#REF!</v>
      </c>
      <c r="BV7" s="16" t="e">
        <f>(VLOOKUP($B7,'[1]Taux Répartition'!$A:$G,(HLOOKUP(BV$1,'[1]Taux Répartition'!$S$1:$W$2,2,0)),0))*(HLOOKUP(#REF!,$D:$O,#REF!,0))</f>
        <v>#REF!</v>
      </c>
      <c r="BW7" s="16" t="e">
        <f>(VLOOKUP($B7,'[1]Taux Répartition'!$A:$G,(HLOOKUP(BW$1,'[1]Taux Répartition'!$S$1:$W$2,2,0)),0))*(HLOOKUP(#REF!,$D:$O,#REF!,0))</f>
        <v>#REF!</v>
      </c>
      <c r="BX7" s="16" t="e">
        <f>(VLOOKUP($B7,'[1]Taux Répartition'!$A:$G,(HLOOKUP(BX$1,'[1]Taux Répartition'!$S$1:$W$2,2,0)),0))*(HLOOKUP(#REF!,$D:$O,#REF!,0))</f>
        <v>#REF!</v>
      </c>
    </row>
    <row r="8" spans="1:76" x14ac:dyDescent="0.25">
      <c r="A8" s="24"/>
      <c r="B8" s="8">
        <f>VLOOKUP(C8,[1]Général!H:I,2,0)</f>
        <v>6280100</v>
      </c>
      <c r="C8" s="15" t="s">
        <v>26</v>
      </c>
      <c r="D8" s="5"/>
      <c r="E8" s="5">
        <v>-6812896.6299999999</v>
      </c>
      <c r="F8" s="5"/>
      <c r="G8" s="5"/>
      <c r="H8" s="5"/>
      <c r="I8" s="5">
        <v>3443881.81</v>
      </c>
      <c r="J8" s="5">
        <v>-3443881.81</v>
      </c>
      <c r="K8" s="16">
        <v>-3369014.82</v>
      </c>
      <c r="L8" s="16"/>
      <c r="M8" s="16"/>
      <c r="N8" s="16"/>
      <c r="O8" s="16"/>
      <c r="P8" s="6">
        <f t="shared" si="0"/>
        <v>-3369014.82</v>
      </c>
      <c r="Q8" s="17" t="e">
        <f>(VLOOKUP($B8,'[1]Taux Répartition'!$A:$G,(HLOOKUP(Q$1,'[1]Taux Répartition'!$S$1:$W$2,2,0)),0))*(HLOOKUP(#REF!,$D:$O,#REF!,0))</f>
        <v>#REF!</v>
      </c>
      <c r="R8" s="17" t="e">
        <f>(VLOOKUP($B8,'[1]Taux Répartition'!$A:$G,(HLOOKUP(R$1,'[1]Taux Répartition'!$S$1:$W$2,2,0)),0))*(HLOOKUP(#REF!,$D:$O,#REF!,0))</f>
        <v>#REF!</v>
      </c>
      <c r="S8" s="17" t="e">
        <f>(VLOOKUP($B8,'[1]Taux Répartition'!$A:$G,(HLOOKUP(S$1,'[1]Taux Répartition'!$S$1:$W$2,2,0)),0))*(HLOOKUP(#REF!,$D:$O,#REF!,0))</f>
        <v>#REF!</v>
      </c>
      <c r="T8" s="17" t="e">
        <f>(VLOOKUP($B8,'[1]Taux Répartition'!$A:$G,(HLOOKUP(T$1,'[1]Taux Répartition'!$S$1:$W$2,2,0)),0))*(HLOOKUP(#REF!,$D:$O,#REF!,0))</f>
        <v>#REF!</v>
      </c>
      <c r="U8" s="17" t="e">
        <f>(VLOOKUP($B8,'[1]Taux Répartition'!$A:$G,(HLOOKUP(U$1,'[1]Taux Répartition'!$S$1:$W$2,2,0)),0))*(HLOOKUP(#REF!,$D:$I,#REF!,0))</f>
        <v>#REF!</v>
      </c>
      <c r="V8" s="18" t="e">
        <f>(VLOOKUP($B8,'[1]Taux Répartition'!$A:$G,(HLOOKUP(V$1,'[1]Taux Répartition'!$S$1:$V$2,2,0)),0))*(HLOOKUP(#REF!,$D:$I,#REF!,0))</f>
        <v>#REF!</v>
      </c>
      <c r="W8" s="18" t="e">
        <f>(VLOOKUP($B8,'[1]Taux Répartition'!$A:$G,(HLOOKUP(W$1,'[1]Taux Répartition'!$S$1:$V$2,2,0)),0))*(HLOOKUP(#REF!,$D:$I,#REF!,0))</f>
        <v>#REF!</v>
      </c>
      <c r="X8" s="18" t="e">
        <f>(VLOOKUP($B8,'[1]Taux Répartition'!$A:$G,(HLOOKUP(X$1,'[1]Taux Répartition'!$S$1:$V$2,2,0)),0))*(HLOOKUP(#REF!,$D:$I,#REF!,0))</f>
        <v>#REF!</v>
      </c>
      <c r="Y8" s="18" t="e">
        <f>(VLOOKUP($B8,'[1]Taux Répartition'!$A:$G,(HLOOKUP(Y$1,'[1]Taux Répartition'!$S$1:$V$2,2,0)),0))*(HLOOKUP(#REF!,$D:$I,#REF!,0))</f>
        <v>#REF!</v>
      </c>
      <c r="Z8" s="18" t="e">
        <f>(VLOOKUP($B8,'[1]Taux Répartition'!$A:$G,(HLOOKUP(Z$1,'[1]Taux Répartition'!$S$1:$W$2,2,0)),0))*(HLOOKUP(#REF!,$D:$I,#REF!,0))</f>
        <v>#REF!</v>
      </c>
      <c r="AA8" s="19" t="e">
        <f>(VLOOKUP($B8,'[1]Taux Répartition'!$A:$G,(HLOOKUP(AA$1,'[1]Taux Répartition'!$S$1:$V$2,2,0)),0))*(HLOOKUP(#REF!,$D:$I,#REF!,0))</f>
        <v>#REF!</v>
      </c>
      <c r="AB8" s="19" t="e">
        <f>(VLOOKUP($B8,'[1]Taux Répartition'!$A:$G,(HLOOKUP(AB$1,'[1]Taux Répartition'!$S$1:$V$2,2,0)),0))*(HLOOKUP(#REF!,$D:$I,#REF!,0))</f>
        <v>#REF!</v>
      </c>
      <c r="AC8" s="19" t="e">
        <f>(VLOOKUP($B8,'[1]Taux Répartition'!$A:$G,(HLOOKUP(AC$1,'[1]Taux Répartition'!$S$1:$V$2,2,0)),0))*(HLOOKUP(#REF!,$D:$I,#REF!,0))</f>
        <v>#REF!</v>
      </c>
      <c r="AD8" s="19" t="e">
        <f>(VLOOKUP($B8,'[1]Taux Répartition'!$A:$G,(HLOOKUP(AD$1,'[1]Taux Répartition'!$S$1:$V$2,2,0)),0))*(HLOOKUP(#REF!,$D:$I,#REF!,0))</f>
        <v>#REF!</v>
      </c>
      <c r="AE8" s="19" t="e">
        <f>(VLOOKUP($B8,'[1]Taux Répartition'!$A:$G,(HLOOKUP(AE$1,'[1]Taux Répartition'!$S$1:$W$2,2,0)),0))*(HLOOKUP(#REF!,$D:$I,#REF!,0))</f>
        <v>#REF!</v>
      </c>
      <c r="AF8" s="20" t="e">
        <f>(VLOOKUP($B8,'[1]Taux Répartition'!$A:$G,(HLOOKUP(AF$1,'[1]Taux Répartition'!$S$1:$V$2,2,0)),0))*(HLOOKUP(#REF!,$D:$I,#REF!,0))</f>
        <v>#REF!</v>
      </c>
      <c r="AG8" s="20" t="e">
        <f>(VLOOKUP($B8,'[1]Taux Répartition'!$A:$G,(HLOOKUP(AG$1,'[1]Taux Répartition'!$S$1:$V$2,2,0)),0))*(HLOOKUP(#REF!,$D:$I,#REF!,0))</f>
        <v>#REF!</v>
      </c>
      <c r="AH8" s="20" t="e">
        <f>(VLOOKUP($B8,'[1]Taux Répartition'!$A:$G,(HLOOKUP(AH$1,'[1]Taux Répartition'!$S$1:$V$2,2,0)),0))*(HLOOKUP(#REF!,$D:$I,#REF!,0))</f>
        <v>#REF!</v>
      </c>
      <c r="AI8" s="20" t="e">
        <f>(VLOOKUP($B8,'[1]Taux Répartition'!$A:$G,(HLOOKUP(AI$1,'[1]Taux Répartition'!$S$1:$V$2,2,0)),0))*(HLOOKUP(#REF!,$D:$I,#REF!,0))</f>
        <v>#REF!</v>
      </c>
      <c r="AJ8" s="20" t="e">
        <f>(VLOOKUP($B8,'[1]Taux Répartition'!$A:$G,(HLOOKUP(AJ$1,'[1]Taux Répartition'!$S$1:$W$2,2,0)),0))*(HLOOKUP(#REF!,$D:$I,#REF!,0))</f>
        <v>#REF!</v>
      </c>
      <c r="AK8" s="21" t="e">
        <f>(VLOOKUP($B8,'[1]Taux Répartition'!$A:$G,(HLOOKUP(AK$1,'[1]Taux Répartition'!$S$1:$V$2,2,0)),0))*(HLOOKUP(#REF!,$D:$I,#REF!,0))</f>
        <v>#REF!</v>
      </c>
      <c r="AL8" s="21" t="e">
        <f>(VLOOKUP($B8,'[1]Taux Répartition'!$A:$G,(HLOOKUP(AL$1,'[1]Taux Répartition'!$S$1:$V$2,2,0)),0))*(HLOOKUP(#REF!,$D:$I,#REF!,0))</f>
        <v>#REF!</v>
      </c>
      <c r="AM8" s="21" t="e">
        <f>(VLOOKUP($B8,'[1]Taux Répartition'!$A:$G,(HLOOKUP(AM$1,'[1]Taux Répartition'!$S$1:$V$2,2,0)),0))*(HLOOKUP(#REF!,$D:$I,#REF!,0))</f>
        <v>#REF!</v>
      </c>
      <c r="AN8" s="21" t="e">
        <f>(VLOOKUP($B8,'[1]Taux Répartition'!$A:$G,(HLOOKUP(AN$1,'[1]Taux Répartition'!$S$1:$V$2,2,0)),0))*(HLOOKUP(#REF!,$D:$I,#REF!,0))</f>
        <v>#REF!</v>
      </c>
      <c r="AO8" s="21" t="e">
        <f>(VLOOKUP($B8,'[1]Taux Répartition'!$A:$G,(HLOOKUP(AO$1,'[1]Taux Répartition'!$S$1:$W$2,2,0)),0))*(HLOOKUP(#REF!,$D:$I,#REF!,0))</f>
        <v>#REF!</v>
      </c>
      <c r="AP8" s="22" t="e">
        <f>(VLOOKUP($B8,'[1]Taux Répartition'!$A:$G,(HLOOKUP(AP$1,'[1]Taux Répartition'!$S$1:$V$2,2,0)),0))*(HLOOKUP(#REF!,$D:$I,#REF!,0))</f>
        <v>#REF!</v>
      </c>
      <c r="AQ8" s="22" t="e">
        <f>(VLOOKUP($B8,'[1]Taux Répartition'!$A:$G,(HLOOKUP(AQ$1,'[1]Taux Répartition'!$S$1:$V$2,2,0)),0))*(HLOOKUP(#REF!,$D:$I,#REF!,0))</f>
        <v>#REF!</v>
      </c>
      <c r="AR8" s="22" t="e">
        <f>(VLOOKUP($B8,'[1]Taux Répartition'!$A:$G,(HLOOKUP(AR$1,'[1]Taux Répartition'!$S$1:$V$2,2,0)),0))*(HLOOKUP(#REF!,$D:$I,#REF!,0))</f>
        <v>#REF!</v>
      </c>
      <c r="AS8" s="22" t="e">
        <f>(VLOOKUP($B8,'[1]Taux Répartition'!$A:$G,(HLOOKUP(AS$1,'[1]Taux Répartition'!$S$1:$V$2,2,0)),0))*(HLOOKUP(#REF!,$D:$I,#REF!,0))</f>
        <v>#REF!</v>
      </c>
      <c r="AT8" s="22" t="e">
        <f>(VLOOKUP($B8,'[1]Taux Répartition'!$A:$G,(HLOOKUP(AT$1,'[1]Taux Répartition'!$S$1:$W$2,2,0)),0))*(HLOOKUP(#REF!,$D:$I,#REF!,0))</f>
        <v>#REF!</v>
      </c>
      <c r="AU8" s="23" t="e">
        <f>(VLOOKUP($B8,'[1]Taux Répartition'!$A:$G,(HLOOKUP(AU$1,'[1]Taux Répartition'!$S$1:$W$2,2,0)),0))*(HLOOKUP(#REF!,$D:$O,#REF!,0))</f>
        <v>#REF!</v>
      </c>
      <c r="AV8" s="23" t="e">
        <f>(VLOOKUP($B8,'[1]Taux Répartition'!$A:$G,(HLOOKUP(AV$1,'[1]Taux Répartition'!$S$1:$W$2,2,0)),0))*(HLOOKUP(#REF!,$D:$O,#REF!,0))</f>
        <v>#REF!</v>
      </c>
      <c r="AW8" s="23" t="e">
        <f>(VLOOKUP($B8,'[1]Taux Répartition'!$A:$G,(HLOOKUP(AW$1,'[1]Taux Répartition'!$S$1:$W$2,2,0)),0))*(HLOOKUP(#REF!,$D:$O,#REF!,0))</f>
        <v>#REF!</v>
      </c>
      <c r="AX8" s="23" t="e">
        <f>(VLOOKUP($B8,'[1]Taux Répartition'!$A:$G,(HLOOKUP(AX$1,'[1]Taux Répartition'!$S$1:$W$2,2,0)),0))*(HLOOKUP(#REF!,$D:$O,#REF!,0))</f>
        <v>#REF!</v>
      </c>
      <c r="AY8" s="23" t="e">
        <f>(VLOOKUP($B8,'[1]Taux Répartition'!$A:$G,(HLOOKUP(AY$1,'[1]Taux Répartition'!$S$1:$W$2,2,0)),0))*(HLOOKUP(#REF!,$D:$O,#REF!,0))</f>
        <v>#REF!</v>
      </c>
      <c r="AZ8" s="16" t="e">
        <f>(VLOOKUP($B8,'[1]Taux Répartition'!$A:$G,(HLOOKUP(AZ$1,'[1]Taux Répartition'!$S$1:$W$2,2,0)),0))*(HLOOKUP(#REF!,$D:$O,#REF!,0))</f>
        <v>#REF!</v>
      </c>
      <c r="BA8" s="16" t="e">
        <f>(VLOOKUP($B8,'[1]Taux Répartition'!$A:$G,(HLOOKUP(BA$1,'[1]Taux Répartition'!$S$1:$W$2,2,0)),0))*(HLOOKUP(#REF!,$D:$O,#REF!,0))</f>
        <v>#REF!</v>
      </c>
      <c r="BB8" s="16" t="e">
        <f>(VLOOKUP($B8,'[1]Taux Répartition'!$A:$G,(HLOOKUP(BB$1,'[1]Taux Répartition'!$S$1:$W$2,2,0)),0))*(HLOOKUP(#REF!,$D:$O,#REF!,0))</f>
        <v>#REF!</v>
      </c>
      <c r="BC8" s="16" t="e">
        <f>(VLOOKUP($B8,'[1]Taux Répartition'!$A:$G,(HLOOKUP(BC$1,'[1]Taux Répartition'!$S$1:$W$2,2,0)),0))*(HLOOKUP(#REF!,$D:$O,#REF!,0))</f>
        <v>#REF!</v>
      </c>
      <c r="BD8" s="16" t="e">
        <f>(VLOOKUP($B8,'[1]Taux Répartition'!$A:$G,(HLOOKUP(BD$1,'[1]Taux Répartition'!$S$1:$W$2,2,0)),0))*(HLOOKUP(#REF!,$D:$O,#REF!,0))</f>
        <v>#REF!</v>
      </c>
      <c r="BE8" s="16" t="e">
        <f>(VLOOKUP($B8,'[1]Taux Répartition'!$A:$G,(HLOOKUP(BE$1,'[1]Taux Répartition'!$S$1:$W$2,2,0)),0))*(HLOOKUP(#REF!,$D:$O,#REF!,0))</f>
        <v>#REF!</v>
      </c>
      <c r="BF8" s="16" t="e">
        <f>(VLOOKUP($B8,'[1]Taux Répartition'!$A:$G,(HLOOKUP(BF$1,'[1]Taux Répartition'!$S$1:$W$2,2,0)),0))*(HLOOKUP(#REF!,$D:$O,#REF!,0))</f>
        <v>#REF!</v>
      </c>
      <c r="BG8" s="16" t="e">
        <f>(VLOOKUP($B8,'[1]Taux Répartition'!$A:$G,(HLOOKUP(BG$1,'[1]Taux Répartition'!$S$1:$W$2,2,0)),0))*(HLOOKUP(#REF!,$D:$O,#REF!,0))</f>
        <v>#REF!</v>
      </c>
      <c r="BH8" s="16" t="e">
        <f>(VLOOKUP($B8,'[1]Taux Répartition'!$A:$G,(HLOOKUP(BH$1,'[1]Taux Répartition'!$S$1:$W$2,2,0)),0))*(HLOOKUP(#REF!,$D:$O,#REF!,0))</f>
        <v>#REF!</v>
      </c>
      <c r="BI8" s="16" t="e">
        <f>(VLOOKUP($B8,'[1]Taux Répartition'!$A:$G,(HLOOKUP(BI$1,'[1]Taux Répartition'!$S$1:$W$2,2,0)),0))*(HLOOKUP(#REF!,$D:$O,#REF!,0))</f>
        <v>#REF!</v>
      </c>
      <c r="BJ8" s="16" t="e">
        <f>(VLOOKUP($B8,'[1]Taux Répartition'!$A:$G,(HLOOKUP(BJ$1,'[1]Taux Répartition'!$S$1:$W$2,2,0)),0))*(HLOOKUP(#REF!,$D:$O,#REF!,0))</f>
        <v>#REF!</v>
      </c>
      <c r="BK8" s="16" t="e">
        <f>(VLOOKUP($B8,'[1]Taux Répartition'!$A:$G,(HLOOKUP(BK$1,'[1]Taux Répartition'!$S$1:$W$2,2,0)),0))*(HLOOKUP(#REF!,$D:$O,#REF!,0))</f>
        <v>#REF!</v>
      </c>
      <c r="BL8" s="16" t="e">
        <f>(VLOOKUP($B8,'[1]Taux Répartition'!$A:$G,(HLOOKUP(BL$1,'[1]Taux Répartition'!$S$1:$W$2,2,0)),0))*(HLOOKUP(#REF!,$D:$O,#REF!,0))</f>
        <v>#REF!</v>
      </c>
      <c r="BM8" s="16" t="e">
        <f>(VLOOKUP($B8,'[1]Taux Répartition'!$A:$G,(HLOOKUP(BM$1,'[1]Taux Répartition'!$S$1:$W$2,2,0)),0))*(HLOOKUP(#REF!,$D:$O,#REF!,0))</f>
        <v>#REF!</v>
      </c>
      <c r="BN8" s="16" t="e">
        <f>(VLOOKUP($B8,'[1]Taux Répartition'!$A:$G,(HLOOKUP(BN$1,'[1]Taux Répartition'!$S$1:$W$2,2,0)),0))*(HLOOKUP(#REF!,$D:$O,#REF!,0))</f>
        <v>#REF!</v>
      </c>
      <c r="BO8" s="16" t="e">
        <f>(VLOOKUP($B8,'[1]Taux Répartition'!$A:$G,(HLOOKUP(BO$1,'[1]Taux Répartition'!$S$1:$W$2,2,0)),0))*(HLOOKUP(#REF!,$D:$O,#REF!,0))</f>
        <v>#REF!</v>
      </c>
      <c r="BP8" s="16" t="e">
        <f>(VLOOKUP($B8,'[1]Taux Répartition'!$A:$G,(HLOOKUP(BP$1,'[1]Taux Répartition'!$S$1:$W$2,2,0)),0))*(HLOOKUP(#REF!,$D:$O,#REF!,0))</f>
        <v>#REF!</v>
      </c>
      <c r="BQ8" s="16" t="e">
        <f>(VLOOKUP($B8,'[1]Taux Répartition'!$A:$G,(HLOOKUP(BQ$1,'[1]Taux Répartition'!$S$1:$W$2,2,0)),0))*(HLOOKUP(#REF!,$D:$O,#REF!,0))</f>
        <v>#REF!</v>
      </c>
      <c r="BR8" s="16" t="e">
        <f>(VLOOKUP($B8,'[1]Taux Répartition'!$A:$G,(HLOOKUP(BR$1,'[1]Taux Répartition'!$S$1:$W$2,2,0)),0))*(HLOOKUP(#REF!,$D:$O,#REF!,0))</f>
        <v>#REF!</v>
      </c>
      <c r="BS8" s="16" t="e">
        <f>(VLOOKUP($B8,'[1]Taux Répartition'!$A:$G,(HLOOKUP(BS$1,'[1]Taux Répartition'!$S$1:$W$2,2,0)),0))*(HLOOKUP(#REF!,$D:$O,#REF!,0))</f>
        <v>#REF!</v>
      </c>
      <c r="BT8" s="16" t="e">
        <f>(VLOOKUP($B8,'[1]Taux Répartition'!$A:$G,(HLOOKUP(BT$1,'[1]Taux Répartition'!$S$1:$W$2,2,0)),0))*(HLOOKUP(#REF!,$D:$O,#REF!,0))</f>
        <v>#REF!</v>
      </c>
      <c r="BU8" s="16" t="e">
        <f>(VLOOKUP($B8,'[1]Taux Répartition'!$A:$G,(HLOOKUP(BU$1,'[1]Taux Répartition'!$S$1:$W$2,2,0)),0))*(HLOOKUP(#REF!,$D:$O,#REF!,0))</f>
        <v>#REF!</v>
      </c>
      <c r="BV8" s="16" t="e">
        <f>(VLOOKUP($B8,'[1]Taux Répartition'!$A:$G,(HLOOKUP(BV$1,'[1]Taux Répartition'!$S$1:$W$2,2,0)),0))*(HLOOKUP(#REF!,$D:$O,#REF!,0))</f>
        <v>#REF!</v>
      </c>
      <c r="BW8" s="16" t="e">
        <f>(VLOOKUP($B8,'[1]Taux Répartition'!$A:$G,(HLOOKUP(BW$1,'[1]Taux Répartition'!$S$1:$W$2,2,0)),0))*(HLOOKUP(#REF!,$D:$O,#REF!,0))</f>
        <v>#REF!</v>
      </c>
      <c r="BX8" s="16" t="e">
        <f>(VLOOKUP($B8,'[1]Taux Répartition'!$A:$G,(HLOOKUP(BX$1,'[1]Taux Répartition'!$S$1:$W$2,2,0)),0))*(HLOOKUP(#REF!,$D:$O,#REF!,0))</f>
        <v>#REF!</v>
      </c>
    </row>
    <row r="9" spans="1:76" x14ac:dyDescent="0.25">
      <c r="A9" s="24"/>
      <c r="B9" s="8">
        <f>VLOOKUP(C9,[1]Général!H:I,2,0)</f>
        <v>6060800</v>
      </c>
      <c r="C9" s="15" t="s">
        <v>27</v>
      </c>
      <c r="D9" s="5">
        <v>-112800.83</v>
      </c>
      <c r="E9" s="5">
        <v>-987619.19000000006</v>
      </c>
      <c r="F9" s="5">
        <v>-598066.83000000007</v>
      </c>
      <c r="G9" s="5">
        <v>-320233.61</v>
      </c>
      <c r="H9" s="5">
        <v>-547237</v>
      </c>
      <c r="I9" s="5">
        <v>-1284000</v>
      </c>
      <c r="J9" s="5">
        <v>-615901.69999999995</v>
      </c>
      <c r="K9" s="16">
        <v>-987619.19000000006</v>
      </c>
      <c r="L9" s="16">
        <v>-374066.83</v>
      </c>
      <c r="M9" s="16">
        <v>-403753.61</v>
      </c>
      <c r="N9" s="16">
        <v>-547237</v>
      </c>
      <c r="O9" s="16">
        <v>-1284000</v>
      </c>
      <c r="P9" s="6">
        <f t="shared" si="0"/>
        <v>-3849957.46</v>
      </c>
      <c r="Q9" s="17" t="e">
        <f>(VLOOKUP($B9,'[1]Taux Répartition'!$A:$G,(HLOOKUP(Q$1,'[1]Taux Répartition'!$S$1:$W$2,2,0)),0))*(HLOOKUP(#REF!,$D:$O,#REF!,0))</f>
        <v>#REF!</v>
      </c>
      <c r="R9" s="17" t="e">
        <f>(VLOOKUP($B9,'[1]Taux Répartition'!$A:$G,(HLOOKUP(R$1,'[1]Taux Répartition'!$S$1:$W$2,2,0)),0))*(HLOOKUP(#REF!,$D:$O,#REF!,0))</f>
        <v>#REF!</v>
      </c>
      <c r="S9" s="17" t="e">
        <f>(VLOOKUP($B9,'[1]Taux Répartition'!$A:$G,(HLOOKUP(S$1,'[1]Taux Répartition'!$S$1:$W$2,2,0)),0))*(HLOOKUP(#REF!,$D:$O,#REF!,0))</f>
        <v>#REF!</v>
      </c>
      <c r="T9" s="17" t="e">
        <f>(VLOOKUP($B9,'[1]Taux Répartition'!$A:$G,(HLOOKUP(T$1,'[1]Taux Répartition'!$S$1:$W$2,2,0)),0))*(HLOOKUP(#REF!,$D:$O,#REF!,0))</f>
        <v>#REF!</v>
      </c>
      <c r="U9" s="17" t="e">
        <f>(VLOOKUP($B9,'[1]Taux Répartition'!$A:$G,(HLOOKUP(U$1,'[1]Taux Répartition'!$S$1:$W$2,2,0)),0))*(HLOOKUP(#REF!,$D:$I,#REF!,0))</f>
        <v>#REF!</v>
      </c>
      <c r="V9" s="18" t="e">
        <f>(VLOOKUP($B9,'[1]Taux Répartition'!$A:$G,(HLOOKUP(V$1,'[1]Taux Répartition'!$S$1:$V$2,2,0)),0))*(HLOOKUP(#REF!,$D:$I,#REF!,0))</f>
        <v>#REF!</v>
      </c>
      <c r="W9" s="18" t="e">
        <f>(VLOOKUP($B9,'[1]Taux Répartition'!$A:$G,(HLOOKUP(W$1,'[1]Taux Répartition'!$S$1:$V$2,2,0)),0))*(HLOOKUP(#REF!,$D:$I,#REF!,0))</f>
        <v>#REF!</v>
      </c>
      <c r="X9" s="18" t="e">
        <f>(VLOOKUP($B9,'[1]Taux Répartition'!$A:$G,(HLOOKUP(X$1,'[1]Taux Répartition'!$S$1:$V$2,2,0)),0))*(HLOOKUP(#REF!,$D:$I,#REF!,0))</f>
        <v>#REF!</v>
      </c>
      <c r="Y9" s="18" t="e">
        <f>(VLOOKUP($B9,'[1]Taux Répartition'!$A:$G,(HLOOKUP(Y$1,'[1]Taux Répartition'!$S$1:$V$2,2,0)),0))*(HLOOKUP(#REF!,$D:$I,#REF!,0))</f>
        <v>#REF!</v>
      </c>
      <c r="Z9" s="18" t="e">
        <f>(VLOOKUP($B9,'[1]Taux Répartition'!$A:$G,(HLOOKUP(Z$1,'[1]Taux Répartition'!$S$1:$W$2,2,0)),0))*(HLOOKUP(#REF!,$D:$I,#REF!,0))</f>
        <v>#REF!</v>
      </c>
      <c r="AA9" s="19" t="e">
        <f>(VLOOKUP($B9,'[1]Taux Répartition'!$A:$G,(HLOOKUP(AA$1,'[1]Taux Répartition'!$S$1:$V$2,2,0)),0))*(HLOOKUP(#REF!,$D:$I,#REF!,0))</f>
        <v>#REF!</v>
      </c>
      <c r="AB9" s="19" t="e">
        <f>(VLOOKUP($B9,'[1]Taux Répartition'!$A:$G,(HLOOKUP(AB$1,'[1]Taux Répartition'!$S$1:$V$2,2,0)),0))*(HLOOKUP(#REF!,$D:$I,#REF!,0))</f>
        <v>#REF!</v>
      </c>
      <c r="AC9" s="19" t="e">
        <f>(VLOOKUP($B9,'[1]Taux Répartition'!$A:$G,(HLOOKUP(AC$1,'[1]Taux Répartition'!$S$1:$V$2,2,0)),0))*(HLOOKUP(#REF!,$D:$I,#REF!,0))</f>
        <v>#REF!</v>
      </c>
      <c r="AD9" s="19" t="e">
        <f>(VLOOKUP($B9,'[1]Taux Répartition'!$A:$G,(HLOOKUP(AD$1,'[1]Taux Répartition'!$S$1:$V$2,2,0)),0))*(HLOOKUP(#REF!,$D:$I,#REF!,0))</f>
        <v>#REF!</v>
      </c>
      <c r="AE9" s="19" t="e">
        <f>(VLOOKUP($B9,'[1]Taux Répartition'!$A:$G,(HLOOKUP(AE$1,'[1]Taux Répartition'!$S$1:$W$2,2,0)),0))*(HLOOKUP(#REF!,$D:$I,#REF!,0))</f>
        <v>#REF!</v>
      </c>
      <c r="AF9" s="20" t="e">
        <f>(VLOOKUP($B9,'[1]Taux Répartition'!$A:$G,(HLOOKUP(AF$1,'[1]Taux Répartition'!$S$1:$V$2,2,0)),0))*(HLOOKUP(#REF!,$D:$I,#REF!,0))</f>
        <v>#REF!</v>
      </c>
      <c r="AG9" s="20" t="e">
        <f>(VLOOKUP($B9,'[1]Taux Répartition'!$A:$G,(HLOOKUP(AG$1,'[1]Taux Répartition'!$S$1:$V$2,2,0)),0))*(HLOOKUP(#REF!,$D:$I,#REF!,0))</f>
        <v>#REF!</v>
      </c>
      <c r="AH9" s="20" t="e">
        <f>(VLOOKUP($B9,'[1]Taux Répartition'!$A:$G,(HLOOKUP(AH$1,'[1]Taux Répartition'!$S$1:$V$2,2,0)),0))*(HLOOKUP(#REF!,$D:$I,#REF!,0))</f>
        <v>#REF!</v>
      </c>
      <c r="AI9" s="20" t="e">
        <f>(VLOOKUP($B9,'[1]Taux Répartition'!$A:$G,(HLOOKUP(AI$1,'[1]Taux Répartition'!$S$1:$V$2,2,0)),0))*(HLOOKUP(#REF!,$D:$I,#REF!,0))</f>
        <v>#REF!</v>
      </c>
      <c r="AJ9" s="20" t="e">
        <f>(VLOOKUP($B9,'[1]Taux Répartition'!$A:$G,(HLOOKUP(AJ$1,'[1]Taux Répartition'!$S$1:$W$2,2,0)),0))*(HLOOKUP(#REF!,$D:$I,#REF!,0))</f>
        <v>#REF!</v>
      </c>
      <c r="AK9" s="21" t="e">
        <f>(VLOOKUP($B9,'[1]Taux Répartition'!$A:$G,(HLOOKUP(AK$1,'[1]Taux Répartition'!$S$1:$V$2,2,0)),0))*(HLOOKUP(#REF!,$D:$I,#REF!,0))</f>
        <v>#REF!</v>
      </c>
      <c r="AL9" s="21" t="e">
        <f>(VLOOKUP($B9,'[1]Taux Répartition'!$A:$G,(HLOOKUP(AL$1,'[1]Taux Répartition'!$S$1:$V$2,2,0)),0))*(HLOOKUP(#REF!,$D:$I,#REF!,0))</f>
        <v>#REF!</v>
      </c>
      <c r="AM9" s="21" t="e">
        <f>(VLOOKUP($B9,'[1]Taux Répartition'!$A:$G,(HLOOKUP(AM$1,'[1]Taux Répartition'!$S$1:$V$2,2,0)),0))*(HLOOKUP(#REF!,$D:$I,#REF!,0))</f>
        <v>#REF!</v>
      </c>
      <c r="AN9" s="21" t="e">
        <f>(VLOOKUP($B9,'[1]Taux Répartition'!$A:$G,(HLOOKUP(AN$1,'[1]Taux Répartition'!$S$1:$V$2,2,0)),0))*(HLOOKUP(#REF!,$D:$I,#REF!,0))</f>
        <v>#REF!</v>
      </c>
      <c r="AO9" s="21" t="e">
        <f>(VLOOKUP($B9,'[1]Taux Répartition'!$A:$G,(HLOOKUP(AO$1,'[1]Taux Répartition'!$S$1:$W$2,2,0)),0))*(HLOOKUP(#REF!,$D:$I,#REF!,0))</f>
        <v>#REF!</v>
      </c>
      <c r="AP9" s="22" t="e">
        <f>(VLOOKUP($B9,'[1]Taux Répartition'!$A:$G,(HLOOKUP(AP$1,'[1]Taux Répartition'!$S$1:$V$2,2,0)),0))*(HLOOKUP(#REF!,$D:$I,#REF!,0))</f>
        <v>#REF!</v>
      </c>
      <c r="AQ9" s="22" t="e">
        <f>(VLOOKUP($B9,'[1]Taux Répartition'!$A:$G,(HLOOKUP(AQ$1,'[1]Taux Répartition'!$S$1:$V$2,2,0)),0))*(HLOOKUP(#REF!,$D:$I,#REF!,0))</f>
        <v>#REF!</v>
      </c>
      <c r="AR9" s="22" t="e">
        <f>(VLOOKUP($B9,'[1]Taux Répartition'!$A:$G,(HLOOKUP(AR$1,'[1]Taux Répartition'!$S$1:$V$2,2,0)),0))*(HLOOKUP(#REF!,$D:$I,#REF!,0))</f>
        <v>#REF!</v>
      </c>
      <c r="AS9" s="22" t="e">
        <f>(VLOOKUP($B9,'[1]Taux Répartition'!$A:$G,(HLOOKUP(AS$1,'[1]Taux Répartition'!$S$1:$V$2,2,0)),0))*(HLOOKUP(#REF!,$D:$I,#REF!,0))</f>
        <v>#REF!</v>
      </c>
      <c r="AT9" s="22" t="e">
        <f>(VLOOKUP($B9,'[1]Taux Répartition'!$A:$G,(HLOOKUP(AT$1,'[1]Taux Répartition'!$S$1:$W$2,2,0)),0))*(HLOOKUP(#REF!,$D:$I,#REF!,0))</f>
        <v>#REF!</v>
      </c>
      <c r="AU9" s="23" t="e">
        <f>(VLOOKUP($B9,'[1]Taux Répartition'!$A:$G,(HLOOKUP(AU$1,'[1]Taux Répartition'!$S$1:$W$2,2,0)),0))*(HLOOKUP(#REF!,$D:$O,#REF!,0))</f>
        <v>#REF!</v>
      </c>
      <c r="AV9" s="23" t="e">
        <f>(VLOOKUP($B9,'[1]Taux Répartition'!$A:$G,(HLOOKUP(AV$1,'[1]Taux Répartition'!$S$1:$W$2,2,0)),0))*(HLOOKUP(#REF!,$D:$O,#REF!,0))</f>
        <v>#REF!</v>
      </c>
      <c r="AW9" s="23" t="e">
        <f>(VLOOKUP($B9,'[1]Taux Répartition'!$A:$G,(HLOOKUP(AW$1,'[1]Taux Répartition'!$S$1:$W$2,2,0)),0))*(HLOOKUP(#REF!,$D:$O,#REF!,0))</f>
        <v>#REF!</v>
      </c>
      <c r="AX9" s="23" t="e">
        <f>(VLOOKUP($B9,'[1]Taux Répartition'!$A:$G,(HLOOKUP(AX$1,'[1]Taux Répartition'!$S$1:$W$2,2,0)),0))*(HLOOKUP(#REF!,$D:$O,#REF!,0))</f>
        <v>#REF!</v>
      </c>
      <c r="AY9" s="23" t="e">
        <f>(VLOOKUP($B9,'[1]Taux Répartition'!$A:$G,(HLOOKUP(AY$1,'[1]Taux Répartition'!$S$1:$W$2,2,0)),0))*(HLOOKUP(#REF!,$D:$O,#REF!,0))</f>
        <v>#REF!</v>
      </c>
      <c r="AZ9" s="16" t="e">
        <f>(VLOOKUP($B9,'[1]Taux Répartition'!$A:$G,(HLOOKUP(AZ$1,'[1]Taux Répartition'!$S$1:$W$2,2,0)),0))*(HLOOKUP(#REF!,$D:$O,#REF!,0))</f>
        <v>#REF!</v>
      </c>
      <c r="BA9" s="16" t="e">
        <f>(VLOOKUP($B9,'[1]Taux Répartition'!$A:$G,(HLOOKUP(BA$1,'[1]Taux Répartition'!$S$1:$W$2,2,0)),0))*(HLOOKUP(#REF!,$D:$O,#REF!,0))</f>
        <v>#REF!</v>
      </c>
      <c r="BB9" s="16" t="e">
        <f>(VLOOKUP($B9,'[1]Taux Répartition'!$A:$G,(HLOOKUP(BB$1,'[1]Taux Répartition'!$S$1:$W$2,2,0)),0))*(HLOOKUP(#REF!,$D:$O,#REF!,0))</f>
        <v>#REF!</v>
      </c>
      <c r="BC9" s="16" t="e">
        <f>(VLOOKUP($B9,'[1]Taux Répartition'!$A:$G,(HLOOKUP(BC$1,'[1]Taux Répartition'!$S$1:$W$2,2,0)),0))*(HLOOKUP(#REF!,$D:$O,#REF!,0))</f>
        <v>#REF!</v>
      </c>
      <c r="BD9" s="16" t="e">
        <f>(VLOOKUP($B9,'[1]Taux Répartition'!$A:$G,(HLOOKUP(BD$1,'[1]Taux Répartition'!$S$1:$W$2,2,0)),0))*(HLOOKUP(#REF!,$D:$O,#REF!,0))</f>
        <v>#REF!</v>
      </c>
      <c r="BE9" s="16" t="e">
        <f>(VLOOKUP($B9,'[1]Taux Répartition'!$A:$G,(HLOOKUP(BE$1,'[1]Taux Répartition'!$S$1:$W$2,2,0)),0))*(HLOOKUP(#REF!,$D:$O,#REF!,0))</f>
        <v>#REF!</v>
      </c>
      <c r="BF9" s="16" t="e">
        <f>(VLOOKUP($B9,'[1]Taux Répartition'!$A:$G,(HLOOKUP(BF$1,'[1]Taux Répartition'!$S$1:$W$2,2,0)),0))*(HLOOKUP(#REF!,$D:$O,#REF!,0))</f>
        <v>#REF!</v>
      </c>
      <c r="BG9" s="16" t="e">
        <f>(VLOOKUP($B9,'[1]Taux Répartition'!$A:$G,(HLOOKUP(BG$1,'[1]Taux Répartition'!$S$1:$W$2,2,0)),0))*(HLOOKUP(#REF!,$D:$O,#REF!,0))</f>
        <v>#REF!</v>
      </c>
      <c r="BH9" s="16" t="e">
        <f>(VLOOKUP($B9,'[1]Taux Répartition'!$A:$G,(HLOOKUP(BH$1,'[1]Taux Répartition'!$S$1:$W$2,2,0)),0))*(HLOOKUP(#REF!,$D:$O,#REF!,0))</f>
        <v>#REF!</v>
      </c>
      <c r="BI9" s="16" t="e">
        <f>(VLOOKUP($B9,'[1]Taux Répartition'!$A:$G,(HLOOKUP(BI$1,'[1]Taux Répartition'!$S$1:$W$2,2,0)),0))*(HLOOKUP(#REF!,$D:$O,#REF!,0))</f>
        <v>#REF!</v>
      </c>
      <c r="BJ9" s="16" t="e">
        <f>(VLOOKUP($B9,'[1]Taux Répartition'!$A:$G,(HLOOKUP(BJ$1,'[1]Taux Répartition'!$S$1:$W$2,2,0)),0))*(HLOOKUP(#REF!,$D:$O,#REF!,0))</f>
        <v>#REF!</v>
      </c>
      <c r="BK9" s="16" t="e">
        <f>(VLOOKUP($B9,'[1]Taux Répartition'!$A:$G,(HLOOKUP(BK$1,'[1]Taux Répartition'!$S$1:$W$2,2,0)),0))*(HLOOKUP(#REF!,$D:$O,#REF!,0))</f>
        <v>#REF!</v>
      </c>
      <c r="BL9" s="16" t="e">
        <f>(VLOOKUP($B9,'[1]Taux Répartition'!$A:$G,(HLOOKUP(BL$1,'[1]Taux Répartition'!$S$1:$W$2,2,0)),0))*(HLOOKUP(#REF!,$D:$O,#REF!,0))</f>
        <v>#REF!</v>
      </c>
      <c r="BM9" s="16" t="e">
        <f>(VLOOKUP($B9,'[1]Taux Répartition'!$A:$G,(HLOOKUP(BM$1,'[1]Taux Répartition'!$S$1:$W$2,2,0)),0))*(HLOOKUP(#REF!,$D:$O,#REF!,0))</f>
        <v>#REF!</v>
      </c>
      <c r="BN9" s="16" t="e">
        <f>(VLOOKUP($B9,'[1]Taux Répartition'!$A:$G,(HLOOKUP(BN$1,'[1]Taux Répartition'!$S$1:$W$2,2,0)),0))*(HLOOKUP(#REF!,$D:$O,#REF!,0))</f>
        <v>#REF!</v>
      </c>
      <c r="BO9" s="16" t="e">
        <f>(VLOOKUP($B9,'[1]Taux Répartition'!$A:$G,(HLOOKUP(BO$1,'[1]Taux Répartition'!$S$1:$W$2,2,0)),0))*(HLOOKUP(#REF!,$D:$O,#REF!,0))</f>
        <v>#REF!</v>
      </c>
      <c r="BP9" s="16" t="e">
        <f>(VLOOKUP($B9,'[1]Taux Répartition'!$A:$G,(HLOOKUP(BP$1,'[1]Taux Répartition'!$S$1:$W$2,2,0)),0))*(HLOOKUP(#REF!,$D:$O,#REF!,0))</f>
        <v>#REF!</v>
      </c>
      <c r="BQ9" s="16" t="e">
        <f>(VLOOKUP($B9,'[1]Taux Répartition'!$A:$G,(HLOOKUP(BQ$1,'[1]Taux Répartition'!$S$1:$W$2,2,0)),0))*(HLOOKUP(#REF!,$D:$O,#REF!,0))</f>
        <v>#REF!</v>
      </c>
      <c r="BR9" s="16" t="e">
        <f>(VLOOKUP($B9,'[1]Taux Répartition'!$A:$G,(HLOOKUP(BR$1,'[1]Taux Répartition'!$S$1:$W$2,2,0)),0))*(HLOOKUP(#REF!,$D:$O,#REF!,0))</f>
        <v>#REF!</v>
      </c>
      <c r="BS9" s="16" t="e">
        <f>(VLOOKUP($B9,'[1]Taux Répartition'!$A:$G,(HLOOKUP(BS$1,'[1]Taux Répartition'!$S$1:$W$2,2,0)),0))*(HLOOKUP(#REF!,$D:$O,#REF!,0))</f>
        <v>#REF!</v>
      </c>
      <c r="BT9" s="16" t="e">
        <f>(VLOOKUP($B9,'[1]Taux Répartition'!$A:$G,(HLOOKUP(BT$1,'[1]Taux Répartition'!$S$1:$W$2,2,0)),0))*(HLOOKUP(#REF!,$D:$O,#REF!,0))</f>
        <v>#REF!</v>
      </c>
      <c r="BU9" s="16" t="e">
        <f>(VLOOKUP($B9,'[1]Taux Répartition'!$A:$G,(HLOOKUP(BU$1,'[1]Taux Répartition'!$S$1:$W$2,2,0)),0))*(HLOOKUP(#REF!,$D:$O,#REF!,0))</f>
        <v>#REF!</v>
      </c>
      <c r="BV9" s="16" t="e">
        <f>(VLOOKUP($B9,'[1]Taux Répartition'!$A:$G,(HLOOKUP(BV$1,'[1]Taux Répartition'!$S$1:$W$2,2,0)),0))*(HLOOKUP(#REF!,$D:$O,#REF!,0))</f>
        <v>#REF!</v>
      </c>
      <c r="BW9" s="16" t="e">
        <f>(VLOOKUP($B9,'[1]Taux Répartition'!$A:$G,(HLOOKUP(BW$1,'[1]Taux Répartition'!$S$1:$W$2,2,0)),0))*(HLOOKUP(#REF!,$D:$O,#REF!,0))</f>
        <v>#REF!</v>
      </c>
      <c r="BX9" s="16" t="e">
        <f>(VLOOKUP($B9,'[1]Taux Répartition'!$A:$G,(HLOOKUP(BX$1,'[1]Taux Répartition'!$S$1:$W$2,2,0)),0))*(HLOOKUP(#REF!,$D:$O,#REF!,0))</f>
        <v>#REF!</v>
      </c>
    </row>
    <row r="10" spans="1:76" x14ac:dyDescent="0.25">
      <c r="A10" s="24"/>
      <c r="B10" s="8">
        <f>VLOOKUP(C10,[1]Général!H:I,2,0)</f>
        <v>6580000</v>
      </c>
      <c r="C10" s="15" t="s">
        <v>28</v>
      </c>
      <c r="D10" s="5">
        <v>-280000</v>
      </c>
      <c r="E10" s="5">
        <v>150000</v>
      </c>
      <c r="F10" s="5"/>
      <c r="G10" s="5">
        <v>-1970000</v>
      </c>
      <c r="H10" s="5">
        <v>-200000</v>
      </c>
      <c r="I10" s="5"/>
      <c r="J10" s="5"/>
      <c r="K10" s="16">
        <v>150000</v>
      </c>
      <c r="L10" s="16"/>
      <c r="M10" s="16">
        <v>-1970000</v>
      </c>
      <c r="N10" s="16">
        <v>-200000</v>
      </c>
      <c r="O10" s="16"/>
      <c r="P10" s="6">
        <f t="shared" si="0"/>
        <v>-2300000</v>
      </c>
      <c r="Q10" s="17" t="e">
        <f>(VLOOKUP($B10,'[1]Taux Répartition'!$A:$G,(HLOOKUP(Q$1,'[1]Taux Répartition'!$S$1:$W$2,2,0)),0))*(HLOOKUP(#REF!,$D:$O,#REF!,0))</f>
        <v>#REF!</v>
      </c>
      <c r="R10" s="17" t="e">
        <f>(VLOOKUP($B10,'[1]Taux Répartition'!$A:$G,(HLOOKUP(R$1,'[1]Taux Répartition'!$S$1:$W$2,2,0)),0))*(HLOOKUP(#REF!,$D:$O,#REF!,0))</f>
        <v>#REF!</v>
      </c>
      <c r="S10" s="17" t="e">
        <f>(VLOOKUP($B10,'[1]Taux Répartition'!$A:$G,(HLOOKUP(S$1,'[1]Taux Répartition'!$S$1:$W$2,2,0)),0))*(HLOOKUP(#REF!,$D:$O,#REF!,0))</f>
        <v>#REF!</v>
      </c>
      <c r="T10" s="17" t="e">
        <f>(VLOOKUP($B10,'[1]Taux Répartition'!$A:$G,(HLOOKUP(T$1,'[1]Taux Répartition'!$S$1:$W$2,2,0)),0))*(HLOOKUP(#REF!,$D:$O,#REF!,0))</f>
        <v>#REF!</v>
      </c>
      <c r="U10" s="17" t="e">
        <f>(VLOOKUP($B10,'[1]Taux Répartition'!$A:$G,(HLOOKUP(U$1,'[1]Taux Répartition'!$S$1:$W$2,2,0)),0))*(HLOOKUP(#REF!,$D:$I,#REF!,0))</f>
        <v>#REF!</v>
      </c>
      <c r="V10" s="18" t="e">
        <f>(VLOOKUP($B10,'[1]Taux Répartition'!$A:$G,(HLOOKUP(V$1,'[1]Taux Répartition'!$S$1:$V$2,2,0)),0))*(HLOOKUP(#REF!,$D:$I,#REF!,0))</f>
        <v>#REF!</v>
      </c>
      <c r="W10" s="18" t="e">
        <f>(VLOOKUP($B10,'[1]Taux Répartition'!$A:$G,(HLOOKUP(W$1,'[1]Taux Répartition'!$S$1:$V$2,2,0)),0))*(HLOOKUP(#REF!,$D:$I,#REF!,0))</f>
        <v>#REF!</v>
      </c>
      <c r="X10" s="18" t="e">
        <f>(VLOOKUP($B10,'[1]Taux Répartition'!$A:$G,(HLOOKUP(X$1,'[1]Taux Répartition'!$S$1:$V$2,2,0)),0))*(HLOOKUP(#REF!,$D:$I,#REF!,0))</f>
        <v>#REF!</v>
      </c>
      <c r="Y10" s="18" t="e">
        <f>(VLOOKUP($B10,'[1]Taux Répartition'!$A:$G,(HLOOKUP(Y$1,'[1]Taux Répartition'!$S$1:$V$2,2,0)),0))*(HLOOKUP(#REF!,$D:$I,#REF!,0))</f>
        <v>#REF!</v>
      </c>
      <c r="Z10" s="18" t="e">
        <f>(VLOOKUP($B10,'[1]Taux Répartition'!$A:$G,(HLOOKUP(Z$1,'[1]Taux Répartition'!$S$1:$W$2,2,0)),0))*(HLOOKUP(#REF!,$D:$I,#REF!,0))</f>
        <v>#REF!</v>
      </c>
      <c r="AA10" s="19" t="e">
        <f>(VLOOKUP($B10,'[1]Taux Répartition'!$A:$G,(HLOOKUP(AA$1,'[1]Taux Répartition'!$S$1:$V$2,2,0)),0))*(HLOOKUP(#REF!,$D:$I,#REF!,0))</f>
        <v>#REF!</v>
      </c>
      <c r="AB10" s="19" t="e">
        <f>(VLOOKUP($B10,'[1]Taux Répartition'!$A:$G,(HLOOKUP(AB$1,'[1]Taux Répartition'!$S$1:$V$2,2,0)),0))*(HLOOKUP(#REF!,$D:$I,#REF!,0))</f>
        <v>#REF!</v>
      </c>
      <c r="AC10" s="19" t="e">
        <f>(VLOOKUP($B10,'[1]Taux Répartition'!$A:$G,(HLOOKUP(AC$1,'[1]Taux Répartition'!$S$1:$V$2,2,0)),0))*(HLOOKUP(#REF!,$D:$I,#REF!,0))</f>
        <v>#REF!</v>
      </c>
      <c r="AD10" s="19" t="e">
        <f>(VLOOKUP($B10,'[1]Taux Répartition'!$A:$G,(HLOOKUP(AD$1,'[1]Taux Répartition'!$S$1:$V$2,2,0)),0))*(HLOOKUP(#REF!,$D:$I,#REF!,0))</f>
        <v>#REF!</v>
      </c>
      <c r="AE10" s="19" t="e">
        <f>(VLOOKUP($B10,'[1]Taux Répartition'!$A:$G,(HLOOKUP(AE$1,'[1]Taux Répartition'!$S$1:$W$2,2,0)),0))*(HLOOKUP(#REF!,$D:$I,#REF!,0))</f>
        <v>#REF!</v>
      </c>
      <c r="AF10" s="20" t="e">
        <f>(VLOOKUP($B10,'[1]Taux Répartition'!$A:$G,(HLOOKUP(AF$1,'[1]Taux Répartition'!$S$1:$V$2,2,0)),0))*(HLOOKUP(#REF!,$D:$I,#REF!,0))</f>
        <v>#REF!</v>
      </c>
      <c r="AG10" s="20" t="e">
        <f>(VLOOKUP($B10,'[1]Taux Répartition'!$A:$G,(HLOOKUP(AG$1,'[1]Taux Répartition'!$S$1:$V$2,2,0)),0))*(HLOOKUP(#REF!,$D:$I,#REF!,0))</f>
        <v>#REF!</v>
      </c>
      <c r="AH10" s="20" t="e">
        <f>(VLOOKUP($B10,'[1]Taux Répartition'!$A:$G,(HLOOKUP(AH$1,'[1]Taux Répartition'!$S$1:$V$2,2,0)),0))*(HLOOKUP(#REF!,$D:$I,#REF!,0))</f>
        <v>#REF!</v>
      </c>
      <c r="AI10" s="20" t="e">
        <f>(VLOOKUP($B10,'[1]Taux Répartition'!$A:$G,(HLOOKUP(AI$1,'[1]Taux Répartition'!$S$1:$V$2,2,0)),0))*(HLOOKUP(#REF!,$D:$I,#REF!,0))</f>
        <v>#REF!</v>
      </c>
      <c r="AJ10" s="20" t="e">
        <f>(VLOOKUP($B10,'[1]Taux Répartition'!$A:$G,(HLOOKUP(AJ$1,'[1]Taux Répartition'!$S$1:$W$2,2,0)),0))*(HLOOKUP(#REF!,$D:$I,#REF!,0))</f>
        <v>#REF!</v>
      </c>
      <c r="AK10" s="21" t="e">
        <f>(VLOOKUP($B10,'[1]Taux Répartition'!$A:$G,(HLOOKUP(AK$1,'[1]Taux Répartition'!$S$1:$V$2,2,0)),0))*(HLOOKUP(#REF!,$D:$I,#REF!,0))</f>
        <v>#REF!</v>
      </c>
      <c r="AL10" s="21" t="e">
        <f>(VLOOKUP($B10,'[1]Taux Répartition'!$A:$G,(HLOOKUP(AL$1,'[1]Taux Répartition'!$S$1:$V$2,2,0)),0))*(HLOOKUP(#REF!,$D:$I,#REF!,0))</f>
        <v>#REF!</v>
      </c>
      <c r="AM10" s="21" t="e">
        <f>(VLOOKUP($B10,'[1]Taux Répartition'!$A:$G,(HLOOKUP(AM$1,'[1]Taux Répartition'!$S$1:$V$2,2,0)),0))*(HLOOKUP(#REF!,$D:$I,#REF!,0))</f>
        <v>#REF!</v>
      </c>
      <c r="AN10" s="21" t="e">
        <f>(VLOOKUP($B10,'[1]Taux Répartition'!$A:$G,(HLOOKUP(AN$1,'[1]Taux Répartition'!$S$1:$V$2,2,0)),0))*(HLOOKUP(#REF!,$D:$I,#REF!,0))</f>
        <v>#REF!</v>
      </c>
      <c r="AO10" s="21" t="e">
        <f>(VLOOKUP($B10,'[1]Taux Répartition'!$A:$G,(HLOOKUP(AO$1,'[1]Taux Répartition'!$S$1:$W$2,2,0)),0))*(HLOOKUP(#REF!,$D:$I,#REF!,0))</f>
        <v>#REF!</v>
      </c>
      <c r="AP10" s="22" t="e">
        <f>(VLOOKUP($B10,'[1]Taux Répartition'!$A:$G,(HLOOKUP(AP$1,'[1]Taux Répartition'!$S$1:$V$2,2,0)),0))*(HLOOKUP(#REF!,$D:$I,#REF!,0))</f>
        <v>#REF!</v>
      </c>
      <c r="AQ10" s="22" t="e">
        <f>(VLOOKUP($B10,'[1]Taux Répartition'!$A:$G,(HLOOKUP(AQ$1,'[1]Taux Répartition'!$S$1:$V$2,2,0)),0))*(HLOOKUP(#REF!,$D:$I,#REF!,0))</f>
        <v>#REF!</v>
      </c>
      <c r="AR10" s="22" t="e">
        <f>(VLOOKUP($B10,'[1]Taux Répartition'!$A:$G,(HLOOKUP(AR$1,'[1]Taux Répartition'!$S$1:$V$2,2,0)),0))*(HLOOKUP(#REF!,$D:$I,#REF!,0))</f>
        <v>#REF!</v>
      </c>
      <c r="AS10" s="22" t="e">
        <f>(VLOOKUP($B10,'[1]Taux Répartition'!$A:$G,(HLOOKUP(AS$1,'[1]Taux Répartition'!$S$1:$V$2,2,0)),0))*(HLOOKUP(#REF!,$D:$I,#REF!,0))</f>
        <v>#REF!</v>
      </c>
      <c r="AT10" s="22" t="e">
        <f>(VLOOKUP($B10,'[1]Taux Répartition'!$A:$G,(HLOOKUP(AT$1,'[1]Taux Répartition'!$S$1:$W$2,2,0)),0))*(HLOOKUP(#REF!,$D:$I,#REF!,0))</f>
        <v>#REF!</v>
      </c>
      <c r="AU10" s="23" t="e">
        <f>(VLOOKUP($B10,'[1]Taux Répartition'!$A:$G,(HLOOKUP(AU$1,'[1]Taux Répartition'!$S$1:$W$2,2,0)),0))*(HLOOKUP(#REF!,$D:$O,#REF!,0))</f>
        <v>#REF!</v>
      </c>
      <c r="AV10" s="23" t="e">
        <f>(VLOOKUP($B10,'[1]Taux Répartition'!$A:$G,(HLOOKUP(AV$1,'[1]Taux Répartition'!$S$1:$W$2,2,0)),0))*(HLOOKUP(#REF!,$D:$O,#REF!,0))</f>
        <v>#REF!</v>
      </c>
      <c r="AW10" s="23" t="e">
        <f>(VLOOKUP($B10,'[1]Taux Répartition'!$A:$G,(HLOOKUP(AW$1,'[1]Taux Répartition'!$S$1:$W$2,2,0)),0))*(HLOOKUP(#REF!,$D:$O,#REF!,0))</f>
        <v>#REF!</v>
      </c>
      <c r="AX10" s="23" t="e">
        <f>(VLOOKUP($B10,'[1]Taux Répartition'!$A:$G,(HLOOKUP(AX$1,'[1]Taux Répartition'!$S$1:$W$2,2,0)),0))*(HLOOKUP(#REF!,$D:$O,#REF!,0))</f>
        <v>#REF!</v>
      </c>
      <c r="AY10" s="23" t="e">
        <f>(VLOOKUP($B10,'[1]Taux Répartition'!$A:$G,(HLOOKUP(AY$1,'[1]Taux Répartition'!$S$1:$W$2,2,0)),0))*(HLOOKUP(#REF!,$D:$O,#REF!,0))</f>
        <v>#REF!</v>
      </c>
      <c r="AZ10" s="16" t="e">
        <f>(VLOOKUP($B10,'[1]Taux Répartition'!$A:$G,(HLOOKUP(AZ$1,'[1]Taux Répartition'!$S$1:$W$2,2,0)),0))*(HLOOKUP(#REF!,$D:$O,#REF!,0))</f>
        <v>#REF!</v>
      </c>
      <c r="BA10" s="16" t="e">
        <f>(VLOOKUP($B10,'[1]Taux Répartition'!$A:$G,(HLOOKUP(BA$1,'[1]Taux Répartition'!$S$1:$W$2,2,0)),0))*(HLOOKUP(#REF!,$D:$O,#REF!,0))</f>
        <v>#REF!</v>
      </c>
      <c r="BB10" s="16" t="e">
        <f>(VLOOKUP($B10,'[1]Taux Répartition'!$A:$G,(HLOOKUP(BB$1,'[1]Taux Répartition'!$S$1:$W$2,2,0)),0))*(HLOOKUP(#REF!,$D:$O,#REF!,0))</f>
        <v>#REF!</v>
      </c>
      <c r="BC10" s="16" t="e">
        <f>(VLOOKUP($B10,'[1]Taux Répartition'!$A:$G,(HLOOKUP(BC$1,'[1]Taux Répartition'!$S$1:$W$2,2,0)),0))*(HLOOKUP(#REF!,$D:$O,#REF!,0))</f>
        <v>#REF!</v>
      </c>
      <c r="BD10" s="16" t="e">
        <f>(VLOOKUP($B10,'[1]Taux Répartition'!$A:$G,(HLOOKUP(BD$1,'[1]Taux Répartition'!$S$1:$W$2,2,0)),0))*(HLOOKUP(#REF!,$D:$O,#REF!,0))</f>
        <v>#REF!</v>
      </c>
      <c r="BE10" s="16" t="e">
        <f>(VLOOKUP($B10,'[1]Taux Répartition'!$A:$G,(HLOOKUP(BE$1,'[1]Taux Répartition'!$S$1:$W$2,2,0)),0))*(HLOOKUP(#REF!,$D:$O,#REF!,0))</f>
        <v>#REF!</v>
      </c>
      <c r="BF10" s="16" t="e">
        <f>(VLOOKUP($B10,'[1]Taux Répartition'!$A:$G,(HLOOKUP(BF$1,'[1]Taux Répartition'!$S$1:$W$2,2,0)),0))*(HLOOKUP(#REF!,$D:$O,#REF!,0))</f>
        <v>#REF!</v>
      </c>
      <c r="BG10" s="16" t="e">
        <f>(VLOOKUP($B10,'[1]Taux Répartition'!$A:$G,(HLOOKUP(BG$1,'[1]Taux Répartition'!$S$1:$W$2,2,0)),0))*(HLOOKUP(#REF!,$D:$O,#REF!,0))</f>
        <v>#REF!</v>
      </c>
      <c r="BH10" s="16" t="e">
        <f>(VLOOKUP($B10,'[1]Taux Répartition'!$A:$G,(HLOOKUP(BH$1,'[1]Taux Répartition'!$S$1:$W$2,2,0)),0))*(HLOOKUP(#REF!,$D:$O,#REF!,0))</f>
        <v>#REF!</v>
      </c>
      <c r="BI10" s="16" t="e">
        <f>(VLOOKUP($B10,'[1]Taux Répartition'!$A:$G,(HLOOKUP(BI$1,'[1]Taux Répartition'!$S$1:$W$2,2,0)),0))*(HLOOKUP(#REF!,$D:$O,#REF!,0))</f>
        <v>#REF!</v>
      </c>
      <c r="BJ10" s="16" t="e">
        <f>(VLOOKUP($B10,'[1]Taux Répartition'!$A:$G,(HLOOKUP(BJ$1,'[1]Taux Répartition'!$S$1:$W$2,2,0)),0))*(HLOOKUP(#REF!,$D:$O,#REF!,0))</f>
        <v>#REF!</v>
      </c>
      <c r="BK10" s="16" t="e">
        <f>(VLOOKUP($B10,'[1]Taux Répartition'!$A:$G,(HLOOKUP(BK$1,'[1]Taux Répartition'!$S$1:$W$2,2,0)),0))*(HLOOKUP(#REF!,$D:$O,#REF!,0))</f>
        <v>#REF!</v>
      </c>
      <c r="BL10" s="16" t="e">
        <f>(VLOOKUP($B10,'[1]Taux Répartition'!$A:$G,(HLOOKUP(BL$1,'[1]Taux Répartition'!$S$1:$W$2,2,0)),0))*(HLOOKUP(#REF!,$D:$O,#REF!,0))</f>
        <v>#REF!</v>
      </c>
      <c r="BM10" s="16" t="e">
        <f>(VLOOKUP($B10,'[1]Taux Répartition'!$A:$G,(HLOOKUP(BM$1,'[1]Taux Répartition'!$S$1:$W$2,2,0)),0))*(HLOOKUP(#REF!,$D:$O,#REF!,0))</f>
        <v>#REF!</v>
      </c>
      <c r="BN10" s="16" t="e">
        <f>(VLOOKUP($B10,'[1]Taux Répartition'!$A:$G,(HLOOKUP(BN$1,'[1]Taux Répartition'!$S$1:$W$2,2,0)),0))*(HLOOKUP(#REF!,$D:$O,#REF!,0))</f>
        <v>#REF!</v>
      </c>
      <c r="BO10" s="16" t="e">
        <f>(VLOOKUP($B10,'[1]Taux Répartition'!$A:$G,(HLOOKUP(BO$1,'[1]Taux Répartition'!$S$1:$W$2,2,0)),0))*(HLOOKUP(#REF!,$D:$O,#REF!,0))</f>
        <v>#REF!</v>
      </c>
      <c r="BP10" s="16" t="e">
        <f>(VLOOKUP($B10,'[1]Taux Répartition'!$A:$G,(HLOOKUP(BP$1,'[1]Taux Répartition'!$S$1:$W$2,2,0)),0))*(HLOOKUP(#REF!,$D:$O,#REF!,0))</f>
        <v>#REF!</v>
      </c>
      <c r="BQ10" s="16" t="e">
        <f>(VLOOKUP($B10,'[1]Taux Répartition'!$A:$G,(HLOOKUP(BQ$1,'[1]Taux Répartition'!$S$1:$W$2,2,0)),0))*(HLOOKUP(#REF!,$D:$O,#REF!,0))</f>
        <v>#REF!</v>
      </c>
      <c r="BR10" s="16" t="e">
        <f>(VLOOKUP($B10,'[1]Taux Répartition'!$A:$G,(HLOOKUP(BR$1,'[1]Taux Répartition'!$S$1:$W$2,2,0)),0))*(HLOOKUP(#REF!,$D:$O,#REF!,0))</f>
        <v>#REF!</v>
      </c>
      <c r="BS10" s="16" t="e">
        <f>(VLOOKUP($B10,'[1]Taux Répartition'!$A:$G,(HLOOKUP(BS$1,'[1]Taux Répartition'!$S$1:$W$2,2,0)),0))*(HLOOKUP(#REF!,$D:$O,#REF!,0))</f>
        <v>#REF!</v>
      </c>
      <c r="BT10" s="16" t="e">
        <f>(VLOOKUP($B10,'[1]Taux Répartition'!$A:$G,(HLOOKUP(BT$1,'[1]Taux Répartition'!$S$1:$W$2,2,0)),0))*(HLOOKUP(#REF!,$D:$O,#REF!,0))</f>
        <v>#REF!</v>
      </c>
      <c r="BU10" s="16" t="e">
        <f>(VLOOKUP($B10,'[1]Taux Répartition'!$A:$G,(HLOOKUP(BU$1,'[1]Taux Répartition'!$S$1:$W$2,2,0)),0))*(HLOOKUP(#REF!,$D:$O,#REF!,0))</f>
        <v>#REF!</v>
      </c>
      <c r="BV10" s="16" t="e">
        <f>(VLOOKUP($B10,'[1]Taux Répartition'!$A:$G,(HLOOKUP(BV$1,'[1]Taux Répartition'!$S$1:$W$2,2,0)),0))*(HLOOKUP(#REF!,$D:$O,#REF!,0))</f>
        <v>#REF!</v>
      </c>
      <c r="BW10" s="16" t="e">
        <f>(VLOOKUP($B10,'[1]Taux Répartition'!$A:$G,(HLOOKUP(BW$1,'[1]Taux Répartition'!$S$1:$W$2,2,0)),0))*(HLOOKUP(#REF!,$D:$O,#REF!,0))</f>
        <v>#REF!</v>
      </c>
      <c r="BX10" s="16" t="e">
        <f>(VLOOKUP($B10,'[1]Taux Répartition'!$A:$G,(HLOOKUP(BX$1,'[1]Taux Répartition'!$S$1:$W$2,2,0)),0))*(HLOOKUP(#REF!,$D:$O,#REF!,0))</f>
        <v>#REF!</v>
      </c>
    </row>
    <row r="11" spans="1:76" x14ac:dyDescent="0.25">
      <c r="A11" s="24"/>
      <c r="B11" s="8">
        <f>VLOOKUP(C11,[1]Général!H:I,2,0)</f>
        <v>6480000</v>
      </c>
      <c r="C11" s="15" t="s">
        <v>29</v>
      </c>
      <c r="D11" s="5">
        <v>-13600</v>
      </c>
      <c r="E11" s="5">
        <v>-50000</v>
      </c>
      <c r="F11" s="5">
        <v>-1455000</v>
      </c>
      <c r="G11" s="5">
        <v>-416400</v>
      </c>
      <c r="H11" s="5">
        <v>-556000</v>
      </c>
      <c r="I11" s="5">
        <v>-15000</v>
      </c>
      <c r="J11" s="5">
        <v>-12000</v>
      </c>
      <c r="K11" s="16">
        <v>-50000</v>
      </c>
      <c r="L11" s="16">
        <v>-1455000</v>
      </c>
      <c r="M11" s="16">
        <v>-416400</v>
      </c>
      <c r="N11" s="16">
        <v>-556000</v>
      </c>
      <c r="O11" s="16">
        <v>-15000</v>
      </c>
      <c r="P11" s="6">
        <f t="shared" si="0"/>
        <v>-2506000</v>
      </c>
      <c r="Q11" s="17" t="e">
        <f>(VLOOKUP($B11,'[1]Taux Répartition'!$A:$G,(HLOOKUP(Q$1,'[1]Taux Répartition'!$S$1:$W$2,2,0)),0))*(HLOOKUP(#REF!,$D:$O,#REF!,0))</f>
        <v>#REF!</v>
      </c>
      <c r="R11" s="17" t="e">
        <f>(VLOOKUP($B11,'[1]Taux Répartition'!$A:$G,(HLOOKUP(R$1,'[1]Taux Répartition'!$S$1:$W$2,2,0)),0))*(HLOOKUP(#REF!,$D:$O,#REF!,0))</f>
        <v>#REF!</v>
      </c>
      <c r="S11" s="17" t="e">
        <f>(VLOOKUP($B11,'[1]Taux Répartition'!$A:$G,(HLOOKUP(S$1,'[1]Taux Répartition'!$S$1:$W$2,2,0)),0))*(HLOOKUP(#REF!,$D:$O,#REF!,0))</f>
        <v>#REF!</v>
      </c>
      <c r="T11" s="17" t="e">
        <f>(VLOOKUP($B11,'[1]Taux Répartition'!$A:$G,(HLOOKUP(T$1,'[1]Taux Répartition'!$S$1:$W$2,2,0)),0))*(HLOOKUP(#REF!,$D:$O,#REF!,0))</f>
        <v>#REF!</v>
      </c>
      <c r="U11" s="17" t="e">
        <f>(VLOOKUP($B11,'[1]Taux Répartition'!$A:$G,(HLOOKUP(U$1,'[1]Taux Répartition'!$S$1:$W$2,2,0)),0))*(HLOOKUP(#REF!,$D:$I,#REF!,0))</f>
        <v>#REF!</v>
      </c>
      <c r="V11" s="18" t="e">
        <f>(VLOOKUP($B11,'[1]Taux Répartition'!$A:$G,(HLOOKUP(V$1,'[1]Taux Répartition'!$S$1:$V$2,2,0)),0))*(HLOOKUP(#REF!,$D:$I,#REF!,0))</f>
        <v>#REF!</v>
      </c>
      <c r="W11" s="18" t="e">
        <f>(VLOOKUP($B11,'[1]Taux Répartition'!$A:$G,(HLOOKUP(W$1,'[1]Taux Répartition'!$S$1:$V$2,2,0)),0))*(HLOOKUP(#REF!,$D:$I,#REF!,0))</f>
        <v>#REF!</v>
      </c>
      <c r="X11" s="18" t="e">
        <f>(VLOOKUP($B11,'[1]Taux Répartition'!$A:$G,(HLOOKUP(X$1,'[1]Taux Répartition'!$S$1:$V$2,2,0)),0))*(HLOOKUP(#REF!,$D:$I,#REF!,0))</f>
        <v>#REF!</v>
      </c>
      <c r="Y11" s="18" t="e">
        <f>(VLOOKUP($B11,'[1]Taux Répartition'!$A:$G,(HLOOKUP(Y$1,'[1]Taux Répartition'!$S$1:$V$2,2,0)),0))*(HLOOKUP(#REF!,$D:$I,#REF!,0))</f>
        <v>#REF!</v>
      </c>
      <c r="Z11" s="18" t="e">
        <f>(VLOOKUP($B11,'[1]Taux Répartition'!$A:$G,(HLOOKUP(Z$1,'[1]Taux Répartition'!$S$1:$W$2,2,0)),0))*(HLOOKUP(#REF!,$D:$I,#REF!,0))</f>
        <v>#REF!</v>
      </c>
      <c r="AA11" s="19" t="e">
        <f>(VLOOKUP($B11,'[1]Taux Répartition'!$A:$G,(HLOOKUP(AA$1,'[1]Taux Répartition'!$S$1:$V$2,2,0)),0))*(HLOOKUP(#REF!,$D:$I,#REF!,0))</f>
        <v>#REF!</v>
      </c>
      <c r="AB11" s="19" t="e">
        <f>(VLOOKUP($B11,'[1]Taux Répartition'!$A:$G,(HLOOKUP(AB$1,'[1]Taux Répartition'!$S$1:$V$2,2,0)),0))*(HLOOKUP(#REF!,$D:$I,#REF!,0))</f>
        <v>#REF!</v>
      </c>
      <c r="AC11" s="19" t="e">
        <f>(VLOOKUP($B11,'[1]Taux Répartition'!$A:$G,(HLOOKUP(AC$1,'[1]Taux Répartition'!$S$1:$V$2,2,0)),0))*(HLOOKUP(#REF!,$D:$I,#REF!,0))</f>
        <v>#REF!</v>
      </c>
      <c r="AD11" s="19" t="e">
        <f>(VLOOKUP($B11,'[1]Taux Répartition'!$A:$G,(HLOOKUP(AD$1,'[1]Taux Répartition'!$S$1:$V$2,2,0)),0))*(HLOOKUP(#REF!,$D:$I,#REF!,0))</f>
        <v>#REF!</v>
      </c>
      <c r="AE11" s="19" t="e">
        <f>(VLOOKUP($B11,'[1]Taux Répartition'!$A:$G,(HLOOKUP(AE$1,'[1]Taux Répartition'!$S$1:$W$2,2,0)),0))*(HLOOKUP(#REF!,$D:$I,#REF!,0))</f>
        <v>#REF!</v>
      </c>
      <c r="AF11" s="20" t="e">
        <f>(VLOOKUP($B11,'[1]Taux Répartition'!$A:$G,(HLOOKUP(AF$1,'[1]Taux Répartition'!$S$1:$V$2,2,0)),0))*(HLOOKUP(#REF!,$D:$I,#REF!,0))</f>
        <v>#REF!</v>
      </c>
      <c r="AG11" s="20" t="e">
        <f>(VLOOKUP($B11,'[1]Taux Répartition'!$A:$G,(HLOOKUP(AG$1,'[1]Taux Répartition'!$S$1:$V$2,2,0)),0))*(HLOOKUP(#REF!,$D:$I,#REF!,0))</f>
        <v>#REF!</v>
      </c>
      <c r="AH11" s="20" t="e">
        <f>(VLOOKUP($B11,'[1]Taux Répartition'!$A:$G,(HLOOKUP(AH$1,'[1]Taux Répartition'!$S$1:$V$2,2,0)),0))*(HLOOKUP(#REF!,$D:$I,#REF!,0))</f>
        <v>#REF!</v>
      </c>
      <c r="AI11" s="20" t="e">
        <f>(VLOOKUP($B11,'[1]Taux Répartition'!$A:$G,(HLOOKUP(AI$1,'[1]Taux Répartition'!$S$1:$V$2,2,0)),0))*(HLOOKUP(#REF!,$D:$I,#REF!,0))</f>
        <v>#REF!</v>
      </c>
      <c r="AJ11" s="20" t="e">
        <f>(VLOOKUP($B11,'[1]Taux Répartition'!$A:$G,(HLOOKUP(AJ$1,'[1]Taux Répartition'!$S$1:$W$2,2,0)),0))*(HLOOKUP(#REF!,$D:$I,#REF!,0))</f>
        <v>#REF!</v>
      </c>
      <c r="AK11" s="21" t="e">
        <f>(VLOOKUP($B11,'[1]Taux Répartition'!$A:$G,(HLOOKUP(AK$1,'[1]Taux Répartition'!$S$1:$V$2,2,0)),0))*(HLOOKUP(#REF!,$D:$I,#REF!,0))</f>
        <v>#REF!</v>
      </c>
      <c r="AL11" s="21" t="e">
        <f>(VLOOKUP($B11,'[1]Taux Répartition'!$A:$G,(HLOOKUP(AL$1,'[1]Taux Répartition'!$S$1:$V$2,2,0)),0))*(HLOOKUP(#REF!,$D:$I,#REF!,0))</f>
        <v>#REF!</v>
      </c>
      <c r="AM11" s="21" t="e">
        <f>(VLOOKUP($B11,'[1]Taux Répartition'!$A:$G,(HLOOKUP(AM$1,'[1]Taux Répartition'!$S$1:$V$2,2,0)),0))*(HLOOKUP(#REF!,$D:$I,#REF!,0))</f>
        <v>#REF!</v>
      </c>
      <c r="AN11" s="21" t="e">
        <f>(VLOOKUP($B11,'[1]Taux Répartition'!$A:$G,(HLOOKUP(AN$1,'[1]Taux Répartition'!$S$1:$V$2,2,0)),0))*(HLOOKUP(#REF!,$D:$I,#REF!,0))</f>
        <v>#REF!</v>
      </c>
      <c r="AO11" s="21" t="e">
        <f>(VLOOKUP($B11,'[1]Taux Répartition'!$A:$G,(HLOOKUP(AO$1,'[1]Taux Répartition'!$S$1:$W$2,2,0)),0))*(HLOOKUP(#REF!,$D:$I,#REF!,0))</f>
        <v>#REF!</v>
      </c>
      <c r="AP11" s="22" t="e">
        <f>(VLOOKUP($B11,'[1]Taux Répartition'!$A:$G,(HLOOKUP(AP$1,'[1]Taux Répartition'!$S$1:$V$2,2,0)),0))*(HLOOKUP(#REF!,$D:$I,#REF!,0))</f>
        <v>#REF!</v>
      </c>
      <c r="AQ11" s="22" t="e">
        <f>(VLOOKUP($B11,'[1]Taux Répartition'!$A:$G,(HLOOKUP(AQ$1,'[1]Taux Répartition'!$S$1:$V$2,2,0)),0))*(HLOOKUP(#REF!,$D:$I,#REF!,0))</f>
        <v>#REF!</v>
      </c>
      <c r="AR11" s="22" t="e">
        <f>(VLOOKUP($B11,'[1]Taux Répartition'!$A:$G,(HLOOKUP(AR$1,'[1]Taux Répartition'!$S$1:$V$2,2,0)),0))*(HLOOKUP(#REF!,$D:$I,#REF!,0))</f>
        <v>#REF!</v>
      </c>
      <c r="AS11" s="22" t="e">
        <f>(VLOOKUP($B11,'[1]Taux Répartition'!$A:$G,(HLOOKUP(AS$1,'[1]Taux Répartition'!$S$1:$V$2,2,0)),0))*(HLOOKUP(#REF!,$D:$I,#REF!,0))</f>
        <v>#REF!</v>
      </c>
      <c r="AT11" s="22" t="e">
        <f>(VLOOKUP($B11,'[1]Taux Répartition'!$A:$G,(HLOOKUP(AT$1,'[1]Taux Répartition'!$S$1:$W$2,2,0)),0))*(HLOOKUP(#REF!,$D:$I,#REF!,0))</f>
        <v>#REF!</v>
      </c>
      <c r="AU11" s="23" t="e">
        <f>(VLOOKUP($B11,'[1]Taux Répartition'!$A:$G,(HLOOKUP(AU$1,'[1]Taux Répartition'!$S$1:$W$2,2,0)),0))*(HLOOKUP(#REF!,$D:$O,#REF!,0))</f>
        <v>#REF!</v>
      </c>
      <c r="AV11" s="23" t="e">
        <f>(VLOOKUP($B11,'[1]Taux Répartition'!$A:$G,(HLOOKUP(AV$1,'[1]Taux Répartition'!$S$1:$W$2,2,0)),0))*(HLOOKUP(#REF!,$D:$O,#REF!,0))</f>
        <v>#REF!</v>
      </c>
      <c r="AW11" s="23" t="e">
        <f>(VLOOKUP($B11,'[1]Taux Répartition'!$A:$G,(HLOOKUP(AW$1,'[1]Taux Répartition'!$S$1:$W$2,2,0)),0))*(HLOOKUP(#REF!,$D:$O,#REF!,0))</f>
        <v>#REF!</v>
      </c>
      <c r="AX11" s="23" t="e">
        <f>(VLOOKUP($B11,'[1]Taux Répartition'!$A:$G,(HLOOKUP(AX$1,'[1]Taux Répartition'!$S$1:$W$2,2,0)),0))*(HLOOKUP(#REF!,$D:$O,#REF!,0))</f>
        <v>#REF!</v>
      </c>
      <c r="AY11" s="23" t="e">
        <f>(VLOOKUP($B11,'[1]Taux Répartition'!$A:$G,(HLOOKUP(AY$1,'[1]Taux Répartition'!$S$1:$W$2,2,0)),0))*(HLOOKUP(#REF!,$D:$O,#REF!,0))</f>
        <v>#REF!</v>
      </c>
      <c r="AZ11" s="16" t="e">
        <f>(VLOOKUP($B11,'[1]Taux Répartition'!$A:$G,(HLOOKUP(AZ$1,'[1]Taux Répartition'!$S$1:$W$2,2,0)),0))*(HLOOKUP(#REF!,$D:$O,#REF!,0))</f>
        <v>#REF!</v>
      </c>
      <c r="BA11" s="16" t="e">
        <f>(VLOOKUP($B11,'[1]Taux Répartition'!$A:$G,(HLOOKUP(BA$1,'[1]Taux Répartition'!$S$1:$W$2,2,0)),0))*(HLOOKUP(#REF!,$D:$O,#REF!,0))</f>
        <v>#REF!</v>
      </c>
      <c r="BB11" s="16" t="e">
        <f>(VLOOKUP($B11,'[1]Taux Répartition'!$A:$G,(HLOOKUP(BB$1,'[1]Taux Répartition'!$S$1:$W$2,2,0)),0))*(HLOOKUP(#REF!,$D:$O,#REF!,0))</f>
        <v>#REF!</v>
      </c>
      <c r="BC11" s="16" t="e">
        <f>(VLOOKUP($B11,'[1]Taux Répartition'!$A:$G,(HLOOKUP(BC$1,'[1]Taux Répartition'!$S$1:$W$2,2,0)),0))*(HLOOKUP(#REF!,$D:$O,#REF!,0))</f>
        <v>#REF!</v>
      </c>
      <c r="BD11" s="16" t="e">
        <f>(VLOOKUP($B11,'[1]Taux Répartition'!$A:$G,(HLOOKUP(BD$1,'[1]Taux Répartition'!$S$1:$W$2,2,0)),0))*(HLOOKUP(#REF!,$D:$O,#REF!,0))</f>
        <v>#REF!</v>
      </c>
      <c r="BE11" s="16" t="e">
        <f>(VLOOKUP($B11,'[1]Taux Répartition'!$A:$G,(HLOOKUP(BE$1,'[1]Taux Répartition'!$S$1:$W$2,2,0)),0))*(HLOOKUP(#REF!,$D:$O,#REF!,0))</f>
        <v>#REF!</v>
      </c>
      <c r="BF11" s="16" t="e">
        <f>(VLOOKUP($B11,'[1]Taux Répartition'!$A:$G,(HLOOKUP(BF$1,'[1]Taux Répartition'!$S$1:$W$2,2,0)),0))*(HLOOKUP(#REF!,$D:$O,#REF!,0))</f>
        <v>#REF!</v>
      </c>
      <c r="BG11" s="16" t="e">
        <f>(VLOOKUP($B11,'[1]Taux Répartition'!$A:$G,(HLOOKUP(BG$1,'[1]Taux Répartition'!$S$1:$W$2,2,0)),0))*(HLOOKUP(#REF!,$D:$O,#REF!,0))</f>
        <v>#REF!</v>
      </c>
      <c r="BH11" s="16" t="e">
        <f>(VLOOKUP($B11,'[1]Taux Répartition'!$A:$G,(HLOOKUP(BH$1,'[1]Taux Répartition'!$S$1:$W$2,2,0)),0))*(HLOOKUP(#REF!,$D:$O,#REF!,0))</f>
        <v>#REF!</v>
      </c>
      <c r="BI11" s="16" t="e">
        <f>(VLOOKUP($B11,'[1]Taux Répartition'!$A:$G,(HLOOKUP(BI$1,'[1]Taux Répartition'!$S$1:$W$2,2,0)),0))*(HLOOKUP(#REF!,$D:$O,#REF!,0))</f>
        <v>#REF!</v>
      </c>
      <c r="BJ11" s="16" t="e">
        <f>(VLOOKUP($B11,'[1]Taux Répartition'!$A:$G,(HLOOKUP(BJ$1,'[1]Taux Répartition'!$S$1:$W$2,2,0)),0))*(HLOOKUP(#REF!,$D:$O,#REF!,0))</f>
        <v>#REF!</v>
      </c>
      <c r="BK11" s="16" t="e">
        <f>(VLOOKUP($B11,'[1]Taux Répartition'!$A:$G,(HLOOKUP(BK$1,'[1]Taux Répartition'!$S$1:$W$2,2,0)),0))*(HLOOKUP(#REF!,$D:$O,#REF!,0))</f>
        <v>#REF!</v>
      </c>
      <c r="BL11" s="16" t="e">
        <f>(VLOOKUP($B11,'[1]Taux Répartition'!$A:$G,(HLOOKUP(BL$1,'[1]Taux Répartition'!$S$1:$W$2,2,0)),0))*(HLOOKUP(#REF!,$D:$O,#REF!,0))</f>
        <v>#REF!</v>
      </c>
      <c r="BM11" s="16" t="e">
        <f>(VLOOKUP($B11,'[1]Taux Répartition'!$A:$G,(HLOOKUP(BM$1,'[1]Taux Répartition'!$S$1:$W$2,2,0)),0))*(HLOOKUP(#REF!,$D:$O,#REF!,0))</f>
        <v>#REF!</v>
      </c>
      <c r="BN11" s="16" t="e">
        <f>(VLOOKUP($B11,'[1]Taux Répartition'!$A:$G,(HLOOKUP(BN$1,'[1]Taux Répartition'!$S$1:$W$2,2,0)),0))*(HLOOKUP(#REF!,$D:$O,#REF!,0))</f>
        <v>#REF!</v>
      </c>
      <c r="BO11" s="16" t="e">
        <f>(VLOOKUP($B11,'[1]Taux Répartition'!$A:$G,(HLOOKUP(BO$1,'[1]Taux Répartition'!$S$1:$W$2,2,0)),0))*(HLOOKUP(#REF!,$D:$O,#REF!,0))</f>
        <v>#REF!</v>
      </c>
      <c r="BP11" s="16" t="e">
        <f>(VLOOKUP($B11,'[1]Taux Répartition'!$A:$G,(HLOOKUP(BP$1,'[1]Taux Répartition'!$S$1:$W$2,2,0)),0))*(HLOOKUP(#REF!,$D:$O,#REF!,0))</f>
        <v>#REF!</v>
      </c>
      <c r="BQ11" s="16" t="e">
        <f>(VLOOKUP($B11,'[1]Taux Répartition'!$A:$G,(HLOOKUP(BQ$1,'[1]Taux Répartition'!$S$1:$W$2,2,0)),0))*(HLOOKUP(#REF!,$D:$O,#REF!,0))</f>
        <v>#REF!</v>
      </c>
      <c r="BR11" s="16" t="e">
        <f>(VLOOKUP($B11,'[1]Taux Répartition'!$A:$G,(HLOOKUP(BR$1,'[1]Taux Répartition'!$S$1:$W$2,2,0)),0))*(HLOOKUP(#REF!,$D:$O,#REF!,0))</f>
        <v>#REF!</v>
      </c>
      <c r="BS11" s="16" t="e">
        <f>(VLOOKUP($B11,'[1]Taux Répartition'!$A:$G,(HLOOKUP(BS$1,'[1]Taux Répartition'!$S$1:$W$2,2,0)),0))*(HLOOKUP(#REF!,$D:$O,#REF!,0))</f>
        <v>#REF!</v>
      </c>
      <c r="BT11" s="16" t="e">
        <f>(VLOOKUP($B11,'[1]Taux Répartition'!$A:$G,(HLOOKUP(BT$1,'[1]Taux Répartition'!$S$1:$W$2,2,0)),0))*(HLOOKUP(#REF!,$D:$O,#REF!,0))</f>
        <v>#REF!</v>
      </c>
      <c r="BU11" s="16" t="e">
        <f>(VLOOKUP($B11,'[1]Taux Répartition'!$A:$G,(HLOOKUP(BU$1,'[1]Taux Répartition'!$S$1:$W$2,2,0)),0))*(HLOOKUP(#REF!,$D:$O,#REF!,0))</f>
        <v>#REF!</v>
      </c>
      <c r="BV11" s="16" t="e">
        <f>(VLOOKUP($B11,'[1]Taux Répartition'!$A:$G,(HLOOKUP(BV$1,'[1]Taux Répartition'!$S$1:$W$2,2,0)),0))*(HLOOKUP(#REF!,$D:$O,#REF!,0))</f>
        <v>#REF!</v>
      </c>
      <c r="BW11" s="16" t="e">
        <f>(VLOOKUP($B11,'[1]Taux Répartition'!$A:$G,(HLOOKUP(BW$1,'[1]Taux Répartition'!$S$1:$W$2,2,0)),0))*(HLOOKUP(#REF!,$D:$O,#REF!,0))</f>
        <v>#REF!</v>
      </c>
      <c r="BX11" s="16" t="e">
        <f>(VLOOKUP($B11,'[1]Taux Répartition'!$A:$G,(HLOOKUP(BX$1,'[1]Taux Répartition'!$S$1:$W$2,2,0)),0))*(HLOOKUP(#REF!,$D:$O,#REF!,0))</f>
        <v>#REF!</v>
      </c>
    </row>
    <row r="12" spans="1:76" x14ac:dyDescent="0.25">
      <c r="A12" s="24"/>
      <c r="B12" s="8">
        <f>VLOOKUP(C12,[1]Général!H:I,2,0)</f>
        <v>6570800</v>
      </c>
      <c r="C12" s="15" t="s">
        <v>30</v>
      </c>
      <c r="D12" s="5"/>
      <c r="E12" s="5"/>
      <c r="F12" s="5"/>
      <c r="G12" s="5">
        <v>-28753083.91</v>
      </c>
      <c r="H12" s="5"/>
      <c r="I12" s="5"/>
      <c r="J12" s="5"/>
      <c r="K12" s="16"/>
      <c r="L12" s="16"/>
      <c r="M12" s="16">
        <v>-28753083.91</v>
      </c>
      <c r="N12" s="16"/>
      <c r="O12" s="16"/>
      <c r="P12" s="6">
        <f t="shared" si="0"/>
        <v>-28753083.91</v>
      </c>
      <c r="Q12" s="17" t="e">
        <f>(VLOOKUP($B12,'[1]Taux Répartition'!$A:$G,(HLOOKUP(Q$1,'[1]Taux Répartition'!$S$1:$W$2,2,0)),0))*(HLOOKUP(#REF!,$D:$O,#REF!,0))</f>
        <v>#REF!</v>
      </c>
      <c r="R12" s="17" t="e">
        <f>(VLOOKUP($B12,'[1]Taux Répartition'!$A:$G,(HLOOKUP(R$1,'[1]Taux Répartition'!$S$1:$W$2,2,0)),0))*(HLOOKUP(#REF!,$D:$O,#REF!,0))</f>
        <v>#REF!</v>
      </c>
      <c r="S12" s="17" t="e">
        <f>(VLOOKUP($B12,'[1]Taux Répartition'!$A:$G,(HLOOKUP(S$1,'[1]Taux Répartition'!$S$1:$W$2,2,0)),0))*(HLOOKUP(#REF!,$D:$O,#REF!,0))</f>
        <v>#REF!</v>
      </c>
      <c r="T12" s="17" t="e">
        <f>(VLOOKUP($B12,'[1]Taux Répartition'!$A:$G,(HLOOKUP(T$1,'[1]Taux Répartition'!$S$1:$W$2,2,0)),0))*(HLOOKUP(#REF!,$D:$O,#REF!,0))</f>
        <v>#REF!</v>
      </c>
      <c r="U12" s="17" t="e">
        <f>(VLOOKUP($B12,'[1]Taux Répartition'!$A:$G,(HLOOKUP(U$1,'[1]Taux Répartition'!$S$1:$W$2,2,0)),0))*(HLOOKUP(#REF!,$D:$I,#REF!,0))</f>
        <v>#REF!</v>
      </c>
      <c r="V12" s="18" t="e">
        <f>(VLOOKUP($B12,'[1]Taux Répartition'!$A:$G,(HLOOKUP(V$1,'[1]Taux Répartition'!$S$1:$V$2,2,0)),0))*(HLOOKUP(#REF!,$D:$I,#REF!,0))</f>
        <v>#REF!</v>
      </c>
      <c r="W12" s="18" t="e">
        <f>(VLOOKUP($B12,'[1]Taux Répartition'!$A:$G,(HLOOKUP(W$1,'[1]Taux Répartition'!$S$1:$V$2,2,0)),0))*(HLOOKUP(#REF!,$D:$I,#REF!,0))</f>
        <v>#REF!</v>
      </c>
      <c r="X12" s="18" t="e">
        <f>(VLOOKUP($B12,'[1]Taux Répartition'!$A:$G,(HLOOKUP(X$1,'[1]Taux Répartition'!$S$1:$V$2,2,0)),0))*(HLOOKUP(#REF!,$D:$I,#REF!,0))</f>
        <v>#REF!</v>
      </c>
      <c r="Y12" s="18" t="e">
        <f>(VLOOKUP($B12,'[1]Taux Répartition'!$A:$G,(HLOOKUP(Y$1,'[1]Taux Répartition'!$S$1:$V$2,2,0)),0))*(HLOOKUP(#REF!,$D:$I,#REF!,0))</f>
        <v>#REF!</v>
      </c>
      <c r="Z12" s="18" t="e">
        <f>(VLOOKUP($B12,'[1]Taux Répartition'!$A:$G,(HLOOKUP(Z$1,'[1]Taux Répartition'!$S$1:$W$2,2,0)),0))*(HLOOKUP(#REF!,$D:$I,#REF!,0))</f>
        <v>#REF!</v>
      </c>
      <c r="AA12" s="19" t="e">
        <f>(VLOOKUP($B12,'[1]Taux Répartition'!$A:$G,(HLOOKUP(AA$1,'[1]Taux Répartition'!$S$1:$V$2,2,0)),0))*(HLOOKUP(#REF!,$D:$I,#REF!,0))</f>
        <v>#REF!</v>
      </c>
      <c r="AB12" s="19" t="e">
        <f>(VLOOKUP($B12,'[1]Taux Répartition'!$A:$G,(HLOOKUP(AB$1,'[1]Taux Répartition'!$S$1:$V$2,2,0)),0))*(HLOOKUP(#REF!,$D:$I,#REF!,0))</f>
        <v>#REF!</v>
      </c>
      <c r="AC12" s="19" t="e">
        <f>(VLOOKUP($B12,'[1]Taux Répartition'!$A:$G,(HLOOKUP(AC$1,'[1]Taux Répartition'!$S$1:$V$2,2,0)),0))*(HLOOKUP(#REF!,$D:$I,#REF!,0))</f>
        <v>#REF!</v>
      </c>
      <c r="AD12" s="19" t="e">
        <f>(VLOOKUP($B12,'[1]Taux Répartition'!$A:$G,(HLOOKUP(AD$1,'[1]Taux Répartition'!$S$1:$V$2,2,0)),0))*(HLOOKUP(#REF!,$D:$I,#REF!,0))</f>
        <v>#REF!</v>
      </c>
      <c r="AE12" s="19" t="e">
        <f>(VLOOKUP($B12,'[1]Taux Répartition'!$A:$G,(HLOOKUP(AE$1,'[1]Taux Répartition'!$S$1:$W$2,2,0)),0))*(HLOOKUP(#REF!,$D:$I,#REF!,0))</f>
        <v>#REF!</v>
      </c>
      <c r="AF12" s="20" t="e">
        <f>(VLOOKUP($B12,'[1]Taux Répartition'!$A:$G,(HLOOKUP(AF$1,'[1]Taux Répartition'!$S$1:$V$2,2,0)),0))*(HLOOKUP(#REF!,$D:$I,#REF!,0))</f>
        <v>#REF!</v>
      </c>
      <c r="AG12" s="20" t="e">
        <f>(VLOOKUP($B12,'[1]Taux Répartition'!$A:$G,(HLOOKUP(AG$1,'[1]Taux Répartition'!$S$1:$V$2,2,0)),0))*(HLOOKUP(#REF!,$D:$I,#REF!,0))</f>
        <v>#REF!</v>
      </c>
      <c r="AH12" s="20" t="e">
        <f>(VLOOKUP($B12,'[1]Taux Répartition'!$A:$G,(HLOOKUP(AH$1,'[1]Taux Répartition'!$S$1:$V$2,2,0)),0))*(HLOOKUP(#REF!,$D:$I,#REF!,0))</f>
        <v>#REF!</v>
      </c>
      <c r="AI12" s="20" t="e">
        <f>(VLOOKUP($B12,'[1]Taux Répartition'!$A:$G,(HLOOKUP(AI$1,'[1]Taux Répartition'!$S$1:$V$2,2,0)),0))*(HLOOKUP(#REF!,$D:$I,#REF!,0))</f>
        <v>#REF!</v>
      </c>
      <c r="AJ12" s="20" t="e">
        <f>(VLOOKUP($B12,'[1]Taux Répartition'!$A:$G,(HLOOKUP(AJ$1,'[1]Taux Répartition'!$S$1:$W$2,2,0)),0))*(HLOOKUP(#REF!,$D:$I,#REF!,0))</f>
        <v>#REF!</v>
      </c>
      <c r="AK12" s="21" t="e">
        <f>(VLOOKUP($B12,'[1]Taux Répartition'!$A:$G,(HLOOKUP(AK$1,'[1]Taux Répartition'!$S$1:$V$2,2,0)),0))*(HLOOKUP(#REF!,$D:$I,#REF!,0))</f>
        <v>#REF!</v>
      </c>
      <c r="AL12" s="21" t="e">
        <f>(VLOOKUP($B12,'[1]Taux Répartition'!$A:$G,(HLOOKUP(AL$1,'[1]Taux Répartition'!$S$1:$V$2,2,0)),0))*(HLOOKUP(#REF!,$D:$I,#REF!,0))</f>
        <v>#REF!</v>
      </c>
      <c r="AM12" s="21" t="e">
        <f>(VLOOKUP($B12,'[1]Taux Répartition'!$A:$G,(HLOOKUP(AM$1,'[1]Taux Répartition'!$S$1:$V$2,2,0)),0))*(HLOOKUP(#REF!,$D:$I,#REF!,0))</f>
        <v>#REF!</v>
      </c>
      <c r="AN12" s="21" t="e">
        <f>(VLOOKUP($B12,'[1]Taux Répartition'!$A:$G,(HLOOKUP(AN$1,'[1]Taux Répartition'!$S$1:$V$2,2,0)),0))*(HLOOKUP(#REF!,$D:$I,#REF!,0))</f>
        <v>#REF!</v>
      </c>
      <c r="AO12" s="21" t="e">
        <f>(VLOOKUP($B12,'[1]Taux Répartition'!$A:$G,(HLOOKUP(AO$1,'[1]Taux Répartition'!$S$1:$W$2,2,0)),0))*(HLOOKUP(#REF!,$D:$I,#REF!,0))</f>
        <v>#REF!</v>
      </c>
      <c r="AP12" s="22" t="e">
        <f>(VLOOKUP($B12,'[1]Taux Répartition'!$A:$G,(HLOOKUP(AP$1,'[1]Taux Répartition'!$S$1:$V$2,2,0)),0))*(HLOOKUP(#REF!,$D:$I,#REF!,0))</f>
        <v>#REF!</v>
      </c>
      <c r="AQ12" s="22" t="e">
        <f>(VLOOKUP($B12,'[1]Taux Répartition'!$A:$G,(HLOOKUP(AQ$1,'[1]Taux Répartition'!$S$1:$V$2,2,0)),0))*(HLOOKUP(#REF!,$D:$I,#REF!,0))</f>
        <v>#REF!</v>
      </c>
      <c r="AR12" s="22" t="e">
        <f>(VLOOKUP($B12,'[1]Taux Répartition'!$A:$G,(HLOOKUP(AR$1,'[1]Taux Répartition'!$S$1:$V$2,2,0)),0))*(HLOOKUP(#REF!,$D:$I,#REF!,0))</f>
        <v>#REF!</v>
      </c>
      <c r="AS12" s="22" t="e">
        <f>(VLOOKUP($B12,'[1]Taux Répartition'!$A:$G,(HLOOKUP(AS$1,'[1]Taux Répartition'!$S$1:$V$2,2,0)),0))*(HLOOKUP(#REF!,$D:$I,#REF!,0))</f>
        <v>#REF!</v>
      </c>
      <c r="AT12" s="22" t="e">
        <f>(VLOOKUP($B12,'[1]Taux Répartition'!$A:$G,(HLOOKUP(AT$1,'[1]Taux Répartition'!$S$1:$W$2,2,0)),0))*(HLOOKUP(#REF!,$D:$I,#REF!,0))</f>
        <v>#REF!</v>
      </c>
      <c r="AU12" s="23" t="e">
        <f>(VLOOKUP($B12,'[1]Taux Répartition'!$A:$G,(HLOOKUP(AU$1,'[1]Taux Répartition'!$S$1:$W$2,2,0)),0))*(HLOOKUP(#REF!,$D:$O,#REF!,0))</f>
        <v>#REF!</v>
      </c>
      <c r="AV12" s="23" t="e">
        <f>(VLOOKUP($B12,'[1]Taux Répartition'!$A:$G,(HLOOKUP(AV$1,'[1]Taux Répartition'!$S$1:$W$2,2,0)),0))*(HLOOKUP(#REF!,$D:$O,#REF!,0))</f>
        <v>#REF!</v>
      </c>
      <c r="AW12" s="23" t="e">
        <f>(VLOOKUP($B12,'[1]Taux Répartition'!$A:$G,(HLOOKUP(AW$1,'[1]Taux Répartition'!$S$1:$W$2,2,0)),0))*(HLOOKUP(#REF!,$D:$O,#REF!,0))</f>
        <v>#REF!</v>
      </c>
      <c r="AX12" s="23" t="e">
        <f>(VLOOKUP($B12,'[1]Taux Répartition'!$A:$G,(HLOOKUP(AX$1,'[1]Taux Répartition'!$S$1:$W$2,2,0)),0))*(HLOOKUP(#REF!,$D:$O,#REF!,0))</f>
        <v>#REF!</v>
      </c>
      <c r="AY12" s="23" t="e">
        <f>(VLOOKUP($B12,'[1]Taux Répartition'!$A:$G,(HLOOKUP(AY$1,'[1]Taux Répartition'!$S$1:$W$2,2,0)),0))*(HLOOKUP(#REF!,$D:$O,#REF!,0))</f>
        <v>#REF!</v>
      </c>
      <c r="AZ12" s="16" t="e">
        <f>(VLOOKUP($B12,'[1]Taux Répartition'!$A:$G,(HLOOKUP(AZ$1,'[1]Taux Répartition'!$S$1:$W$2,2,0)),0))*(HLOOKUP(#REF!,$D:$O,#REF!,0))</f>
        <v>#REF!</v>
      </c>
      <c r="BA12" s="16" t="e">
        <f>(VLOOKUP($B12,'[1]Taux Répartition'!$A:$G,(HLOOKUP(BA$1,'[1]Taux Répartition'!$S$1:$W$2,2,0)),0))*(HLOOKUP(#REF!,$D:$O,#REF!,0))</f>
        <v>#REF!</v>
      </c>
      <c r="BB12" s="16" t="e">
        <f>(VLOOKUP($B12,'[1]Taux Répartition'!$A:$G,(HLOOKUP(BB$1,'[1]Taux Répartition'!$S$1:$W$2,2,0)),0))*(HLOOKUP(#REF!,$D:$O,#REF!,0))</f>
        <v>#REF!</v>
      </c>
      <c r="BC12" s="16" t="e">
        <f>(VLOOKUP($B12,'[1]Taux Répartition'!$A:$G,(HLOOKUP(BC$1,'[1]Taux Répartition'!$S$1:$W$2,2,0)),0))*(HLOOKUP(#REF!,$D:$O,#REF!,0))</f>
        <v>#REF!</v>
      </c>
      <c r="BD12" s="16" t="e">
        <f>(VLOOKUP($B12,'[1]Taux Répartition'!$A:$G,(HLOOKUP(BD$1,'[1]Taux Répartition'!$S$1:$W$2,2,0)),0))*(HLOOKUP(#REF!,$D:$O,#REF!,0))</f>
        <v>#REF!</v>
      </c>
      <c r="BE12" s="16" t="e">
        <f>(VLOOKUP($B12,'[1]Taux Répartition'!$A:$G,(HLOOKUP(BE$1,'[1]Taux Répartition'!$S$1:$W$2,2,0)),0))*(HLOOKUP(#REF!,$D:$O,#REF!,0))</f>
        <v>#REF!</v>
      </c>
      <c r="BF12" s="16" t="e">
        <f>(VLOOKUP($B12,'[1]Taux Répartition'!$A:$G,(HLOOKUP(BF$1,'[1]Taux Répartition'!$S$1:$W$2,2,0)),0))*(HLOOKUP(#REF!,$D:$O,#REF!,0))</f>
        <v>#REF!</v>
      </c>
      <c r="BG12" s="16" t="e">
        <f>(VLOOKUP($B12,'[1]Taux Répartition'!$A:$G,(HLOOKUP(BG$1,'[1]Taux Répartition'!$S$1:$W$2,2,0)),0))*(HLOOKUP(#REF!,$D:$O,#REF!,0))</f>
        <v>#REF!</v>
      </c>
      <c r="BH12" s="16" t="e">
        <f>(VLOOKUP($B12,'[1]Taux Répartition'!$A:$G,(HLOOKUP(BH$1,'[1]Taux Répartition'!$S$1:$W$2,2,0)),0))*(HLOOKUP(#REF!,$D:$O,#REF!,0))</f>
        <v>#REF!</v>
      </c>
      <c r="BI12" s="16" t="e">
        <f>(VLOOKUP($B12,'[1]Taux Répartition'!$A:$G,(HLOOKUP(BI$1,'[1]Taux Répartition'!$S$1:$W$2,2,0)),0))*(HLOOKUP(#REF!,$D:$O,#REF!,0))</f>
        <v>#REF!</v>
      </c>
      <c r="BJ12" s="16" t="e">
        <f>(VLOOKUP($B12,'[1]Taux Répartition'!$A:$G,(HLOOKUP(BJ$1,'[1]Taux Répartition'!$S$1:$W$2,2,0)),0))*(HLOOKUP(#REF!,$D:$O,#REF!,0))</f>
        <v>#REF!</v>
      </c>
      <c r="BK12" s="16" t="e">
        <f>(VLOOKUP($B12,'[1]Taux Répartition'!$A:$G,(HLOOKUP(BK$1,'[1]Taux Répartition'!$S$1:$W$2,2,0)),0))*(HLOOKUP(#REF!,$D:$O,#REF!,0))</f>
        <v>#REF!</v>
      </c>
      <c r="BL12" s="16" t="e">
        <f>(VLOOKUP($B12,'[1]Taux Répartition'!$A:$G,(HLOOKUP(BL$1,'[1]Taux Répartition'!$S$1:$W$2,2,0)),0))*(HLOOKUP(#REF!,$D:$O,#REF!,0))</f>
        <v>#REF!</v>
      </c>
      <c r="BM12" s="16" t="e">
        <f>(VLOOKUP($B12,'[1]Taux Répartition'!$A:$G,(HLOOKUP(BM$1,'[1]Taux Répartition'!$S$1:$W$2,2,0)),0))*(HLOOKUP(#REF!,$D:$O,#REF!,0))</f>
        <v>#REF!</v>
      </c>
      <c r="BN12" s="16" t="e">
        <f>(VLOOKUP($B12,'[1]Taux Répartition'!$A:$G,(HLOOKUP(BN$1,'[1]Taux Répartition'!$S$1:$W$2,2,0)),0))*(HLOOKUP(#REF!,$D:$O,#REF!,0))</f>
        <v>#REF!</v>
      </c>
      <c r="BO12" s="16" t="e">
        <f>(VLOOKUP($B12,'[1]Taux Répartition'!$A:$G,(HLOOKUP(BO$1,'[1]Taux Répartition'!$S$1:$W$2,2,0)),0))*(HLOOKUP(#REF!,$D:$O,#REF!,0))</f>
        <v>#REF!</v>
      </c>
      <c r="BP12" s="16" t="e">
        <f>(VLOOKUP($B12,'[1]Taux Répartition'!$A:$G,(HLOOKUP(BP$1,'[1]Taux Répartition'!$S$1:$W$2,2,0)),0))*(HLOOKUP(#REF!,$D:$O,#REF!,0))</f>
        <v>#REF!</v>
      </c>
      <c r="BQ12" s="16" t="e">
        <f>(VLOOKUP($B12,'[1]Taux Répartition'!$A:$G,(HLOOKUP(BQ$1,'[1]Taux Répartition'!$S$1:$W$2,2,0)),0))*(HLOOKUP(#REF!,$D:$O,#REF!,0))</f>
        <v>#REF!</v>
      </c>
      <c r="BR12" s="16" t="e">
        <f>(VLOOKUP($B12,'[1]Taux Répartition'!$A:$G,(HLOOKUP(BR$1,'[1]Taux Répartition'!$S$1:$W$2,2,0)),0))*(HLOOKUP(#REF!,$D:$O,#REF!,0))</f>
        <v>#REF!</v>
      </c>
      <c r="BS12" s="16" t="e">
        <f>(VLOOKUP($B12,'[1]Taux Répartition'!$A:$G,(HLOOKUP(BS$1,'[1]Taux Répartition'!$S$1:$W$2,2,0)),0))*(HLOOKUP(#REF!,$D:$O,#REF!,0))</f>
        <v>#REF!</v>
      </c>
      <c r="BT12" s="16" t="e">
        <f>(VLOOKUP($B12,'[1]Taux Répartition'!$A:$G,(HLOOKUP(BT$1,'[1]Taux Répartition'!$S$1:$W$2,2,0)),0))*(HLOOKUP(#REF!,$D:$O,#REF!,0))</f>
        <v>#REF!</v>
      </c>
      <c r="BU12" s="16" t="e">
        <f>(VLOOKUP($B12,'[1]Taux Répartition'!$A:$G,(HLOOKUP(BU$1,'[1]Taux Répartition'!$S$1:$W$2,2,0)),0))*(HLOOKUP(#REF!,$D:$O,#REF!,0))</f>
        <v>#REF!</v>
      </c>
      <c r="BV12" s="16" t="e">
        <f>(VLOOKUP($B12,'[1]Taux Répartition'!$A:$G,(HLOOKUP(BV$1,'[1]Taux Répartition'!$S$1:$W$2,2,0)),0))*(HLOOKUP(#REF!,$D:$O,#REF!,0))</f>
        <v>#REF!</v>
      </c>
      <c r="BW12" s="16" t="e">
        <f>(VLOOKUP($B12,'[1]Taux Répartition'!$A:$G,(HLOOKUP(BW$1,'[1]Taux Répartition'!$S$1:$W$2,2,0)),0))*(HLOOKUP(#REF!,$D:$O,#REF!,0))</f>
        <v>#REF!</v>
      </c>
      <c r="BX12" s="16" t="e">
        <f>(VLOOKUP($B12,'[1]Taux Répartition'!$A:$G,(HLOOKUP(BX$1,'[1]Taux Répartition'!$S$1:$W$2,2,0)),0))*(HLOOKUP(#REF!,$D:$O,#REF!,0))</f>
        <v>#REF!</v>
      </c>
    </row>
    <row r="13" spans="1:76" x14ac:dyDescent="0.25">
      <c r="A13" s="24"/>
      <c r="B13" s="8">
        <f>VLOOKUP(C13,[1]Général!H:I,2,0)</f>
        <v>6130200</v>
      </c>
      <c r="C13" s="15" t="s">
        <v>31</v>
      </c>
      <c r="D13" s="5">
        <v>-20000</v>
      </c>
      <c r="E13" s="5">
        <v>-3276000</v>
      </c>
      <c r="F13" s="5">
        <v>-120000</v>
      </c>
      <c r="G13" s="5">
        <v>-20000</v>
      </c>
      <c r="H13" s="5"/>
      <c r="I13" s="5">
        <v>-40000</v>
      </c>
      <c r="J13" s="5">
        <v>0</v>
      </c>
      <c r="K13" s="16">
        <v>-580000</v>
      </c>
      <c r="L13" s="16">
        <v>-580000</v>
      </c>
      <c r="M13" s="16">
        <v>-580000</v>
      </c>
      <c r="N13" s="16">
        <v>-580000</v>
      </c>
      <c r="O13" s="16">
        <v>-580000</v>
      </c>
      <c r="P13" s="6">
        <f t="shared" si="0"/>
        <v>-3476000</v>
      </c>
      <c r="Q13" s="17" t="e">
        <f>(VLOOKUP($B13,'[1]Taux Répartition'!$A:$G,(HLOOKUP(Q$1,'[1]Taux Répartition'!$S$1:$W$2,2,0)),0))*(HLOOKUP(#REF!,$D:$O,#REF!,0))</f>
        <v>#REF!</v>
      </c>
      <c r="R13" s="17" t="e">
        <f>(VLOOKUP($B13,'[1]Taux Répartition'!$A:$G,(HLOOKUP(R$1,'[1]Taux Répartition'!$S$1:$W$2,2,0)),0))*(HLOOKUP(#REF!,$D:$O,#REF!,0))</f>
        <v>#REF!</v>
      </c>
      <c r="S13" s="17" t="e">
        <f>(VLOOKUP($B13,'[1]Taux Répartition'!$A:$G,(HLOOKUP(S$1,'[1]Taux Répartition'!$S$1:$W$2,2,0)),0))*(HLOOKUP(#REF!,$D:$O,#REF!,0))</f>
        <v>#REF!</v>
      </c>
      <c r="T13" s="17" t="e">
        <f>(VLOOKUP($B13,'[1]Taux Répartition'!$A:$G,(HLOOKUP(T$1,'[1]Taux Répartition'!$S$1:$W$2,2,0)),0))*(HLOOKUP(#REF!,$D:$O,#REF!,0))</f>
        <v>#REF!</v>
      </c>
      <c r="U13" s="17" t="e">
        <f>(VLOOKUP($B13,'[1]Taux Répartition'!$A:$G,(HLOOKUP(U$1,'[1]Taux Répartition'!$S$1:$W$2,2,0)),0))*(HLOOKUP(#REF!,$D:$I,#REF!,0))</f>
        <v>#REF!</v>
      </c>
      <c r="V13" s="18" t="e">
        <f>(VLOOKUP($B13,'[1]Taux Répartition'!$A:$G,(HLOOKUP(V$1,'[1]Taux Répartition'!$S$1:$V$2,2,0)),0))*(HLOOKUP(#REF!,$D:$I,#REF!,0))</f>
        <v>#REF!</v>
      </c>
      <c r="W13" s="18" t="e">
        <f>(VLOOKUP($B13,'[1]Taux Répartition'!$A:$G,(HLOOKUP(W$1,'[1]Taux Répartition'!$S$1:$V$2,2,0)),0))*(HLOOKUP(#REF!,$D:$I,#REF!,0))</f>
        <v>#REF!</v>
      </c>
      <c r="X13" s="18" t="e">
        <f>(VLOOKUP($B13,'[1]Taux Répartition'!$A:$G,(HLOOKUP(X$1,'[1]Taux Répartition'!$S$1:$V$2,2,0)),0))*(HLOOKUP(#REF!,$D:$I,#REF!,0))</f>
        <v>#REF!</v>
      </c>
      <c r="Y13" s="18" t="e">
        <f>(VLOOKUP($B13,'[1]Taux Répartition'!$A:$G,(HLOOKUP(Y$1,'[1]Taux Répartition'!$S$1:$V$2,2,0)),0))*(HLOOKUP(#REF!,$D:$I,#REF!,0))</f>
        <v>#REF!</v>
      </c>
      <c r="Z13" s="18" t="e">
        <f>(VLOOKUP($B13,'[1]Taux Répartition'!$A:$G,(HLOOKUP(Z$1,'[1]Taux Répartition'!$S$1:$W$2,2,0)),0))*(HLOOKUP(#REF!,$D:$I,#REF!,0))</f>
        <v>#REF!</v>
      </c>
      <c r="AA13" s="19" t="e">
        <f>(VLOOKUP($B13,'[1]Taux Répartition'!$A:$G,(HLOOKUP(AA$1,'[1]Taux Répartition'!$S$1:$V$2,2,0)),0))*(HLOOKUP(#REF!,$D:$I,#REF!,0))</f>
        <v>#REF!</v>
      </c>
      <c r="AB13" s="19" t="e">
        <f>(VLOOKUP($B13,'[1]Taux Répartition'!$A:$G,(HLOOKUP(AB$1,'[1]Taux Répartition'!$S$1:$V$2,2,0)),0))*(HLOOKUP(#REF!,$D:$I,#REF!,0))</f>
        <v>#REF!</v>
      </c>
      <c r="AC13" s="19" t="e">
        <f>(VLOOKUP($B13,'[1]Taux Répartition'!$A:$G,(HLOOKUP(AC$1,'[1]Taux Répartition'!$S$1:$V$2,2,0)),0))*(HLOOKUP(#REF!,$D:$I,#REF!,0))</f>
        <v>#REF!</v>
      </c>
      <c r="AD13" s="19" t="e">
        <f>(VLOOKUP($B13,'[1]Taux Répartition'!$A:$G,(HLOOKUP(AD$1,'[1]Taux Répartition'!$S$1:$V$2,2,0)),0))*(HLOOKUP(#REF!,$D:$I,#REF!,0))</f>
        <v>#REF!</v>
      </c>
      <c r="AE13" s="19" t="e">
        <f>(VLOOKUP($B13,'[1]Taux Répartition'!$A:$G,(HLOOKUP(AE$1,'[1]Taux Répartition'!$S$1:$W$2,2,0)),0))*(HLOOKUP(#REF!,$D:$I,#REF!,0))</f>
        <v>#REF!</v>
      </c>
      <c r="AF13" s="20" t="e">
        <f>(VLOOKUP($B13,'[1]Taux Répartition'!$A:$G,(HLOOKUP(AF$1,'[1]Taux Répartition'!$S$1:$V$2,2,0)),0))*(HLOOKUP(#REF!,$D:$I,#REF!,0))</f>
        <v>#REF!</v>
      </c>
      <c r="AG13" s="20" t="e">
        <f>(VLOOKUP($B13,'[1]Taux Répartition'!$A:$G,(HLOOKUP(AG$1,'[1]Taux Répartition'!$S$1:$V$2,2,0)),0))*(HLOOKUP(#REF!,$D:$I,#REF!,0))</f>
        <v>#REF!</v>
      </c>
      <c r="AH13" s="20" t="e">
        <f>(VLOOKUP($B13,'[1]Taux Répartition'!$A:$G,(HLOOKUP(AH$1,'[1]Taux Répartition'!$S$1:$V$2,2,0)),0))*(HLOOKUP(#REF!,$D:$I,#REF!,0))</f>
        <v>#REF!</v>
      </c>
      <c r="AI13" s="20" t="e">
        <f>(VLOOKUP($B13,'[1]Taux Répartition'!$A:$G,(HLOOKUP(AI$1,'[1]Taux Répartition'!$S$1:$V$2,2,0)),0))*(HLOOKUP(#REF!,$D:$I,#REF!,0))</f>
        <v>#REF!</v>
      </c>
      <c r="AJ13" s="20" t="e">
        <f>(VLOOKUP($B13,'[1]Taux Répartition'!$A:$G,(HLOOKUP(AJ$1,'[1]Taux Répartition'!$S$1:$W$2,2,0)),0))*(HLOOKUP(#REF!,$D:$I,#REF!,0))</f>
        <v>#REF!</v>
      </c>
      <c r="AK13" s="21" t="e">
        <f>(VLOOKUP($B13,'[1]Taux Répartition'!$A:$G,(HLOOKUP(AK$1,'[1]Taux Répartition'!$S$1:$V$2,2,0)),0))*(HLOOKUP(#REF!,$D:$I,#REF!,0))</f>
        <v>#REF!</v>
      </c>
      <c r="AL13" s="21" t="e">
        <f>(VLOOKUP($B13,'[1]Taux Répartition'!$A:$G,(HLOOKUP(AL$1,'[1]Taux Répartition'!$S$1:$V$2,2,0)),0))*(HLOOKUP(#REF!,$D:$I,#REF!,0))</f>
        <v>#REF!</v>
      </c>
      <c r="AM13" s="21" t="e">
        <f>(VLOOKUP($B13,'[1]Taux Répartition'!$A:$G,(HLOOKUP(AM$1,'[1]Taux Répartition'!$S$1:$V$2,2,0)),0))*(HLOOKUP(#REF!,$D:$I,#REF!,0))</f>
        <v>#REF!</v>
      </c>
      <c r="AN13" s="21" t="e">
        <f>(VLOOKUP($B13,'[1]Taux Répartition'!$A:$G,(HLOOKUP(AN$1,'[1]Taux Répartition'!$S$1:$V$2,2,0)),0))*(HLOOKUP(#REF!,$D:$I,#REF!,0))</f>
        <v>#REF!</v>
      </c>
      <c r="AO13" s="21" t="e">
        <f>(VLOOKUP($B13,'[1]Taux Répartition'!$A:$G,(HLOOKUP(AO$1,'[1]Taux Répartition'!$S$1:$W$2,2,0)),0))*(HLOOKUP(#REF!,$D:$I,#REF!,0))</f>
        <v>#REF!</v>
      </c>
      <c r="AP13" s="22" t="e">
        <f>(VLOOKUP($B13,'[1]Taux Répartition'!$A:$G,(HLOOKUP(AP$1,'[1]Taux Répartition'!$S$1:$V$2,2,0)),0))*(HLOOKUP(#REF!,$D:$I,#REF!,0))</f>
        <v>#REF!</v>
      </c>
      <c r="AQ13" s="22" t="e">
        <f>(VLOOKUP($B13,'[1]Taux Répartition'!$A:$G,(HLOOKUP(AQ$1,'[1]Taux Répartition'!$S$1:$V$2,2,0)),0))*(HLOOKUP(#REF!,$D:$I,#REF!,0))</f>
        <v>#REF!</v>
      </c>
      <c r="AR13" s="22" t="e">
        <f>(VLOOKUP($B13,'[1]Taux Répartition'!$A:$G,(HLOOKUP(AR$1,'[1]Taux Répartition'!$S$1:$V$2,2,0)),0))*(HLOOKUP(#REF!,$D:$I,#REF!,0))</f>
        <v>#REF!</v>
      </c>
      <c r="AS13" s="22" t="e">
        <f>(VLOOKUP($B13,'[1]Taux Répartition'!$A:$G,(HLOOKUP(AS$1,'[1]Taux Répartition'!$S$1:$V$2,2,0)),0))*(HLOOKUP(#REF!,$D:$I,#REF!,0))</f>
        <v>#REF!</v>
      </c>
      <c r="AT13" s="22" t="e">
        <f>(VLOOKUP($B13,'[1]Taux Répartition'!$A:$G,(HLOOKUP(AT$1,'[1]Taux Répartition'!$S$1:$W$2,2,0)),0))*(HLOOKUP(#REF!,$D:$I,#REF!,0))</f>
        <v>#REF!</v>
      </c>
      <c r="AU13" s="23" t="e">
        <f>(VLOOKUP($B13,'[1]Taux Répartition'!$A:$G,(HLOOKUP(AU$1,'[1]Taux Répartition'!$S$1:$W$2,2,0)),0))*(HLOOKUP(#REF!,$D:$O,#REF!,0))</f>
        <v>#REF!</v>
      </c>
      <c r="AV13" s="23" t="e">
        <f>(VLOOKUP($B13,'[1]Taux Répartition'!$A:$G,(HLOOKUP(AV$1,'[1]Taux Répartition'!$S$1:$W$2,2,0)),0))*(HLOOKUP(#REF!,$D:$O,#REF!,0))</f>
        <v>#REF!</v>
      </c>
      <c r="AW13" s="23" t="e">
        <f>(VLOOKUP($B13,'[1]Taux Répartition'!$A:$G,(HLOOKUP(AW$1,'[1]Taux Répartition'!$S$1:$W$2,2,0)),0))*(HLOOKUP(#REF!,$D:$O,#REF!,0))</f>
        <v>#REF!</v>
      </c>
      <c r="AX13" s="23" t="e">
        <f>(VLOOKUP($B13,'[1]Taux Répartition'!$A:$G,(HLOOKUP(AX$1,'[1]Taux Répartition'!$S$1:$W$2,2,0)),0))*(HLOOKUP(#REF!,$D:$O,#REF!,0))</f>
        <v>#REF!</v>
      </c>
      <c r="AY13" s="23" t="e">
        <f>(VLOOKUP($B13,'[1]Taux Répartition'!$A:$G,(HLOOKUP(AY$1,'[1]Taux Répartition'!$S$1:$W$2,2,0)),0))*(HLOOKUP(#REF!,$D:$O,#REF!,0))</f>
        <v>#REF!</v>
      </c>
      <c r="AZ13" s="16" t="e">
        <f>(VLOOKUP($B13,'[1]Taux Répartition'!$A:$G,(HLOOKUP(AZ$1,'[1]Taux Répartition'!$S$1:$W$2,2,0)),0))*(HLOOKUP(#REF!,$D:$O,#REF!,0))</f>
        <v>#REF!</v>
      </c>
      <c r="BA13" s="16" t="e">
        <f>(VLOOKUP($B13,'[1]Taux Répartition'!$A:$G,(HLOOKUP(BA$1,'[1]Taux Répartition'!$S$1:$W$2,2,0)),0))*(HLOOKUP(#REF!,$D:$O,#REF!,0))</f>
        <v>#REF!</v>
      </c>
      <c r="BB13" s="16" t="e">
        <f>(VLOOKUP($B13,'[1]Taux Répartition'!$A:$G,(HLOOKUP(BB$1,'[1]Taux Répartition'!$S$1:$W$2,2,0)),0))*(HLOOKUP(#REF!,$D:$O,#REF!,0))</f>
        <v>#REF!</v>
      </c>
      <c r="BC13" s="16" t="e">
        <f>(VLOOKUP($B13,'[1]Taux Répartition'!$A:$G,(HLOOKUP(BC$1,'[1]Taux Répartition'!$S$1:$W$2,2,0)),0))*(HLOOKUP(#REF!,$D:$O,#REF!,0))</f>
        <v>#REF!</v>
      </c>
      <c r="BD13" s="16" t="e">
        <f>(VLOOKUP($B13,'[1]Taux Répartition'!$A:$G,(HLOOKUP(BD$1,'[1]Taux Répartition'!$S$1:$W$2,2,0)),0))*(HLOOKUP(#REF!,$D:$O,#REF!,0))</f>
        <v>#REF!</v>
      </c>
      <c r="BE13" s="16" t="e">
        <f>(VLOOKUP($B13,'[1]Taux Répartition'!$A:$G,(HLOOKUP(BE$1,'[1]Taux Répartition'!$S$1:$W$2,2,0)),0))*(HLOOKUP(#REF!,$D:$O,#REF!,0))</f>
        <v>#REF!</v>
      </c>
      <c r="BF13" s="16" t="e">
        <f>(VLOOKUP($B13,'[1]Taux Répartition'!$A:$G,(HLOOKUP(BF$1,'[1]Taux Répartition'!$S$1:$W$2,2,0)),0))*(HLOOKUP(#REF!,$D:$O,#REF!,0))</f>
        <v>#REF!</v>
      </c>
      <c r="BG13" s="16" t="e">
        <f>(VLOOKUP($B13,'[1]Taux Répartition'!$A:$G,(HLOOKUP(BG$1,'[1]Taux Répartition'!$S$1:$W$2,2,0)),0))*(HLOOKUP(#REF!,$D:$O,#REF!,0))</f>
        <v>#REF!</v>
      </c>
      <c r="BH13" s="16" t="e">
        <f>(VLOOKUP($B13,'[1]Taux Répartition'!$A:$G,(HLOOKUP(BH$1,'[1]Taux Répartition'!$S$1:$W$2,2,0)),0))*(HLOOKUP(#REF!,$D:$O,#REF!,0))</f>
        <v>#REF!</v>
      </c>
      <c r="BI13" s="16" t="e">
        <f>(VLOOKUP($B13,'[1]Taux Répartition'!$A:$G,(HLOOKUP(BI$1,'[1]Taux Répartition'!$S$1:$W$2,2,0)),0))*(HLOOKUP(#REF!,$D:$O,#REF!,0))</f>
        <v>#REF!</v>
      </c>
      <c r="BJ13" s="16" t="e">
        <f>(VLOOKUP($B13,'[1]Taux Répartition'!$A:$G,(HLOOKUP(BJ$1,'[1]Taux Répartition'!$S$1:$W$2,2,0)),0))*(HLOOKUP(#REF!,$D:$O,#REF!,0))</f>
        <v>#REF!</v>
      </c>
      <c r="BK13" s="16" t="e">
        <f>(VLOOKUP($B13,'[1]Taux Répartition'!$A:$G,(HLOOKUP(BK$1,'[1]Taux Répartition'!$S$1:$W$2,2,0)),0))*(HLOOKUP(#REF!,$D:$O,#REF!,0))</f>
        <v>#REF!</v>
      </c>
      <c r="BL13" s="16" t="e">
        <f>(VLOOKUP($B13,'[1]Taux Répartition'!$A:$G,(HLOOKUP(BL$1,'[1]Taux Répartition'!$S$1:$W$2,2,0)),0))*(HLOOKUP(#REF!,$D:$O,#REF!,0))</f>
        <v>#REF!</v>
      </c>
      <c r="BM13" s="16" t="e">
        <f>(VLOOKUP($B13,'[1]Taux Répartition'!$A:$G,(HLOOKUP(BM$1,'[1]Taux Répartition'!$S$1:$W$2,2,0)),0))*(HLOOKUP(#REF!,$D:$O,#REF!,0))</f>
        <v>#REF!</v>
      </c>
      <c r="BN13" s="16" t="e">
        <f>(VLOOKUP($B13,'[1]Taux Répartition'!$A:$G,(HLOOKUP(BN$1,'[1]Taux Répartition'!$S$1:$W$2,2,0)),0))*(HLOOKUP(#REF!,$D:$O,#REF!,0))</f>
        <v>#REF!</v>
      </c>
      <c r="BO13" s="16" t="e">
        <f>(VLOOKUP($B13,'[1]Taux Répartition'!$A:$G,(HLOOKUP(BO$1,'[1]Taux Répartition'!$S$1:$W$2,2,0)),0))*(HLOOKUP(#REF!,$D:$O,#REF!,0))</f>
        <v>#REF!</v>
      </c>
      <c r="BP13" s="16" t="e">
        <f>(VLOOKUP($B13,'[1]Taux Répartition'!$A:$G,(HLOOKUP(BP$1,'[1]Taux Répartition'!$S$1:$W$2,2,0)),0))*(HLOOKUP(#REF!,$D:$O,#REF!,0))</f>
        <v>#REF!</v>
      </c>
      <c r="BQ13" s="16" t="e">
        <f>(VLOOKUP($B13,'[1]Taux Répartition'!$A:$G,(HLOOKUP(BQ$1,'[1]Taux Répartition'!$S$1:$W$2,2,0)),0))*(HLOOKUP(#REF!,$D:$O,#REF!,0))</f>
        <v>#REF!</v>
      </c>
      <c r="BR13" s="16" t="e">
        <f>(VLOOKUP($B13,'[1]Taux Répartition'!$A:$G,(HLOOKUP(BR$1,'[1]Taux Répartition'!$S$1:$W$2,2,0)),0))*(HLOOKUP(#REF!,$D:$O,#REF!,0))</f>
        <v>#REF!</v>
      </c>
      <c r="BS13" s="16" t="e">
        <f>(VLOOKUP($B13,'[1]Taux Répartition'!$A:$G,(HLOOKUP(BS$1,'[1]Taux Répartition'!$S$1:$W$2,2,0)),0))*(HLOOKUP(#REF!,$D:$O,#REF!,0))</f>
        <v>#REF!</v>
      </c>
      <c r="BT13" s="16" t="e">
        <f>(VLOOKUP($B13,'[1]Taux Répartition'!$A:$G,(HLOOKUP(BT$1,'[1]Taux Répartition'!$S$1:$W$2,2,0)),0))*(HLOOKUP(#REF!,$D:$O,#REF!,0))</f>
        <v>#REF!</v>
      </c>
      <c r="BU13" s="16" t="e">
        <f>(VLOOKUP($B13,'[1]Taux Répartition'!$A:$G,(HLOOKUP(BU$1,'[1]Taux Répartition'!$S$1:$W$2,2,0)),0))*(HLOOKUP(#REF!,$D:$O,#REF!,0))</f>
        <v>#REF!</v>
      </c>
      <c r="BV13" s="16" t="e">
        <f>(VLOOKUP($B13,'[1]Taux Répartition'!$A:$G,(HLOOKUP(BV$1,'[1]Taux Répartition'!$S$1:$W$2,2,0)),0))*(HLOOKUP(#REF!,$D:$O,#REF!,0))</f>
        <v>#REF!</v>
      </c>
      <c r="BW13" s="16" t="e">
        <f>(VLOOKUP($B13,'[1]Taux Répartition'!$A:$G,(HLOOKUP(BW$1,'[1]Taux Répartition'!$S$1:$W$2,2,0)),0))*(HLOOKUP(#REF!,$D:$O,#REF!,0))</f>
        <v>#REF!</v>
      </c>
      <c r="BX13" s="16" t="e">
        <f>(VLOOKUP($B13,'[1]Taux Répartition'!$A:$G,(HLOOKUP(BX$1,'[1]Taux Répartition'!$S$1:$W$2,2,0)),0))*(HLOOKUP(#REF!,$D:$O,#REF!,0))</f>
        <v>#REF!</v>
      </c>
    </row>
    <row r="14" spans="1:76" x14ac:dyDescent="0.25">
      <c r="A14" s="24"/>
      <c r="B14" s="8">
        <f>VLOOKUP(C14,[1]Général!H:I,2,0)</f>
        <v>6310800</v>
      </c>
      <c r="C14" s="15" t="s">
        <v>33</v>
      </c>
      <c r="D14" s="5"/>
      <c r="E14" s="5"/>
      <c r="F14" s="5"/>
      <c r="G14" s="5"/>
      <c r="H14" s="5">
        <v>-2000</v>
      </c>
      <c r="I14" s="5"/>
      <c r="J14" s="5"/>
      <c r="K14" s="16"/>
      <c r="L14" s="16"/>
      <c r="M14" s="16"/>
      <c r="N14" s="16">
        <v>-2000</v>
      </c>
      <c r="O14" s="16"/>
      <c r="P14" s="6">
        <f t="shared" si="0"/>
        <v>-2000</v>
      </c>
      <c r="Q14" s="17" t="e">
        <f>(VLOOKUP($B14,'[1]Taux Répartition'!$A:$G,(HLOOKUP(Q$1,'[1]Taux Répartition'!$S$1:$W$2,2,0)),0))*(HLOOKUP(#REF!,$D:$O,#REF!,0))</f>
        <v>#REF!</v>
      </c>
      <c r="R14" s="17" t="e">
        <f>(VLOOKUP($B14,'[1]Taux Répartition'!$A:$G,(HLOOKUP(R$1,'[1]Taux Répartition'!$S$1:$W$2,2,0)),0))*(HLOOKUP(#REF!,$D:$O,#REF!,0))</f>
        <v>#REF!</v>
      </c>
      <c r="S14" s="17" t="e">
        <f>(VLOOKUP($B14,'[1]Taux Répartition'!$A:$G,(HLOOKUP(S$1,'[1]Taux Répartition'!$S$1:$W$2,2,0)),0))*(HLOOKUP(#REF!,$D:$O,#REF!,0))</f>
        <v>#REF!</v>
      </c>
      <c r="T14" s="17" t="e">
        <f>(VLOOKUP($B14,'[1]Taux Répartition'!$A:$G,(HLOOKUP(T$1,'[1]Taux Répartition'!$S$1:$W$2,2,0)),0))*(HLOOKUP(#REF!,$D:$O,#REF!,0))</f>
        <v>#REF!</v>
      </c>
      <c r="U14" s="17" t="e">
        <f>(VLOOKUP($B14,'[1]Taux Répartition'!$A:$G,(HLOOKUP(U$1,'[1]Taux Répartition'!$S$1:$W$2,2,0)),0))*(HLOOKUP(#REF!,$D:$I,#REF!,0))</f>
        <v>#REF!</v>
      </c>
      <c r="V14" s="18" t="e">
        <f>(VLOOKUP($B14,'[1]Taux Répartition'!$A:$G,(HLOOKUP(V$1,'[1]Taux Répartition'!$S$1:$V$2,2,0)),0))*(HLOOKUP(#REF!,$D:$I,#REF!,0))</f>
        <v>#REF!</v>
      </c>
      <c r="W14" s="18" t="e">
        <f>(VLOOKUP($B14,'[1]Taux Répartition'!$A:$G,(HLOOKUP(W$1,'[1]Taux Répartition'!$S$1:$V$2,2,0)),0))*(HLOOKUP(#REF!,$D:$I,#REF!,0))</f>
        <v>#REF!</v>
      </c>
      <c r="X14" s="18" t="e">
        <f>(VLOOKUP($B14,'[1]Taux Répartition'!$A:$G,(HLOOKUP(X$1,'[1]Taux Répartition'!$S$1:$V$2,2,0)),0))*(HLOOKUP(#REF!,$D:$I,#REF!,0))</f>
        <v>#REF!</v>
      </c>
      <c r="Y14" s="18" t="e">
        <f>(VLOOKUP($B14,'[1]Taux Répartition'!$A:$G,(HLOOKUP(Y$1,'[1]Taux Répartition'!$S$1:$V$2,2,0)),0))*(HLOOKUP(#REF!,$D:$I,#REF!,0))</f>
        <v>#REF!</v>
      </c>
      <c r="Z14" s="18" t="e">
        <f>(VLOOKUP($B14,'[1]Taux Répartition'!$A:$G,(HLOOKUP(Z$1,'[1]Taux Répartition'!$S$1:$W$2,2,0)),0))*(HLOOKUP(#REF!,$D:$I,#REF!,0))</f>
        <v>#REF!</v>
      </c>
      <c r="AA14" s="19" t="e">
        <f>(VLOOKUP($B14,'[1]Taux Répartition'!$A:$G,(HLOOKUP(AA$1,'[1]Taux Répartition'!$S$1:$V$2,2,0)),0))*(HLOOKUP(#REF!,$D:$I,#REF!,0))</f>
        <v>#REF!</v>
      </c>
      <c r="AB14" s="19" t="e">
        <f>(VLOOKUP($B14,'[1]Taux Répartition'!$A:$G,(HLOOKUP(AB$1,'[1]Taux Répartition'!$S$1:$V$2,2,0)),0))*(HLOOKUP(#REF!,$D:$I,#REF!,0))</f>
        <v>#REF!</v>
      </c>
      <c r="AC14" s="19" t="e">
        <f>(VLOOKUP($B14,'[1]Taux Répartition'!$A:$G,(HLOOKUP(AC$1,'[1]Taux Répartition'!$S$1:$V$2,2,0)),0))*(HLOOKUP(#REF!,$D:$I,#REF!,0))</f>
        <v>#REF!</v>
      </c>
      <c r="AD14" s="19" t="e">
        <f>(VLOOKUP($B14,'[1]Taux Répartition'!$A:$G,(HLOOKUP(AD$1,'[1]Taux Répartition'!$S$1:$V$2,2,0)),0))*(HLOOKUP(#REF!,$D:$I,#REF!,0))</f>
        <v>#REF!</v>
      </c>
      <c r="AE14" s="19" t="e">
        <f>(VLOOKUP($B14,'[1]Taux Répartition'!$A:$G,(HLOOKUP(AE$1,'[1]Taux Répartition'!$S$1:$W$2,2,0)),0))*(HLOOKUP(#REF!,$D:$I,#REF!,0))</f>
        <v>#REF!</v>
      </c>
      <c r="AF14" s="20" t="e">
        <f>(VLOOKUP($B14,'[1]Taux Répartition'!$A:$G,(HLOOKUP(AF$1,'[1]Taux Répartition'!$S$1:$V$2,2,0)),0))*(HLOOKUP(#REF!,$D:$I,#REF!,0))</f>
        <v>#REF!</v>
      </c>
      <c r="AG14" s="20" t="e">
        <f>(VLOOKUP($B14,'[1]Taux Répartition'!$A:$G,(HLOOKUP(AG$1,'[1]Taux Répartition'!$S$1:$V$2,2,0)),0))*(HLOOKUP(#REF!,$D:$I,#REF!,0))</f>
        <v>#REF!</v>
      </c>
      <c r="AH14" s="20" t="e">
        <f>(VLOOKUP($B14,'[1]Taux Répartition'!$A:$G,(HLOOKUP(AH$1,'[1]Taux Répartition'!$S$1:$V$2,2,0)),0))*(HLOOKUP(#REF!,$D:$I,#REF!,0))</f>
        <v>#REF!</v>
      </c>
      <c r="AI14" s="20" t="e">
        <f>(VLOOKUP($B14,'[1]Taux Répartition'!$A:$G,(HLOOKUP(AI$1,'[1]Taux Répartition'!$S$1:$V$2,2,0)),0))*(HLOOKUP(#REF!,$D:$I,#REF!,0))</f>
        <v>#REF!</v>
      </c>
      <c r="AJ14" s="20" t="e">
        <f>(VLOOKUP($B14,'[1]Taux Répartition'!$A:$G,(HLOOKUP(AJ$1,'[1]Taux Répartition'!$S$1:$W$2,2,0)),0))*(HLOOKUP(#REF!,$D:$I,#REF!,0))</f>
        <v>#REF!</v>
      </c>
      <c r="AK14" s="21" t="e">
        <f>(VLOOKUP($B14,'[1]Taux Répartition'!$A:$G,(HLOOKUP(AK$1,'[1]Taux Répartition'!$S$1:$V$2,2,0)),0))*(HLOOKUP(#REF!,$D:$I,#REF!,0))</f>
        <v>#REF!</v>
      </c>
      <c r="AL14" s="21" t="e">
        <f>(VLOOKUP($B14,'[1]Taux Répartition'!$A:$G,(HLOOKUP(AL$1,'[1]Taux Répartition'!$S$1:$V$2,2,0)),0))*(HLOOKUP(#REF!,$D:$I,#REF!,0))</f>
        <v>#REF!</v>
      </c>
      <c r="AM14" s="21" t="e">
        <f>(VLOOKUP($B14,'[1]Taux Répartition'!$A:$G,(HLOOKUP(AM$1,'[1]Taux Répartition'!$S$1:$V$2,2,0)),0))*(HLOOKUP(#REF!,$D:$I,#REF!,0))</f>
        <v>#REF!</v>
      </c>
      <c r="AN14" s="21" t="e">
        <f>(VLOOKUP($B14,'[1]Taux Répartition'!$A:$G,(HLOOKUP(AN$1,'[1]Taux Répartition'!$S$1:$V$2,2,0)),0))*(HLOOKUP(#REF!,$D:$I,#REF!,0))</f>
        <v>#REF!</v>
      </c>
      <c r="AO14" s="21" t="e">
        <f>(VLOOKUP($B14,'[1]Taux Répartition'!$A:$G,(HLOOKUP(AO$1,'[1]Taux Répartition'!$S$1:$W$2,2,0)),0))*(HLOOKUP(#REF!,$D:$I,#REF!,0))</f>
        <v>#REF!</v>
      </c>
      <c r="AP14" s="22" t="e">
        <f>(VLOOKUP($B14,'[1]Taux Répartition'!$A:$G,(HLOOKUP(AP$1,'[1]Taux Répartition'!$S$1:$V$2,2,0)),0))*(HLOOKUP(#REF!,$D:$I,#REF!,0))</f>
        <v>#REF!</v>
      </c>
      <c r="AQ14" s="22" t="e">
        <f>(VLOOKUP($B14,'[1]Taux Répartition'!$A:$G,(HLOOKUP(AQ$1,'[1]Taux Répartition'!$S$1:$V$2,2,0)),0))*(HLOOKUP(#REF!,$D:$I,#REF!,0))</f>
        <v>#REF!</v>
      </c>
      <c r="AR14" s="22" t="e">
        <f>(VLOOKUP($B14,'[1]Taux Répartition'!$A:$G,(HLOOKUP(AR$1,'[1]Taux Répartition'!$S$1:$V$2,2,0)),0))*(HLOOKUP(#REF!,$D:$I,#REF!,0))</f>
        <v>#REF!</v>
      </c>
      <c r="AS14" s="22" t="e">
        <f>(VLOOKUP($B14,'[1]Taux Répartition'!$A:$G,(HLOOKUP(AS$1,'[1]Taux Répartition'!$S$1:$V$2,2,0)),0))*(HLOOKUP(#REF!,$D:$I,#REF!,0))</f>
        <v>#REF!</v>
      </c>
      <c r="AT14" s="22" t="e">
        <f>(VLOOKUP($B14,'[1]Taux Répartition'!$A:$G,(HLOOKUP(AT$1,'[1]Taux Répartition'!$S$1:$W$2,2,0)),0))*(HLOOKUP(#REF!,$D:$I,#REF!,0))</f>
        <v>#REF!</v>
      </c>
      <c r="AU14" s="23" t="e">
        <f>(VLOOKUP($B14,'[1]Taux Répartition'!$A:$G,(HLOOKUP(AU$1,'[1]Taux Répartition'!$S$1:$W$2,2,0)),0))*(HLOOKUP(#REF!,$D:$O,#REF!,0))</f>
        <v>#REF!</v>
      </c>
      <c r="AV14" s="23" t="e">
        <f>(VLOOKUP($B14,'[1]Taux Répartition'!$A:$G,(HLOOKUP(AV$1,'[1]Taux Répartition'!$S$1:$W$2,2,0)),0))*(HLOOKUP(#REF!,$D:$O,#REF!,0))</f>
        <v>#REF!</v>
      </c>
      <c r="AW14" s="23" t="e">
        <f>(VLOOKUP($B14,'[1]Taux Répartition'!$A:$G,(HLOOKUP(AW$1,'[1]Taux Répartition'!$S$1:$W$2,2,0)),0))*(HLOOKUP(#REF!,$D:$O,#REF!,0))</f>
        <v>#REF!</v>
      </c>
      <c r="AX14" s="23" t="e">
        <f>(VLOOKUP($B14,'[1]Taux Répartition'!$A:$G,(HLOOKUP(AX$1,'[1]Taux Répartition'!$S$1:$W$2,2,0)),0))*(HLOOKUP(#REF!,$D:$O,#REF!,0))</f>
        <v>#REF!</v>
      </c>
      <c r="AY14" s="23" t="e">
        <f>(VLOOKUP($B14,'[1]Taux Répartition'!$A:$G,(HLOOKUP(AY$1,'[1]Taux Répartition'!$S$1:$W$2,2,0)),0))*(HLOOKUP(#REF!,$D:$O,#REF!,0))</f>
        <v>#REF!</v>
      </c>
      <c r="AZ14" s="16" t="e">
        <f>(VLOOKUP($B14,'[1]Taux Répartition'!$A:$G,(HLOOKUP(AZ$1,'[1]Taux Répartition'!$S$1:$W$2,2,0)),0))*(HLOOKUP(#REF!,$D:$O,#REF!,0))</f>
        <v>#REF!</v>
      </c>
      <c r="BA14" s="16" t="e">
        <f>(VLOOKUP($B14,'[1]Taux Répartition'!$A:$G,(HLOOKUP(BA$1,'[1]Taux Répartition'!$S$1:$W$2,2,0)),0))*(HLOOKUP(#REF!,$D:$O,#REF!,0))</f>
        <v>#REF!</v>
      </c>
      <c r="BB14" s="16" t="e">
        <f>(VLOOKUP($B14,'[1]Taux Répartition'!$A:$G,(HLOOKUP(BB$1,'[1]Taux Répartition'!$S$1:$W$2,2,0)),0))*(HLOOKUP(#REF!,$D:$O,#REF!,0))</f>
        <v>#REF!</v>
      </c>
      <c r="BC14" s="16" t="e">
        <f>(VLOOKUP($B14,'[1]Taux Répartition'!$A:$G,(HLOOKUP(BC$1,'[1]Taux Répartition'!$S$1:$W$2,2,0)),0))*(HLOOKUP(#REF!,$D:$O,#REF!,0))</f>
        <v>#REF!</v>
      </c>
      <c r="BD14" s="16" t="e">
        <f>(VLOOKUP($B14,'[1]Taux Répartition'!$A:$G,(HLOOKUP(BD$1,'[1]Taux Répartition'!$S$1:$W$2,2,0)),0))*(HLOOKUP(#REF!,$D:$O,#REF!,0))</f>
        <v>#REF!</v>
      </c>
      <c r="BE14" s="16" t="e">
        <f>(VLOOKUP($B14,'[1]Taux Répartition'!$A:$G,(HLOOKUP(BE$1,'[1]Taux Répartition'!$S$1:$W$2,2,0)),0))*(HLOOKUP(#REF!,$D:$O,#REF!,0))</f>
        <v>#REF!</v>
      </c>
      <c r="BF14" s="16" t="e">
        <f>(VLOOKUP($B14,'[1]Taux Répartition'!$A:$G,(HLOOKUP(BF$1,'[1]Taux Répartition'!$S$1:$W$2,2,0)),0))*(HLOOKUP(#REF!,$D:$O,#REF!,0))</f>
        <v>#REF!</v>
      </c>
      <c r="BG14" s="16" t="e">
        <f>(VLOOKUP($B14,'[1]Taux Répartition'!$A:$G,(HLOOKUP(BG$1,'[1]Taux Répartition'!$S$1:$W$2,2,0)),0))*(HLOOKUP(#REF!,$D:$O,#REF!,0))</f>
        <v>#REF!</v>
      </c>
      <c r="BH14" s="16" t="e">
        <f>(VLOOKUP($B14,'[1]Taux Répartition'!$A:$G,(HLOOKUP(BH$1,'[1]Taux Répartition'!$S$1:$W$2,2,0)),0))*(HLOOKUP(#REF!,$D:$O,#REF!,0))</f>
        <v>#REF!</v>
      </c>
      <c r="BI14" s="16" t="e">
        <f>(VLOOKUP($B14,'[1]Taux Répartition'!$A:$G,(HLOOKUP(BI$1,'[1]Taux Répartition'!$S$1:$W$2,2,0)),0))*(HLOOKUP(#REF!,$D:$O,#REF!,0))</f>
        <v>#REF!</v>
      </c>
      <c r="BJ14" s="16" t="e">
        <f>(VLOOKUP($B14,'[1]Taux Répartition'!$A:$G,(HLOOKUP(BJ$1,'[1]Taux Répartition'!$S$1:$W$2,2,0)),0))*(HLOOKUP(#REF!,$D:$O,#REF!,0))</f>
        <v>#REF!</v>
      </c>
      <c r="BK14" s="16" t="e">
        <f>(VLOOKUP($B14,'[1]Taux Répartition'!$A:$G,(HLOOKUP(BK$1,'[1]Taux Répartition'!$S$1:$W$2,2,0)),0))*(HLOOKUP(#REF!,$D:$O,#REF!,0))</f>
        <v>#REF!</v>
      </c>
      <c r="BL14" s="16" t="e">
        <f>(VLOOKUP($B14,'[1]Taux Répartition'!$A:$G,(HLOOKUP(BL$1,'[1]Taux Répartition'!$S$1:$W$2,2,0)),0))*(HLOOKUP(#REF!,$D:$O,#REF!,0))</f>
        <v>#REF!</v>
      </c>
      <c r="BM14" s="16" t="e">
        <f>(VLOOKUP($B14,'[1]Taux Répartition'!$A:$G,(HLOOKUP(BM$1,'[1]Taux Répartition'!$S$1:$W$2,2,0)),0))*(HLOOKUP(#REF!,$D:$O,#REF!,0))</f>
        <v>#REF!</v>
      </c>
      <c r="BN14" s="16" t="e">
        <f>(VLOOKUP($B14,'[1]Taux Répartition'!$A:$G,(HLOOKUP(BN$1,'[1]Taux Répartition'!$S$1:$W$2,2,0)),0))*(HLOOKUP(#REF!,$D:$O,#REF!,0))</f>
        <v>#REF!</v>
      </c>
      <c r="BO14" s="16" t="e">
        <f>(VLOOKUP($B14,'[1]Taux Répartition'!$A:$G,(HLOOKUP(BO$1,'[1]Taux Répartition'!$S$1:$W$2,2,0)),0))*(HLOOKUP(#REF!,$D:$O,#REF!,0))</f>
        <v>#REF!</v>
      </c>
      <c r="BP14" s="16" t="e">
        <f>(VLOOKUP($B14,'[1]Taux Répartition'!$A:$G,(HLOOKUP(BP$1,'[1]Taux Répartition'!$S$1:$W$2,2,0)),0))*(HLOOKUP(#REF!,$D:$O,#REF!,0))</f>
        <v>#REF!</v>
      </c>
      <c r="BQ14" s="16" t="e">
        <f>(VLOOKUP($B14,'[1]Taux Répartition'!$A:$G,(HLOOKUP(BQ$1,'[1]Taux Répartition'!$S$1:$W$2,2,0)),0))*(HLOOKUP(#REF!,$D:$O,#REF!,0))</f>
        <v>#REF!</v>
      </c>
      <c r="BR14" s="16" t="e">
        <f>(VLOOKUP($B14,'[1]Taux Répartition'!$A:$G,(HLOOKUP(BR$1,'[1]Taux Répartition'!$S$1:$W$2,2,0)),0))*(HLOOKUP(#REF!,$D:$O,#REF!,0))</f>
        <v>#REF!</v>
      </c>
      <c r="BS14" s="16" t="e">
        <f>(VLOOKUP($B14,'[1]Taux Répartition'!$A:$G,(HLOOKUP(BS$1,'[1]Taux Répartition'!$S$1:$W$2,2,0)),0))*(HLOOKUP(#REF!,$D:$O,#REF!,0))</f>
        <v>#REF!</v>
      </c>
      <c r="BT14" s="16" t="e">
        <f>(VLOOKUP($B14,'[1]Taux Répartition'!$A:$G,(HLOOKUP(BT$1,'[1]Taux Répartition'!$S$1:$W$2,2,0)),0))*(HLOOKUP(#REF!,$D:$O,#REF!,0))</f>
        <v>#REF!</v>
      </c>
      <c r="BU14" s="16" t="e">
        <f>(VLOOKUP($B14,'[1]Taux Répartition'!$A:$G,(HLOOKUP(BU$1,'[1]Taux Répartition'!$S$1:$W$2,2,0)),0))*(HLOOKUP(#REF!,$D:$O,#REF!,0))</f>
        <v>#REF!</v>
      </c>
      <c r="BV14" s="16" t="e">
        <f>(VLOOKUP($B14,'[1]Taux Répartition'!$A:$G,(HLOOKUP(BV$1,'[1]Taux Répartition'!$S$1:$W$2,2,0)),0))*(HLOOKUP(#REF!,$D:$O,#REF!,0))</f>
        <v>#REF!</v>
      </c>
      <c r="BW14" s="16" t="e">
        <f>(VLOOKUP($B14,'[1]Taux Répartition'!$A:$G,(HLOOKUP(BW$1,'[1]Taux Répartition'!$S$1:$W$2,2,0)),0))*(HLOOKUP(#REF!,$D:$O,#REF!,0))</f>
        <v>#REF!</v>
      </c>
      <c r="BX14" s="16" t="e">
        <f>(VLOOKUP($B14,'[1]Taux Répartition'!$A:$G,(HLOOKUP(BX$1,'[1]Taux Répartition'!$S$1:$W$2,2,0)),0))*(HLOOKUP(#REF!,$D:$O,#REF!,0))</f>
        <v>#REF!</v>
      </c>
    </row>
    <row r="15" spans="1:76" x14ac:dyDescent="0.25">
      <c r="A15" s="24"/>
      <c r="B15" s="8">
        <f>VLOOKUP(C15,[1]Général!H:I,2,0)</f>
        <v>6230400</v>
      </c>
      <c r="C15" s="15" t="s">
        <v>34</v>
      </c>
      <c r="D15" s="5">
        <v>-3363420.02</v>
      </c>
      <c r="E15" s="5">
        <v>25000</v>
      </c>
      <c r="F15" s="5"/>
      <c r="G15" s="5"/>
      <c r="H15" s="5"/>
      <c r="I15" s="5"/>
      <c r="J15" s="5"/>
      <c r="K15" s="16">
        <v>25000</v>
      </c>
      <c r="L15" s="16"/>
      <c r="M15" s="16"/>
      <c r="N15" s="16"/>
      <c r="O15" s="16"/>
      <c r="P15" s="6">
        <f t="shared" si="0"/>
        <v>-3338420.02</v>
      </c>
      <c r="Q15" s="17" t="e">
        <f>(VLOOKUP($B15,'[1]Taux Répartition'!$A:$G,(HLOOKUP(Q$1,'[1]Taux Répartition'!$S$1:$W$2,2,0)),0))*(HLOOKUP(#REF!,$D:$O,#REF!,0))</f>
        <v>#REF!</v>
      </c>
      <c r="R15" s="17" t="e">
        <f>(VLOOKUP($B15,'[1]Taux Répartition'!$A:$G,(HLOOKUP(R$1,'[1]Taux Répartition'!$S$1:$W$2,2,0)),0))*(HLOOKUP(#REF!,$D:$O,#REF!,0))</f>
        <v>#REF!</v>
      </c>
      <c r="S15" s="17" t="e">
        <f>(VLOOKUP($B15,'[1]Taux Répartition'!$A:$G,(HLOOKUP(S$1,'[1]Taux Répartition'!$S$1:$W$2,2,0)),0))*(HLOOKUP(#REF!,$D:$O,#REF!,0))</f>
        <v>#REF!</v>
      </c>
      <c r="T15" s="17" t="e">
        <f>(VLOOKUP($B15,'[1]Taux Répartition'!$A:$G,(HLOOKUP(T$1,'[1]Taux Répartition'!$S$1:$W$2,2,0)),0))*(HLOOKUP(#REF!,$D:$O,#REF!,0))</f>
        <v>#REF!</v>
      </c>
      <c r="U15" s="17" t="e">
        <f>(VLOOKUP($B15,'[1]Taux Répartition'!$A:$G,(HLOOKUP(U$1,'[1]Taux Répartition'!$S$1:$W$2,2,0)),0))*(HLOOKUP(#REF!,$D:$I,#REF!,0))</f>
        <v>#REF!</v>
      </c>
      <c r="V15" s="18" t="e">
        <f>(VLOOKUP($B15,'[1]Taux Répartition'!$A:$G,(HLOOKUP(V$1,'[1]Taux Répartition'!$S$1:$V$2,2,0)),0))*(HLOOKUP(#REF!,$D:$I,#REF!,0))</f>
        <v>#REF!</v>
      </c>
      <c r="W15" s="18" t="e">
        <f>(VLOOKUP($B15,'[1]Taux Répartition'!$A:$G,(HLOOKUP(W$1,'[1]Taux Répartition'!$S$1:$V$2,2,0)),0))*(HLOOKUP(#REF!,$D:$I,#REF!,0))</f>
        <v>#REF!</v>
      </c>
      <c r="X15" s="18" t="e">
        <f>(VLOOKUP($B15,'[1]Taux Répartition'!$A:$G,(HLOOKUP(X$1,'[1]Taux Répartition'!$S$1:$V$2,2,0)),0))*(HLOOKUP(#REF!,$D:$I,#REF!,0))</f>
        <v>#REF!</v>
      </c>
      <c r="Y15" s="18" t="e">
        <f>(VLOOKUP($B15,'[1]Taux Répartition'!$A:$G,(HLOOKUP(Y$1,'[1]Taux Répartition'!$S$1:$V$2,2,0)),0))*(HLOOKUP(#REF!,$D:$I,#REF!,0))</f>
        <v>#REF!</v>
      </c>
      <c r="Z15" s="18" t="e">
        <f>(VLOOKUP($B15,'[1]Taux Répartition'!$A:$G,(HLOOKUP(Z$1,'[1]Taux Répartition'!$S$1:$W$2,2,0)),0))*(HLOOKUP(#REF!,$D:$I,#REF!,0))</f>
        <v>#REF!</v>
      </c>
      <c r="AA15" s="19" t="e">
        <f>(VLOOKUP($B15,'[1]Taux Répartition'!$A:$G,(HLOOKUP(AA$1,'[1]Taux Répartition'!$S$1:$V$2,2,0)),0))*(HLOOKUP(#REF!,$D:$I,#REF!,0))</f>
        <v>#REF!</v>
      </c>
      <c r="AB15" s="19" t="e">
        <f>(VLOOKUP($B15,'[1]Taux Répartition'!$A:$G,(HLOOKUP(AB$1,'[1]Taux Répartition'!$S$1:$V$2,2,0)),0))*(HLOOKUP(#REF!,$D:$I,#REF!,0))</f>
        <v>#REF!</v>
      </c>
      <c r="AC15" s="19" t="e">
        <f>(VLOOKUP($B15,'[1]Taux Répartition'!$A:$G,(HLOOKUP(AC$1,'[1]Taux Répartition'!$S$1:$V$2,2,0)),0))*(HLOOKUP(#REF!,$D:$I,#REF!,0))</f>
        <v>#REF!</v>
      </c>
      <c r="AD15" s="19" t="e">
        <f>(VLOOKUP($B15,'[1]Taux Répartition'!$A:$G,(HLOOKUP(AD$1,'[1]Taux Répartition'!$S$1:$V$2,2,0)),0))*(HLOOKUP(#REF!,$D:$I,#REF!,0))</f>
        <v>#REF!</v>
      </c>
      <c r="AE15" s="19" t="e">
        <f>(VLOOKUP($B15,'[1]Taux Répartition'!$A:$G,(HLOOKUP(AE$1,'[1]Taux Répartition'!$S$1:$W$2,2,0)),0))*(HLOOKUP(#REF!,$D:$I,#REF!,0))</f>
        <v>#REF!</v>
      </c>
      <c r="AF15" s="20" t="e">
        <f>(VLOOKUP($B15,'[1]Taux Répartition'!$A:$G,(HLOOKUP(AF$1,'[1]Taux Répartition'!$S$1:$V$2,2,0)),0))*(HLOOKUP(#REF!,$D:$I,#REF!,0))</f>
        <v>#REF!</v>
      </c>
      <c r="AG15" s="20" t="e">
        <f>(VLOOKUP($B15,'[1]Taux Répartition'!$A:$G,(HLOOKUP(AG$1,'[1]Taux Répartition'!$S$1:$V$2,2,0)),0))*(HLOOKUP(#REF!,$D:$I,#REF!,0))</f>
        <v>#REF!</v>
      </c>
      <c r="AH15" s="20" t="e">
        <f>(VLOOKUP($B15,'[1]Taux Répartition'!$A:$G,(HLOOKUP(AH$1,'[1]Taux Répartition'!$S$1:$V$2,2,0)),0))*(HLOOKUP(#REF!,$D:$I,#REF!,0))</f>
        <v>#REF!</v>
      </c>
      <c r="AI15" s="20" t="e">
        <f>(VLOOKUP($B15,'[1]Taux Répartition'!$A:$G,(HLOOKUP(AI$1,'[1]Taux Répartition'!$S$1:$V$2,2,0)),0))*(HLOOKUP(#REF!,$D:$I,#REF!,0))</f>
        <v>#REF!</v>
      </c>
      <c r="AJ15" s="20" t="e">
        <f>(VLOOKUP($B15,'[1]Taux Répartition'!$A:$G,(HLOOKUP(AJ$1,'[1]Taux Répartition'!$S$1:$W$2,2,0)),0))*(HLOOKUP(#REF!,$D:$I,#REF!,0))</f>
        <v>#REF!</v>
      </c>
      <c r="AK15" s="21" t="e">
        <f>(VLOOKUP($B15,'[1]Taux Répartition'!$A:$G,(HLOOKUP(AK$1,'[1]Taux Répartition'!$S$1:$V$2,2,0)),0))*(HLOOKUP(#REF!,$D:$I,#REF!,0))</f>
        <v>#REF!</v>
      </c>
      <c r="AL15" s="21" t="e">
        <f>(VLOOKUP($B15,'[1]Taux Répartition'!$A:$G,(HLOOKUP(AL$1,'[1]Taux Répartition'!$S$1:$V$2,2,0)),0))*(HLOOKUP(#REF!,$D:$I,#REF!,0))</f>
        <v>#REF!</v>
      </c>
      <c r="AM15" s="21" t="e">
        <f>(VLOOKUP($B15,'[1]Taux Répartition'!$A:$G,(HLOOKUP(AM$1,'[1]Taux Répartition'!$S$1:$V$2,2,0)),0))*(HLOOKUP(#REF!,$D:$I,#REF!,0))</f>
        <v>#REF!</v>
      </c>
      <c r="AN15" s="21" t="e">
        <f>(VLOOKUP($B15,'[1]Taux Répartition'!$A:$G,(HLOOKUP(AN$1,'[1]Taux Répartition'!$S$1:$V$2,2,0)),0))*(HLOOKUP(#REF!,$D:$I,#REF!,0))</f>
        <v>#REF!</v>
      </c>
      <c r="AO15" s="21" t="e">
        <f>(VLOOKUP($B15,'[1]Taux Répartition'!$A:$G,(HLOOKUP(AO$1,'[1]Taux Répartition'!$S$1:$W$2,2,0)),0))*(HLOOKUP(#REF!,$D:$I,#REF!,0))</f>
        <v>#REF!</v>
      </c>
      <c r="AP15" s="22" t="e">
        <f>(VLOOKUP($B15,'[1]Taux Répartition'!$A:$G,(HLOOKUP(AP$1,'[1]Taux Répartition'!$S$1:$V$2,2,0)),0))*(HLOOKUP(#REF!,$D:$I,#REF!,0))</f>
        <v>#REF!</v>
      </c>
      <c r="AQ15" s="22" t="e">
        <f>(VLOOKUP($B15,'[1]Taux Répartition'!$A:$G,(HLOOKUP(AQ$1,'[1]Taux Répartition'!$S$1:$V$2,2,0)),0))*(HLOOKUP(#REF!,$D:$I,#REF!,0))</f>
        <v>#REF!</v>
      </c>
      <c r="AR15" s="22" t="e">
        <f>(VLOOKUP($B15,'[1]Taux Répartition'!$A:$G,(HLOOKUP(AR$1,'[1]Taux Répartition'!$S$1:$V$2,2,0)),0))*(HLOOKUP(#REF!,$D:$I,#REF!,0))</f>
        <v>#REF!</v>
      </c>
      <c r="AS15" s="22" t="e">
        <f>(VLOOKUP($B15,'[1]Taux Répartition'!$A:$G,(HLOOKUP(AS$1,'[1]Taux Répartition'!$S$1:$V$2,2,0)),0))*(HLOOKUP(#REF!,$D:$I,#REF!,0))</f>
        <v>#REF!</v>
      </c>
      <c r="AT15" s="22" t="e">
        <f>(VLOOKUP($B15,'[1]Taux Répartition'!$A:$G,(HLOOKUP(AT$1,'[1]Taux Répartition'!$S$1:$W$2,2,0)),0))*(HLOOKUP(#REF!,$D:$I,#REF!,0))</f>
        <v>#REF!</v>
      </c>
      <c r="AU15" s="23" t="e">
        <f>(VLOOKUP($B15,'[1]Taux Répartition'!$A:$G,(HLOOKUP(AU$1,'[1]Taux Répartition'!$S$1:$W$2,2,0)),0))*(HLOOKUP(#REF!,$D:$O,#REF!,0))</f>
        <v>#REF!</v>
      </c>
      <c r="AV15" s="23" t="e">
        <f>(VLOOKUP($B15,'[1]Taux Répartition'!$A:$G,(HLOOKUP(AV$1,'[1]Taux Répartition'!$S$1:$W$2,2,0)),0))*(HLOOKUP(#REF!,$D:$O,#REF!,0))</f>
        <v>#REF!</v>
      </c>
      <c r="AW15" s="23" t="e">
        <f>(VLOOKUP($B15,'[1]Taux Répartition'!$A:$G,(HLOOKUP(AW$1,'[1]Taux Répartition'!$S$1:$W$2,2,0)),0))*(HLOOKUP(#REF!,$D:$O,#REF!,0))</f>
        <v>#REF!</v>
      </c>
      <c r="AX15" s="23" t="e">
        <f>(VLOOKUP($B15,'[1]Taux Répartition'!$A:$G,(HLOOKUP(AX$1,'[1]Taux Répartition'!$S$1:$W$2,2,0)),0))*(HLOOKUP(#REF!,$D:$O,#REF!,0))</f>
        <v>#REF!</v>
      </c>
      <c r="AY15" s="23" t="e">
        <f>(VLOOKUP($B15,'[1]Taux Répartition'!$A:$G,(HLOOKUP(AY$1,'[1]Taux Répartition'!$S$1:$W$2,2,0)),0))*(HLOOKUP(#REF!,$D:$O,#REF!,0))</f>
        <v>#REF!</v>
      </c>
      <c r="AZ15" s="16" t="e">
        <f>(VLOOKUP($B15,'[1]Taux Répartition'!$A:$G,(HLOOKUP(AZ$1,'[1]Taux Répartition'!$S$1:$W$2,2,0)),0))*(HLOOKUP(#REF!,$D:$O,#REF!,0))</f>
        <v>#REF!</v>
      </c>
      <c r="BA15" s="16" t="e">
        <f>(VLOOKUP($B15,'[1]Taux Répartition'!$A:$G,(HLOOKUP(BA$1,'[1]Taux Répartition'!$S$1:$W$2,2,0)),0))*(HLOOKUP(#REF!,$D:$O,#REF!,0))</f>
        <v>#REF!</v>
      </c>
      <c r="BB15" s="16" t="e">
        <f>(VLOOKUP($B15,'[1]Taux Répartition'!$A:$G,(HLOOKUP(BB$1,'[1]Taux Répartition'!$S$1:$W$2,2,0)),0))*(HLOOKUP(#REF!,$D:$O,#REF!,0))</f>
        <v>#REF!</v>
      </c>
      <c r="BC15" s="16" t="e">
        <f>(VLOOKUP($B15,'[1]Taux Répartition'!$A:$G,(HLOOKUP(BC$1,'[1]Taux Répartition'!$S$1:$W$2,2,0)),0))*(HLOOKUP(#REF!,$D:$O,#REF!,0))</f>
        <v>#REF!</v>
      </c>
      <c r="BD15" s="16" t="e">
        <f>(VLOOKUP($B15,'[1]Taux Répartition'!$A:$G,(HLOOKUP(BD$1,'[1]Taux Répartition'!$S$1:$W$2,2,0)),0))*(HLOOKUP(#REF!,$D:$O,#REF!,0))</f>
        <v>#REF!</v>
      </c>
      <c r="BE15" s="16" t="e">
        <f>(VLOOKUP($B15,'[1]Taux Répartition'!$A:$G,(HLOOKUP(BE$1,'[1]Taux Répartition'!$S$1:$W$2,2,0)),0))*(HLOOKUP(#REF!,$D:$O,#REF!,0))</f>
        <v>#REF!</v>
      </c>
      <c r="BF15" s="16" t="e">
        <f>(VLOOKUP($B15,'[1]Taux Répartition'!$A:$G,(HLOOKUP(BF$1,'[1]Taux Répartition'!$S$1:$W$2,2,0)),0))*(HLOOKUP(#REF!,$D:$O,#REF!,0))</f>
        <v>#REF!</v>
      </c>
      <c r="BG15" s="16" t="e">
        <f>(VLOOKUP($B15,'[1]Taux Répartition'!$A:$G,(HLOOKUP(BG$1,'[1]Taux Répartition'!$S$1:$W$2,2,0)),0))*(HLOOKUP(#REF!,$D:$O,#REF!,0))</f>
        <v>#REF!</v>
      </c>
      <c r="BH15" s="16" t="e">
        <f>(VLOOKUP($B15,'[1]Taux Répartition'!$A:$G,(HLOOKUP(BH$1,'[1]Taux Répartition'!$S$1:$W$2,2,0)),0))*(HLOOKUP(#REF!,$D:$O,#REF!,0))</f>
        <v>#REF!</v>
      </c>
      <c r="BI15" s="16" t="e">
        <f>(VLOOKUP($B15,'[1]Taux Répartition'!$A:$G,(HLOOKUP(BI$1,'[1]Taux Répartition'!$S$1:$W$2,2,0)),0))*(HLOOKUP(#REF!,$D:$O,#REF!,0))</f>
        <v>#REF!</v>
      </c>
      <c r="BJ15" s="16" t="e">
        <f>(VLOOKUP($B15,'[1]Taux Répartition'!$A:$G,(HLOOKUP(BJ$1,'[1]Taux Répartition'!$S$1:$W$2,2,0)),0))*(HLOOKUP(#REF!,$D:$O,#REF!,0))</f>
        <v>#REF!</v>
      </c>
      <c r="BK15" s="16" t="e">
        <f>(VLOOKUP($B15,'[1]Taux Répartition'!$A:$G,(HLOOKUP(BK$1,'[1]Taux Répartition'!$S$1:$W$2,2,0)),0))*(HLOOKUP(#REF!,$D:$O,#REF!,0))</f>
        <v>#REF!</v>
      </c>
      <c r="BL15" s="16" t="e">
        <f>(VLOOKUP($B15,'[1]Taux Répartition'!$A:$G,(HLOOKUP(BL$1,'[1]Taux Répartition'!$S$1:$W$2,2,0)),0))*(HLOOKUP(#REF!,$D:$O,#REF!,0))</f>
        <v>#REF!</v>
      </c>
      <c r="BM15" s="16" t="e">
        <f>(VLOOKUP($B15,'[1]Taux Répartition'!$A:$G,(HLOOKUP(BM$1,'[1]Taux Répartition'!$S$1:$W$2,2,0)),0))*(HLOOKUP(#REF!,$D:$O,#REF!,0))</f>
        <v>#REF!</v>
      </c>
      <c r="BN15" s="16" t="e">
        <f>(VLOOKUP($B15,'[1]Taux Répartition'!$A:$G,(HLOOKUP(BN$1,'[1]Taux Répartition'!$S$1:$W$2,2,0)),0))*(HLOOKUP(#REF!,$D:$O,#REF!,0))</f>
        <v>#REF!</v>
      </c>
      <c r="BO15" s="16" t="e">
        <f>(VLOOKUP($B15,'[1]Taux Répartition'!$A:$G,(HLOOKUP(BO$1,'[1]Taux Répartition'!$S$1:$W$2,2,0)),0))*(HLOOKUP(#REF!,$D:$O,#REF!,0))</f>
        <v>#REF!</v>
      </c>
      <c r="BP15" s="16" t="e">
        <f>(VLOOKUP($B15,'[1]Taux Répartition'!$A:$G,(HLOOKUP(BP$1,'[1]Taux Répartition'!$S$1:$W$2,2,0)),0))*(HLOOKUP(#REF!,$D:$O,#REF!,0))</f>
        <v>#REF!</v>
      </c>
      <c r="BQ15" s="16" t="e">
        <f>(VLOOKUP($B15,'[1]Taux Répartition'!$A:$G,(HLOOKUP(BQ$1,'[1]Taux Répartition'!$S$1:$W$2,2,0)),0))*(HLOOKUP(#REF!,$D:$O,#REF!,0))</f>
        <v>#REF!</v>
      </c>
      <c r="BR15" s="16" t="e">
        <f>(VLOOKUP($B15,'[1]Taux Répartition'!$A:$G,(HLOOKUP(BR$1,'[1]Taux Répartition'!$S$1:$W$2,2,0)),0))*(HLOOKUP(#REF!,$D:$O,#REF!,0))</f>
        <v>#REF!</v>
      </c>
      <c r="BS15" s="16" t="e">
        <f>(VLOOKUP($B15,'[1]Taux Répartition'!$A:$G,(HLOOKUP(BS$1,'[1]Taux Répartition'!$S$1:$W$2,2,0)),0))*(HLOOKUP(#REF!,$D:$O,#REF!,0))</f>
        <v>#REF!</v>
      </c>
      <c r="BT15" s="16" t="e">
        <f>(VLOOKUP($B15,'[1]Taux Répartition'!$A:$G,(HLOOKUP(BT$1,'[1]Taux Répartition'!$S$1:$W$2,2,0)),0))*(HLOOKUP(#REF!,$D:$O,#REF!,0))</f>
        <v>#REF!</v>
      </c>
      <c r="BU15" s="16" t="e">
        <f>(VLOOKUP($B15,'[1]Taux Répartition'!$A:$G,(HLOOKUP(BU$1,'[1]Taux Répartition'!$S$1:$W$2,2,0)),0))*(HLOOKUP(#REF!,$D:$O,#REF!,0))</f>
        <v>#REF!</v>
      </c>
      <c r="BV15" s="16" t="e">
        <f>(VLOOKUP($B15,'[1]Taux Répartition'!$A:$G,(HLOOKUP(BV$1,'[1]Taux Répartition'!$S$1:$W$2,2,0)),0))*(HLOOKUP(#REF!,$D:$O,#REF!,0))</f>
        <v>#REF!</v>
      </c>
      <c r="BW15" s="16" t="e">
        <f>(VLOOKUP($B15,'[1]Taux Répartition'!$A:$G,(HLOOKUP(BW$1,'[1]Taux Répartition'!$S$1:$W$2,2,0)),0))*(HLOOKUP(#REF!,$D:$O,#REF!,0))</f>
        <v>#REF!</v>
      </c>
      <c r="BX15" s="16" t="e">
        <f>(VLOOKUP($B15,'[1]Taux Répartition'!$A:$G,(HLOOKUP(BX$1,'[1]Taux Répartition'!$S$1:$W$2,2,0)),0))*(HLOOKUP(#REF!,$D:$O,#REF!,0))</f>
        <v>#REF!</v>
      </c>
    </row>
    <row r="16" spans="1:76" x14ac:dyDescent="0.25">
      <c r="A16" s="24"/>
      <c r="B16" s="8">
        <f>VLOOKUP(C16,[1]Général!H:I,2,0)</f>
        <v>6450200</v>
      </c>
      <c r="C16" s="15" t="s">
        <v>35</v>
      </c>
      <c r="D16" s="5">
        <v>-4142473.98</v>
      </c>
      <c r="E16" s="5"/>
      <c r="F16" s="5"/>
      <c r="G16" s="5">
        <v>-2349638.7000000002</v>
      </c>
      <c r="H16" s="5"/>
      <c r="I16" s="5"/>
      <c r="J16" s="5"/>
      <c r="K16" s="16"/>
      <c r="L16" s="16"/>
      <c r="M16" s="16">
        <v>-2349638.7000000002</v>
      </c>
      <c r="N16" s="16"/>
      <c r="O16" s="16"/>
      <c r="P16" s="6">
        <f t="shared" si="0"/>
        <v>-6492112.6799999997</v>
      </c>
      <c r="Q16" s="17" t="e">
        <f>(VLOOKUP($B16,'[1]Taux Répartition'!$A:$G,(HLOOKUP(Q$1,'[1]Taux Répartition'!$S$1:$W$2,2,0)),0))*(HLOOKUP(#REF!,$D:$O,#REF!,0))</f>
        <v>#REF!</v>
      </c>
      <c r="R16" s="17" t="e">
        <f>(VLOOKUP($B16,'[1]Taux Répartition'!$A:$G,(HLOOKUP(R$1,'[1]Taux Répartition'!$S$1:$W$2,2,0)),0))*(HLOOKUP(#REF!,$D:$O,#REF!,0))</f>
        <v>#REF!</v>
      </c>
      <c r="S16" s="17" t="e">
        <f>(VLOOKUP($B16,'[1]Taux Répartition'!$A:$G,(HLOOKUP(S$1,'[1]Taux Répartition'!$S$1:$W$2,2,0)),0))*(HLOOKUP(#REF!,$D:$O,#REF!,0))</f>
        <v>#REF!</v>
      </c>
      <c r="T16" s="17" t="e">
        <f>(VLOOKUP($B16,'[1]Taux Répartition'!$A:$G,(HLOOKUP(T$1,'[1]Taux Répartition'!$S$1:$W$2,2,0)),0))*(HLOOKUP(#REF!,$D:$O,#REF!,0))</f>
        <v>#REF!</v>
      </c>
      <c r="U16" s="17" t="e">
        <f>(VLOOKUP($B16,'[1]Taux Répartition'!$A:$G,(HLOOKUP(U$1,'[1]Taux Répartition'!$S$1:$W$2,2,0)),0))*(HLOOKUP(#REF!,$D:$I,#REF!,0))</f>
        <v>#REF!</v>
      </c>
      <c r="V16" s="18" t="e">
        <f>(VLOOKUP($B16,'[1]Taux Répartition'!$A:$G,(HLOOKUP(V$1,'[1]Taux Répartition'!$S$1:$V$2,2,0)),0))*(HLOOKUP(#REF!,$D:$I,#REF!,0))</f>
        <v>#REF!</v>
      </c>
      <c r="W16" s="18" t="e">
        <f>(VLOOKUP($B16,'[1]Taux Répartition'!$A:$G,(HLOOKUP(W$1,'[1]Taux Répartition'!$S$1:$V$2,2,0)),0))*(HLOOKUP(#REF!,$D:$I,#REF!,0))</f>
        <v>#REF!</v>
      </c>
      <c r="X16" s="18" t="e">
        <f>(VLOOKUP($B16,'[1]Taux Répartition'!$A:$G,(HLOOKUP(X$1,'[1]Taux Répartition'!$S$1:$V$2,2,0)),0))*(HLOOKUP(#REF!,$D:$I,#REF!,0))</f>
        <v>#REF!</v>
      </c>
      <c r="Y16" s="18" t="e">
        <f>(VLOOKUP($B16,'[1]Taux Répartition'!$A:$G,(HLOOKUP(Y$1,'[1]Taux Répartition'!$S$1:$V$2,2,0)),0))*(HLOOKUP(#REF!,$D:$I,#REF!,0))</f>
        <v>#REF!</v>
      </c>
      <c r="Z16" s="18" t="e">
        <f>(VLOOKUP($B16,'[1]Taux Répartition'!$A:$G,(HLOOKUP(Z$1,'[1]Taux Répartition'!$S$1:$W$2,2,0)),0))*(HLOOKUP(#REF!,$D:$I,#REF!,0))</f>
        <v>#REF!</v>
      </c>
      <c r="AA16" s="19" t="e">
        <f>(VLOOKUP($B16,'[1]Taux Répartition'!$A:$G,(HLOOKUP(AA$1,'[1]Taux Répartition'!$S$1:$V$2,2,0)),0))*(HLOOKUP(#REF!,$D:$I,#REF!,0))</f>
        <v>#REF!</v>
      </c>
      <c r="AB16" s="19" t="e">
        <f>(VLOOKUP($B16,'[1]Taux Répartition'!$A:$G,(HLOOKUP(AB$1,'[1]Taux Répartition'!$S$1:$V$2,2,0)),0))*(HLOOKUP(#REF!,$D:$I,#REF!,0))</f>
        <v>#REF!</v>
      </c>
      <c r="AC16" s="19" t="e">
        <f>(VLOOKUP($B16,'[1]Taux Répartition'!$A:$G,(HLOOKUP(AC$1,'[1]Taux Répartition'!$S$1:$V$2,2,0)),0))*(HLOOKUP(#REF!,$D:$I,#REF!,0))</f>
        <v>#REF!</v>
      </c>
      <c r="AD16" s="19" t="e">
        <f>(VLOOKUP($B16,'[1]Taux Répartition'!$A:$G,(HLOOKUP(AD$1,'[1]Taux Répartition'!$S$1:$V$2,2,0)),0))*(HLOOKUP(#REF!,$D:$I,#REF!,0))</f>
        <v>#REF!</v>
      </c>
      <c r="AE16" s="19" t="e">
        <f>(VLOOKUP($B16,'[1]Taux Répartition'!$A:$G,(HLOOKUP(AE$1,'[1]Taux Répartition'!$S$1:$W$2,2,0)),0))*(HLOOKUP(#REF!,$D:$I,#REF!,0))</f>
        <v>#REF!</v>
      </c>
      <c r="AF16" s="20" t="e">
        <f>(VLOOKUP($B16,'[1]Taux Répartition'!$A:$G,(HLOOKUP(AF$1,'[1]Taux Répartition'!$S$1:$V$2,2,0)),0))*(HLOOKUP(#REF!,$D:$I,#REF!,0))</f>
        <v>#REF!</v>
      </c>
      <c r="AG16" s="20" t="e">
        <f>(VLOOKUP($B16,'[1]Taux Répartition'!$A:$G,(HLOOKUP(AG$1,'[1]Taux Répartition'!$S$1:$V$2,2,0)),0))*(HLOOKUP(#REF!,$D:$I,#REF!,0))</f>
        <v>#REF!</v>
      </c>
      <c r="AH16" s="20" t="e">
        <f>(VLOOKUP($B16,'[1]Taux Répartition'!$A:$G,(HLOOKUP(AH$1,'[1]Taux Répartition'!$S$1:$V$2,2,0)),0))*(HLOOKUP(#REF!,$D:$I,#REF!,0))</f>
        <v>#REF!</v>
      </c>
      <c r="AI16" s="20" t="e">
        <f>(VLOOKUP($B16,'[1]Taux Répartition'!$A:$G,(HLOOKUP(AI$1,'[1]Taux Répartition'!$S$1:$V$2,2,0)),0))*(HLOOKUP(#REF!,$D:$I,#REF!,0))</f>
        <v>#REF!</v>
      </c>
      <c r="AJ16" s="20" t="e">
        <f>(VLOOKUP($B16,'[1]Taux Répartition'!$A:$G,(HLOOKUP(AJ$1,'[1]Taux Répartition'!$S$1:$W$2,2,0)),0))*(HLOOKUP(#REF!,$D:$I,#REF!,0))</f>
        <v>#REF!</v>
      </c>
      <c r="AK16" s="21" t="e">
        <f>(VLOOKUP($B16,'[1]Taux Répartition'!$A:$G,(HLOOKUP(AK$1,'[1]Taux Répartition'!$S$1:$V$2,2,0)),0))*(HLOOKUP(#REF!,$D:$I,#REF!,0))</f>
        <v>#REF!</v>
      </c>
      <c r="AL16" s="21" t="e">
        <f>(VLOOKUP($B16,'[1]Taux Répartition'!$A:$G,(HLOOKUP(AL$1,'[1]Taux Répartition'!$S$1:$V$2,2,0)),0))*(HLOOKUP(#REF!,$D:$I,#REF!,0))</f>
        <v>#REF!</v>
      </c>
      <c r="AM16" s="21" t="e">
        <f>(VLOOKUP($B16,'[1]Taux Répartition'!$A:$G,(HLOOKUP(AM$1,'[1]Taux Répartition'!$S$1:$V$2,2,0)),0))*(HLOOKUP(#REF!,$D:$I,#REF!,0))</f>
        <v>#REF!</v>
      </c>
      <c r="AN16" s="21" t="e">
        <f>(VLOOKUP($B16,'[1]Taux Répartition'!$A:$G,(HLOOKUP(AN$1,'[1]Taux Répartition'!$S$1:$V$2,2,0)),0))*(HLOOKUP(#REF!,$D:$I,#REF!,0))</f>
        <v>#REF!</v>
      </c>
      <c r="AO16" s="21" t="e">
        <f>(VLOOKUP($B16,'[1]Taux Répartition'!$A:$G,(HLOOKUP(AO$1,'[1]Taux Répartition'!$S$1:$W$2,2,0)),0))*(HLOOKUP(#REF!,$D:$I,#REF!,0))</f>
        <v>#REF!</v>
      </c>
      <c r="AP16" s="22" t="e">
        <f>(VLOOKUP($B16,'[1]Taux Répartition'!$A:$G,(HLOOKUP(AP$1,'[1]Taux Répartition'!$S$1:$V$2,2,0)),0))*(HLOOKUP(#REF!,$D:$I,#REF!,0))</f>
        <v>#REF!</v>
      </c>
      <c r="AQ16" s="22" t="e">
        <f>(VLOOKUP($B16,'[1]Taux Répartition'!$A:$G,(HLOOKUP(AQ$1,'[1]Taux Répartition'!$S$1:$V$2,2,0)),0))*(HLOOKUP(#REF!,$D:$I,#REF!,0))</f>
        <v>#REF!</v>
      </c>
      <c r="AR16" s="22" t="e">
        <f>(VLOOKUP($B16,'[1]Taux Répartition'!$A:$G,(HLOOKUP(AR$1,'[1]Taux Répartition'!$S$1:$V$2,2,0)),0))*(HLOOKUP(#REF!,$D:$I,#REF!,0))</f>
        <v>#REF!</v>
      </c>
      <c r="AS16" s="22" t="e">
        <f>(VLOOKUP($B16,'[1]Taux Répartition'!$A:$G,(HLOOKUP(AS$1,'[1]Taux Répartition'!$S$1:$V$2,2,0)),0))*(HLOOKUP(#REF!,$D:$I,#REF!,0))</f>
        <v>#REF!</v>
      </c>
      <c r="AT16" s="22" t="e">
        <f>(VLOOKUP($B16,'[1]Taux Répartition'!$A:$G,(HLOOKUP(AT$1,'[1]Taux Répartition'!$S$1:$W$2,2,0)),0))*(HLOOKUP(#REF!,$D:$I,#REF!,0))</f>
        <v>#REF!</v>
      </c>
      <c r="AU16" s="23" t="e">
        <f>(VLOOKUP($B16,'[1]Taux Répartition'!$A:$G,(HLOOKUP(AU$1,'[1]Taux Répartition'!$S$1:$W$2,2,0)),0))*(HLOOKUP(#REF!,$D:$O,#REF!,0))</f>
        <v>#REF!</v>
      </c>
      <c r="AV16" s="23" t="e">
        <f>(VLOOKUP($B16,'[1]Taux Répartition'!$A:$G,(HLOOKUP(AV$1,'[1]Taux Répartition'!$S$1:$W$2,2,0)),0))*(HLOOKUP(#REF!,$D:$O,#REF!,0))</f>
        <v>#REF!</v>
      </c>
      <c r="AW16" s="23" t="e">
        <f>(VLOOKUP($B16,'[1]Taux Répartition'!$A:$G,(HLOOKUP(AW$1,'[1]Taux Répartition'!$S$1:$W$2,2,0)),0))*(HLOOKUP(#REF!,$D:$O,#REF!,0))</f>
        <v>#REF!</v>
      </c>
      <c r="AX16" s="23" t="e">
        <f>(VLOOKUP($B16,'[1]Taux Répartition'!$A:$G,(HLOOKUP(AX$1,'[1]Taux Répartition'!$S$1:$W$2,2,0)),0))*(HLOOKUP(#REF!,$D:$O,#REF!,0))</f>
        <v>#REF!</v>
      </c>
      <c r="AY16" s="23" t="e">
        <f>(VLOOKUP($B16,'[1]Taux Répartition'!$A:$G,(HLOOKUP(AY$1,'[1]Taux Répartition'!$S$1:$W$2,2,0)),0))*(HLOOKUP(#REF!,$D:$O,#REF!,0))</f>
        <v>#REF!</v>
      </c>
      <c r="AZ16" s="16" t="e">
        <f>(VLOOKUP($B16,'[1]Taux Répartition'!$A:$G,(HLOOKUP(AZ$1,'[1]Taux Répartition'!$S$1:$W$2,2,0)),0))*(HLOOKUP(#REF!,$D:$O,#REF!,0))</f>
        <v>#REF!</v>
      </c>
      <c r="BA16" s="16" t="e">
        <f>(VLOOKUP($B16,'[1]Taux Répartition'!$A:$G,(HLOOKUP(BA$1,'[1]Taux Répartition'!$S$1:$W$2,2,0)),0))*(HLOOKUP(#REF!,$D:$O,#REF!,0))</f>
        <v>#REF!</v>
      </c>
      <c r="BB16" s="16" t="e">
        <f>(VLOOKUP($B16,'[1]Taux Répartition'!$A:$G,(HLOOKUP(BB$1,'[1]Taux Répartition'!$S$1:$W$2,2,0)),0))*(HLOOKUP(#REF!,$D:$O,#REF!,0))</f>
        <v>#REF!</v>
      </c>
      <c r="BC16" s="16" t="e">
        <f>(VLOOKUP($B16,'[1]Taux Répartition'!$A:$G,(HLOOKUP(BC$1,'[1]Taux Répartition'!$S$1:$W$2,2,0)),0))*(HLOOKUP(#REF!,$D:$O,#REF!,0))</f>
        <v>#REF!</v>
      </c>
      <c r="BD16" s="16" t="e">
        <f>(VLOOKUP($B16,'[1]Taux Répartition'!$A:$G,(HLOOKUP(BD$1,'[1]Taux Répartition'!$S$1:$W$2,2,0)),0))*(HLOOKUP(#REF!,$D:$O,#REF!,0))</f>
        <v>#REF!</v>
      </c>
      <c r="BE16" s="16" t="e">
        <f>(VLOOKUP($B16,'[1]Taux Répartition'!$A:$G,(HLOOKUP(BE$1,'[1]Taux Répartition'!$S$1:$W$2,2,0)),0))*(HLOOKUP(#REF!,$D:$O,#REF!,0))</f>
        <v>#REF!</v>
      </c>
      <c r="BF16" s="16" t="e">
        <f>(VLOOKUP($B16,'[1]Taux Répartition'!$A:$G,(HLOOKUP(BF$1,'[1]Taux Répartition'!$S$1:$W$2,2,0)),0))*(HLOOKUP(#REF!,$D:$O,#REF!,0))</f>
        <v>#REF!</v>
      </c>
      <c r="BG16" s="16" t="e">
        <f>(VLOOKUP($B16,'[1]Taux Répartition'!$A:$G,(HLOOKUP(BG$1,'[1]Taux Répartition'!$S$1:$W$2,2,0)),0))*(HLOOKUP(#REF!,$D:$O,#REF!,0))</f>
        <v>#REF!</v>
      </c>
      <c r="BH16" s="16" t="e">
        <f>(VLOOKUP($B16,'[1]Taux Répartition'!$A:$G,(HLOOKUP(BH$1,'[1]Taux Répartition'!$S$1:$W$2,2,0)),0))*(HLOOKUP(#REF!,$D:$O,#REF!,0))</f>
        <v>#REF!</v>
      </c>
      <c r="BI16" s="16" t="e">
        <f>(VLOOKUP($B16,'[1]Taux Répartition'!$A:$G,(HLOOKUP(BI$1,'[1]Taux Répartition'!$S$1:$W$2,2,0)),0))*(HLOOKUP(#REF!,$D:$O,#REF!,0))</f>
        <v>#REF!</v>
      </c>
      <c r="BJ16" s="16" t="e">
        <f>(VLOOKUP($B16,'[1]Taux Répartition'!$A:$G,(HLOOKUP(BJ$1,'[1]Taux Répartition'!$S$1:$W$2,2,0)),0))*(HLOOKUP(#REF!,$D:$O,#REF!,0))</f>
        <v>#REF!</v>
      </c>
      <c r="BK16" s="16" t="e">
        <f>(VLOOKUP($B16,'[1]Taux Répartition'!$A:$G,(HLOOKUP(BK$1,'[1]Taux Répartition'!$S$1:$W$2,2,0)),0))*(HLOOKUP(#REF!,$D:$O,#REF!,0))</f>
        <v>#REF!</v>
      </c>
      <c r="BL16" s="16" t="e">
        <f>(VLOOKUP($B16,'[1]Taux Répartition'!$A:$G,(HLOOKUP(BL$1,'[1]Taux Répartition'!$S$1:$W$2,2,0)),0))*(HLOOKUP(#REF!,$D:$O,#REF!,0))</f>
        <v>#REF!</v>
      </c>
      <c r="BM16" s="16" t="e">
        <f>(VLOOKUP($B16,'[1]Taux Répartition'!$A:$G,(HLOOKUP(BM$1,'[1]Taux Répartition'!$S$1:$W$2,2,0)),0))*(HLOOKUP(#REF!,$D:$O,#REF!,0))</f>
        <v>#REF!</v>
      </c>
      <c r="BN16" s="16" t="e">
        <f>(VLOOKUP($B16,'[1]Taux Répartition'!$A:$G,(HLOOKUP(BN$1,'[1]Taux Répartition'!$S$1:$W$2,2,0)),0))*(HLOOKUP(#REF!,$D:$O,#REF!,0))</f>
        <v>#REF!</v>
      </c>
      <c r="BO16" s="16" t="e">
        <f>(VLOOKUP($B16,'[1]Taux Répartition'!$A:$G,(HLOOKUP(BO$1,'[1]Taux Répartition'!$S$1:$W$2,2,0)),0))*(HLOOKUP(#REF!,$D:$O,#REF!,0))</f>
        <v>#REF!</v>
      </c>
      <c r="BP16" s="16" t="e">
        <f>(VLOOKUP($B16,'[1]Taux Répartition'!$A:$G,(HLOOKUP(BP$1,'[1]Taux Répartition'!$S$1:$W$2,2,0)),0))*(HLOOKUP(#REF!,$D:$O,#REF!,0))</f>
        <v>#REF!</v>
      </c>
      <c r="BQ16" s="16" t="e">
        <f>(VLOOKUP($B16,'[1]Taux Répartition'!$A:$G,(HLOOKUP(BQ$1,'[1]Taux Répartition'!$S$1:$W$2,2,0)),0))*(HLOOKUP(#REF!,$D:$O,#REF!,0))</f>
        <v>#REF!</v>
      </c>
      <c r="BR16" s="16" t="e">
        <f>(VLOOKUP($B16,'[1]Taux Répartition'!$A:$G,(HLOOKUP(BR$1,'[1]Taux Répartition'!$S$1:$W$2,2,0)),0))*(HLOOKUP(#REF!,$D:$O,#REF!,0))</f>
        <v>#REF!</v>
      </c>
      <c r="BS16" s="16" t="e">
        <f>(VLOOKUP($B16,'[1]Taux Répartition'!$A:$G,(HLOOKUP(BS$1,'[1]Taux Répartition'!$S$1:$W$2,2,0)),0))*(HLOOKUP(#REF!,$D:$O,#REF!,0))</f>
        <v>#REF!</v>
      </c>
      <c r="BT16" s="16" t="e">
        <f>(VLOOKUP($B16,'[1]Taux Répartition'!$A:$G,(HLOOKUP(BT$1,'[1]Taux Répartition'!$S$1:$W$2,2,0)),0))*(HLOOKUP(#REF!,$D:$O,#REF!,0))</f>
        <v>#REF!</v>
      </c>
      <c r="BU16" s="16" t="e">
        <f>(VLOOKUP($B16,'[1]Taux Répartition'!$A:$G,(HLOOKUP(BU$1,'[1]Taux Répartition'!$S$1:$W$2,2,0)),0))*(HLOOKUP(#REF!,$D:$O,#REF!,0))</f>
        <v>#REF!</v>
      </c>
      <c r="BV16" s="16" t="e">
        <f>(VLOOKUP($B16,'[1]Taux Répartition'!$A:$G,(HLOOKUP(BV$1,'[1]Taux Répartition'!$S$1:$W$2,2,0)),0))*(HLOOKUP(#REF!,$D:$O,#REF!,0))</f>
        <v>#REF!</v>
      </c>
      <c r="BW16" s="16" t="e">
        <f>(VLOOKUP($B16,'[1]Taux Répartition'!$A:$G,(HLOOKUP(BW$1,'[1]Taux Répartition'!$S$1:$W$2,2,0)),0))*(HLOOKUP(#REF!,$D:$O,#REF!,0))</f>
        <v>#REF!</v>
      </c>
      <c r="BX16" s="16" t="e">
        <f>(VLOOKUP($B16,'[1]Taux Répartition'!$A:$G,(HLOOKUP(BX$1,'[1]Taux Répartition'!$S$1:$W$2,2,0)),0))*(HLOOKUP(#REF!,$D:$O,#REF!,0))</f>
        <v>#REF!</v>
      </c>
    </row>
    <row r="17" spans="1:76" x14ac:dyDescent="0.25">
      <c r="A17" s="24"/>
      <c r="B17" s="8">
        <f>VLOOKUP(C17,[1]Général!H:I,2,0)</f>
        <v>6060200</v>
      </c>
      <c r="C17" s="15" t="s">
        <v>36</v>
      </c>
      <c r="D17" s="5">
        <v>-1726999.52</v>
      </c>
      <c r="E17" s="5">
        <v>-1045275.47</v>
      </c>
      <c r="F17" s="5">
        <v>-1175883.92</v>
      </c>
      <c r="G17" s="5">
        <v>-1101924.81</v>
      </c>
      <c r="H17" s="5">
        <v>-1012771.2</v>
      </c>
      <c r="I17" s="5">
        <v>-914406.5</v>
      </c>
      <c r="J17" s="5">
        <v>-429000</v>
      </c>
      <c r="K17" s="16">
        <v>-1150000</v>
      </c>
      <c r="L17" s="16">
        <v>-1150000</v>
      </c>
      <c r="M17" s="16">
        <v>-1150000</v>
      </c>
      <c r="N17" s="16">
        <v>-1150000</v>
      </c>
      <c r="O17" s="16">
        <v>-1150000</v>
      </c>
      <c r="P17" s="6">
        <f t="shared" si="0"/>
        <v>-6977261.4200000009</v>
      </c>
      <c r="Q17" s="17" t="e">
        <f>(VLOOKUP($B17,'[1]Taux Répartition'!$A:$G,(HLOOKUP(Q$1,'[1]Taux Répartition'!$S$1:$W$2,2,0)),0))*(HLOOKUP(#REF!,$D:$O,#REF!,0))</f>
        <v>#REF!</v>
      </c>
      <c r="R17" s="17" t="e">
        <f>(VLOOKUP($B17,'[1]Taux Répartition'!$A:$G,(HLOOKUP(R$1,'[1]Taux Répartition'!$S$1:$W$2,2,0)),0))*(HLOOKUP(#REF!,$D:$O,#REF!,0))</f>
        <v>#REF!</v>
      </c>
      <c r="S17" s="17" t="e">
        <f>(VLOOKUP($B17,'[1]Taux Répartition'!$A:$G,(HLOOKUP(S$1,'[1]Taux Répartition'!$S$1:$W$2,2,0)),0))*(HLOOKUP(#REF!,$D:$O,#REF!,0))</f>
        <v>#REF!</v>
      </c>
      <c r="T17" s="17" t="e">
        <f>(VLOOKUP($B17,'[1]Taux Répartition'!$A:$G,(HLOOKUP(T$1,'[1]Taux Répartition'!$S$1:$W$2,2,0)),0))*(HLOOKUP(#REF!,$D:$O,#REF!,0))</f>
        <v>#REF!</v>
      </c>
      <c r="U17" s="17" t="e">
        <f>(VLOOKUP($B17,'[1]Taux Répartition'!$A:$G,(HLOOKUP(U$1,'[1]Taux Répartition'!$S$1:$W$2,2,0)),0))*(HLOOKUP(#REF!,$D:$I,#REF!,0))</f>
        <v>#REF!</v>
      </c>
      <c r="V17" s="18" t="e">
        <f>(VLOOKUP($B17,'[1]Taux Répartition'!$A:$G,(HLOOKUP(V$1,'[1]Taux Répartition'!$S$1:$V$2,2,0)),0))*(HLOOKUP(#REF!,$D:$I,#REF!,0))</f>
        <v>#REF!</v>
      </c>
      <c r="W17" s="18" t="e">
        <f>(VLOOKUP($B17,'[1]Taux Répartition'!$A:$G,(HLOOKUP(W$1,'[1]Taux Répartition'!$S$1:$V$2,2,0)),0))*(HLOOKUP(#REF!,$D:$I,#REF!,0))</f>
        <v>#REF!</v>
      </c>
      <c r="X17" s="18" t="e">
        <f>(VLOOKUP($B17,'[1]Taux Répartition'!$A:$G,(HLOOKUP(X$1,'[1]Taux Répartition'!$S$1:$V$2,2,0)),0))*(HLOOKUP(#REF!,$D:$I,#REF!,0))</f>
        <v>#REF!</v>
      </c>
      <c r="Y17" s="18" t="e">
        <f>(VLOOKUP($B17,'[1]Taux Répartition'!$A:$G,(HLOOKUP(Y$1,'[1]Taux Répartition'!$S$1:$V$2,2,0)),0))*(HLOOKUP(#REF!,$D:$I,#REF!,0))</f>
        <v>#REF!</v>
      </c>
      <c r="Z17" s="18" t="e">
        <f>(VLOOKUP($B17,'[1]Taux Répartition'!$A:$G,(HLOOKUP(Z$1,'[1]Taux Répartition'!$S$1:$W$2,2,0)),0))*(HLOOKUP(#REF!,$D:$I,#REF!,0))</f>
        <v>#REF!</v>
      </c>
      <c r="AA17" s="19" t="e">
        <f>(VLOOKUP($B17,'[1]Taux Répartition'!$A:$G,(HLOOKUP(AA$1,'[1]Taux Répartition'!$S$1:$V$2,2,0)),0))*(HLOOKUP(#REF!,$D:$I,#REF!,0))</f>
        <v>#REF!</v>
      </c>
      <c r="AB17" s="19" t="e">
        <f>(VLOOKUP($B17,'[1]Taux Répartition'!$A:$G,(HLOOKUP(AB$1,'[1]Taux Répartition'!$S$1:$V$2,2,0)),0))*(HLOOKUP(#REF!,$D:$I,#REF!,0))</f>
        <v>#REF!</v>
      </c>
      <c r="AC17" s="19" t="e">
        <f>(VLOOKUP($B17,'[1]Taux Répartition'!$A:$G,(HLOOKUP(AC$1,'[1]Taux Répartition'!$S$1:$V$2,2,0)),0))*(HLOOKUP(#REF!,$D:$I,#REF!,0))</f>
        <v>#REF!</v>
      </c>
      <c r="AD17" s="19" t="e">
        <f>(VLOOKUP($B17,'[1]Taux Répartition'!$A:$G,(HLOOKUP(AD$1,'[1]Taux Répartition'!$S$1:$V$2,2,0)),0))*(HLOOKUP(#REF!,$D:$I,#REF!,0))</f>
        <v>#REF!</v>
      </c>
      <c r="AE17" s="19" t="e">
        <f>(VLOOKUP($B17,'[1]Taux Répartition'!$A:$G,(HLOOKUP(AE$1,'[1]Taux Répartition'!$S$1:$W$2,2,0)),0))*(HLOOKUP(#REF!,$D:$I,#REF!,0))</f>
        <v>#REF!</v>
      </c>
      <c r="AF17" s="20" t="e">
        <f>(VLOOKUP($B17,'[1]Taux Répartition'!$A:$G,(HLOOKUP(AF$1,'[1]Taux Répartition'!$S$1:$V$2,2,0)),0))*(HLOOKUP(#REF!,$D:$I,#REF!,0))</f>
        <v>#REF!</v>
      </c>
      <c r="AG17" s="20" t="e">
        <f>(VLOOKUP($B17,'[1]Taux Répartition'!$A:$G,(HLOOKUP(AG$1,'[1]Taux Répartition'!$S$1:$V$2,2,0)),0))*(HLOOKUP(#REF!,$D:$I,#REF!,0))</f>
        <v>#REF!</v>
      </c>
      <c r="AH17" s="20" t="e">
        <f>(VLOOKUP($B17,'[1]Taux Répartition'!$A:$G,(HLOOKUP(AH$1,'[1]Taux Répartition'!$S$1:$V$2,2,0)),0))*(HLOOKUP(#REF!,$D:$I,#REF!,0))</f>
        <v>#REF!</v>
      </c>
      <c r="AI17" s="20" t="e">
        <f>(VLOOKUP($B17,'[1]Taux Répartition'!$A:$G,(HLOOKUP(AI$1,'[1]Taux Répartition'!$S$1:$V$2,2,0)),0))*(HLOOKUP(#REF!,$D:$I,#REF!,0))</f>
        <v>#REF!</v>
      </c>
      <c r="AJ17" s="20" t="e">
        <f>(VLOOKUP($B17,'[1]Taux Répartition'!$A:$G,(HLOOKUP(AJ$1,'[1]Taux Répartition'!$S$1:$W$2,2,0)),0))*(HLOOKUP(#REF!,$D:$I,#REF!,0))</f>
        <v>#REF!</v>
      </c>
      <c r="AK17" s="21" t="e">
        <f>(VLOOKUP($B17,'[1]Taux Répartition'!$A:$G,(HLOOKUP(AK$1,'[1]Taux Répartition'!$S$1:$V$2,2,0)),0))*(HLOOKUP(#REF!,$D:$I,#REF!,0))</f>
        <v>#REF!</v>
      </c>
      <c r="AL17" s="21" t="e">
        <f>(VLOOKUP($B17,'[1]Taux Répartition'!$A:$G,(HLOOKUP(AL$1,'[1]Taux Répartition'!$S$1:$V$2,2,0)),0))*(HLOOKUP(#REF!,$D:$I,#REF!,0))</f>
        <v>#REF!</v>
      </c>
      <c r="AM17" s="21" t="e">
        <f>(VLOOKUP($B17,'[1]Taux Répartition'!$A:$G,(HLOOKUP(AM$1,'[1]Taux Répartition'!$S$1:$V$2,2,0)),0))*(HLOOKUP(#REF!,$D:$I,#REF!,0))</f>
        <v>#REF!</v>
      </c>
      <c r="AN17" s="21" t="e">
        <f>(VLOOKUP($B17,'[1]Taux Répartition'!$A:$G,(HLOOKUP(AN$1,'[1]Taux Répartition'!$S$1:$V$2,2,0)),0))*(HLOOKUP(#REF!,$D:$I,#REF!,0))</f>
        <v>#REF!</v>
      </c>
      <c r="AO17" s="21" t="e">
        <f>(VLOOKUP($B17,'[1]Taux Répartition'!$A:$G,(HLOOKUP(AO$1,'[1]Taux Répartition'!$S$1:$W$2,2,0)),0))*(HLOOKUP(#REF!,$D:$I,#REF!,0))</f>
        <v>#REF!</v>
      </c>
      <c r="AP17" s="22" t="e">
        <f>(VLOOKUP($B17,'[1]Taux Répartition'!$A:$G,(HLOOKUP(AP$1,'[1]Taux Répartition'!$S$1:$V$2,2,0)),0))*(HLOOKUP(#REF!,$D:$I,#REF!,0))</f>
        <v>#REF!</v>
      </c>
      <c r="AQ17" s="22" t="e">
        <f>(VLOOKUP($B17,'[1]Taux Répartition'!$A:$G,(HLOOKUP(AQ$1,'[1]Taux Répartition'!$S$1:$V$2,2,0)),0))*(HLOOKUP(#REF!,$D:$I,#REF!,0))</f>
        <v>#REF!</v>
      </c>
      <c r="AR17" s="22" t="e">
        <f>(VLOOKUP($B17,'[1]Taux Répartition'!$A:$G,(HLOOKUP(AR$1,'[1]Taux Répartition'!$S$1:$V$2,2,0)),0))*(HLOOKUP(#REF!,$D:$I,#REF!,0))</f>
        <v>#REF!</v>
      </c>
      <c r="AS17" s="22" t="e">
        <f>(VLOOKUP($B17,'[1]Taux Répartition'!$A:$G,(HLOOKUP(AS$1,'[1]Taux Répartition'!$S$1:$V$2,2,0)),0))*(HLOOKUP(#REF!,$D:$I,#REF!,0))</f>
        <v>#REF!</v>
      </c>
      <c r="AT17" s="22" t="e">
        <f>(VLOOKUP($B17,'[1]Taux Répartition'!$A:$G,(HLOOKUP(AT$1,'[1]Taux Répartition'!$S$1:$W$2,2,0)),0))*(HLOOKUP(#REF!,$D:$I,#REF!,0))</f>
        <v>#REF!</v>
      </c>
      <c r="AU17" s="23" t="e">
        <f>(VLOOKUP($B17,'[1]Taux Répartition'!$A:$G,(HLOOKUP(AU$1,'[1]Taux Répartition'!$S$1:$W$2,2,0)),0))*(HLOOKUP(#REF!,$D:$O,#REF!,0))</f>
        <v>#REF!</v>
      </c>
      <c r="AV17" s="23" t="e">
        <f>(VLOOKUP($B17,'[1]Taux Répartition'!$A:$G,(HLOOKUP(AV$1,'[1]Taux Répartition'!$S$1:$W$2,2,0)),0))*(HLOOKUP(#REF!,$D:$O,#REF!,0))</f>
        <v>#REF!</v>
      </c>
      <c r="AW17" s="23" t="e">
        <f>(VLOOKUP($B17,'[1]Taux Répartition'!$A:$G,(HLOOKUP(AW$1,'[1]Taux Répartition'!$S$1:$W$2,2,0)),0))*(HLOOKUP(#REF!,$D:$O,#REF!,0))</f>
        <v>#REF!</v>
      </c>
      <c r="AX17" s="23" t="e">
        <f>(VLOOKUP($B17,'[1]Taux Répartition'!$A:$G,(HLOOKUP(AX$1,'[1]Taux Répartition'!$S$1:$W$2,2,0)),0))*(HLOOKUP(#REF!,$D:$O,#REF!,0))</f>
        <v>#REF!</v>
      </c>
      <c r="AY17" s="23" t="e">
        <f>(VLOOKUP($B17,'[1]Taux Répartition'!$A:$G,(HLOOKUP(AY$1,'[1]Taux Répartition'!$S$1:$W$2,2,0)),0))*(HLOOKUP(#REF!,$D:$O,#REF!,0))</f>
        <v>#REF!</v>
      </c>
      <c r="AZ17" s="16" t="e">
        <f>(VLOOKUP($B17,'[1]Taux Répartition'!$A:$G,(HLOOKUP(AZ$1,'[1]Taux Répartition'!$S$1:$W$2,2,0)),0))*(HLOOKUP(#REF!,$D:$O,#REF!,0))</f>
        <v>#REF!</v>
      </c>
      <c r="BA17" s="16" t="e">
        <f>(VLOOKUP($B17,'[1]Taux Répartition'!$A:$G,(HLOOKUP(BA$1,'[1]Taux Répartition'!$S$1:$W$2,2,0)),0))*(HLOOKUP(#REF!,$D:$O,#REF!,0))</f>
        <v>#REF!</v>
      </c>
      <c r="BB17" s="16" t="e">
        <f>(VLOOKUP($B17,'[1]Taux Répartition'!$A:$G,(HLOOKUP(BB$1,'[1]Taux Répartition'!$S$1:$W$2,2,0)),0))*(HLOOKUP(#REF!,$D:$O,#REF!,0))</f>
        <v>#REF!</v>
      </c>
      <c r="BC17" s="16" t="e">
        <f>(VLOOKUP($B17,'[1]Taux Répartition'!$A:$G,(HLOOKUP(BC$1,'[1]Taux Répartition'!$S$1:$W$2,2,0)),0))*(HLOOKUP(#REF!,$D:$O,#REF!,0))</f>
        <v>#REF!</v>
      </c>
      <c r="BD17" s="16" t="e">
        <f>(VLOOKUP($B17,'[1]Taux Répartition'!$A:$G,(HLOOKUP(BD$1,'[1]Taux Répartition'!$S$1:$W$2,2,0)),0))*(HLOOKUP(#REF!,$D:$O,#REF!,0))</f>
        <v>#REF!</v>
      </c>
      <c r="BE17" s="16" t="e">
        <f>(VLOOKUP($B17,'[1]Taux Répartition'!$A:$G,(HLOOKUP(BE$1,'[1]Taux Répartition'!$S$1:$W$2,2,0)),0))*(HLOOKUP(#REF!,$D:$O,#REF!,0))</f>
        <v>#REF!</v>
      </c>
      <c r="BF17" s="16" t="e">
        <f>(VLOOKUP($B17,'[1]Taux Répartition'!$A:$G,(HLOOKUP(BF$1,'[1]Taux Répartition'!$S$1:$W$2,2,0)),0))*(HLOOKUP(#REF!,$D:$O,#REF!,0))</f>
        <v>#REF!</v>
      </c>
      <c r="BG17" s="16" t="e">
        <f>(VLOOKUP($B17,'[1]Taux Répartition'!$A:$G,(HLOOKUP(BG$1,'[1]Taux Répartition'!$S$1:$W$2,2,0)),0))*(HLOOKUP(#REF!,$D:$O,#REF!,0))</f>
        <v>#REF!</v>
      </c>
      <c r="BH17" s="16" t="e">
        <f>(VLOOKUP($B17,'[1]Taux Répartition'!$A:$G,(HLOOKUP(BH$1,'[1]Taux Répartition'!$S$1:$W$2,2,0)),0))*(HLOOKUP(#REF!,$D:$O,#REF!,0))</f>
        <v>#REF!</v>
      </c>
      <c r="BI17" s="16" t="e">
        <f>(VLOOKUP($B17,'[1]Taux Répartition'!$A:$G,(HLOOKUP(BI$1,'[1]Taux Répartition'!$S$1:$W$2,2,0)),0))*(HLOOKUP(#REF!,$D:$O,#REF!,0))</f>
        <v>#REF!</v>
      </c>
      <c r="BJ17" s="16" t="e">
        <f>(VLOOKUP($B17,'[1]Taux Répartition'!$A:$G,(HLOOKUP(BJ$1,'[1]Taux Répartition'!$S$1:$W$2,2,0)),0))*(HLOOKUP(#REF!,$D:$O,#REF!,0))</f>
        <v>#REF!</v>
      </c>
      <c r="BK17" s="16" t="e">
        <f>(VLOOKUP($B17,'[1]Taux Répartition'!$A:$G,(HLOOKUP(BK$1,'[1]Taux Répartition'!$S$1:$W$2,2,0)),0))*(HLOOKUP(#REF!,$D:$O,#REF!,0))</f>
        <v>#REF!</v>
      </c>
      <c r="BL17" s="16" t="e">
        <f>(VLOOKUP($B17,'[1]Taux Répartition'!$A:$G,(HLOOKUP(BL$1,'[1]Taux Répartition'!$S$1:$W$2,2,0)),0))*(HLOOKUP(#REF!,$D:$O,#REF!,0))</f>
        <v>#REF!</v>
      </c>
      <c r="BM17" s="16" t="e">
        <f>(VLOOKUP($B17,'[1]Taux Répartition'!$A:$G,(HLOOKUP(BM$1,'[1]Taux Répartition'!$S$1:$W$2,2,0)),0))*(HLOOKUP(#REF!,$D:$O,#REF!,0))</f>
        <v>#REF!</v>
      </c>
      <c r="BN17" s="16" t="e">
        <f>(VLOOKUP($B17,'[1]Taux Répartition'!$A:$G,(HLOOKUP(BN$1,'[1]Taux Répartition'!$S$1:$W$2,2,0)),0))*(HLOOKUP(#REF!,$D:$O,#REF!,0))</f>
        <v>#REF!</v>
      </c>
      <c r="BO17" s="16" t="e">
        <f>(VLOOKUP($B17,'[1]Taux Répartition'!$A:$G,(HLOOKUP(BO$1,'[1]Taux Répartition'!$S$1:$W$2,2,0)),0))*(HLOOKUP(#REF!,$D:$O,#REF!,0))</f>
        <v>#REF!</v>
      </c>
      <c r="BP17" s="16" t="e">
        <f>(VLOOKUP($B17,'[1]Taux Répartition'!$A:$G,(HLOOKUP(BP$1,'[1]Taux Répartition'!$S$1:$W$2,2,0)),0))*(HLOOKUP(#REF!,$D:$O,#REF!,0))</f>
        <v>#REF!</v>
      </c>
      <c r="BQ17" s="16" t="e">
        <f>(VLOOKUP($B17,'[1]Taux Répartition'!$A:$G,(HLOOKUP(BQ$1,'[1]Taux Répartition'!$S$1:$W$2,2,0)),0))*(HLOOKUP(#REF!,$D:$O,#REF!,0))</f>
        <v>#REF!</v>
      </c>
      <c r="BR17" s="16" t="e">
        <f>(VLOOKUP($B17,'[1]Taux Répartition'!$A:$G,(HLOOKUP(BR$1,'[1]Taux Répartition'!$S$1:$W$2,2,0)),0))*(HLOOKUP(#REF!,$D:$O,#REF!,0))</f>
        <v>#REF!</v>
      </c>
      <c r="BS17" s="16" t="e">
        <f>(VLOOKUP($B17,'[1]Taux Répartition'!$A:$G,(HLOOKUP(BS$1,'[1]Taux Répartition'!$S$1:$W$2,2,0)),0))*(HLOOKUP(#REF!,$D:$O,#REF!,0))</f>
        <v>#REF!</v>
      </c>
      <c r="BT17" s="16" t="e">
        <f>(VLOOKUP($B17,'[1]Taux Répartition'!$A:$G,(HLOOKUP(BT$1,'[1]Taux Répartition'!$S$1:$W$2,2,0)),0))*(HLOOKUP(#REF!,$D:$O,#REF!,0))</f>
        <v>#REF!</v>
      </c>
      <c r="BU17" s="16" t="e">
        <f>(VLOOKUP($B17,'[1]Taux Répartition'!$A:$G,(HLOOKUP(BU$1,'[1]Taux Répartition'!$S$1:$W$2,2,0)),0))*(HLOOKUP(#REF!,$D:$O,#REF!,0))</f>
        <v>#REF!</v>
      </c>
      <c r="BV17" s="16" t="e">
        <f>(VLOOKUP($B17,'[1]Taux Répartition'!$A:$G,(HLOOKUP(BV$1,'[1]Taux Répartition'!$S$1:$W$2,2,0)),0))*(HLOOKUP(#REF!,$D:$O,#REF!,0))</f>
        <v>#REF!</v>
      </c>
      <c r="BW17" s="16" t="e">
        <f>(VLOOKUP($B17,'[1]Taux Répartition'!$A:$G,(HLOOKUP(BW$1,'[1]Taux Répartition'!$S$1:$W$2,2,0)),0))*(HLOOKUP(#REF!,$D:$O,#REF!,0))</f>
        <v>#REF!</v>
      </c>
      <c r="BX17" s="16" t="e">
        <f>(VLOOKUP($B17,'[1]Taux Répartition'!$A:$G,(HLOOKUP(BX$1,'[1]Taux Répartition'!$S$1:$W$2,2,0)),0))*(HLOOKUP(#REF!,$D:$O,#REF!,0))</f>
        <v>#REF!</v>
      </c>
    </row>
    <row r="18" spans="1:76" x14ac:dyDescent="0.25">
      <c r="A18" s="24"/>
      <c r="B18" s="8">
        <f>VLOOKUP(C18,[1]Général!H:I,2,0)</f>
        <v>6230600</v>
      </c>
      <c r="C18" s="15" t="s">
        <v>37</v>
      </c>
      <c r="D18" s="5">
        <v>-1108430.3999999999</v>
      </c>
      <c r="E18" s="5"/>
      <c r="F18" s="5">
        <v>-829720</v>
      </c>
      <c r="G18" s="5"/>
      <c r="H18" s="5">
        <v>-16800</v>
      </c>
      <c r="I18" s="5"/>
      <c r="J18" s="5">
        <v>-63000</v>
      </c>
      <c r="K18" s="16"/>
      <c r="L18" s="16"/>
      <c r="M18" s="16"/>
      <c r="N18" s="16">
        <v>-16800</v>
      </c>
      <c r="O18" s="16"/>
      <c r="P18" s="6">
        <f t="shared" si="0"/>
        <v>-1954950.4</v>
      </c>
      <c r="Q18" s="17" t="e">
        <f>(VLOOKUP($B18,'[1]Taux Répartition'!$A:$G,(HLOOKUP(Q$1,'[1]Taux Répartition'!$S$1:$W$2,2,0)),0))*(HLOOKUP(#REF!,$D:$O,#REF!,0))</f>
        <v>#REF!</v>
      </c>
      <c r="R18" s="17" t="e">
        <f>(VLOOKUP($B18,'[1]Taux Répartition'!$A:$G,(HLOOKUP(R$1,'[1]Taux Répartition'!$S$1:$W$2,2,0)),0))*(HLOOKUP(#REF!,$D:$O,#REF!,0))</f>
        <v>#REF!</v>
      </c>
      <c r="S18" s="17" t="e">
        <f>(VLOOKUP($B18,'[1]Taux Répartition'!$A:$G,(HLOOKUP(S$1,'[1]Taux Répartition'!$S$1:$W$2,2,0)),0))*(HLOOKUP(#REF!,$D:$O,#REF!,0))</f>
        <v>#REF!</v>
      </c>
      <c r="T18" s="17" t="e">
        <f>(VLOOKUP($B18,'[1]Taux Répartition'!$A:$G,(HLOOKUP(T$1,'[1]Taux Répartition'!$S$1:$W$2,2,0)),0))*(HLOOKUP(#REF!,$D:$O,#REF!,0))</f>
        <v>#REF!</v>
      </c>
      <c r="U18" s="17" t="e">
        <f>(VLOOKUP($B18,'[1]Taux Répartition'!$A:$G,(HLOOKUP(U$1,'[1]Taux Répartition'!$S$1:$W$2,2,0)),0))*(HLOOKUP(#REF!,$D:$I,#REF!,0))</f>
        <v>#REF!</v>
      </c>
      <c r="V18" s="18" t="e">
        <f>(VLOOKUP($B18,'[1]Taux Répartition'!$A:$G,(HLOOKUP(V$1,'[1]Taux Répartition'!$S$1:$V$2,2,0)),0))*(HLOOKUP(#REF!,$D:$I,#REF!,0))</f>
        <v>#REF!</v>
      </c>
      <c r="W18" s="18" t="e">
        <f>(VLOOKUP($B18,'[1]Taux Répartition'!$A:$G,(HLOOKUP(W$1,'[1]Taux Répartition'!$S$1:$V$2,2,0)),0))*(HLOOKUP(#REF!,$D:$I,#REF!,0))</f>
        <v>#REF!</v>
      </c>
      <c r="X18" s="18" t="e">
        <f>(VLOOKUP($B18,'[1]Taux Répartition'!$A:$G,(HLOOKUP(X$1,'[1]Taux Répartition'!$S$1:$V$2,2,0)),0))*(HLOOKUP(#REF!,$D:$I,#REF!,0))</f>
        <v>#REF!</v>
      </c>
      <c r="Y18" s="18" t="e">
        <f>(VLOOKUP($B18,'[1]Taux Répartition'!$A:$G,(HLOOKUP(Y$1,'[1]Taux Répartition'!$S$1:$V$2,2,0)),0))*(HLOOKUP(#REF!,$D:$I,#REF!,0))</f>
        <v>#REF!</v>
      </c>
      <c r="Z18" s="18" t="e">
        <f>(VLOOKUP($B18,'[1]Taux Répartition'!$A:$G,(HLOOKUP(Z$1,'[1]Taux Répartition'!$S$1:$W$2,2,0)),0))*(HLOOKUP(#REF!,$D:$I,#REF!,0))</f>
        <v>#REF!</v>
      </c>
      <c r="AA18" s="19" t="e">
        <f>(VLOOKUP($B18,'[1]Taux Répartition'!$A:$G,(HLOOKUP(AA$1,'[1]Taux Répartition'!$S$1:$V$2,2,0)),0))*(HLOOKUP(#REF!,$D:$I,#REF!,0))</f>
        <v>#REF!</v>
      </c>
      <c r="AB18" s="19" t="e">
        <f>(VLOOKUP($B18,'[1]Taux Répartition'!$A:$G,(HLOOKUP(AB$1,'[1]Taux Répartition'!$S$1:$V$2,2,0)),0))*(HLOOKUP(#REF!,$D:$I,#REF!,0))</f>
        <v>#REF!</v>
      </c>
      <c r="AC18" s="19" t="e">
        <f>(VLOOKUP($B18,'[1]Taux Répartition'!$A:$G,(HLOOKUP(AC$1,'[1]Taux Répartition'!$S$1:$V$2,2,0)),0))*(HLOOKUP(#REF!,$D:$I,#REF!,0))</f>
        <v>#REF!</v>
      </c>
      <c r="AD18" s="19" t="e">
        <f>(VLOOKUP($B18,'[1]Taux Répartition'!$A:$G,(HLOOKUP(AD$1,'[1]Taux Répartition'!$S$1:$V$2,2,0)),0))*(HLOOKUP(#REF!,$D:$I,#REF!,0))</f>
        <v>#REF!</v>
      </c>
      <c r="AE18" s="19" t="e">
        <f>(VLOOKUP($B18,'[1]Taux Répartition'!$A:$G,(HLOOKUP(AE$1,'[1]Taux Répartition'!$S$1:$W$2,2,0)),0))*(HLOOKUP(#REF!,$D:$I,#REF!,0))</f>
        <v>#REF!</v>
      </c>
      <c r="AF18" s="20" t="e">
        <f>(VLOOKUP($B18,'[1]Taux Répartition'!$A:$G,(HLOOKUP(AF$1,'[1]Taux Répartition'!$S$1:$V$2,2,0)),0))*(HLOOKUP(#REF!,$D:$I,#REF!,0))</f>
        <v>#REF!</v>
      </c>
      <c r="AG18" s="20" t="e">
        <f>(VLOOKUP($B18,'[1]Taux Répartition'!$A:$G,(HLOOKUP(AG$1,'[1]Taux Répartition'!$S$1:$V$2,2,0)),0))*(HLOOKUP(#REF!,$D:$I,#REF!,0))</f>
        <v>#REF!</v>
      </c>
      <c r="AH18" s="20" t="e">
        <f>(VLOOKUP($B18,'[1]Taux Répartition'!$A:$G,(HLOOKUP(AH$1,'[1]Taux Répartition'!$S$1:$V$2,2,0)),0))*(HLOOKUP(#REF!,$D:$I,#REF!,0))</f>
        <v>#REF!</v>
      </c>
      <c r="AI18" s="20" t="e">
        <f>(VLOOKUP($B18,'[1]Taux Répartition'!$A:$G,(HLOOKUP(AI$1,'[1]Taux Répartition'!$S$1:$V$2,2,0)),0))*(HLOOKUP(#REF!,$D:$I,#REF!,0))</f>
        <v>#REF!</v>
      </c>
      <c r="AJ18" s="20" t="e">
        <f>(VLOOKUP($B18,'[1]Taux Répartition'!$A:$G,(HLOOKUP(AJ$1,'[1]Taux Répartition'!$S$1:$W$2,2,0)),0))*(HLOOKUP(#REF!,$D:$I,#REF!,0))</f>
        <v>#REF!</v>
      </c>
      <c r="AK18" s="21" t="e">
        <f>(VLOOKUP($B18,'[1]Taux Répartition'!$A:$G,(HLOOKUP(AK$1,'[1]Taux Répartition'!$S$1:$V$2,2,0)),0))*(HLOOKUP(#REF!,$D:$I,#REF!,0))</f>
        <v>#REF!</v>
      </c>
      <c r="AL18" s="21" t="e">
        <f>(VLOOKUP($B18,'[1]Taux Répartition'!$A:$G,(HLOOKUP(AL$1,'[1]Taux Répartition'!$S$1:$V$2,2,0)),0))*(HLOOKUP(#REF!,$D:$I,#REF!,0))</f>
        <v>#REF!</v>
      </c>
      <c r="AM18" s="21" t="e">
        <f>(VLOOKUP($B18,'[1]Taux Répartition'!$A:$G,(HLOOKUP(AM$1,'[1]Taux Répartition'!$S$1:$V$2,2,0)),0))*(HLOOKUP(#REF!,$D:$I,#REF!,0))</f>
        <v>#REF!</v>
      </c>
      <c r="AN18" s="21" t="e">
        <f>(VLOOKUP($B18,'[1]Taux Répartition'!$A:$G,(HLOOKUP(AN$1,'[1]Taux Répartition'!$S$1:$V$2,2,0)),0))*(HLOOKUP(#REF!,$D:$I,#REF!,0))</f>
        <v>#REF!</v>
      </c>
      <c r="AO18" s="21" t="e">
        <f>(VLOOKUP($B18,'[1]Taux Répartition'!$A:$G,(HLOOKUP(AO$1,'[1]Taux Répartition'!$S$1:$W$2,2,0)),0))*(HLOOKUP(#REF!,$D:$I,#REF!,0))</f>
        <v>#REF!</v>
      </c>
      <c r="AP18" s="22" t="e">
        <f>(VLOOKUP($B18,'[1]Taux Répartition'!$A:$G,(HLOOKUP(AP$1,'[1]Taux Répartition'!$S$1:$V$2,2,0)),0))*(HLOOKUP(#REF!,$D:$I,#REF!,0))</f>
        <v>#REF!</v>
      </c>
      <c r="AQ18" s="22" t="e">
        <f>(VLOOKUP($B18,'[1]Taux Répartition'!$A:$G,(HLOOKUP(AQ$1,'[1]Taux Répartition'!$S$1:$V$2,2,0)),0))*(HLOOKUP(#REF!,$D:$I,#REF!,0))</f>
        <v>#REF!</v>
      </c>
      <c r="AR18" s="22" t="e">
        <f>(VLOOKUP($B18,'[1]Taux Répartition'!$A:$G,(HLOOKUP(AR$1,'[1]Taux Répartition'!$S$1:$V$2,2,0)),0))*(HLOOKUP(#REF!,$D:$I,#REF!,0))</f>
        <v>#REF!</v>
      </c>
      <c r="AS18" s="22" t="e">
        <f>(VLOOKUP($B18,'[1]Taux Répartition'!$A:$G,(HLOOKUP(AS$1,'[1]Taux Répartition'!$S$1:$V$2,2,0)),0))*(HLOOKUP(#REF!,$D:$I,#REF!,0))</f>
        <v>#REF!</v>
      </c>
      <c r="AT18" s="22" t="e">
        <f>(VLOOKUP($B18,'[1]Taux Répartition'!$A:$G,(HLOOKUP(AT$1,'[1]Taux Répartition'!$S$1:$W$2,2,0)),0))*(HLOOKUP(#REF!,$D:$I,#REF!,0))</f>
        <v>#REF!</v>
      </c>
      <c r="AU18" s="23" t="e">
        <f>(VLOOKUP($B18,'[1]Taux Répartition'!$A:$G,(HLOOKUP(AU$1,'[1]Taux Répartition'!$S$1:$W$2,2,0)),0))*(HLOOKUP(#REF!,$D:$O,#REF!,0))</f>
        <v>#REF!</v>
      </c>
      <c r="AV18" s="23" t="e">
        <f>(VLOOKUP($B18,'[1]Taux Répartition'!$A:$G,(HLOOKUP(AV$1,'[1]Taux Répartition'!$S$1:$W$2,2,0)),0))*(HLOOKUP(#REF!,$D:$O,#REF!,0))</f>
        <v>#REF!</v>
      </c>
      <c r="AW18" s="23" t="e">
        <f>(VLOOKUP($B18,'[1]Taux Répartition'!$A:$G,(HLOOKUP(AW$1,'[1]Taux Répartition'!$S$1:$W$2,2,0)),0))*(HLOOKUP(#REF!,$D:$O,#REF!,0))</f>
        <v>#REF!</v>
      </c>
      <c r="AX18" s="23" t="e">
        <f>(VLOOKUP($B18,'[1]Taux Répartition'!$A:$G,(HLOOKUP(AX$1,'[1]Taux Répartition'!$S$1:$W$2,2,0)),0))*(HLOOKUP(#REF!,$D:$O,#REF!,0))</f>
        <v>#REF!</v>
      </c>
      <c r="AY18" s="23" t="e">
        <f>(VLOOKUP($B18,'[1]Taux Répartition'!$A:$G,(HLOOKUP(AY$1,'[1]Taux Répartition'!$S$1:$W$2,2,0)),0))*(HLOOKUP(#REF!,$D:$O,#REF!,0))</f>
        <v>#REF!</v>
      </c>
      <c r="AZ18" s="16" t="e">
        <f>(VLOOKUP($B18,'[1]Taux Répartition'!$A:$G,(HLOOKUP(AZ$1,'[1]Taux Répartition'!$S$1:$W$2,2,0)),0))*(HLOOKUP(#REF!,$D:$O,#REF!,0))</f>
        <v>#REF!</v>
      </c>
      <c r="BA18" s="16" t="e">
        <f>(VLOOKUP($B18,'[1]Taux Répartition'!$A:$G,(HLOOKUP(BA$1,'[1]Taux Répartition'!$S$1:$W$2,2,0)),0))*(HLOOKUP(#REF!,$D:$O,#REF!,0))</f>
        <v>#REF!</v>
      </c>
      <c r="BB18" s="16" t="e">
        <f>(VLOOKUP($B18,'[1]Taux Répartition'!$A:$G,(HLOOKUP(BB$1,'[1]Taux Répartition'!$S$1:$W$2,2,0)),0))*(HLOOKUP(#REF!,$D:$O,#REF!,0))</f>
        <v>#REF!</v>
      </c>
      <c r="BC18" s="16" t="e">
        <f>(VLOOKUP($B18,'[1]Taux Répartition'!$A:$G,(HLOOKUP(BC$1,'[1]Taux Répartition'!$S$1:$W$2,2,0)),0))*(HLOOKUP(#REF!,$D:$O,#REF!,0))</f>
        <v>#REF!</v>
      </c>
      <c r="BD18" s="16" t="e">
        <f>(VLOOKUP($B18,'[1]Taux Répartition'!$A:$G,(HLOOKUP(BD$1,'[1]Taux Répartition'!$S$1:$W$2,2,0)),0))*(HLOOKUP(#REF!,$D:$O,#REF!,0))</f>
        <v>#REF!</v>
      </c>
      <c r="BE18" s="16" t="e">
        <f>(VLOOKUP($B18,'[1]Taux Répartition'!$A:$G,(HLOOKUP(BE$1,'[1]Taux Répartition'!$S$1:$W$2,2,0)),0))*(HLOOKUP(#REF!,$D:$O,#REF!,0))</f>
        <v>#REF!</v>
      </c>
      <c r="BF18" s="16" t="e">
        <f>(VLOOKUP($B18,'[1]Taux Répartition'!$A:$G,(HLOOKUP(BF$1,'[1]Taux Répartition'!$S$1:$W$2,2,0)),0))*(HLOOKUP(#REF!,$D:$O,#REF!,0))</f>
        <v>#REF!</v>
      </c>
      <c r="BG18" s="16" t="e">
        <f>(VLOOKUP($B18,'[1]Taux Répartition'!$A:$G,(HLOOKUP(BG$1,'[1]Taux Répartition'!$S$1:$W$2,2,0)),0))*(HLOOKUP(#REF!,$D:$O,#REF!,0))</f>
        <v>#REF!</v>
      </c>
      <c r="BH18" s="16" t="e">
        <f>(VLOOKUP($B18,'[1]Taux Répartition'!$A:$G,(HLOOKUP(BH$1,'[1]Taux Répartition'!$S$1:$W$2,2,0)),0))*(HLOOKUP(#REF!,$D:$O,#REF!,0))</f>
        <v>#REF!</v>
      </c>
      <c r="BI18" s="16" t="e">
        <f>(VLOOKUP($B18,'[1]Taux Répartition'!$A:$G,(HLOOKUP(BI$1,'[1]Taux Répartition'!$S$1:$W$2,2,0)),0))*(HLOOKUP(#REF!,$D:$O,#REF!,0))</f>
        <v>#REF!</v>
      </c>
      <c r="BJ18" s="16" t="e">
        <f>(VLOOKUP($B18,'[1]Taux Répartition'!$A:$G,(HLOOKUP(BJ$1,'[1]Taux Répartition'!$S$1:$W$2,2,0)),0))*(HLOOKUP(#REF!,$D:$O,#REF!,0))</f>
        <v>#REF!</v>
      </c>
      <c r="BK18" s="16" t="e">
        <f>(VLOOKUP($B18,'[1]Taux Répartition'!$A:$G,(HLOOKUP(BK$1,'[1]Taux Répartition'!$S$1:$W$2,2,0)),0))*(HLOOKUP(#REF!,$D:$O,#REF!,0))</f>
        <v>#REF!</v>
      </c>
      <c r="BL18" s="16" t="e">
        <f>(VLOOKUP($B18,'[1]Taux Répartition'!$A:$G,(HLOOKUP(BL$1,'[1]Taux Répartition'!$S$1:$W$2,2,0)),0))*(HLOOKUP(#REF!,$D:$O,#REF!,0))</f>
        <v>#REF!</v>
      </c>
      <c r="BM18" s="16" t="e">
        <f>(VLOOKUP($B18,'[1]Taux Répartition'!$A:$G,(HLOOKUP(BM$1,'[1]Taux Répartition'!$S$1:$W$2,2,0)),0))*(HLOOKUP(#REF!,$D:$O,#REF!,0))</f>
        <v>#REF!</v>
      </c>
      <c r="BN18" s="16" t="e">
        <f>(VLOOKUP($B18,'[1]Taux Répartition'!$A:$G,(HLOOKUP(BN$1,'[1]Taux Répartition'!$S$1:$W$2,2,0)),0))*(HLOOKUP(#REF!,$D:$O,#REF!,0))</f>
        <v>#REF!</v>
      </c>
      <c r="BO18" s="16" t="e">
        <f>(VLOOKUP($B18,'[1]Taux Répartition'!$A:$G,(HLOOKUP(BO$1,'[1]Taux Répartition'!$S$1:$W$2,2,0)),0))*(HLOOKUP(#REF!,$D:$O,#REF!,0))</f>
        <v>#REF!</v>
      </c>
      <c r="BP18" s="16" t="e">
        <f>(VLOOKUP($B18,'[1]Taux Répartition'!$A:$G,(HLOOKUP(BP$1,'[1]Taux Répartition'!$S$1:$W$2,2,0)),0))*(HLOOKUP(#REF!,$D:$O,#REF!,0))</f>
        <v>#REF!</v>
      </c>
      <c r="BQ18" s="16" t="e">
        <f>(VLOOKUP($B18,'[1]Taux Répartition'!$A:$G,(HLOOKUP(BQ$1,'[1]Taux Répartition'!$S$1:$W$2,2,0)),0))*(HLOOKUP(#REF!,$D:$O,#REF!,0))</f>
        <v>#REF!</v>
      </c>
      <c r="BR18" s="16" t="e">
        <f>(VLOOKUP($B18,'[1]Taux Répartition'!$A:$G,(HLOOKUP(BR$1,'[1]Taux Répartition'!$S$1:$W$2,2,0)),0))*(HLOOKUP(#REF!,$D:$O,#REF!,0))</f>
        <v>#REF!</v>
      </c>
      <c r="BS18" s="16" t="e">
        <f>(VLOOKUP($B18,'[1]Taux Répartition'!$A:$G,(HLOOKUP(BS$1,'[1]Taux Répartition'!$S$1:$W$2,2,0)),0))*(HLOOKUP(#REF!,$D:$O,#REF!,0))</f>
        <v>#REF!</v>
      </c>
      <c r="BT18" s="16" t="e">
        <f>(VLOOKUP($B18,'[1]Taux Répartition'!$A:$G,(HLOOKUP(BT$1,'[1]Taux Répartition'!$S$1:$W$2,2,0)),0))*(HLOOKUP(#REF!,$D:$O,#REF!,0))</f>
        <v>#REF!</v>
      </c>
      <c r="BU18" s="16" t="e">
        <f>(VLOOKUP($B18,'[1]Taux Répartition'!$A:$G,(HLOOKUP(BU$1,'[1]Taux Répartition'!$S$1:$W$2,2,0)),0))*(HLOOKUP(#REF!,$D:$O,#REF!,0))</f>
        <v>#REF!</v>
      </c>
      <c r="BV18" s="16" t="e">
        <f>(VLOOKUP($B18,'[1]Taux Répartition'!$A:$G,(HLOOKUP(BV$1,'[1]Taux Répartition'!$S$1:$W$2,2,0)),0))*(HLOOKUP(#REF!,$D:$O,#REF!,0))</f>
        <v>#REF!</v>
      </c>
      <c r="BW18" s="16" t="e">
        <f>(VLOOKUP($B18,'[1]Taux Répartition'!$A:$G,(HLOOKUP(BW$1,'[1]Taux Répartition'!$S$1:$W$2,2,0)),0))*(HLOOKUP(#REF!,$D:$O,#REF!,0))</f>
        <v>#REF!</v>
      </c>
      <c r="BX18" s="16" t="e">
        <f>(VLOOKUP($B18,'[1]Taux Répartition'!$A:$G,(HLOOKUP(BX$1,'[1]Taux Répartition'!$S$1:$W$2,2,0)),0))*(HLOOKUP(#REF!,$D:$O,#REF!,0))</f>
        <v>#REF!</v>
      </c>
    </row>
    <row r="19" spans="1:76" x14ac:dyDescent="0.25">
      <c r="A19" s="24"/>
      <c r="B19" s="8">
        <f>VLOOKUP(C19,[1]Général!H:I,2,0)</f>
        <v>6140000</v>
      </c>
      <c r="C19" s="15" t="s">
        <v>38</v>
      </c>
      <c r="D19" s="5">
        <v>-775000</v>
      </c>
      <c r="E19" s="5">
        <v>-3170065.94</v>
      </c>
      <c r="F19" s="5">
        <v>-5609193.4299999997</v>
      </c>
      <c r="G19" s="5">
        <v>-3374127.4899999998</v>
      </c>
      <c r="H19" s="5">
        <v>-2913686.16</v>
      </c>
      <c r="I19" s="5">
        <v>-3374127.4899999998</v>
      </c>
      <c r="J19" s="5">
        <v>-3374127.4899999998</v>
      </c>
      <c r="K19" s="16">
        <v>-3170065.94</v>
      </c>
      <c r="L19" s="16">
        <v>-3170065.94</v>
      </c>
      <c r="M19" s="16">
        <v>-3170065.94</v>
      </c>
      <c r="N19" s="16">
        <v>-3170065.94</v>
      </c>
      <c r="O19" s="16">
        <v>-3170065.94</v>
      </c>
      <c r="P19" s="6">
        <f t="shared" si="0"/>
        <v>-19216200.509999998</v>
      </c>
      <c r="Q19" s="17" t="e">
        <f>(VLOOKUP($B19,'[1]Taux Répartition'!$A:$G,(HLOOKUP(Q$1,'[1]Taux Répartition'!$S$1:$W$2,2,0)),0))*(HLOOKUP(#REF!,$D:$O,#REF!,0))</f>
        <v>#REF!</v>
      </c>
      <c r="R19" s="17" t="e">
        <f>(VLOOKUP($B19,'[1]Taux Répartition'!$A:$G,(HLOOKUP(R$1,'[1]Taux Répartition'!$S$1:$W$2,2,0)),0))*(HLOOKUP(#REF!,$D:$O,#REF!,0))</f>
        <v>#REF!</v>
      </c>
      <c r="S19" s="17" t="e">
        <f>(VLOOKUP($B19,'[1]Taux Répartition'!$A:$G,(HLOOKUP(S$1,'[1]Taux Répartition'!$S$1:$W$2,2,0)),0))*(HLOOKUP(#REF!,$D:$O,#REF!,0))</f>
        <v>#REF!</v>
      </c>
      <c r="T19" s="17" t="e">
        <f>(VLOOKUP($B19,'[1]Taux Répartition'!$A:$G,(HLOOKUP(T$1,'[1]Taux Répartition'!$S$1:$W$2,2,0)),0))*(HLOOKUP(#REF!,$D:$O,#REF!,0))</f>
        <v>#REF!</v>
      </c>
      <c r="U19" s="17" t="e">
        <f>(VLOOKUP($B19,'[1]Taux Répartition'!$A:$G,(HLOOKUP(U$1,'[1]Taux Répartition'!$S$1:$W$2,2,0)),0))*(HLOOKUP(#REF!,$D:$I,#REF!,0))</f>
        <v>#REF!</v>
      </c>
      <c r="V19" s="18" t="e">
        <f>(VLOOKUP($B19,'[1]Taux Répartition'!$A:$G,(HLOOKUP(V$1,'[1]Taux Répartition'!$S$1:$V$2,2,0)),0))*(HLOOKUP(#REF!,$D:$I,#REF!,0))</f>
        <v>#REF!</v>
      </c>
      <c r="W19" s="18" t="e">
        <f>(VLOOKUP($B19,'[1]Taux Répartition'!$A:$G,(HLOOKUP(W$1,'[1]Taux Répartition'!$S$1:$V$2,2,0)),0))*(HLOOKUP(#REF!,$D:$I,#REF!,0))</f>
        <v>#REF!</v>
      </c>
      <c r="X19" s="18" t="e">
        <f>(VLOOKUP($B19,'[1]Taux Répartition'!$A:$G,(HLOOKUP(X$1,'[1]Taux Répartition'!$S$1:$V$2,2,0)),0))*(HLOOKUP(#REF!,$D:$I,#REF!,0))</f>
        <v>#REF!</v>
      </c>
      <c r="Y19" s="18" t="e">
        <f>(VLOOKUP($B19,'[1]Taux Répartition'!$A:$G,(HLOOKUP(Y$1,'[1]Taux Répartition'!$S$1:$V$2,2,0)),0))*(HLOOKUP(#REF!,$D:$I,#REF!,0))</f>
        <v>#REF!</v>
      </c>
      <c r="Z19" s="18" t="e">
        <f>(VLOOKUP($B19,'[1]Taux Répartition'!$A:$G,(HLOOKUP(Z$1,'[1]Taux Répartition'!$S$1:$W$2,2,0)),0))*(HLOOKUP(#REF!,$D:$I,#REF!,0))</f>
        <v>#REF!</v>
      </c>
      <c r="AA19" s="19" t="e">
        <f>(VLOOKUP($B19,'[1]Taux Répartition'!$A:$G,(HLOOKUP(AA$1,'[1]Taux Répartition'!$S$1:$V$2,2,0)),0))*(HLOOKUP(#REF!,$D:$I,#REF!,0))</f>
        <v>#REF!</v>
      </c>
      <c r="AB19" s="19" t="e">
        <f>(VLOOKUP($B19,'[1]Taux Répartition'!$A:$G,(HLOOKUP(AB$1,'[1]Taux Répartition'!$S$1:$V$2,2,0)),0))*(HLOOKUP(#REF!,$D:$I,#REF!,0))</f>
        <v>#REF!</v>
      </c>
      <c r="AC19" s="19" t="e">
        <f>(VLOOKUP($B19,'[1]Taux Répartition'!$A:$G,(HLOOKUP(AC$1,'[1]Taux Répartition'!$S$1:$V$2,2,0)),0))*(HLOOKUP(#REF!,$D:$I,#REF!,0))</f>
        <v>#REF!</v>
      </c>
      <c r="AD19" s="19" t="e">
        <f>(VLOOKUP($B19,'[1]Taux Répartition'!$A:$G,(HLOOKUP(AD$1,'[1]Taux Répartition'!$S$1:$V$2,2,0)),0))*(HLOOKUP(#REF!,$D:$I,#REF!,0))</f>
        <v>#REF!</v>
      </c>
      <c r="AE19" s="19" t="e">
        <f>(VLOOKUP($B19,'[1]Taux Répartition'!$A:$G,(HLOOKUP(AE$1,'[1]Taux Répartition'!$S$1:$W$2,2,0)),0))*(HLOOKUP(#REF!,$D:$I,#REF!,0))</f>
        <v>#REF!</v>
      </c>
      <c r="AF19" s="20" t="e">
        <f>(VLOOKUP($B19,'[1]Taux Répartition'!$A:$G,(HLOOKUP(AF$1,'[1]Taux Répartition'!$S$1:$V$2,2,0)),0))*(HLOOKUP(#REF!,$D:$I,#REF!,0))</f>
        <v>#REF!</v>
      </c>
      <c r="AG19" s="20" t="e">
        <f>(VLOOKUP($B19,'[1]Taux Répartition'!$A:$G,(HLOOKUP(AG$1,'[1]Taux Répartition'!$S$1:$V$2,2,0)),0))*(HLOOKUP(#REF!,$D:$I,#REF!,0))</f>
        <v>#REF!</v>
      </c>
      <c r="AH19" s="20" t="e">
        <f>(VLOOKUP($B19,'[1]Taux Répartition'!$A:$G,(HLOOKUP(AH$1,'[1]Taux Répartition'!$S$1:$V$2,2,0)),0))*(HLOOKUP(#REF!,$D:$I,#REF!,0))</f>
        <v>#REF!</v>
      </c>
      <c r="AI19" s="20" t="e">
        <f>(VLOOKUP($B19,'[1]Taux Répartition'!$A:$G,(HLOOKUP(AI$1,'[1]Taux Répartition'!$S$1:$V$2,2,0)),0))*(HLOOKUP(#REF!,$D:$I,#REF!,0))</f>
        <v>#REF!</v>
      </c>
      <c r="AJ19" s="20" t="e">
        <f>(VLOOKUP($B19,'[1]Taux Répartition'!$A:$G,(HLOOKUP(AJ$1,'[1]Taux Répartition'!$S$1:$W$2,2,0)),0))*(HLOOKUP(#REF!,$D:$I,#REF!,0))</f>
        <v>#REF!</v>
      </c>
      <c r="AK19" s="21" t="e">
        <f>(VLOOKUP($B19,'[1]Taux Répartition'!$A:$G,(HLOOKUP(AK$1,'[1]Taux Répartition'!$S$1:$V$2,2,0)),0))*(HLOOKUP(#REF!,$D:$I,#REF!,0))</f>
        <v>#REF!</v>
      </c>
      <c r="AL19" s="21" t="e">
        <f>(VLOOKUP($B19,'[1]Taux Répartition'!$A:$G,(HLOOKUP(AL$1,'[1]Taux Répartition'!$S$1:$V$2,2,0)),0))*(HLOOKUP(#REF!,$D:$I,#REF!,0))</f>
        <v>#REF!</v>
      </c>
      <c r="AM19" s="21" t="e">
        <f>(VLOOKUP($B19,'[1]Taux Répartition'!$A:$G,(HLOOKUP(AM$1,'[1]Taux Répartition'!$S$1:$V$2,2,0)),0))*(HLOOKUP(#REF!,$D:$I,#REF!,0))</f>
        <v>#REF!</v>
      </c>
      <c r="AN19" s="21" t="e">
        <f>(VLOOKUP($B19,'[1]Taux Répartition'!$A:$G,(HLOOKUP(AN$1,'[1]Taux Répartition'!$S$1:$V$2,2,0)),0))*(HLOOKUP(#REF!,$D:$I,#REF!,0))</f>
        <v>#REF!</v>
      </c>
      <c r="AO19" s="21" t="e">
        <f>(VLOOKUP($B19,'[1]Taux Répartition'!$A:$G,(HLOOKUP(AO$1,'[1]Taux Répartition'!$S$1:$W$2,2,0)),0))*(HLOOKUP(#REF!,$D:$I,#REF!,0))</f>
        <v>#REF!</v>
      </c>
      <c r="AP19" s="22" t="e">
        <f>(VLOOKUP($B19,'[1]Taux Répartition'!$A:$G,(HLOOKUP(AP$1,'[1]Taux Répartition'!$S$1:$V$2,2,0)),0))*(HLOOKUP(#REF!,$D:$I,#REF!,0))</f>
        <v>#REF!</v>
      </c>
      <c r="AQ19" s="22" t="e">
        <f>(VLOOKUP($B19,'[1]Taux Répartition'!$A:$G,(HLOOKUP(AQ$1,'[1]Taux Répartition'!$S$1:$V$2,2,0)),0))*(HLOOKUP(#REF!,$D:$I,#REF!,0))</f>
        <v>#REF!</v>
      </c>
      <c r="AR19" s="22" t="e">
        <f>(VLOOKUP($B19,'[1]Taux Répartition'!$A:$G,(HLOOKUP(AR$1,'[1]Taux Répartition'!$S$1:$V$2,2,0)),0))*(HLOOKUP(#REF!,$D:$I,#REF!,0))</f>
        <v>#REF!</v>
      </c>
      <c r="AS19" s="22" t="e">
        <f>(VLOOKUP($B19,'[1]Taux Répartition'!$A:$G,(HLOOKUP(AS$1,'[1]Taux Répartition'!$S$1:$V$2,2,0)),0))*(HLOOKUP(#REF!,$D:$I,#REF!,0))</f>
        <v>#REF!</v>
      </c>
      <c r="AT19" s="22" t="e">
        <f>(VLOOKUP($B19,'[1]Taux Répartition'!$A:$G,(HLOOKUP(AT$1,'[1]Taux Répartition'!$S$1:$W$2,2,0)),0))*(HLOOKUP(#REF!,$D:$I,#REF!,0))</f>
        <v>#REF!</v>
      </c>
      <c r="AU19" s="23" t="e">
        <f>(VLOOKUP($B19,'[1]Taux Répartition'!$A:$G,(HLOOKUP(AU$1,'[1]Taux Répartition'!$S$1:$W$2,2,0)),0))*(HLOOKUP(#REF!,$D:$O,#REF!,0))</f>
        <v>#REF!</v>
      </c>
      <c r="AV19" s="23" t="e">
        <f>(VLOOKUP($B19,'[1]Taux Répartition'!$A:$G,(HLOOKUP(AV$1,'[1]Taux Répartition'!$S$1:$W$2,2,0)),0))*(HLOOKUP(#REF!,$D:$O,#REF!,0))</f>
        <v>#REF!</v>
      </c>
      <c r="AW19" s="23" t="e">
        <f>(VLOOKUP($B19,'[1]Taux Répartition'!$A:$G,(HLOOKUP(AW$1,'[1]Taux Répartition'!$S$1:$W$2,2,0)),0))*(HLOOKUP(#REF!,$D:$O,#REF!,0))</f>
        <v>#REF!</v>
      </c>
      <c r="AX19" s="23" t="e">
        <f>(VLOOKUP($B19,'[1]Taux Répartition'!$A:$G,(HLOOKUP(AX$1,'[1]Taux Répartition'!$S$1:$W$2,2,0)),0))*(HLOOKUP(#REF!,$D:$O,#REF!,0))</f>
        <v>#REF!</v>
      </c>
      <c r="AY19" s="23" t="e">
        <f>(VLOOKUP($B19,'[1]Taux Répartition'!$A:$G,(HLOOKUP(AY$1,'[1]Taux Répartition'!$S$1:$W$2,2,0)),0))*(HLOOKUP(#REF!,$D:$O,#REF!,0))</f>
        <v>#REF!</v>
      </c>
      <c r="AZ19" s="16" t="e">
        <f>(VLOOKUP($B19,'[1]Taux Répartition'!$A:$G,(HLOOKUP(AZ$1,'[1]Taux Répartition'!$S$1:$W$2,2,0)),0))*(HLOOKUP(#REF!,$D:$O,#REF!,0))</f>
        <v>#REF!</v>
      </c>
      <c r="BA19" s="16" t="e">
        <f>(VLOOKUP($B19,'[1]Taux Répartition'!$A:$G,(HLOOKUP(BA$1,'[1]Taux Répartition'!$S$1:$W$2,2,0)),0))*(HLOOKUP(#REF!,$D:$O,#REF!,0))</f>
        <v>#REF!</v>
      </c>
      <c r="BB19" s="16" t="e">
        <f>(VLOOKUP($B19,'[1]Taux Répartition'!$A:$G,(HLOOKUP(BB$1,'[1]Taux Répartition'!$S$1:$W$2,2,0)),0))*(HLOOKUP(#REF!,$D:$O,#REF!,0))</f>
        <v>#REF!</v>
      </c>
      <c r="BC19" s="16" t="e">
        <f>(VLOOKUP($B19,'[1]Taux Répartition'!$A:$G,(HLOOKUP(BC$1,'[1]Taux Répartition'!$S$1:$W$2,2,0)),0))*(HLOOKUP(#REF!,$D:$O,#REF!,0))</f>
        <v>#REF!</v>
      </c>
      <c r="BD19" s="16" t="e">
        <f>(VLOOKUP($B19,'[1]Taux Répartition'!$A:$G,(HLOOKUP(BD$1,'[1]Taux Répartition'!$S$1:$W$2,2,0)),0))*(HLOOKUP(#REF!,$D:$O,#REF!,0))</f>
        <v>#REF!</v>
      </c>
      <c r="BE19" s="16" t="e">
        <f>(VLOOKUP($B19,'[1]Taux Répartition'!$A:$G,(HLOOKUP(BE$1,'[1]Taux Répartition'!$S$1:$W$2,2,0)),0))*(HLOOKUP(#REF!,$D:$O,#REF!,0))</f>
        <v>#REF!</v>
      </c>
      <c r="BF19" s="16" t="e">
        <f>(VLOOKUP($B19,'[1]Taux Répartition'!$A:$G,(HLOOKUP(BF$1,'[1]Taux Répartition'!$S$1:$W$2,2,0)),0))*(HLOOKUP(#REF!,$D:$O,#REF!,0))</f>
        <v>#REF!</v>
      </c>
      <c r="BG19" s="16" t="e">
        <f>(VLOOKUP($B19,'[1]Taux Répartition'!$A:$G,(HLOOKUP(BG$1,'[1]Taux Répartition'!$S$1:$W$2,2,0)),0))*(HLOOKUP(#REF!,$D:$O,#REF!,0))</f>
        <v>#REF!</v>
      </c>
      <c r="BH19" s="16" t="e">
        <f>(VLOOKUP($B19,'[1]Taux Répartition'!$A:$G,(HLOOKUP(BH$1,'[1]Taux Répartition'!$S$1:$W$2,2,0)),0))*(HLOOKUP(#REF!,$D:$O,#REF!,0))</f>
        <v>#REF!</v>
      </c>
      <c r="BI19" s="16" t="e">
        <f>(VLOOKUP($B19,'[1]Taux Répartition'!$A:$G,(HLOOKUP(BI$1,'[1]Taux Répartition'!$S$1:$W$2,2,0)),0))*(HLOOKUP(#REF!,$D:$O,#REF!,0))</f>
        <v>#REF!</v>
      </c>
      <c r="BJ19" s="16" t="e">
        <f>(VLOOKUP($B19,'[1]Taux Répartition'!$A:$G,(HLOOKUP(BJ$1,'[1]Taux Répartition'!$S$1:$W$2,2,0)),0))*(HLOOKUP(#REF!,$D:$O,#REF!,0))</f>
        <v>#REF!</v>
      </c>
      <c r="BK19" s="16" t="e">
        <f>(VLOOKUP($B19,'[1]Taux Répartition'!$A:$G,(HLOOKUP(BK$1,'[1]Taux Répartition'!$S$1:$W$2,2,0)),0))*(HLOOKUP(#REF!,$D:$O,#REF!,0))</f>
        <v>#REF!</v>
      </c>
      <c r="BL19" s="16" t="e">
        <f>(VLOOKUP($B19,'[1]Taux Répartition'!$A:$G,(HLOOKUP(BL$1,'[1]Taux Répartition'!$S$1:$W$2,2,0)),0))*(HLOOKUP(#REF!,$D:$O,#REF!,0))</f>
        <v>#REF!</v>
      </c>
      <c r="BM19" s="16" t="e">
        <f>(VLOOKUP($B19,'[1]Taux Répartition'!$A:$G,(HLOOKUP(BM$1,'[1]Taux Répartition'!$S$1:$W$2,2,0)),0))*(HLOOKUP(#REF!,$D:$O,#REF!,0))</f>
        <v>#REF!</v>
      </c>
      <c r="BN19" s="16" t="e">
        <f>(VLOOKUP($B19,'[1]Taux Répartition'!$A:$G,(HLOOKUP(BN$1,'[1]Taux Répartition'!$S$1:$W$2,2,0)),0))*(HLOOKUP(#REF!,$D:$O,#REF!,0))</f>
        <v>#REF!</v>
      </c>
      <c r="BO19" s="16" t="e">
        <f>(VLOOKUP($B19,'[1]Taux Répartition'!$A:$G,(HLOOKUP(BO$1,'[1]Taux Répartition'!$S$1:$W$2,2,0)),0))*(HLOOKUP(#REF!,$D:$O,#REF!,0))</f>
        <v>#REF!</v>
      </c>
      <c r="BP19" s="16" t="e">
        <f>(VLOOKUP($B19,'[1]Taux Répartition'!$A:$G,(HLOOKUP(BP$1,'[1]Taux Répartition'!$S$1:$W$2,2,0)),0))*(HLOOKUP(#REF!,$D:$O,#REF!,0))</f>
        <v>#REF!</v>
      </c>
      <c r="BQ19" s="16" t="e">
        <f>(VLOOKUP($B19,'[1]Taux Répartition'!$A:$G,(HLOOKUP(BQ$1,'[1]Taux Répartition'!$S$1:$W$2,2,0)),0))*(HLOOKUP(#REF!,$D:$O,#REF!,0))</f>
        <v>#REF!</v>
      </c>
      <c r="BR19" s="16" t="e">
        <f>(VLOOKUP($B19,'[1]Taux Répartition'!$A:$G,(HLOOKUP(BR$1,'[1]Taux Répartition'!$S$1:$W$2,2,0)),0))*(HLOOKUP(#REF!,$D:$O,#REF!,0))</f>
        <v>#REF!</v>
      </c>
      <c r="BS19" s="16" t="e">
        <f>(VLOOKUP($B19,'[1]Taux Répartition'!$A:$G,(HLOOKUP(BS$1,'[1]Taux Répartition'!$S$1:$W$2,2,0)),0))*(HLOOKUP(#REF!,$D:$O,#REF!,0))</f>
        <v>#REF!</v>
      </c>
      <c r="BT19" s="16" t="e">
        <f>(VLOOKUP($B19,'[1]Taux Répartition'!$A:$G,(HLOOKUP(BT$1,'[1]Taux Répartition'!$S$1:$W$2,2,0)),0))*(HLOOKUP(#REF!,$D:$O,#REF!,0))</f>
        <v>#REF!</v>
      </c>
      <c r="BU19" s="16" t="e">
        <f>(VLOOKUP($B19,'[1]Taux Répartition'!$A:$G,(HLOOKUP(BU$1,'[1]Taux Répartition'!$S$1:$W$2,2,0)),0))*(HLOOKUP(#REF!,$D:$O,#REF!,0))</f>
        <v>#REF!</v>
      </c>
      <c r="BV19" s="16" t="e">
        <f>(VLOOKUP($B19,'[1]Taux Répartition'!$A:$G,(HLOOKUP(BV$1,'[1]Taux Répartition'!$S$1:$W$2,2,0)),0))*(HLOOKUP(#REF!,$D:$O,#REF!,0))</f>
        <v>#REF!</v>
      </c>
      <c r="BW19" s="16" t="e">
        <f>(VLOOKUP($B19,'[1]Taux Répartition'!$A:$G,(HLOOKUP(BW$1,'[1]Taux Répartition'!$S$1:$W$2,2,0)),0))*(HLOOKUP(#REF!,$D:$O,#REF!,0))</f>
        <v>#REF!</v>
      </c>
      <c r="BX19" s="16" t="e">
        <f>(VLOOKUP($B19,'[1]Taux Répartition'!$A:$G,(HLOOKUP(BX$1,'[1]Taux Répartition'!$S$1:$W$2,2,0)),0))*(HLOOKUP(#REF!,$D:$O,#REF!,0))</f>
        <v>#REF!</v>
      </c>
    </row>
    <row r="20" spans="1:76" x14ac:dyDescent="0.25">
      <c r="A20" s="24"/>
      <c r="B20" s="8">
        <f>VLOOKUP(C20,[1]Général!H:I,2,0)</f>
        <v>6570100</v>
      </c>
      <c r="C20" s="15" t="s">
        <v>39</v>
      </c>
      <c r="D20" s="5">
        <v>-1.6</v>
      </c>
      <c r="E20" s="5">
        <v>-1650.02</v>
      </c>
      <c r="F20" s="5">
        <v>-150.19999999999999</v>
      </c>
      <c r="G20" s="5">
        <v>-74.14</v>
      </c>
      <c r="H20" s="5">
        <v>-3000.01</v>
      </c>
      <c r="I20" s="5">
        <v>-200220.08000000002</v>
      </c>
      <c r="J20" s="5">
        <v>-1015.13</v>
      </c>
      <c r="K20" s="16">
        <v>-50.02</v>
      </c>
      <c r="L20" s="16">
        <v>-150.19999999999999</v>
      </c>
      <c r="M20" s="16">
        <v>-74.14</v>
      </c>
      <c r="N20" s="16">
        <v>-3000.01</v>
      </c>
      <c r="O20" s="16">
        <v>-200020.08</v>
      </c>
      <c r="P20" s="6">
        <f t="shared" si="0"/>
        <v>-205096.05000000002</v>
      </c>
      <c r="Q20" s="17" t="e">
        <f>(VLOOKUP($B20,'[1]Taux Répartition'!$A:$G,(HLOOKUP(Q$1,'[1]Taux Répartition'!$S$1:$W$2,2,0)),0))*(HLOOKUP(#REF!,$D:$O,#REF!,0))</f>
        <v>#REF!</v>
      </c>
      <c r="R20" s="17" t="e">
        <f>(VLOOKUP($B20,'[1]Taux Répartition'!$A:$G,(HLOOKUP(R$1,'[1]Taux Répartition'!$S$1:$W$2,2,0)),0))*(HLOOKUP(#REF!,$D:$O,#REF!,0))</f>
        <v>#REF!</v>
      </c>
      <c r="S20" s="17" t="e">
        <f>(VLOOKUP($B20,'[1]Taux Répartition'!$A:$G,(HLOOKUP(S$1,'[1]Taux Répartition'!$S$1:$W$2,2,0)),0))*(HLOOKUP(#REF!,$D:$O,#REF!,0))</f>
        <v>#REF!</v>
      </c>
      <c r="T20" s="17" t="e">
        <f>(VLOOKUP($B20,'[1]Taux Répartition'!$A:$G,(HLOOKUP(T$1,'[1]Taux Répartition'!$S$1:$W$2,2,0)),0))*(HLOOKUP(#REF!,$D:$O,#REF!,0))</f>
        <v>#REF!</v>
      </c>
      <c r="U20" s="17" t="e">
        <f>(VLOOKUP($B20,'[1]Taux Répartition'!$A:$G,(HLOOKUP(U$1,'[1]Taux Répartition'!$S$1:$W$2,2,0)),0))*(HLOOKUP(#REF!,$D:$I,#REF!,0))</f>
        <v>#REF!</v>
      </c>
      <c r="V20" s="18" t="e">
        <f>(VLOOKUP($B20,'[1]Taux Répartition'!$A:$G,(HLOOKUP(V$1,'[1]Taux Répartition'!$S$1:$V$2,2,0)),0))*(HLOOKUP(#REF!,$D:$I,#REF!,0))</f>
        <v>#REF!</v>
      </c>
      <c r="W20" s="18" t="e">
        <f>(VLOOKUP($B20,'[1]Taux Répartition'!$A:$G,(HLOOKUP(W$1,'[1]Taux Répartition'!$S$1:$V$2,2,0)),0))*(HLOOKUP(#REF!,$D:$I,#REF!,0))</f>
        <v>#REF!</v>
      </c>
      <c r="X20" s="18" t="e">
        <f>(VLOOKUP($B20,'[1]Taux Répartition'!$A:$G,(HLOOKUP(X$1,'[1]Taux Répartition'!$S$1:$V$2,2,0)),0))*(HLOOKUP(#REF!,$D:$I,#REF!,0))</f>
        <v>#REF!</v>
      </c>
      <c r="Y20" s="18" t="e">
        <f>(VLOOKUP($B20,'[1]Taux Répartition'!$A:$G,(HLOOKUP(Y$1,'[1]Taux Répartition'!$S$1:$V$2,2,0)),0))*(HLOOKUP(#REF!,$D:$I,#REF!,0))</f>
        <v>#REF!</v>
      </c>
      <c r="Z20" s="18" t="e">
        <f>(VLOOKUP($B20,'[1]Taux Répartition'!$A:$G,(HLOOKUP(Z$1,'[1]Taux Répartition'!$S$1:$W$2,2,0)),0))*(HLOOKUP(#REF!,$D:$I,#REF!,0))</f>
        <v>#REF!</v>
      </c>
      <c r="AA20" s="19" t="e">
        <f>(VLOOKUP($B20,'[1]Taux Répartition'!$A:$G,(HLOOKUP(AA$1,'[1]Taux Répartition'!$S$1:$V$2,2,0)),0))*(HLOOKUP(#REF!,$D:$I,#REF!,0))</f>
        <v>#REF!</v>
      </c>
      <c r="AB20" s="19" t="e">
        <f>(VLOOKUP($B20,'[1]Taux Répartition'!$A:$G,(HLOOKUP(AB$1,'[1]Taux Répartition'!$S$1:$V$2,2,0)),0))*(HLOOKUP(#REF!,$D:$I,#REF!,0))</f>
        <v>#REF!</v>
      </c>
      <c r="AC20" s="19" t="e">
        <f>(VLOOKUP($B20,'[1]Taux Répartition'!$A:$G,(HLOOKUP(AC$1,'[1]Taux Répartition'!$S$1:$V$2,2,0)),0))*(HLOOKUP(#REF!,$D:$I,#REF!,0))</f>
        <v>#REF!</v>
      </c>
      <c r="AD20" s="19" t="e">
        <f>(VLOOKUP($B20,'[1]Taux Répartition'!$A:$G,(HLOOKUP(AD$1,'[1]Taux Répartition'!$S$1:$V$2,2,0)),0))*(HLOOKUP(#REF!,$D:$I,#REF!,0))</f>
        <v>#REF!</v>
      </c>
      <c r="AE20" s="19" t="e">
        <f>(VLOOKUP($B20,'[1]Taux Répartition'!$A:$G,(HLOOKUP(AE$1,'[1]Taux Répartition'!$S$1:$W$2,2,0)),0))*(HLOOKUP(#REF!,$D:$I,#REF!,0))</f>
        <v>#REF!</v>
      </c>
      <c r="AF20" s="20" t="e">
        <f>(VLOOKUP($B20,'[1]Taux Répartition'!$A:$G,(HLOOKUP(AF$1,'[1]Taux Répartition'!$S$1:$V$2,2,0)),0))*(HLOOKUP(#REF!,$D:$I,#REF!,0))</f>
        <v>#REF!</v>
      </c>
      <c r="AG20" s="20" t="e">
        <f>(VLOOKUP($B20,'[1]Taux Répartition'!$A:$G,(HLOOKUP(AG$1,'[1]Taux Répartition'!$S$1:$V$2,2,0)),0))*(HLOOKUP(#REF!,$D:$I,#REF!,0))</f>
        <v>#REF!</v>
      </c>
      <c r="AH20" s="20" t="e">
        <f>(VLOOKUP($B20,'[1]Taux Répartition'!$A:$G,(HLOOKUP(AH$1,'[1]Taux Répartition'!$S$1:$V$2,2,0)),0))*(HLOOKUP(#REF!,$D:$I,#REF!,0))</f>
        <v>#REF!</v>
      </c>
      <c r="AI20" s="20" t="e">
        <f>(VLOOKUP($B20,'[1]Taux Répartition'!$A:$G,(HLOOKUP(AI$1,'[1]Taux Répartition'!$S$1:$V$2,2,0)),0))*(HLOOKUP(#REF!,$D:$I,#REF!,0))</f>
        <v>#REF!</v>
      </c>
      <c r="AJ20" s="20" t="e">
        <f>(VLOOKUP($B20,'[1]Taux Répartition'!$A:$G,(HLOOKUP(AJ$1,'[1]Taux Répartition'!$S$1:$W$2,2,0)),0))*(HLOOKUP(#REF!,$D:$I,#REF!,0))</f>
        <v>#REF!</v>
      </c>
      <c r="AK20" s="21" t="e">
        <f>(VLOOKUP($B20,'[1]Taux Répartition'!$A:$G,(HLOOKUP(AK$1,'[1]Taux Répartition'!$S$1:$V$2,2,0)),0))*(HLOOKUP(#REF!,$D:$I,#REF!,0))</f>
        <v>#REF!</v>
      </c>
      <c r="AL20" s="21" t="e">
        <f>(VLOOKUP($B20,'[1]Taux Répartition'!$A:$G,(HLOOKUP(AL$1,'[1]Taux Répartition'!$S$1:$V$2,2,0)),0))*(HLOOKUP(#REF!,$D:$I,#REF!,0))</f>
        <v>#REF!</v>
      </c>
      <c r="AM20" s="21" t="e">
        <f>(VLOOKUP($B20,'[1]Taux Répartition'!$A:$G,(HLOOKUP(AM$1,'[1]Taux Répartition'!$S$1:$V$2,2,0)),0))*(HLOOKUP(#REF!,$D:$I,#REF!,0))</f>
        <v>#REF!</v>
      </c>
      <c r="AN20" s="21" t="e">
        <f>(VLOOKUP($B20,'[1]Taux Répartition'!$A:$G,(HLOOKUP(AN$1,'[1]Taux Répartition'!$S$1:$V$2,2,0)),0))*(HLOOKUP(#REF!,$D:$I,#REF!,0))</f>
        <v>#REF!</v>
      </c>
      <c r="AO20" s="21" t="e">
        <f>(VLOOKUP($B20,'[1]Taux Répartition'!$A:$G,(HLOOKUP(AO$1,'[1]Taux Répartition'!$S$1:$W$2,2,0)),0))*(HLOOKUP(#REF!,$D:$I,#REF!,0))</f>
        <v>#REF!</v>
      </c>
      <c r="AP20" s="22" t="e">
        <f>(VLOOKUP($B20,'[1]Taux Répartition'!$A:$G,(HLOOKUP(AP$1,'[1]Taux Répartition'!$S$1:$V$2,2,0)),0))*(HLOOKUP(#REF!,$D:$I,#REF!,0))</f>
        <v>#REF!</v>
      </c>
      <c r="AQ20" s="22" t="e">
        <f>(VLOOKUP($B20,'[1]Taux Répartition'!$A:$G,(HLOOKUP(AQ$1,'[1]Taux Répartition'!$S$1:$V$2,2,0)),0))*(HLOOKUP(#REF!,$D:$I,#REF!,0))</f>
        <v>#REF!</v>
      </c>
      <c r="AR20" s="22" t="e">
        <f>(VLOOKUP($B20,'[1]Taux Répartition'!$A:$G,(HLOOKUP(AR$1,'[1]Taux Répartition'!$S$1:$V$2,2,0)),0))*(HLOOKUP(#REF!,$D:$I,#REF!,0))</f>
        <v>#REF!</v>
      </c>
      <c r="AS20" s="22" t="e">
        <f>(VLOOKUP($B20,'[1]Taux Répartition'!$A:$G,(HLOOKUP(AS$1,'[1]Taux Répartition'!$S$1:$V$2,2,0)),0))*(HLOOKUP(#REF!,$D:$I,#REF!,0))</f>
        <v>#REF!</v>
      </c>
      <c r="AT20" s="22" t="e">
        <f>(VLOOKUP($B20,'[1]Taux Répartition'!$A:$G,(HLOOKUP(AT$1,'[1]Taux Répartition'!$S$1:$W$2,2,0)),0))*(HLOOKUP(#REF!,$D:$I,#REF!,0))</f>
        <v>#REF!</v>
      </c>
      <c r="AU20" s="23" t="e">
        <f>(VLOOKUP($B20,'[1]Taux Répartition'!$A:$G,(HLOOKUP(AU$1,'[1]Taux Répartition'!$S$1:$W$2,2,0)),0))*(HLOOKUP(#REF!,$D:$O,#REF!,0))</f>
        <v>#REF!</v>
      </c>
      <c r="AV20" s="23" t="e">
        <f>(VLOOKUP($B20,'[1]Taux Répartition'!$A:$G,(HLOOKUP(AV$1,'[1]Taux Répartition'!$S$1:$W$2,2,0)),0))*(HLOOKUP(#REF!,$D:$O,#REF!,0))</f>
        <v>#REF!</v>
      </c>
      <c r="AW20" s="23" t="e">
        <f>(VLOOKUP($B20,'[1]Taux Répartition'!$A:$G,(HLOOKUP(AW$1,'[1]Taux Répartition'!$S$1:$W$2,2,0)),0))*(HLOOKUP(#REF!,$D:$O,#REF!,0))</f>
        <v>#REF!</v>
      </c>
      <c r="AX20" s="23" t="e">
        <f>(VLOOKUP($B20,'[1]Taux Répartition'!$A:$G,(HLOOKUP(AX$1,'[1]Taux Répartition'!$S$1:$W$2,2,0)),0))*(HLOOKUP(#REF!,$D:$O,#REF!,0))</f>
        <v>#REF!</v>
      </c>
      <c r="AY20" s="23" t="e">
        <f>(VLOOKUP($B20,'[1]Taux Répartition'!$A:$G,(HLOOKUP(AY$1,'[1]Taux Répartition'!$S$1:$W$2,2,0)),0))*(HLOOKUP(#REF!,$D:$O,#REF!,0))</f>
        <v>#REF!</v>
      </c>
      <c r="AZ20" s="16" t="e">
        <f>(VLOOKUP($B20,'[1]Taux Répartition'!$A:$G,(HLOOKUP(AZ$1,'[1]Taux Répartition'!$S$1:$W$2,2,0)),0))*(HLOOKUP(#REF!,$D:$O,#REF!,0))</f>
        <v>#REF!</v>
      </c>
      <c r="BA20" s="16" t="e">
        <f>(VLOOKUP($B20,'[1]Taux Répartition'!$A:$G,(HLOOKUP(BA$1,'[1]Taux Répartition'!$S$1:$W$2,2,0)),0))*(HLOOKUP(#REF!,$D:$O,#REF!,0))</f>
        <v>#REF!</v>
      </c>
      <c r="BB20" s="16" t="e">
        <f>(VLOOKUP($B20,'[1]Taux Répartition'!$A:$G,(HLOOKUP(BB$1,'[1]Taux Répartition'!$S$1:$W$2,2,0)),0))*(HLOOKUP(#REF!,$D:$O,#REF!,0))</f>
        <v>#REF!</v>
      </c>
      <c r="BC20" s="16" t="e">
        <f>(VLOOKUP($B20,'[1]Taux Répartition'!$A:$G,(HLOOKUP(BC$1,'[1]Taux Répartition'!$S$1:$W$2,2,0)),0))*(HLOOKUP(#REF!,$D:$O,#REF!,0))</f>
        <v>#REF!</v>
      </c>
      <c r="BD20" s="16" t="e">
        <f>(VLOOKUP($B20,'[1]Taux Répartition'!$A:$G,(HLOOKUP(BD$1,'[1]Taux Répartition'!$S$1:$W$2,2,0)),0))*(HLOOKUP(#REF!,$D:$O,#REF!,0))</f>
        <v>#REF!</v>
      </c>
      <c r="BE20" s="16" t="e">
        <f>(VLOOKUP($B20,'[1]Taux Répartition'!$A:$G,(HLOOKUP(BE$1,'[1]Taux Répartition'!$S$1:$W$2,2,0)),0))*(HLOOKUP(#REF!,$D:$O,#REF!,0))</f>
        <v>#REF!</v>
      </c>
      <c r="BF20" s="16" t="e">
        <f>(VLOOKUP($B20,'[1]Taux Répartition'!$A:$G,(HLOOKUP(BF$1,'[1]Taux Répartition'!$S$1:$W$2,2,0)),0))*(HLOOKUP(#REF!,$D:$O,#REF!,0))</f>
        <v>#REF!</v>
      </c>
      <c r="BG20" s="16" t="e">
        <f>(VLOOKUP($B20,'[1]Taux Répartition'!$A:$G,(HLOOKUP(BG$1,'[1]Taux Répartition'!$S$1:$W$2,2,0)),0))*(HLOOKUP(#REF!,$D:$O,#REF!,0))</f>
        <v>#REF!</v>
      </c>
      <c r="BH20" s="16" t="e">
        <f>(VLOOKUP($B20,'[1]Taux Répartition'!$A:$G,(HLOOKUP(BH$1,'[1]Taux Répartition'!$S$1:$W$2,2,0)),0))*(HLOOKUP(#REF!,$D:$O,#REF!,0))</f>
        <v>#REF!</v>
      </c>
      <c r="BI20" s="16" t="e">
        <f>(VLOOKUP($B20,'[1]Taux Répartition'!$A:$G,(HLOOKUP(BI$1,'[1]Taux Répartition'!$S$1:$W$2,2,0)),0))*(HLOOKUP(#REF!,$D:$O,#REF!,0))</f>
        <v>#REF!</v>
      </c>
      <c r="BJ20" s="16" t="e">
        <f>(VLOOKUP($B20,'[1]Taux Répartition'!$A:$G,(HLOOKUP(BJ$1,'[1]Taux Répartition'!$S$1:$W$2,2,0)),0))*(HLOOKUP(#REF!,$D:$O,#REF!,0))</f>
        <v>#REF!</v>
      </c>
      <c r="BK20" s="16" t="e">
        <f>(VLOOKUP($B20,'[1]Taux Répartition'!$A:$G,(HLOOKUP(BK$1,'[1]Taux Répartition'!$S$1:$W$2,2,0)),0))*(HLOOKUP(#REF!,$D:$O,#REF!,0))</f>
        <v>#REF!</v>
      </c>
      <c r="BL20" s="16" t="e">
        <f>(VLOOKUP($B20,'[1]Taux Répartition'!$A:$G,(HLOOKUP(BL$1,'[1]Taux Répartition'!$S$1:$W$2,2,0)),0))*(HLOOKUP(#REF!,$D:$O,#REF!,0))</f>
        <v>#REF!</v>
      </c>
      <c r="BM20" s="16" t="e">
        <f>(VLOOKUP($B20,'[1]Taux Répartition'!$A:$G,(HLOOKUP(BM$1,'[1]Taux Répartition'!$S$1:$W$2,2,0)),0))*(HLOOKUP(#REF!,$D:$O,#REF!,0))</f>
        <v>#REF!</v>
      </c>
      <c r="BN20" s="16" t="e">
        <f>(VLOOKUP($B20,'[1]Taux Répartition'!$A:$G,(HLOOKUP(BN$1,'[1]Taux Répartition'!$S$1:$W$2,2,0)),0))*(HLOOKUP(#REF!,$D:$O,#REF!,0))</f>
        <v>#REF!</v>
      </c>
      <c r="BO20" s="16" t="e">
        <f>(VLOOKUP($B20,'[1]Taux Répartition'!$A:$G,(HLOOKUP(BO$1,'[1]Taux Répartition'!$S$1:$W$2,2,0)),0))*(HLOOKUP(#REF!,$D:$O,#REF!,0))</f>
        <v>#REF!</v>
      </c>
      <c r="BP20" s="16" t="e">
        <f>(VLOOKUP($B20,'[1]Taux Répartition'!$A:$G,(HLOOKUP(BP$1,'[1]Taux Répartition'!$S$1:$W$2,2,0)),0))*(HLOOKUP(#REF!,$D:$O,#REF!,0))</f>
        <v>#REF!</v>
      </c>
      <c r="BQ20" s="16" t="e">
        <f>(VLOOKUP($B20,'[1]Taux Répartition'!$A:$G,(HLOOKUP(BQ$1,'[1]Taux Répartition'!$S$1:$W$2,2,0)),0))*(HLOOKUP(#REF!,$D:$O,#REF!,0))</f>
        <v>#REF!</v>
      </c>
      <c r="BR20" s="16" t="e">
        <f>(VLOOKUP($B20,'[1]Taux Répartition'!$A:$G,(HLOOKUP(BR$1,'[1]Taux Répartition'!$S$1:$W$2,2,0)),0))*(HLOOKUP(#REF!,$D:$O,#REF!,0))</f>
        <v>#REF!</v>
      </c>
      <c r="BS20" s="16" t="e">
        <f>(VLOOKUP($B20,'[1]Taux Répartition'!$A:$G,(HLOOKUP(BS$1,'[1]Taux Répartition'!$S$1:$W$2,2,0)),0))*(HLOOKUP(#REF!,$D:$O,#REF!,0))</f>
        <v>#REF!</v>
      </c>
      <c r="BT20" s="16" t="e">
        <f>(VLOOKUP($B20,'[1]Taux Répartition'!$A:$G,(HLOOKUP(BT$1,'[1]Taux Répartition'!$S$1:$W$2,2,0)),0))*(HLOOKUP(#REF!,$D:$O,#REF!,0))</f>
        <v>#REF!</v>
      </c>
      <c r="BU20" s="16" t="e">
        <f>(VLOOKUP($B20,'[1]Taux Répartition'!$A:$G,(HLOOKUP(BU$1,'[1]Taux Répartition'!$S$1:$W$2,2,0)),0))*(HLOOKUP(#REF!,$D:$O,#REF!,0))</f>
        <v>#REF!</v>
      </c>
      <c r="BV20" s="16" t="e">
        <f>(VLOOKUP($B20,'[1]Taux Répartition'!$A:$G,(HLOOKUP(BV$1,'[1]Taux Répartition'!$S$1:$W$2,2,0)),0))*(HLOOKUP(#REF!,$D:$O,#REF!,0))</f>
        <v>#REF!</v>
      </c>
      <c r="BW20" s="16" t="e">
        <f>(VLOOKUP($B20,'[1]Taux Répartition'!$A:$G,(HLOOKUP(BW$1,'[1]Taux Répartition'!$S$1:$W$2,2,0)),0))*(HLOOKUP(#REF!,$D:$O,#REF!,0))</f>
        <v>#REF!</v>
      </c>
      <c r="BX20" s="16" t="e">
        <f>(VLOOKUP($B20,'[1]Taux Répartition'!$A:$G,(HLOOKUP(BX$1,'[1]Taux Répartition'!$S$1:$W$2,2,0)),0))*(HLOOKUP(#REF!,$D:$O,#REF!,0))</f>
        <v>#REF!</v>
      </c>
    </row>
    <row r="21" spans="1:76" x14ac:dyDescent="0.25">
      <c r="A21" s="24"/>
      <c r="B21" s="8">
        <f>VLOOKUP(C21,[1]Général!H:I,2,0)</f>
        <v>6270400</v>
      </c>
      <c r="C21" s="15" t="s">
        <v>40</v>
      </c>
      <c r="D21" s="5">
        <v>-1320989.55</v>
      </c>
      <c r="E21" s="5">
        <v>-1058239.6599999999</v>
      </c>
      <c r="F21" s="5">
        <v>-4134319.79</v>
      </c>
      <c r="G21" s="5">
        <v>-1708607.9800000004</v>
      </c>
      <c r="H21" s="5">
        <v>-2397289.0500000003</v>
      </c>
      <c r="I21" s="5">
        <v>-4242866.09</v>
      </c>
      <c r="J21" s="5">
        <v>-2167241.2499999995</v>
      </c>
      <c r="K21" s="16">
        <v>-1058239.6599999999</v>
      </c>
      <c r="L21" s="16">
        <v>-11106735.59</v>
      </c>
      <c r="M21" s="16">
        <v>-1708607.9800000004</v>
      </c>
      <c r="N21" s="16">
        <v>-2397289.0500000003</v>
      </c>
      <c r="O21" s="16">
        <v>-5888861.4199999999</v>
      </c>
      <c r="P21" s="6">
        <f t="shared" si="0"/>
        <v>-14862312.120000001</v>
      </c>
      <c r="Q21" s="17" t="e">
        <f>(VLOOKUP($B21,'[1]Taux Répartition'!$A:$G,(HLOOKUP(Q$1,'[1]Taux Répartition'!$S$1:$W$2,2,0)),0))*(HLOOKUP(#REF!,$D:$O,#REF!,0))</f>
        <v>#REF!</v>
      </c>
      <c r="R21" s="17" t="e">
        <f>(VLOOKUP($B21,'[1]Taux Répartition'!$A:$G,(HLOOKUP(R$1,'[1]Taux Répartition'!$S$1:$W$2,2,0)),0))*(HLOOKUP(#REF!,$D:$O,#REF!,0))</f>
        <v>#REF!</v>
      </c>
      <c r="S21" s="17" t="e">
        <f>(VLOOKUP($B21,'[1]Taux Répartition'!$A:$G,(HLOOKUP(S$1,'[1]Taux Répartition'!$S$1:$W$2,2,0)),0))*(HLOOKUP(#REF!,$D:$O,#REF!,0))</f>
        <v>#REF!</v>
      </c>
      <c r="T21" s="17" t="e">
        <f>(VLOOKUP($B21,'[1]Taux Répartition'!$A:$G,(HLOOKUP(T$1,'[1]Taux Répartition'!$S$1:$W$2,2,0)),0))*(HLOOKUP(#REF!,$D:$O,#REF!,0))</f>
        <v>#REF!</v>
      </c>
      <c r="U21" s="17" t="e">
        <f>(VLOOKUP($B21,'[1]Taux Répartition'!$A:$G,(HLOOKUP(U$1,'[1]Taux Répartition'!$S$1:$W$2,2,0)),0))*(HLOOKUP(#REF!,$D:$I,#REF!,0))</f>
        <v>#REF!</v>
      </c>
      <c r="V21" s="18" t="e">
        <f>(VLOOKUP($B21,'[1]Taux Répartition'!$A:$G,(HLOOKUP(V$1,'[1]Taux Répartition'!$S$1:$V$2,2,0)),0))*(HLOOKUP(#REF!,$D:$I,#REF!,0))</f>
        <v>#REF!</v>
      </c>
      <c r="W21" s="18" t="e">
        <f>(VLOOKUP($B21,'[1]Taux Répartition'!$A:$G,(HLOOKUP(W$1,'[1]Taux Répartition'!$S$1:$V$2,2,0)),0))*(HLOOKUP(#REF!,$D:$I,#REF!,0))</f>
        <v>#REF!</v>
      </c>
      <c r="X21" s="18" t="e">
        <f>(VLOOKUP($B21,'[1]Taux Répartition'!$A:$G,(HLOOKUP(X$1,'[1]Taux Répartition'!$S$1:$V$2,2,0)),0))*(HLOOKUP(#REF!,$D:$I,#REF!,0))</f>
        <v>#REF!</v>
      </c>
      <c r="Y21" s="18" t="e">
        <f>(VLOOKUP($B21,'[1]Taux Répartition'!$A:$G,(HLOOKUP(Y$1,'[1]Taux Répartition'!$S$1:$V$2,2,0)),0))*(HLOOKUP(#REF!,$D:$I,#REF!,0))</f>
        <v>#REF!</v>
      </c>
      <c r="Z21" s="18" t="e">
        <f>(VLOOKUP($B21,'[1]Taux Répartition'!$A:$G,(HLOOKUP(Z$1,'[1]Taux Répartition'!$S$1:$W$2,2,0)),0))*(HLOOKUP(#REF!,$D:$I,#REF!,0))</f>
        <v>#REF!</v>
      </c>
      <c r="AA21" s="19" t="e">
        <f>(VLOOKUP($B21,'[1]Taux Répartition'!$A:$G,(HLOOKUP(AA$1,'[1]Taux Répartition'!$S$1:$V$2,2,0)),0))*(HLOOKUP(#REF!,$D:$I,#REF!,0))</f>
        <v>#REF!</v>
      </c>
      <c r="AB21" s="19" t="e">
        <f>(VLOOKUP($B21,'[1]Taux Répartition'!$A:$G,(HLOOKUP(AB$1,'[1]Taux Répartition'!$S$1:$V$2,2,0)),0))*(HLOOKUP(#REF!,$D:$I,#REF!,0))</f>
        <v>#REF!</v>
      </c>
      <c r="AC21" s="19" t="e">
        <f>(VLOOKUP($B21,'[1]Taux Répartition'!$A:$G,(HLOOKUP(AC$1,'[1]Taux Répartition'!$S$1:$V$2,2,0)),0))*(HLOOKUP(#REF!,$D:$I,#REF!,0))</f>
        <v>#REF!</v>
      </c>
      <c r="AD21" s="19" t="e">
        <f>(VLOOKUP($B21,'[1]Taux Répartition'!$A:$G,(HLOOKUP(AD$1,'[1]Taux Répartition'!$S$1:$V$2,2,0)),0))*(HLOOKUP(#REF!,$D:$I,#REF!,0))</f>
        <v>#REF!</v>
      </c>
      <c r="AE21" s="19" t="e">
        <f>(VLOOKUP($B21,'[1]Taux Répartition'!$A:$G,(HLOOKUP(AE$1,'[1]Taux Répartition'!$S$1:$W$2,2,0)),0))*(HLOOKUP(#REF!,$D:$I,#REF!,0))</f>
        <v>#REF!</v>
      </c>
      <c r="AF21" s="20" t="e">
        <f>(VLOOKUP($B21,'[1]Taux Répartition'!$A:$G,(HLOOKUP(AF$1,'[1]Taux Répartition'!$S$1:$V$2,2,0)),0))*(HLOOKUP(#REF!,$D:$I,#REF!,0))</f>
        <v>#REF!</v>
      </c>
      <c r="AG21" s="20" t="e">
        <f>(VLOOKUP($B21,'[1]Taux Répartition'!$A:$G,(HLOOKUP(AG$1,'[1]Taux Répartition'!$S$1:$V$2,2,0)),0))*(HLOOKUP(#REF!,$D:$I,#REF!,0))</f>
        <v>#REF!</v>
      </c>
      <c r="AH21" s="20" t="e">
        <f>(VLOOKUP($B21,'[1]Taux Répartition'!$A:$G,(HLOOKUP(AH$1,'[1]Taux Répartition'!$S$1:$V$2,2,0)),0))*(HLOOKUP(#REF!,$D:$I,#REF!,0))</f>
        <v>#REF!</v>
      </c>
      <c r="AI21" s="20" t="e">
        <f>(VLOOKUP($B21,'[1]Taux Répartition'!$A:$G,(HLOOKUP(AI$1,'[1]Taux Répartition'!$S$1:$V$2,2,0)),0))*(HLOOKUP(#REF!,$D:$I,#REF!,0))</f>
        <v>#REF!</v>
      </c>
      <c r="AJ21" s="20" t="e">
        <f>(VLOOKUP($B21,'[1]Taux Répartition'!$A:$G,(HLOOKUP(AJ$1,'[1]Taux Répartition'!$S$1:$W$2,2,0)),0))*(HLOOKUP(#REF!,$D:$I,#REF!,0))</f>
        <v>#REF!</v>
      </c>
      <c r="AK21" s="21" t="e">
        <f>(VLOOKUP($B21,'[1]Taux Répartition'!$A:$G,(HLOOKUP(AK$1,'[1]Taux Répartition'!$S$1:$V$2,2,0)),0))*(HLOOKUP(#REF!,$D:$I,#REF!,0))</f>
        <v>#REF!</v>
      </c>
      <c r="AL21" s="21" t="e">
        <f>(VLOOKUP($B21,'[1]Taux Répartition'!$A:$G,(HLOOKUP(AL$1,'[1]Taux Répartition'!$S$1:$V$2,2,0)),0))*(HLOOKUP(#REF!,$D:$I,#REF!,0))</f>
        <v>#REF!</v>
      </c>
      <c r="AM21" s="21" t="e">
        <f>(VLOOKUP($B21,'[1]Taux Répartition'!$A:$G,(HLOOKUP(AM$1,'[1]Taux Répartition'!$S$1:$V$2,2,0)),0))*(HLOOKUP(#REF!,$D:$I,#REF!,0))</f>
        <v>#REF!</v>
      </c>
      <c r="AN21" s="21" t="e">
        <f>(VLOOKUP($B21,'[1]Taux Répartition'!$A:$G,(HLOOKUP(AN$1,'[1]Taux Répartition'!$S$1:$V$2,2,0)),0))*(HLOOKUP(#REF!,$D:$I,#REF!,0))</f>
        <v>#REF!</v>
      </c>
      <c r="AO21" s="21" t="e">
        <f>(VLOOKUP($B21,'[1]Taux Répartition'!$A:$G,(HLOOKUP(AO$1,'[1]Taux Répartition'!$S$1:$W$2,2,0)),0))*(HLOOKUP(#REF!,$D:$I,#REF!,0))</f>
        <v>#REF!</v>
      </c>
      <c r="AP21" s="22" t="e">
        <f>(VLOOKUP($B21,'[1]Taux Répartition'!$A:$G,(HLOOKUP(AP$1,'[1]Taux Répartition'!$S$1:$V$2,2,0)),0))*(HLOOKUP(#REF!,$D:$I,#REF!,0))</f>
        <v>#REF!</v>
      </c>
      <c r="AQ21" s="22" t="e">
        <f>(VLOOKUP($B21,'[1]Taux Répartition'!$A:$G,(HLOOKUP(AQ$1,'[1]Taux Répartition'!$S$1:$V$2,2,0)),0))*(HLOOKUP(#REF!,$D:$I,#REF!,0))</f>
        <v>#REF!</v>
      </c>
      <c r="AR21" s="22" t="e">
        <f>(VLOOKUP($B21,'[1]Taux Répartition'!$A:$G,(HLOOKUP(AR$1,'[1]Taux Répartition'!$S$1:$V$2,2,0)),0))*(HLOOKUP(#REF!,$D:$I,#REF!,0))</f>
        <v>#REF!</v>
      </c>
      <c r="AS21" s="22" t="e">
        <f>(VLOOKUP($B21,'[1]Taux Répartition'!$A:$G,(HLOOKUP(AS$1,'[1]Taux Répartition'!$S$1:$V$2,2,0)),0))*(HLOOKUP(#REF!,$D:$I,#REF!,0))</f>
        <v>#REF!</v>
      </c>
      <c r="AT21" s="22" t="e">
        <f>(VLOOKUP($B21,'[1]Taux Répartition'!$A:$G,(HLOOKUP(AT$1,'[1]Taux Répartition'!$S$1:$W$2,2,0)),0))*(HLOOKUP(#REF!,$D:$I,#REF!,0))</f>
        <v>#REF!</v>
      </c>
      <c r="AU21" s="23" t="e">
        <f>(VLOOKUP($B21,'[1]Taux Répartition'!$A:$G,(HLOOKUP(AU$1,'[1]Taux Répartition'!$S$1:$W$2,2,0)),0))*(HLOOKUP(#REF!,$D:$O,#REF!,0))</f>
        <v>#REF!</v>
      </c>
      <c r="AV21" s="23" t="e">
        <f>(VLOOKUP($B21,'[1]Taux Répartition'!$A:$G,(HLOOKUP(AV$1,'[1]Taux Répartition'!$S$1:$W$2,2,0)),0))*(HLOOKUP(#REF!,$D:$O,#REF!,0))</f>
        <v>#REF!</v>
      </c>
      <c r="AW21" s="23" t="e">
        <f>(VLOOKUP($B21,'[1]Taux Répartition'!$A:$G,(HLOOKUP(AW$1,'[1]Taux Répartition'!$S$1:$W$2,2,0)),0))*(HLOOKUP(#REF!,$D:$O,#REF!,0))</f>
        <v>#REF!</v>
      </c>
      <c r="AX21" s="23" t="e">
        <f>(VLOOKUP($B21,'[1]Taux Répartition'!$A:$G,(HLOOKUP(AX$1,'[1]Taux Répartition'!$S$1:$W$2,2,0)),0))*(HLOOKUP(#REF!,$D:$O,#REF!,0))</f>
        <v>#REF!</v>
      </c>
      <c r="AY21" s="23" t="e">
        <f>(VLOOKUP($B21,'[1]Taux Répartition'!$A:$G,(HLOOKUP(AY$1,'[1]Taux Répartition'!$S$1:$W$2,2,0)),0))*(HLOOKUP(#REF!,$D:$O,#REF!,0))</f>
        <v>#REF!</v>
      </c>
      <c r="AZ21" s="16" t="e">
        <f>(VLOOKUP($B21,'[1]Taux Répartition'!$A:$G,(HLOOKUP(AZ$1,'[1]Taux Répartition'!$S$1:$W$2,2,0)),0))*(HLOOKUP(#REF!,$D:$O,#REF!,0))</f>
        <v>#REF!</v>
      </c>
      <c r="BA21" s="16" t="e">
        <f>(VLOOKUP($B21,'[1]Taux Répartition'!$A:$G,(HLOOKUP(BA$1,'[1]Taux Répartition'!$S$1:$W$2,2,0)),0))*(HLOOKUP(#REF!,$D:$O,#REF!,0))</f>
        <v>#REF!</v>
      </c>
      <c r="BB21" s="16" t="e">
        <f>(VLOOKUP($B21,'[1]Taux Répartition'!$A:$G,(HLOOKUP(BB$1,'[1]Taux Répartition'!$S$1:$W$2,2,0)),0))*(HLOOKUP(#REF!,$D:$O,#REF!,0))</f>
        <v>#REF!</v>
      </c>
      <c r="BC21" s="16" t="e">
        <f>(VLOOKUP($B21,'[1]Taux Répartition'!$A:$G,(HLOOKUP(BC$1,'[1]Taux Répartition'!$S$1:$W$2,2,0)),0))*(HLOOKUP(#REF!,$D:$O,#REF!,0))</f>
        <v>#REF!</v>
      </c>
      <c r="BD21" s="16" t="e">
        <f>(VLOOKUP($B21,'[1]Taux Répartition'!$A:$G,(HLOOKUP(BD$1,'[1]Taux Répartition'!$S$1:$W$2,2,0)),0))*(HLOOKUP(#REF!,$D:$O,#REF!,0))</f>
        <v>#REF!</v>
      </c>
      <c r="BE21" s="16" t="e">
        <f>(VLOOKUP($B21,'[1]Taux Répartition'!$A:$G,(HLOOKUP(BE$1,'[1]Taux Répartition'!$S$1:$W$2,2,0)),0))*(HLOOKUP(#REF!,$D:$O,#REF!,0))</f>
        <v>#REF!</v>
      </c>
      <c r="BF21" s="16" t="e">
        <f>(VLOOKUP($B21,'[1]Taux Répartition'!$A:$G,(HLOOKUP(BF$1,'[1]Taux Répartition'!$S$1:$W$2,2,0)),0))*(HLOOKUP(#REF!,$D:$O,#REF!,0))</f>
        <v>#REF!</v>
      </c>
      <c r="BG21" s="16" t="e">
        <f>(VLOOKUP($B21,'[1]Taux Répartition'!$A:$G,(HLOOKUP(BG$1,'[1]Taux Répartition'!$S$1:$W$2,2,0)),0))*(HLOOKUP(#REF!,$D:$O,#REF!,0))</f>
        <v>#REF!</v>
      </c>
      <c r="BH21" s="16" t="e">
        <f>(VLOOKUP($B21,'[1]Taux Répartition'!$A:$G,(HLOOKUP(BH$1,'[1]Taux Répartition'!$S$1:$W$2,2,0)),0))*(HLOOKUP(#REF!,$D:$O,#REF!,0))</f>
        <v>#REF!</v>
      </c>
      <c r="BI21" s="16" t="e">
        <f>(VLOOKUP($B21,'[1]Taux Répartition'!$A:$G,(HLOOKUP(BI$1,'[1]Taux Répartition'!$S$1:$W$2,2,0)),0))*(HLOOKUP(#REF!,$D:$O,#REF!,0))</f>
        <v>#REF!</v>
      </c>
      <c r="BJ21" s="16" t="e">
        <f>(VLOOKUP($B21,'[1]Taux Répartition'!$A:$G,(HLOOKUP(BJ$1,'[1]Taux Répartition'!$S$1:$W$2,2,0)),0))*(HLOOKUP(#REF!,$D:$O,#REF!,0))</f>
        <v>#REF!</v>
      </c>
      <c r="BK21" s="16" t="e">
        <f>(VLOOKUP($B21,'[1]Taux Répartition'!$A:$G,(HLOOKUP(BK$1,'[1]Taux Répartition'!$S$1:$W$2,2,0)),0))*(HLOOKUP(#REF!,$D:$O,#REF!,0))</f>
        <v>#REF!</v>
      </c>
      <c r="BL21" s="16" t="e">
        <f>(VLOOKUP($B21,'[1]Taux Répartition'!$A:$G,(HLOOKUP(BL$1,'[1]Taux Répartition'!$S$1:$W$2,2,0)),0))*(HLOOKUP(#REF!,$D:$O,#REF!,0))</f>
        <v>#REF!</v>
      </c>
      <c r="BM21" s="16" t="e">
        <f>(VLOOKUP($B21,'[1]Taux Répartition'!$A:$G,(HLOOKUP(BM$1,'[1]Taux Répartition'!$S$1:$W$2,2,0)),0))*(HLOOKUP(#REF!,$D:$O,#REF!,0))</f>
        <v>#REF!</v>
      </c>
      <c r="BN21" s="16" t="e">
        <f>(VLOOKUP($B21,'[1]Taux Répartition'!$A:$G,(HLOOKUP(BN$1,'[1]Taux Répartition'!$S$1:$W$2,2,0)),0))*(HLOOKUP(#REF!,$D:$O,#REF!,0))</f>
        <v>#REF!</v>
      </c>
      <c r="BO21" s="16" t="e">
        <f>(VLOOKUP($B21,'[1]Taux Répartition'!$A:$G,(HLOOKUP(BO$1,'[1]Taux Répartition'!$S$1:$W$2,2,0)),0))*(HLOOKUP(#REF!,$D:$O,#REF!,0))</f>
        <v>#REF!</v>
      </c>
      <c r="BP21" s="16" t="e">
        <f>(VLOOKUP($B21,'[1]Taux Répartition'!$A:$G,(HLOOKUP(BP$1,'[1]Taux Répartition'!$S$1:$W$2,2,0)),0))*(HLOOKUP(#REF!,$D:$O,#REF!,0))</f>
        <v>#REF!</v>
      </c>
      <c r="BQ21" s="16" t="e">
        <f>(VLOOKUP($B21,'[1]Taux Répartition'!$A:$G,(HLOOKUP(BQ$1,'[1]Taux Répartition'!$S$1:$W$2,2,0)),0))*(HLOOKUP(#REF!,$D:$O,#REF!,0))</f>
        <v>#REF!</v>
      </c>
      <c r="BR21" s="16" t="e">
        <f>(VLOOKUP($B21,'[1]Taux Répartition'!$A:$G,(HLOOKUP(BR$1,'[1]Taux Répartition'!$S$1:$W$2,2,0)),0))*(HLOOKUP(#REF!,$D:$O,#REF!,0))</f>
        <v>#REF!</v>
      </c>
      <c r="BS21" s="16" t="e">
        <f>(VLOOKUP($B21,'[1]Taux Répartition'!$A:$G,(HLOOKUP(BS$1,'[1]Taux Répartition'!$S$1:$W$2,2,0)),0))*(HLOOKUP(#REF!,$D:$O,#REF!,0))</f>
        <v>#REF!</v>
      </c>
      <c r="BT21" s="16" t="e">
        <f>(VLOOKUP($B21,'[1]Taux Répartition'!$A:$G,(HLOOKUP(BT$1,'[1]Taux Répartition'!$S$1:$W$2,2,0)),0))*(HLOOKUP(#REF!,$D:$O,#REF!,0))</f>
        <v>#REF!</v>
      </c>
      <c r="BU21" s="16" t="e">
        <f>(VLOOKUP($B21,'[1]Taux Répartition'!$A:$G,(HLOOKUP(BU$1,'[1]Taux Répartition'!$S$1:$W$2,2,0)),0))*(HLOOKUP(#REF!,$D:$O,#REF!,0))</f>
        <v>#REF!</v>
      </c>
      <c r="BV21" s="16" t="e">
        <f>(VLOOKUP($B21,'[1]Taux Répartition'!$A:$G,(HLOOKUP(BV$1,'[1]Taux Répartition'!$S$1:$W$2,2,0)),0))*(HLOOKUP(#REF!,$D:$O,#REF!,0))</f>
        <v>#REF!</v>
      </c>
      <c r="BW21" s="16" t="e">
        <f>(VLOOKUP($B21,'[1]Taux Répartition'!$A:$G,(HLOOKUP(BW$1,'[1]Taux Répartition'!$S$1:$W$2,2,0)),0))*(HLOOKUP(#REF!,$D:$O,#REF!,0))</f>
        <v>#REF!</v>
      </c>
      <c r="BX21" s="16" t="e">
        <f>(VLOOKUP($B21,'[1]Taux Répartition'!$A:$G,(HLOOKUP(BX$1,'[1]Taux Répartition'!$S$1:$W$2,2,0)),0))*(HLOOKUP(#REF!,$D:$O,#REF!,0))</f>
        <v>#REF!</v>
      </c>
    </row>
    <row r="22" spans="1:76" x14ac:dyDescent="0.25">
      <c r="A22" s="24"/>
      <c r="B22" s="8">
        <f>VLOOKUP(C22,[1]Général!H:I,2,0)</f>
        <v>6450300</v>
      </c>
      <c r="C22" s="15" t="s">
        <v>41</v>
      </c>
      <c r="D22" s="5">
        <v>-2126241.3100000005</v>
      </c>
      <c r="E22" s="5">
        <v>-3948709.9</v>
      </c>
      <c r="F22" s="5">
        <v>-4061534.05</v>
      </c>
      <c r="G22" s="5">
        <v>-4147627.2</v>
      </c>
      <c r="H22" s="5">
        <v>-4211679.9000000004</v>
      </c>
      <c r="I22" s="5">
        <v>-4140798.45</v>
      </c>
      <c r="J22" s="5"/>
      <c r="K22" s="16">
        <v>-3800000</v>
      </c>
      <c r="L22" s="16">
        <v>-3800000</v>
      </c>
      <c r="M22" s="16">
        <v>-3800000</v>
      </c>
      <c r="N22" s="16">
        <v>-3800000</v>
      </c>
      <c r="O22" s="16">
        <f>-(3800000*110%)</f>
        <v>-4180000.0000000005</v>
      </c>
      <c r="P22" s="6">
        <f t="shared" si="0"/>
        <v>-22636590.809999999</v>
      </c>
      <c r="Q22" s="17" t="e">
        <f>(VLOOKUP($B22,'[1]Taux Répartition'!$A:$G,(HLOOKUP(Q$1,'[1]Taux Répartition'!$S$1:$W$2,2,0)),0))*(HLOOKUP(#REF!,$D:$O,#REF!,0))</f>
        <v>#REF!</v>
      </c>
      <c r="R22" s="17" t="e">
        <f>(VLOOKUP($B22,'[1]Taux Répartition'!$A:$G,(HLOOKUP(R$1,'[1]Taux Répartition'!$S$1:$W$2,2,0)),0))*(HLOOKUP(#REF!,$D:$O,#REF!,0))</f>
        <v>#REF!</v>
      </c>
      <c r="S22" s="17" t="e">
        <f>(VLOOKUP($B22,'[1]Taux Répartition'!$A:$G,(HLOOKUP(S$1,'[1]Taux Répartition'!$S$1:$W$2,2,0)),0))*(HLOOKUP(#REF!,$D:$O,#REF!,0))</f>
        <v>#REF!</v>
      </c>
      <c r="T22" s="17" t="e">
        <f>(VLOOKUP($B22,'[1]Taux Répartition'!$A:$G,(HLOOKUP(T$1,'[1]Taux Répartition'!$S$1:$W$2,2,0)),0))*(HLOOKUP(#REF!,$D:$O,#REF!,0))</f>
        <v>#REF!</v>
      </c>
      <c r="U22" s="17" t="e">
        <f>(VLOOKUP($B22,'[1]Taux Répartition'!$A:$G,(HLOOKUP(U$1,'[1]Taux Répartition'!$S$1:$W$2,2,0)),0))*(HLOOKUP(#REF!,$D:$I,#REF!,0))</f>
        <v>#REF!</v>
      </c>
      <c r="V22" s="18" t="e">
        <f>(VLOOKUP($B22,'[1]Taux Répartition'!$A:$G,(HLOOKUP(V$1,'[1]Taux Répartition'!$S$1:$V$2,2,0)),0))*(HLOOKUP(#REF!,$D:$I,#REF!,0))</f>
        <v>#REF!</v>
      </c>
      <c r="W22" s="18" t="e">
        <f>(VLOOKUP($B22,'[1]Taux Répartition'!$A:$G,(HLOOKUP(W$1,'[1]Taux Répartition'!$S$1:$V$2,2,0)),0))*(HLOOKUP(#REF!,$D:$I,#REF!,0))</f>
        <v>#REF!</v>
      </c>
      <c r="X22" s="18" t="e">
        <f>(VLOOKUP($B22,'[1]Taux Répartition'!$A:$G,(HLOOKUP(X$1,'[1]Taux Répartition'!$S$1:$V$2,2,0)),0))*(HLOOKUP(#REF!,$D:$I,#REF!,0))</f>
        <v>#REF!</v>
      </c>
      <c r="Y22" s="18" t="e">
        <f>(VLOOKUP($B22,'[1]Taux Répartition'!$A:$G,(HLOOKUP(Y$1,'[1]Taux Répartition'!$S$1:$V$2,2,0)),0))*(HLOOKUP(#REF!,$D:$I,#REF!,0))</f>
        <v>#REF!</v>
      </c>
      <c r="Z22" s="18" t="e">
        <f>(VLOOKUP($B22,'[1]Taux Répartition'!$A:$G,(HLOOKUP(Z$1,'[1]Taux Répartition'!$S$1:$W$2,2,0)),0))*(HLOOKUP(#REF!,$D:$I,#REF!,0))</f>
        <v>#REF!</v>
      </c>
      <c r="AA22" s="19" t="e">
        <f>(VLOOKUP($B22,'[1]Taux Répartition'!$A:$G,(HLOOKUP(AA$1,'[1]Taux Répartition'!$S$1:$V$2,2,0)),0))*(HLOOKUP(#REF!,$D:$I,#REF!,0))</f>
        <v>#REF!</v>
      </c>
      <c r="AB22" s="19" t="e">
        <f>(VLOOKUP($B22,'[1]Taux Répartition'!$A:$G,(HLOOKUP(AB$1,'[1]Taux Répartition'!$S$1:$V$2,2,0)),0))*(HLOOKUP(#REF!,$D:$I,#REF!,0))</f>
        <v>#REF!</v>
      </c>
      <c r="AC22" s="19" t="e">
        <f>(VLOOKUP($B22,'[1]Taux Répartition'!$A:$G,(HLOOKUP(AC$1,'[1]Taux Répartition'!$S$1:$V$2,2,0)),0))*(HLOOKUP(#REF!,$D:$I,#REF!,0))</f>
        <v>#REF!</v>
      </c>
      <c r="AD22" s="19" t="e">
        <f>(VLOOKUP($B22,'[1]Taux Répartition'!$A:$G,(HLOOKUP(AD$1,'[1]Taux Répartition'!$S$1:$V$2,2,0)),0))*(HLOOKUP(#REF!,$D:$I,#REF!,0))</f>
        <v>#REF!</v>
      </c>
      <c r="AE22" s="19" t="e">
        <f>(VLOOKUP($B22,'[1]Taux Répartition'!$A:$G,(HLOOKUP(AE$1,'[1]Taux Répartition'!$S$1:$W$2,2,0)),0))*(HLOOKUP(#REF!,$D:$I,#REF!,0))</f>
        <v>#REF!</v>
      </c>
      <c r="AF22" s="20" t="e">
        <f>(VLOOKUP($B22,'[1]Taux Répartition'!$A:$G,(HLOOKUP(AF$1,'[1]Taux Répartition'!$S$1:$V$2,2,0)),0))*(HLOOKUP(#REF!,$D:$I,#REF!,0))</f>
        <v>#REF!</v>
      </c>
      <c r="AG22" s="20" t="e">
        <f>(VLOOKUP($B22,'[1]Taux Répartition'!$A:$G,(HLOOKUP(AG$1,'[1]Taux Répartition'!$S$1:$V$2,2,0)),0))*(HLOOKUP(#REF!,$D:$I,#REF!,0))</f>
        <v>#REF!</v>
      </c>
      <c r="AH22" s="20" t="e">
        <f>(VLOOKUP($B22,'[1]Taux Répartition'!$A:$G,(HLOOKUP(AH$1,'[1]Taux Répartition'!$S$1:$V$2,2,0)),0))*(HLOOKUP(#REF!,$D:$I,#REF!,0))</f>
        <v>#REF!</v>
      </c>
      <c r="AI22" s="20" t="e">
        <f>(VLOOKUP($B22,'[1]Taux Répartition'!$A:$G,(HLOOKUP(AI$1,'[1]Taux Répartition'!$S$1:$V$2,2,0)),0))*(HLOOKUP(#REF!,$D:$I,#REF!,0))</f>
        <v>#REF!</v>
      </c>
      <c r="AJ22" s="20" t="e">
        <f>(VLOOKUP($B22,'[1]Taux Répartition'!$A:$G,(HLOOKUP(AJ$1,'[1]Taux Répartition'!$S$1:$W$2,2,0)),0))*(HLOOKUP(#REF!,$D:$I,#REF!,0))</f>
        <v>#REF!</v>
      </c>
      <c r="AK22" s="21" t="e">
        <f>(VLOOKUP($B22,'[1]Taux Répartition'!$A:$G,(HLOOKUP(AK$1,'[1]Taux Répartition'!$S$1:$V$2,2,0)),0))*(HLOOKUP(#REF!,$D:$I,#REF!,0))</f>
        <v>#REF!</v>
      </c>
      <c r="AL22" s="21" t="e">
        <f>(VLOOKUP($B22,'[1]Taux Répartition'!$A:$G,(HLOOKUP(AL$1,'[1]Taux Répartition'!$S$1:$V$2,2,0)),0))*(HLOOKUP(#REF!,$D:$I,#REF!,0))</f>
        <v>#REF!</v>
      </c>
      <c r="AM22" s="21" t="e">
        <f>(VLOOKUP($B22,'[1]Taux Répartition'!$A:$G,(HLOOKUP(AM$1,'[1]Taux Répartition'!$S$1:$V$2,2,0)),0))*(HLOOKUP(#REF!,$D:$I,#REF!,0))</f>
        <v>#REF!</v>
      </c>
      <c r="AN22" s="21" t="e">
        <f>(VLOOKUP($B22,'[1]Taux Répartition'!$A:$G,(HLOOKUP(AN$1,'[1]Taux Répartition'!$S$1:$V$2,2,0)),0))*(HLOOKUP(#REF!,$D:$I,#REF!,0))</f>
        <v>#REF!</v>
      </c>
      <c r="AO22" s="21" t="e">
        <f>(VLOOKUP($B22,'[1]Taux Répartition'!$A:$G,(HLOOKUP(AO$1,'[1]Taux Répartition'!$S$1:$W$2,2,0)),0))*(HLOOKUP(#REF!,$D:$I,#REF!,0))</f>
        <v>#REF!</v>
      </c>
      <c r="AP22" s="22" t="e">
        <f>(VLOOKUP($B22,'[1]Taux Répartition'!$A:$G,(HLOOKUP(AP$1,'[1]Taux Répartition'!$S$1:$V$2,2,0)),0))*(HLOOKUP(#REF!,$D:$I,#REF!,0))</f>
        <v>#REF!</v>
      </c>
      <c r="AQ22" s="22" t="e">
        <f>(VLOOKUP($B22,'[1]Taux Répartition'!$A:$G,(HLOOKUP(AQ$1,'[1]Taux Répartition'!$S$1:$V$2,2,0)),0))*(HLOOKUP(#REF!,$D:$I,#REF!,0))</f>
        <v>#REF!</v>
      </c>
      <c r="AR22" s="22" t="e">
        <f>(VLOOKUP($B22,'[1]Taux Répartition'!$A:$G,(HLOOKUP(AR$1,'[1]Taux Répartition'!$S$1:$V$2,2,0)),0))*(HLOOKUP(#REF!,$D:$I,#REF!,0))</f>
        <v>#REF!</v>
      </c>
      <c r="AS22" s="22" t="e">
        <f>(VLOOKUP($B22,'[1]Taux Répartition'!$A:$G,(HLOOKUP(AS$1,'[1]Taux Répartition'!$S$1:$V$2,2,0)),0))*(HLOOKUP(#REF!,$D:$I,#REF!,0))</f>
        <v>#REF!</v>
      </c>
      <c r="AT22" s="22" t="e">
        <f>(VLOOKUP($B22,'[1]Taux Répartition'!$A:$G,(HLOOKUP(AT$1,'[1]Taux Répartition'!$S$1:$W$2,2,0)),0))*(HLOOKUP(#REF!,$D:$I,#REF!,0))</f>
        <v>#REF!</v>
      </c>
      <c r="AU22" s="23" t="e">
        <f>(VLOOKUP($B22,'[1]Taux Répartition'!$A:$G,(HLOOKUP(AU$1,'[1]Taux Répartition'!$S$1:$W$2,2,0)),0))*(HLOOKUP(#REF!,$D:$O,#REF!,0))</f>
        <v>#REF!</v>
      </c>
      <c r="AV22" s="23" t="e">
        <f>(VLOOKUP($B22,'[1]Taux Répartition'!$A:$G,(HLOOKUP(AV$1,'[1]Taux Répartition'!$S$1:$W$2,2,0)),0))*(HLOOKUP(#REF!,$D:$O,#REF!,0))</f>
        <v>#REF!</v>
      </c>
      <c r="AW22" s="23" t="e">
        <f>(VLOOKUP($B22,'[1]Taux Répartition'!$A:$G,(HLOOKUP(AW$1,'[1]Taux Répartition'!$S$1:$W$2,2,0)),0))*(HLOOKUP(#REF!,$D:$O,#REF!,0))</f>
        <v>#REF!</v>
      </c>
      <c r="AX22" s="23" t="e">
        <f>(VLOOKUP($B22,'[1]Taux Répartition'!$A:$G,(HLOOKUP(AX$1,'[1]Taux Répartition'!$S$1:$W$2,2,0)),0))*(HLOOKUP(#REF!,$D:$O,#REF!,0))</f>
        <v>#REF!</v>
      </c>
      <c r="AY22" s="23" t="e">
        <f>(VLOOKUP($B22,'[1]Taux Répartition'!$A:$G,(HLOOKUP(AY$1,'[1]Taux Répartition'!$S$1:$W$2,2,0)),0))*(HLOOKUP(#REF!,$D:$O,#REF!,0))</f>
        <v>#REF!</v>
      </c>
      <c r="AZ22" s="16" t="e">
        <f>(VLOOKUP($B22,'[1]Taux Répartition'!$A:$G,(HLOOKUP(AZ$1,'[1]Taux Répartition'!$S$1:$W$2,2,0)),0))*(HLOOKUP(#REF!,$D:$O,#REF!,0))</f>
        <v>#REF!</v>
      </c>
      <c r="BA22" s="16" t="e">
        <f>(VLOOKUP($B22,'[1]Taux Répartition'!$A:$G,(HLOOKUP(BA$1,'[1]Taux Répartition'!$S$1:$W$2,2,0)),0))*(HLOOKUP(#REF!,$D:$O,#REF!,0))</f>
        <v>#REF!</v>
      </c>
      <c r="BB22" s="16" t="e">
        <f>(VLOOKUP($B22,'[1]Taux Répartition'!$A:$G,(HLOOKUP(BB$1,'[1]Taux Répartition'!$S$1:$W$2,2,0)),0))*(HLOOKUP(#REF!,$D:$O,#REF!,0))</f>
        <v>#REF!</v>
      </c>
      <c r="BC22" s="16" t="e">
        <f>(VLOOKUP($B22,'[1]Taux Répartition'!$A:$G,(HLOOKUP(BC$1,'[1]Taux Répartition'!$S$1:$W$2,2,0)),0))*(HLOOKUP(#REF!,$D:$O,#REF!,0))</f>
        <v>#REF!</v>
      </c>
      <c r="BD22" s="16" t="e">
        <f>(VLOOKUP($B22,'[1]Taux Répartition'!$A:$G,(HLOOKUP(BD$1,'[1]Taux Répartition'!$S$1:$W$2,2,0)),0))*(HLOOKUP(#REF!,$D:$O,#REF!,0))</f>
        <v>#REF!</v>
      </c>
      <c r="BE22" s="16" t="e">
        <f>(VLOOKUP($B22,'[1]Taux Répartition'!$A:$G,(HLOOKUP(BE$1,'[1]Taux Répartition'!$S$1:$W$2,2,0)),0))*(HLOOKUP(#REF!,$D:$O,#REF!,0))</f>
        <v>#REF!</v>
      </c>
      <c r="BF22" s="16" t="e">
        <f>(VLOOKUP($B22,'[1]Taux Répartition'!$A:$G,(HLOOKUP(BF$1,'[1]Taux Répartition'!$S$1:$W$2,2,0)),0))*(HLOOKUP(#REF!,$D:$O,#REF!,0))</f>
        <v>#REF!</v>
      </c>
      <c r="BG22" s="16" t="e">
        <f>(VLOOKUP($B22,'[1]Taux Répartition'!$A:$G,(HLOOKUP(BG$1,'[1]Taux Répartition'!$S$1:$W$2,2,0)),0))*(HLOOKUP(#REF!,$D:$O,#REF!,0))</f>
        <v>#REF!</v>
      </c>
      <c r="BH22" s="16" t="e">
        <f>(VLOOKUP($B22,'[1]Taux Répartition'!$A:$G,(HLOOKUP(BH$1,'[1]Taux Répartition'!$S$1:$W$2,2,0)),0))*(HLOOKUP(#REF!,$D:$O,#REF!,0))</f>
        <v>#REF!</v>
      </c>
      <c r="BI22" s="16" t="e">
        <f>(VLOOKUP($B22,'[1]Taux Répartition'!$A:$G,(HLOOKUP(BI$1,'[1]Taux Répartition'!$S$1:$W$2,2,0)),0))*(HLOOKUP(#REF!,$D:$O,#REF!,0))</f>
        <v>#REF!</v>
      </c>
      <c r="BJ22" s="16" t="e">
        <f>(VLOOKUP($B22,'[1]Taux Répartition'!$A:$G,(HLOOKUP(BJ$1,'[1]Taux Répartition'!$S$1:$W$2,2,0)),0))*(HLOOKUP(#REF!,$D:$O,#REF!,0))</f>
        <v>#REF!</v>
      </c>
      <c r="BK22" s="16" t="e">
        <f>(VLOOKUP($B22,'[1]Taux Répartition'!$A:$G,(HLOOKUP(BK$1,'[1]Taux Répartition'!$S$1:$W$2,2,0)),0))*(HLOOKUP(#REF!,$D:$O,#REF!,0))</f>
        <v>#REF!</v>
      </c>
      <c r="BL22" s="16" t="e">
        <f>(VLOOKUP($B22,'[1]Taux Répartition'!$A:$G,(HLOOKUP(BL$1,'[1]Taux Répartition'!$S$1:$W$2,2,0)),0))*(HLOOKUP(#REF!,$D:$O,#REF!,0))</f>
        <v>#REF!</v>
      </c>
      <c r="BM22" s="16" t="e">
        <f>(VLOOKUP($B22,'[1]Taux Répartition'!$A:$G,(HLOOKUP(BM$1,'[1]Taux Répartition'!$S$1:$W$2,2,0)),0))*(HLOOKUP(#REF!,$D:$O,#REF!,0))</f>
        <v>#REF!</v>
      </c>
      <c r="BN22" s="16" t="e">
        <f>(VLOOKUP($B22,'[1]Taux Répartition'!$A:$G,(HLOOKUP(BN$1,'[1]Taux Répartition'!$S$1:$W$2,2,0)),0))*(HLOOKUP(#REF!,$D:$O,#REF!,0))</f>
        <v>#REF!</v>
      </c>
      <c r="BO22" s="16" t="e">
        <f>(VLOOKUP($B22,'[1]Taux Répartition'!$A:$G,(HLOOKUP(BO$1,'[1]Taux Répartition'!$S$1:$W$2,2,0)),0))*(HLOOKUP(#REF!,$D:$O,#REF!,0))</f>
        <v>#REF!</v>
      </c>
      <c r="BP22" s="16" t="e">
        <f>(VLOOKUP($B22,'[1]Taux Répartition'!$A:$G,(HLOOKUP(BP$1,'[1]Taux Répartition'!$S$1:$W$2,2,0)),0))*(HLOOKUP(#REF!,$D:$O,#REF!,0))</f>
        <v>#REF!</v>
      </c>
      <c r="BQ22" s="16" t="e">
        <f>(VLOOKUP($B22,'[1]Taux Répartition'!$A:$G,(HLOOKUP(BQ$1,'[1]Taux Répartition'!$S$1:$W$2,2,0)),0))*(HLOOKUP(#REF!,$D:$O,#REF!,0))</f>
        <v>#REF!</v>
      </c>
      <c r="BR22" s="16" t="e">
        <f>(VLOOKUP($B22,'[1]Taux Répartition'!$A:$G,(HLOOKUP(BR$1,'[1]Taux Répartition'!$S$1:$W$2,2,0)),0))*(HLOOKUP(#REF!,$D:$O,#REF!,0))</f>
        <v>#REF!</v>
      </c>
      <c r="BS22" s="16" t="e">
        <f>(VLOOKUP($B22,'[1]Taux Répartition'!$A:$G,(HLOOKUP(BS$1,'[1]Taux Répartition'!$S$1:$W$2,2,0)),0))*(HLOOKUP(#REF!,$D:$O,#REF!,0))</f>
        <v>#REF!</v>
      </c>
      <c r="BT22" s="16" t="e">
        <f>(VLOOKUP($B22,'[1]Taux Répartition'!$A:$G,(HLOOKUP(BT$1,'[1]Taux Répartition'!$S$1:$W$2,2,0)),0))*(HLOOKUP(#REF!,$D:$O,#REF!,0))</f>
        <v>#REF!</v>
      </c>
      <c r="BU22" s="16" t="e">
        <f>(VLOOKUP($B22,'[1]Taux Répartition'!$A:$G,(HLOOKUP(BU$1,'[1]Taux Répartition'!$S$1:$W$2,2,0)),0))*(HLOOKUP(#REF!,$D:$O,#REF!,0))</f>
        <v>#REF!</v>
      </c>
      <c r="BV22" s="16" t="e">
        <f>(VLOOKUP($B22,'[1]Taux Répartition'!$A:$G,(HLOOKUP(BV$1,'[1]Taux Répartition'!$S$1:$W$2,2,0)),0))*(HLOOKUP(#REF!,$D:$O,#REF!,0))</f>
        <v>#REF!</v>
      </c>
      <c r="BW22" s="16" t="e">
        <f>(VLOOKUP($B22,'[1]Taux Répartition'!$A:$G,(HLOOKUP(BW$1,'[1]Taux Répartition'!$S$1:$W$2,2,0)),0))*(HLOOKUP(#REF!,$D:$O,#REF!,0))</f>
        <v>#REF!</v>
      </c>
      <c r="BX22" s="16" t="e">
        <f>(VLOOKUP($B22,'[1]Taux Répartition'!$A:$G,(HLOOKUP(BX$1,'[1]Taux Répartition'!$S$1:$W$2,2,0)),0))*(HLOOKUP(#REF!,$D:$O,#REF!,0))</f>
        <v>#REF!</v>
      </c>
    </row>
    <row r="23" spans="1:76" x14ac:dyDescent="0.25">
      <c r="A23" s="24"/>
      <c r="B23" s="8">
        <f>VLOOKUP(C23,[1]Général!H:I,2,0)</f>
        <v>6450100</v>
      </c>
      <c r="C23" s="15" t="s">
        <v>42</v>
      </c>
      <c r="D23" s="5">
        <v>-6822178.7599999998</v>
      </c>
      <c r="E23" s="5">
        <v>-11411200.710000001</v>
      </c>
      <c r="F23" s="5">
        <v>-18652759.280000001</v>
      </c>
      <c r="G23" s="5">
        <v>-12008875.060000001</v>
      </c>
      <c r="H23" s="5">
        <v>-12181205.789999999</v>
      </c>
      <c r="I23" s="5">
        <v>-12023786.449999999</v>
      </c>
      <c r="J23" s="5"/>
      <c r="K23" s="16">
        <f>-(12200000)</f>
        <v>-12200000</v>
      </c>
      <c r="L23" s="16">
        <v>-12200000</v>
      </c>
      <c r="M23" s="16">
        <v>-12200000</v>
      </c>
      <c r="N23" s="16">
        <v>-12200000</v>
      </c>
      <c r="O23" s="16">
        <f>-(12200000*110%)</f>
        <v>-13420000.000000002</v>
      </c>
      <c r="P23" s="6">
        <f t="shared" si="0"/>
        <v>-73100006.049999997</v>
      </c>
      <c r="Q23" s="17" t="e">
        <f>(VLOOKUP($B23,'[1]Taux Répartition'!$A:$G,(HLOOKUP(Q$1,'[1]Taux Répartition'!$S$1:$W$2,2,0)),0))*(HLOOKUP(#REF!,$D:$O,#REF!,0))</f>
        <v>#REF!</v>
      </c>
      <c r="R23" s="17" t="e">
        <f>(VLOOKUP($B23,'[1]Taux Répartition'!$A:$G,(HLOOKUP(R$1,'[1]Taux Répartition'!$S$1:$W$2,2,0)),0))*(HLOOKUP(#REF!,$D:$O,#REF!,0))</f>
        <v>#REF!</v>
      </c>
      <c r="S23" s="17" t="e">
        <f>(VLOOKUP($B23,'[1]Taux Répartition'!$A:$G,(HLOOKUP(S$1,'[1]Taux Répartition'!$S$1:$W$2,2,0)),0))*(HLOOKUP(#REF!,$D:$O,#REF!,0))</f>
        <v>#REF!</v>
      </c>
      <c r="T23" s="17" t="e">
        <f>(VLOOKUP($B23,'[1]Taux Répartition'!$A:$G,(HLOOKUP(T$1,'[1]Taux Répartition'!$S$1:$W$2,2,0)),0))*(HLOOKUP(#REF!,$D:$O,#REF!,0))</f>
        <v>#REF!</v>
      </c>
      <c r="U23" s="17" t="e">
        <f>(VLOOKUP($B23,'[1]Taux Répartition'!$A:$G,(HLOOKUP(U$1,'[1]Taux Répartition'!$S$1:$W$2,2,0)),0))*(HLOOKUP(#REF!,$D:$I,#REF!,0))</f>
        <v>#REF!</v>
      </c>
      <c r="V23" s="18" t="e">
        <f>(VLOOKUP($B23,'[1]Taux Répartition'!$A:$G,(HLOOKUP(V$1,'[1]Taux Répartition'!$S$1:$V$2,2,0)),0))*(HLOOKUP(#REF!,$D:$I,#REF!,0))</f>
        <v>#REF!</v>
      </c>
      <c r="W23" s="18" t="e">
        <f>(VLOOKUP($B23,'[1]Taux Répartition'!$A:$G,(HLOOKUP(W$1,'[1]Taux Répartition'!$S$1:$V$2,2,0)),0))*(HLOOKUP(#REF!,$D:$I,#REF!,0))</f>
        <v>#REF!</v>
      </c>
      <c r="X23" s="18" t="e">
        <f>(VLOOKUP($B23,'[1]Taux Répartition'!$A:$G,(HLOOKUP(X$1,'[1]Taux Répartition'!$S$1:$V$2,2,0)),0))*(HLOOKUP(#REF!,$D:$I,#REF!,0))</f>
        <v>#REF!</v>
      </c>
      <c r="Y23" s="18" t="e">
        <f>(VLOOKUP($B23,'[1]Taux Répartition'!$A:$G,(HLOOKUP(Y$1,'[1]Taux Répartition'!$S$1:$V$2,2,0)),0))*(HLOOKUP(#REF!,$D:$I,#REF!,0))</f>
        <v>#REF!</v>
      </c>
      <c r="Z23" s="18" t="e">
        <f>(VLOOKUP($B23,'[1]Taux Répartition'!$A:$G,(HLOOKUP(Z$1,'[1]Taux Répartition'!$S$1:$W$2,2,0)),0))*(HLOOKUP(#REF!,$D:$I,#REF!,0))</f>
        <v>#REF!</v>
      </c>
      <c r="AA23" s="19" t="e">
        <f>(VLOOKUP($B23,'[1]Taux Répartition'!$A:$G,(HLOOKUP(AA$1,'[1]Taux Répartition'!$S$1:$V$2,2,0)),0))*(HLOOKUP(#REF!,$D:$I,#REF!,0))</f>
        <v>#REF!</v>
      </c>
      <c r="AB23" s="19" t="e">
        <f>(VLOOKUP($B23,'[1]Taux Répartition'!$A:$G,(HLOOKUP(AB$1,'[1]Taux Répartition'!$S$1:$V$2,2,0)),0))*(HLOOKUP(#REF!,$D:$I,#REF!,0))</f>
        <v>#REF!</v>
      </c>
      <c r="AC23" s="19" t="e">
        <f>(VLOOKUP($B23,'[1]Taux Répartition'!$A:$G,(HLOOKUP(AC$1,'[1]Taux Répartition'!$S$1:$V$2,2,0)),0))*(HLOOKUP(#REF!,$D:$I,#REF!,0))</f>
        <v>#REF!</v>
      </c>
      <c r="AD23" s="19" t="e">
        <f>(VLOOKUP($B23,'[1]Taux Répartition'!$A:$G,(HLOOKUP(AD$1,'[1]Taux Répartition'!$S$1:$V$2,2,0)),0))*(HLOOKUP(#REF!,$D:$I,#REF!,0))</f>
        <v>#REF!</v>
      </c>
      <c r="AE23" s="19" t="e">
        <f>(VLOOKUP($B23,'[1]Taux Répartition'!$A:$G,(HLOOKUP(AE$1,'[1]Taux Répartition'!$S$1:$W$2,2,0)),0))*(HLOOKUP(#REF!,$D:$I,#REF!,0))</f>
        <v>#REF!</v>
      </c>
      <c r="AF23" s="20" t="e">
        <f>(VLOOKUP($B23,'[1]Taux Répartition'!$A:$G,(HLOOKUP(AF$1,'[1]Taux Répartition'!$S$1:$V$2,2,0)),0))*(HLOOKUP(#REF!,$D:$I,#REF!,0))</f>
        <v>#REF!</v>
      </c>
      <c r="AG23" s="20" t="e">
        <f>(VLOOKUP($B23,'[1]Taux Répartition'!$A:$G,(HLOOKUP(AG$1,'[1]Taux Répartition'!$S$1:$V$2,2,0)),0))*(HLOOKUP(#REF!,$D:$I,#REF!,0))</f>
        <v>#REF!</v>
      </c>
      <c r="AH23" s="20" t="e">
        <f>(VLOOKUP($B23,'[1]Taux Répartition'!$A:$G,(HLOOKUP(AH$1,'[1]Taux Répartition'!$S$1:$V$2,2,0)),0))*(HLOOKUP(#REF!,$D:$I,#REF!,0))</f>
        <v>#REF!</v>
      </c>
      <c r="AI23" s="20" t="e">
        <f>(VLOOKUP($B23,'[1]Taux Répartition'!$A:$G,(HLOOKUP(AI$1,'[1]Taux Répartition'!$S$1:$V$2,2,0)),0))*(HLOOKUP(#REF!,$D:$I,#REF!,0))</f>
        <v>#REF!</v>
      </c>
      <c r="AJ23" s="20" t="e">
        <f>(VLOOKUP($B23,'[1]Taux Répartition'!$A:$G,(HLOOKUP(AJ$1,'[1]Taux Répartition'!$S$1:$W$2,2,0)),0))*(HLOOKUP(#REF!,$D:$I,#REF!,0))</f>
        <v>#REF!</v>
      </c>
      <c r="AK23" s="21" t="e">
        <f>(VLOOKUP($B23,'[1]Taux Répartition'!$A:$G,(HLOOKUP(AK$1,'[1]Taux Répartition'!$S$1:$V$2,2,0)),0))*(HLOOKUP(#REF!,$D:$I,#REF!,0))</f>
        <v>#REF!</v>
      </c>
      <c r="AL23" s="21" t="e">
        <f>(VLOOKUP($B23,'[1]Taux Répartition'!$A:$G,(HLOOKUP(AL$1,'[1]Taux Répartition'!$S$1:$V$2,2,0)),0))*(HLOOKUP(#REF!,$D:$I,#REF!,0))</f>
        <v>#REF!</v>
      </c>
      <c r="AM23" s="21" t="e">
        <f>(VLOOKUP($B23,'[1]Taux Répartition'!$A:$G,(HLOOKUP(AM$1,'[1]Taux Répartition'!$S$1:$V$2,2,0)),0))*(HLOOKUP(#REF!,$D:$I,#REF!,0))</f>
        <v>#REF!</v>
      </c>
      <c r="AN23" s="21" t="e">
        <f>(VLOOKUP($B23,'[1]Taux Répartition'!$A:$G,(HLOOKUP(AN$1,'[1]Taux Répartition'!$S$1:$V$2,2,0)),0))*(HLOOKUP(#REF!,$D:$I,#REF!,0))</f>
        <v>#REF!</v>
      </c>
      <c r="AO23" s="21" t="e">
        <f>(VLOOKUP($B23,'[1]Taux Répartition'!$A:$G,(HLOOKUP(AO$1,'[1]Taux Répartition'!$S$1:$W$2,2,0)),0))*(HLOOKUP(#REF!,$D:$I,#REF!,0))</f>
        <v>#REF!</v>
      </c>
      <c r="AP23" s="22" t="e">
        <f>(VLOOKUP($B23,'[1]Taux Répartition'!$A:$G,(HLOOKUP(AP$1,'[1]Taux Répartition'!$S$1:$V$2,2,0)),0))*(HLOOKUP(#REF!,$D:$I,#REF!,0))</f>
        <v>#REF!</v>
      </c>
      <c r="AQ23" s="22" t="e">
        <f>(VLOOKUP($B23,'[1]Taux Répartition'!$A:$G,(HLOOKUP(AQ$1,'[1]Taux Répartition'!$S$1:$V$2,2,0)),0))*(HLOOKUP(#REF!,$D:$I,#REF!,0))</f>
        <v>#REF!</v>
      </c>
      <c r="AR23" s="22" t="e">
        <f>(VLOOKUP($B23,'[1]Taux Répartition'!$A:$G,(HLOOKUP(AR$1,'[1]Taux Répartition'!$S$1:$V$2,2,0)),0))*(HLOOKUP(#REF!,$D:$I,#REF!,0))</f>
        <v>#REF!</v>
      </c>
      <c r="AS23" s="22" t="e">
        <f>(VLOOKUP($B23,'[1]Taux Répartition'!$A:$G,(HLOOKUP(AS$1,'[1]Taux Répartition'!$S$1:$V$2,2,0)),0))*(HLOOKUP(#REF!,$D:$I,#REF!,0))</f>
        <v>#REF!</v>
      </c>
      <c r="AT23" s="22" t="e">
        <f>(VLOOKUP($B23,'[1]Taux Répartition'!$A:$G,(HLOOKUP(AT$1,'[1]Taux Répartition'!$S$1:$W$2,2,0)),0))*(HLOOKUP(#REF!,$D:$I,#REF!,0))</f>
        <v>#REF!</v>
      </c>
      <c r="AU23" s="23" t="e">
        <f>(VLOOKUP($B23,'[1]Taux Répartition'!$A:$G,(HLOOKUP(AU$1,'[1]Taux Répartition'!$S$1:$W$2,2,0)),0))*(HLOOKUP(#REF!,$D:$O,#REF!,0))</f>
        <v>#REF!</v>
      </c>
      <c r="AV23" s="23" t="e">
        <f>(VLOOKUP($B23,'[1]Taux Répartition'!$A:$G,(HLOOKUP(AV$1,'[1]Taux Répartition'!$S$1:$W$2,2,0)),0))*(HLOOKUP(#REF!,$D:$O,#REF!,0))</f>
        <v>#REF!</v>
      </c>
      <c r="AW23" s="23" t="e">
        <f>(VLOOKUP($B23,'[1]Taux Répartition'!$A:$G,(HLOOKUP(AW$1,'[1]Taux Répartition'!$S$1:$W$2,2,0)),0))*(HLOOKUP(#REF!,$D:$O,#REF!,0))</f>
        <v>#REF!</v>
      </c>
      <c r="AX23" s="23" t="e">
        <f>(VLOOKUP($B23,'[1]Taux Répartition'!$A:$G,(HLOOKUP(AX$1,'[1]Taux Répartition'!$S$1:$W$2,2,0)),0))*(HLOOKUP(#REF!,$D:$O,#REF!,0))</f>
        <v>#REF!</v>
      </c>
      <c r="AY23" s="23" t="e">
        <f>(VLOOKUP($B23,'[1]Taux Répartition'!$A:$G,(HLOOKUP(AY$1,'[1]Taux Répartition'!$S$1:$W$2,2,0)),0))*(HLOOKUP(#REF!,$D:$O,#REF!,0))</f>
        <v>#REF!</v>
      </c>
      <c r="AZ23" s="16" t="e">
        <f>(VLOOKUP($B23,'[1]Taux Répartition'!$A:$G,(HLOOKUP(AZ$1,'[1]Taux Répartition'!$S$1:$W$2,2,0)),0))*(HLOOKUP(#REF!,$D:$O,#REF!,0))</f>
        <v>#REF!</v>
      </c>
      <c r="BA23" s="16" t="e">
        <f>(VLOOKUP($B23,'[1]Taux Répartition'!$A:$G,(HLOOKUP(BA$1,'[1]Taux Répartition'!$S$1:$W$2,2,0)),0))*(HLOOKUP(#REF!,$D:$O,#REF!,0))</f>
        <v>#REF!</v>
      </c>
      <c r="BB23" s="16" t="e">
        <f>(VLOOKUP($B23,'[1]Taux Répartition'!$A:$G,(HLOOKUP(BB$1,'[1]Taux Répartition'!$S$1:$W$2,2,0)),0))*(HLOOKUP(#REF!,$D:$O,#REF!,0))</f>
        <v>#REF!</v>
      </c>
      <c r="BC23" s="16" t="e">
        <f>(VLOOKUP($B23,'[1]Taux Répartition'!$A:$G,(HLOOKUP(BC$1,'[1]Taux Répartition'!$S$1:$W$2,2,0)),0))*(HLOOKUP(#REF!,$D:$O,#REF!,0))</f>
        <v>#REF!</v>
      </c>
      <c r="BD23" s="16" t="e">
        <f>(VLOOKUP($B23,'[1]Taux Répartition'!$A:$G,(HLOOKUP(BD$1,'[1]Taux Répartition'!$S$1:$W$2,2,0)),0))*(HLOOKUP(#REF!,$D:$O,#REF!,0))</f>
        <v>#REF!</v>
      </c>
      <c r="BE23" s="16" t="e">
        <f>(VLOOKUP($B23,'[1]Taux Répartition'!$A:$G,(HLOOKUP(BE$1,'[1]Taux Répartition'!$S$1:$W$2,2,0)),0))*(HLOOKUP(#REF!,$D:$O,#REF!,0))</f>
        <v>#REF!</v>
      </c>
      <c r="BF23" s="16" t="e">
        <f>(VLOOKUP($B23,'[1]Taux Répartition'!$A:$G,(HLOOKUP(BF$1,'[1]Taux Répartition'!$S$1:$W$2,2,0)),0))*(HLOOKUP(#REF!,$D:$O,#REF!,0))</f>
        <v>#REF!</v>
      </c>
      <c r="BG23" s="16" t="e">
        <f>(VLOOKUP($B23,'[1]Taux Répartition'!$A:$G,(HLOOKUP(BG$1,'[1]Taux Répartition'!$S$1:$W$2,2,0)),0))*(HLOOKUP(#REF!,$D:$O,#REF!,0))</f>
        <v>#REF!</v>
      </c>
      <c r="BH23" s="16" t="e">
        <f>(VLOOKUP($B23,'[1]Taux Répartition'!$A:$G,(HLOOKUP(BH$1,'[1]Taux Répartition'!$S$1:$W$2,2,0)),0))*(HLOOKUP(#REF!,$D:$O,#REF!,0))</f>
        <v>#REF!</v>
      </c>
      <c r="BI23" s="16" t="e">
        <f>(VLOOKUP($B23,'[1]Taux Répartition'!$A:$G,(HLOOKUP(BI$1,'[1]Taux Répartition'!$S$1:$W$2,2,0)),0))*(HLOOKUP(#REF!,$D:$O,#REF!,0))</f>
        <v>#REF!</v>
      </c>
      <c r="BJ23" s="16" t="e">
        <f>(VLOOKUP($B23,'[1]Taux Répartition'!$A:$G,(HLOOKUP(BJ$1,'[1]Taux Répartition'!$S$1:$W$2,2,0)),0))*(HLOOKUP(#REF!,$D:$O,#REF!,0))</f>
        <v>#REF!</v>
      </c>
      <c r="BK23" s="16" t="e">
        <f>(VLOOKUP($B23,'[1]Taux Répartition'!$A:$G,(HLOOKUP(BK$1,'[1]Taux Répartition'!$S$1:$W$2,2,0)),0))*(HLOOKUP(#REF!,$D:$O,#REF!,0))</f>
        <v>#REF!</v>
      </c>
      <c r="BL23" s="16" t="e">
        <f>(VLOOKUP($B23,'[1]Taux Répartition'!$A:$G,(HLOOKUP(BL$1,'[1]Taux Répartition'!$S$1:$W$2,2,0)),0))*(HLOOKUP(#REF!,$D:$O,#REF!,0))</f>
        <v>#REF!</v>
      </c>
      <c r="BM23" s="16" t="e">
        <f>(VLOOKUP($B23,'[1]Taux Répartition'!$A:$G,(HLOOKUP(BM$1,'[1]Taux Répartition'!$S$1:$W$2,2,0)),0))*(HLOOKUP(#REF!,$D:$O,#REF!,0))</f>
        <v>#REF!</v>
      </c>
      <c r="BN23" s="16" t="e">
        <f>(VLOOKUP($B23,'[1]Taux Répartition'!$A:$G,(HLOOKUP(BN$1,'[1]Taux Répartition'!$S$1:$W$2,2,0)),0))*(HLOOKUP(#REF!,$D:$O,#REF!,0))</f>
        <v>#REF!</v>
      </c>
      <c r="BO23" s="16" t="e">
        <f>(VLOOKUP($B23,'[1]Taux Répartition'!$A:$G,(HLOOKUP(BO$1,'[1]Taux Répartition'!$S$1:$W$2,2,0)),0))*(HLOOKUP(#REF!,$D:$O,#REF!,0))</f>
        <v>#REF!</v>
      </c>
      <c r="BP23" s="16" t="e">
        <f>(VLOOKUP($B23,'[1]Taux Répartition'!$A:$G,(HLOOKUP(BP$1,'[1]Taux Répartition'!$S$1:$W$2,2,0)),0))*(HLOOKUP(#REF!,$D:$O,#REF!,0))</f>
        <v>#REF!</v>
      </c>
      <c r="BQ23" s="16" t="e">
        <f>(VLOOKUP($B23,'[1]Taux Répartition'!$A:$G,(HLOOKUP(BQ$1,'[1]Taux Répartition'!$S$1:$W$2,2,0)),0))*(HLOOKUP(#REF!,$D:$O,#REF!,0))</f>
        <v>#REF!</v>
      </c>
      <c r="BR23" s="16" t="e">
        <f>(VLOOKUP($B23,'[1]Taux Répartition'!$A:$G,(HLOOKUP(BR$1,'[1]Taux Répartition'!$S$1:$W$2,2,0)),0))*(HLOOKUP(#REF!,$D:$O,#REF!,0))</f>
        <v>#REF!</v>
      </c>
      <c r="BS23" s="16" t="e">
        <f>(VLOOKUP($B23,'[1]Taux Répartition'!$A:$G,(HLOOKUP(BS$1,'[1]Taux Répartition'!$S$1:$W$2,2,0)),0))*(HLOOKUP(#REF!,$D:$O,#REF!,0))</f>
        <v>#REF!</v>
      </c>
      <c r="BT23" s="16" t="e">
        <f>(VLOOKUP($B23,'[1]Taux Répartition'!$A:$G,(HLOOKUP(BT$1,'[1]Taux Répartition'!$S$1:$W$2,2,0)),0))*(HLOOKUP(#REF!,$D:$O,#REF!,0))</f>
        <v>#REF!</v>
      </c>
      <c r="BU23" s="16" t="e">
        <f>(VLOOKUP($B23,'[1]Taux Répartition'!$A:$G,(HLOOKUP(BU$1,'[1]Taux Répartition'!$S$1:$W$2,2,0)),0))*(HLOOKUP(#REF!,$D:$O,#REF!,0))</f>
        <v>#REF!</v>
      </c>
      <c r="BV23" s="16" t="e">
        <f>(VLOOKUP($B23,'[1]Taux Répartition'!$A:$G,(HLOOKUP(BV$1,'[1]Taux Répartition'!$S$1:$W$2,2,0)),0))*(HLOOKUP(#REF!,$D:$O,#REF!,0))</f>
        <v>#REF!</v>
      </c>
      <c r="BW23" s="16" t="e">
        <f>(VLOOKUP($B23,'[1]Taux Répartition'!$A:$G,(HLOOKUP(BW$1,'[1]Taux Répartition'!$S$1:$W$2,2,0)),0))*(HLOOKUP(#REF!,$D:$O,#REF!,0))</f>
        <v>#REF!</v>
      </c>
      <c r="BX23" s="16" t="e">
        <f>(VLOOKUP($B23,'[1]Taux Répartition'!$A:$G,(HLOOKUP(BX$1,'[1]Taux Répartition'!$S$1:$W$2,2,0)),0))*(HLOOKUP(#REF!,$D:$O,#REF!,0))</f>
        <v>#REF!</v>
      </c>
    </row>
    <row r="24" spans="1:76" x14ac:dyDescent="0.25">
      <c r="A24" s="24"/>
      <c r="B24" s="8">
        <f>VLOOKUP(C24,[1]Général!H:I,2,0)</f>
        <v>6280300</v>
      </c>
      <c r="C24" s="15" t="s">
        <v>43</v>
      </c>
      <c r="D24" s="5">
        <v>-8500</v>
      </c>
      <c r="E24" s="5">
        <v>-154500</v>
      </c>
      <c r="F24" s="5">
        <v>-259711</v>
      </c>
      <c r="G24" s="5">
        <v>-60000</v>
      </c>
      <c r="H24" s="5">
        <v>-916100</v>
      </c>
      <c r="I24" s="5">
        <v>-194800</v>
      </c>
      <c r="J24" s="5">
        <v>-518700</v>
      </c>
      <c r="K24" s="16">
        <v>-154500</v>
      </c>
      <c r="L24" s="16">
        <v>-259711</v>
      </c>
      <c r="M24" s="16">
        <v>-60000</v>
      </c>
      <c r="N24" s="16">
        <v>-916100</v>
      </c>
      <c r="O24" s="16">
        <v>-194800</v>
      </c>
      <c r="P24" s="6">
        <f t="shared" si="0"/>
        <v>-1593611</v>
      </c>
      <c r="Q24" s="17" t="e">
        <f>(VLOOKUP($B24,'[1]Taux Répartition'!$A:$G,(HLOOKUP(Q$1,'[1]Taux Répartition'!$S$1:$W$2,2,0)),0))*(HLOOKUP(#REF!,$D:$O,#REF!,0))</f>
        <v>#REF!</v>
      </c>
      <c r="R24" s="17" t="e">
        <f>(VLOOKUP($B24,'[1]Taux Répartition'!$A:$G,(HLOOKUP(R$1,'[1]Taux Répartition'!$S$1:$W$2,2,0)),0))*(HLOOKUP(#REF!,$D:$O,#REF!,0))</f>
        <v>#REF!</v>
      </c>
      <c r="S24" s="17" t="e">
        <f>(VLOOKUP($B24,'[1]Taux Répartition'!$A:$G,(HLOOKUP(S$1,'[1]Taux Répartition'!$S$1:$W$2,2,0)),0))*(HLOOKUP(#REF!,$D:$O,#REF!,0))</f>
        <v>#REF!</v>
      </c>
      <c r="T24" s="17" t="e">
        <f>(VLOOKUP($B24,'[1]Taux Répartition'!$A:$G,(HLOOKUP(T$1,'[1]Taux Répartition'!$S$1:$W$2,2,0)),0))*(HLOOKUP(#REF!,$D:$O,#REF!,0))</f>
        <v>#REF!</v>
      </c>
      <c r="U24" s="17" t="e">
        <f>(VLOOKUP($B24,'[1]Taux Répartition'!$A:$G,(HLOOKUP(U$1,'[1]Taux Répartition'!$S$1:$W$2,2,0)),0))*(HLOOKUP(#REF!,$D:$I,#REF!,0))</f>
        <v>#REF!</v>
      </c>
      <c r="V24" s="18" t="e">
        <f>(VLOOKUP($B24,'[1]Taux Répartition'!$A:$G,(HLOOKUP(V$1,'[1]Taux Répartition'!$S$1:$V$2,2,0)),0))*(HLOOKUP(#REF!,$D:$I,#REF!,0))</f>
        <v>#REF!</v>
      </c>
      <c r="W24" s="18" t="e">
        <f>(VLOOKUP($B24,'[1]Taux Répartition'!$A:$G,(HLOOKUP(W$1,'[1]Taux Répartition'!$S$1:$V$2,2,0)),0))*(HLOOKUP(#REF!,$D:$I,#REF!,0))</f>
        <v>#REF!</v>
      </c>
      <c r="X24" s="18" t="e">
        <f>(VLOOKUP($B24,'[1]Taux Répartition'!$A:$G,(HLOOKUP(X$1,'[1]Taux Répartition'!$S$1:$V$2,2,0)),0))*(HLOOKUP(#REF!,$D:$I,#REF!,0))</f>
        <v>#REF!</v>
      </c>
      <c r="Y24" s="18" t="e">
        <f>(VLOOKUP($B24,'[1]Taux Répartition'!$A:$G,(HLOOKUP(Y$1,'[1]Taux Répartition'!$S$1:$V$2,2,0)),0))*(HLOOKUP(#REF!,$D:$I,#REF!,0))</f>
        <v>#REF!</v>
      </c>
      <c r="Z24" s="18" t="e">
        <f>(VLOOKUP($B24,'[1]Taux Répartition'!$A:$G,(HLOOKUP(Z$1,'[1]Taux Répartition'!$S$1:$W$2,2,0)),0))*(HLOOKUP(#REF!,$D:$I,#REF!,0))</f>
        <v>#REF!</v>
      </c>
      <c r="AA24" s="19" t="e">
        <f>(VLOOKUP($B24,'[1]Taux Répartition'!$A:$G,(HLOOKUP(AA$1,'[1]Taux Répartition'!$S$1:$V$2,2,0)),0))*(HLOOKUP(#REF!,$D:$I,#REF!,0))</f>
        <v>#REF!</v>
      </c>
      <c r="AB24" s="19" t="e">
        <f>(VLOOKUP($B24,'[1]Taux Répartition'!$A:$G,(HLOOKUP(AB$1,'[1]Taux Répartition'!$S$1:$V$2,2,0)),0))*(HLOOKUP(#REF!,$D:$I,#REF!,0))</f>
        <v>#REF!</v>
      </c>
      <c r="AC24" s="19" t="e">
        <f>(VLOOKUP($B24,'[1]Taux Répartition'!$A:$G,(HLOOKUP(AC$1,'[1]Taux Répartition'!$S$1:$V$2,2,0)),0))*(HLOOKUP(#REF!,$D:$I,#REF!,0))</f>
        <v>#REF!</v>
      </c>
      <c r="AD24" s="19" t="e">
        <f>(VLOOKUP($B24,'[1]Taux Répartition'!$A:$G,(HLOOKUP(AD$1,'[1]Taux Répartition'!$S$1:$V$2,2,0)),0))*(HLOOKUP(#REF!,$D:$I,#REF!,0))</f>
        <v>#REF!</v>
      </c>
      <c r="AE24" s="19" t="e">
        <f>(VLOOKUP($B24,'[1]Taux Répartition'!$A:$G,(HLOOKUP(AE$1,'[1]Taux Répartition'!$S$1:$W$2,2,0)),0))*(HLOOKUP(#REF!,$D:$I,#REF!,0))</f>
        <v>#REF!</v>
      </c>
      <c r="AF24" s="20" t="e">
        <f>(VLOOKUP($B24,'[1]Taux Répartition'!$A:$G,(HLOOKUP(AF$1,'[1]Taux Répartition'!$S$1:$V$2,2,0)),0))*(HLOOKUP(#REF!,$D:$I,#REF!,0))</f>
        <v>#REF!</v>
      </c>
      <c r="AG24" s="20" t="e">
        <f>(VLOOKUP($B24,'[1]Taux Répartition'!$A:$G,(HLOOKUP(AG$1,'[1]Taux Répartition'!$S$1:$V$2,2,0)),0))*(HLOOKUP(#REF!,$D:$I,#REF!,0))</f>
        <v>#REF!</v>
      </c>
      <c r="AH24" s="20" t="e">
        <f>(VLOOKUP($B24,'[1]Taux Répartition'!$A:$G,(HLOOKUP(AH$1,'[1]Taux Répartition'!$S$1:$V$2,2,0)),0))*(HLOOKUP(#REF!,$D:$I,#REF!,0))</f>
        <v>#REF!</v>
      </c>
      <c r="AI24" s="20" t="e">
        <f>(VLOOKUP($B24,'[1]Taux Répartition'!$A:$G,(HLOOKUP(AI$1,'[1]Taux Répartition'!$S$1:$V$2,2,0)),0))*(HLOOKUP(#REF!,$D:$I,#REF!,0))</f>
        <v>#REF!</v>
      </c>
      <c r="AJ24" s="20" t="e">
        <f>(VLOOKUP($B24,'[1]Taux Répartition'!$A:$G,(HLOOKUP(AJ$1,'[1]Taux Répartition'!$S$1:$W$2,2,0)),0))*(HLOOKUP(#REF!,$D:$I,#REF!,0))</f>
        <v>#REF!</v>
      </c>
      <c r="AK24" s="21" t="e">
        <f>(VLOOKUP($B24,'[1]Taux Répartition'!$A:$G,(HLOOKUP(AK$1,'[1]Taux Répartition'!$S$1:$V$2,2,0)),0))*(HLOOKUP(#REF!,$D:$I,#REF!,0))</f>
        <v>#REF!</v>
      </c>
      <c r="AL24" s="21" t="e">
        <f>(VLOOKUP($B24,'[1]Taux Répartition'!$A:$G,(HLOOKUP(AL$1,'[1]Taux Répartition'!$S$1:$V$2,2,0)),0))*(HLOOKUP(#REF!,$D:$I,#REF!,0))</f>
        <v>#REF!</v>
      </c>
      <c r="AM24" s="21" t="e">
        <f>(VLOOKUP($B24,'[1]Taux Répartition'!$A:$G,(HLOOKUP(AM$1,'[1]Taux Répartition'!$S$1:$V$2,2,0)),0))*(HLOOKUP(#REF!,$D:$I,#REF!,0))</f>
        <v>#REF!</v>
      </c>
      <c r="AN24" s="21" t="e">
        <f>(VLOOKUP($B24,'[1]Taux Répartition'!$A:$G,(HLOOKUP(AN$1,'[1]Taux Répartition'!$S$1:$V$2,2,0)),0))*(HLOOKUP(#REF!,$D:$I,#REF!,0))</f>
        <v>#REF!</v>
      </c>
      <c r="AO24" s="21" t="e">
        <f>(VLOOKUP($B24,'[1]Taux Répartition'!$A:$G,(HLOOKUP(AO$1,'[1]Taux Répartition'!$S$1:$W$2,2,0)),0))*(HLOOKUP(#REF!,$D:$I,#REF!,0))</f>
        <v>#REF!</v>
      </c>
      <c r="AP24" s="22" t="e">
        <f>(VLOOKUP($B24,'[1]Taux Répartition'!$A:$G,(HLOOKUP(AP$1,'[1]Taux Répartition'!$S$1:$V$2,2,0)),0))*(HLOOKUP(#REF!,$D:$I,#REF!,0))</f>
        <v>#REF!</v>
      </c>
      <c r="AQ24" s="22" t="e">
        <f>(VLOOKUP($B24,'[1]Taux Répartition'!$A:$G,(HLOOKUP(AQ$1,'[1]Taux Répartition'!$S$1:$V$2,2,0)),0))*(HLOOKUP(#REF!,$D:$I,#REF!,0))</f>
        <v>#REF!</v>
      </c>
      <c r="AR24" s="22" t="e">
        <f>(VLOOKUP($B24,'[1]Taux Répartition'!$A:$G,(HLOOKUP(AR$1,'[1]Taux Répartition'!$S$1:$V$2,2,0)),0))*(HLOOKUP(#REF!,$D:$I,#REF!,0))</f>
        <v>#REF!</v>
      </c>
      <c r="AS24" s="22" t="e">
        <f>(VLOOKUP($B24,'[1]Taux Répartition'!$A:$G,(HLOOKUP(AS$1,'[1]Taux Répartition'!$S$1:$V$2,2,0)),0))*(HLOOKUP(#REF!,$D:$I,#REF!,0))</f>
        <v>#REF!</v>
      </c>
      <c r="AT24" s="22" t="e">
        <f>(VLOOKUP($B24,'[1]Taux Répartition'!$A:$G,(HLOOKUP(AT$1,'[1]Taux Répartition'!$S$1:$W$2,2,0)),0))*(HLOOKUP(#REF!,$D:$I,#REF!,0))</f>
        <v>#REF!</v>
      </c>
      <c r="AU24" s="23" t="e">
        <f>(VLOOKUP($B24,'[1]Taux Répartition'!$A:$G,(HLOOKUP(AU$1,'[1]Taux Répartition'!$S$1:$W$2,2,0)),0))*(HLOOKUP(#REF!,$D:$O,#REF!,0))</f>
        <v>#REF!</v>
      </c>
      <c r="AV24" s="23" t="e">
        <f>(VLOOKUP($B24,'[1]Taux Répartition'!$A:$G,(HLOOKUP(AV$1,'[1]Taux Répartition'!$S$1:$W$2,2,0)),0))*(HLOOKUP(#REF!,$D:$O,#REF!,0))</f>
        <v>#REF!</v>
      </c>
      <c r="AW24" s="23" t="e">
        <f>(VLOOKUP($B24,'[1]Taux Répartition'!$A:$G,(HLOOKUP(AW$1,'[1]Taux Répartition'!$S$1:$W$2,2,0)),0))*(HLOOKUP(#REF!,$D:$O,#REF!,0))</f>
        <v>#REF!</v>
      </c>
      <c r="AX24" s="23" t="e">
        <f>(VLOOKUP($B24,'[1]Taux Répartition'!$A:$G,(HLOOKUP(AX$1,'[1]Taux Répartition'!$S$1:$W$2,2,0)),0))*(HLOOKUP(#REF!,$D:$O,#REF!,0))</f>
        <v>#REF!</v>
      </c>
      <c r="AY24" s="23" t="e">
        <f>(VLOOKUP($B24,'[1]Taux Répartition'!$A:$G,(HLOOKUP(AY$1,'[1]Taux Répartition'!$S$1:$W$2,2,0)),0))*(HLOOKUP(#REF!,$D:$O,#REF!,0))</f>
        <v>#REF!</v>
      </c>
      <c r="AZ24" s="16" t="e">
        <f>(VLOOKUP($B24,'[1]Taux Répartition'!$A:$G,(HLOOKUP(AZ$1,'[1]Taux Répartition'!$S$1:$W$2,2,0)),0))*(HLOOKUP(#REF!,$D:$O,#REF!,0))</f>
        <v>#REF!</v>
      </c>
      <c r="BA24" s="16" t="e">
        <f>(VLOOKUP($B24,'[1]Taux Répartition'!$A:$G,(HLOOKUP(BA$1,'[1]Taux Répartition'!$S$1:$W$2,2,0)),0))*(HLOOKUP(#REF!,$D:$O,#REF!,0))</f>
        <v>#REF!</v>
      </c>
      <c r="BB24" s="16" t="e">
        <f>(VLOOKUP($B24,'[1]Taux Répartition'!$A:$G,(HLOOKUP(BB$1,'[1]Taux Répartition'!$S$1:$W$2,2,0)),0))*(HLOOKUP(#REF!,$D:$O,#REF!,0))</f>
        <v>#REF!</v>
      </c>
      <c r="BC24" s="16" t="e">
        <f>(VLOOKUP($B24,'[1]Taux Répartition'!$A:$G,(HLOOKUP(BC$1,'[1]Taux Répartition'!$S$1:$W$2,2,0)),0))*(HLOOKUP(#REF!,$D:$O,#REF!,0))</f>
        <v>#REF!</v>
      </c>
      <c r="BD24" s="16" t="e">
        <f>(VLOOKUP($B24,'[1]Taux Répartition'!$A:$G,(HLOOKUP(BD$1,'[1]Taux Répartition'!$S$1:$W$2,2,0)),0))*(HLOOKUP(#REF!,$D:$O,#REF!,0))</f>
        <v>#REF!</v>
      </c>
      <c r="BE24" s="16" t="e">
        <f>(VLOOKUP($B24,'[1]Taux Répartition'!$A:$G,(HLOOKUP(BE$1,'[1]Taux Répartition'!$S$1:$W$2,2,0)),0))*(HLOOKUP(#REF!,$D:$O,#REF!,0))</f>
        <v>#REF!</v>
      </c>
      <c r="BF24" s="16" t="e">
        <f>(VLOOKUP($B24,'[1]Taux Répartition'!$A:$G,(HLOOKUP(BF$1,'[1]Taux Répartition'!$S$1:$W$2,2,0)),0))*(HLOOKUP(#REF!,$D:$O,#REF!,0))</f>
        <v>#REF!</v>
      </c>
      <c r="BG24" s="16" t="e">
        <f>(VLOOKUP($B24,'[1]Taux Répartition'!$A:$G,(HLOOKUP(BG$1,'[1]Taux Répartition'!$S$1:$W$2,2,0)),0))*(HLOOKUP(#REF!,$D:$O,#REF!,0))</f>
        <v>#REF!</v>
      </c>
      <c r="BH24" s="16" t="e">
        <f>(VLOOKUP($B24,'[1]Taux Répartition'!$A:$G,(HLOOKUP(BH$1,'[1]Taux Répartition'!$S$1:$W$2,2,0)),0))*(HLOOKUP(#REF!,$D:$O,#REF!,0))</f>
        <v>#REF!</v>
      </c>
      <c r="BI24" s="16" t="e">
        <f>(VLOOKUP($B24,'[1]Taux Répartition'!$A:$G,(HLOOKUP(BI$1,'[1]Taux Répartition'!$S$1:$W$2,2,0)),0))*(HLOOKUP(#REF!,$D:$O,#REF!,0))</f>
        <v>#REF!</v>
      </c>
      <c r="BJ24" s="16" t="e">
        <f>(VLOOKUP($B24,'[1]Taux Répartition'!$A:$G,(HLOOKUP(BJ$1,'[1]Taux Répartition'!$S$1:$W$2,2,0)),0))*(HLOOKUP(#REF!,$D:$O,#REF!,0))</f>
        <v>#REF!</v>
      </c>
      <c r="BK24" s="16" t="e">
        <f>(VLOOKUP($B24,'[1]Taux Répartition'!$A:$G,(HLOOKUP(BK$1,'[1]Taux Répartition'!$S$1:$W$2,2,0)),0))*(HLOOKUP(#REF!,$D:$O,#REF!,0))</f>
        <v>#REF!</v>
      </c>
      <c r="BL24" s="16" t="e">
        <f>(VLOOKUP($B24,'[1]Taux Répartition'!$A:$G,(HLOOKUP(BL$1,'[1]Taux Répartition'!$S$1:$W$2,2,0)),0))*(HLOOKUP(#REF!,$D:$O,#REF!,0))</f>
        <v>#REF!</v>
      </c>
      <c r="BM24" s="16" t="e">
        <f>(VLOOKUP($B24,'[1]Taux Répartition'!$A:$G,(HLOOKUP(BM$1,'[1]Taux Répartition'!$S$1:$W$2,2,0)),0))*(HLOOKUP(#REF!,$D:$O,#REF!,0))</f>
        <v>#REF!</v>
      </c>
      <c r="BN24" s="16" t="e">
        <f>(VLOOKUP($B24,'[1]Taux Répartition'!$A:$G,(HLOOKUP(BN$1,'[1]Taux Répartition'!$S$1:$W$2,2,0)),0))*(HLOOKUP(#REF!,$D:$O,#REF!,0))</f>
        <v>#REF!</v>
      </c>
      <c r="BO24" s="16" t="e">
        <f>(VLOOKUP($B24,'[1]Taux Répartition'!$A:$G,(HLOOKUP(BO$1,'[1]Taux Répartition'!$S$1:$W$2,2,0)),0))*(HLOOKUP(#REF!,$D:$O,#REF!,0))</f>
        <v>#REF!</v>
      </c>
      <c r="BP24" s="16" t="e">
        <f>(VLOOKUP($B24,'[1]Taux Répartition'!$A:$G,(HLOOKUP(BP$1,'[1]Taux Répartition'!$S$1:$W$2,2,0)),0))*(HLOOKUP(#REF!,$D:$O,#REF!,0))</f>
        <v>#REF!</v>
      </c>
      <c r="BQ24" s="16" t="e">
        <f>(VLOOKUP($B24,'[1]Taux Répartition'!$A:$G,(HLOOKUP(BQ$1,'[1]Taux Répartition'!$S$1:$W$2,2,0)),0))*(HLOOKUP(#REF!,$D:$O,#REF!,0))</f>
        <v>#REF!</v>
      </c>
      <c r="BR24" s="16" t="e">
        <f>(VLOOKUP($B24,'[1]Taux Répartition'!$A:$G,(HLOOKUP(BR$1,'[1]Taux Répartition'!$S$1:$W$2,2,0)),0))*(HLOOKUP(#REF!,$D:$O,#REF!,0))</f>
        <v>#REF!</v>
      </c>
      <c r="BS24" s="16" t="e">
        <f>(VLOOKUP($B24,'[1]Taux Répartition'!$A:$G,(HLOOKUP(BS$1,'[1]Taux Répartition'!$S$1:$W$2,2,0)),0))*(HLOOKUP(#REF!,$D:$O,#REF!,0))</f>
        <v>#REF!</v>
      </c>
      <c r="BT24" s="16" t="e">
        <f>(VLOOKUP($B24,'[1]Taux Répartition'!$A:$G,(HLOOKUP(BT$1,'[1]Taux Répartition'!$S$1:$W$2,2,0)),0))*(HLOOKUP(#REF!,$D:$O,#REF!,0))</f>
        <v>#REF!</v>
      </c>
      <c r="BU24" s="16" t="e">
        <f>(VLOOKUP($B24,'[1]Taux Répartition'!$A:$G,(HLOOKUP(BU$1,'[1]Taux Répartition'!$S$1:$W$2,2,0)),0))*(HLOOKUP(#REF!,$D:$O,#REF!,0))</f>
        <v>#REF!</v>
      </c>
      <c r="BV24" s="16" t="e">
        <f>(VLOOKUP($B24,'[1]Taux Répartition'!$A:$G,(HLOOKUP(BV$1,'[1]Taux Répartition'!$S$1:$W$2,2,0)),0))*(HLOOKUP(#REF!,$D:$O,#REF!,0))</f>
        <v>#REF!</v>
      </c>
      <c r="BW24" s="16" t="e">
        <f>(VLOOKUP($B24,'[1]Taux Répartition'!$A:$G,(HLOOKUP(BW$1,'[1]Taux Répartition'!$S$1:$W$2,2,0)),0))*(HLOOKUP(#REF!,$D:$O,#REF!,0))</f>
        <v>#REF!</v>
      </c>
      <c r="BX24" s="16" t="e">
        <f>(VLOOKUP($B24,'[1]Taux Répartition'!$A:$G,(HLOOKUP(BX$1,'[1]Taux Répartition'!$S$1:$W$2,2,0)),0))*(HLOOKUP(#REF!,$D:$O,#REF!,0))</f>
        <v>#REF!</v>
      </c>
    </row>
    <row r="25" spans="1:76" x14ac:dyDescent="0.25">
      <c r="A25" s="24"/>
      <c r="B25" s="8">
        <f>VLOOKUP(C25,[1]Général!H:I,2,0)</f>
        <v>6180100</v>
      </c>
      <c r="C25" s="15" t="s">
        <v>44</v>
      </c>
      <c r="D25" s="5">
        <v>-54200</v>
      </c>
      <c r="E25" s="5">
        <v>-56100</v>
      </c>
      <c r="F25" s="5">
        <v>-74000</v>
      </c>
      <c r="G25" s="5">
        <v>-62100</v>
      </c>
      <c r="H25" s="5">
        <v>-53700</v>
      </c>
      <c r="I25" s="5">
        <v>-77300</v>
      </c>
      <c r="J25" s="5">
        <v>-71300</v>
      </c>
      <c r="K25" s="16">
        <v>-56100</v>
      </c>
      <c r="L25" s="16">
        <v>-74000</v>
      </c>
      <c r="M25" s="16">
        <v>-62100</v>
      </c>
      <c r="N25" s="16">
        <v>-53700</v>
      </c>
      <c r="O25" s="16">
        <v>-77300</v>
      </c>
      <c r="P25" s="6">
        <f t="shared" si="0"/>
        <v>-377400</v>
      </c>
      <c r="Q25" s="17" t="e">
        <f>(VLOOKUP($B25,'[1]Taux Répartition'!$A:$G,(HLOOKUP(Q$1,'[1]Taux Répartition'!$S$1:$W$2,2,0)),0))*(HLOOKUP(#REF!,$D:$O,#REF!,0))</f>
        <v>#REF!</v>
      </c>
      <c r="R25" s="17" t="e">
        <f>(VLOOKUP($B25,'[1]Taux Répartition'!$A:$G,(HLOOKUP(R$1,'[1]Taux Répartition'!$S$1:$W$2,2,0)),0))*(HLOOKUP(#REF!,$D:$O,#REF!,0))</f>
        <v>#REF!</v>
      </c>
      <c r="S25" s="17" t="e">
        <f>(VLOOKUP($B25,'[1]Taux Répartition'!$A:$G,(HLOOKUP(S$1,'[1]Taux Répartition'!$S$1:$W$2,2,0)),0))*(HLOOKUP(#REF!,$D:$O,#REF!,0))</f>
        <v>#REF!</v>
      </c>
      <c r="T25" s="17" t="e">
        <f>(VLOOKUP($B25,'[1]Taux Répartition'!$A:$G,(HLOOKUP(T$1,'[1]Taux Répartition'!$S$1:$W$2,2,0)),0))*(HLOOKUP(#REF!,$D:$O,#REF!,0))</f>
        <v>#REF!</v>
      </c>
      <c r="U25" s="17" t="e">
        <f>(VLOOKUP($B25,'[1]Taux Répartition'!$A:$G,(HLOOKUP(U$1,'[1]Taux Répartition'!$S$1:$W$2,2,0)),0))*(HLOOKUP(#REF!,$D:$I,#REF!,0))</f>
        <v>#REF!</v>
      </c>
      <c r="V25" s="18" t="e">
        <f>(VLOOKUP($B25,'[1]Taux Répartition'!$A:$G,(HLOOKUP(V$1,'[1]Taux Répartition'!$S$1:$V$2,2,0)),0))*(HLOOKUP(#REF!,$D:$I,#REF!,0))</f>
        <v>#REF!</v>
      </c>
      <c r="W25" s="18" t="e">
        <f>(VLOOKUP($B25,'[1]Taux Répartition'!$A:$G,(HLOOKUP(W$1,'[1]Taux Répartition'!$S$1:$V$2,2,0)),0))*(HLOOKUP(#REF!,$D:$I,#REF!,0))</f>
        <v>#REF!</v>
      </c>
      <c r="X25" s="18" t="e">
        <f>(VLOOKUP($B25,'[1]Taux Répartition'!$A:$G,(HLOOKUP(X$1,'[1]Taux Répartition'!$S$1:$V$2,2,0)),0))*(HLOOKUP(#REF!,$D:$I,#REF!,0))</f>
        <v>#REF!</v>
      </c>
      <c r="Y25" s="18" t="e">
        <f>(VLOOKUP($B25,'[1]Taux Répartition'!$A:$G,(HLOOKUP(Y$1,'[1]Taux Répartition'!$S$1:$V$2,2,0)),0))*(HLOOKUP(#REF!,$D:$I,#REF!,0))</f>
        <v>#REF!</v>
      </c>
      <c r="Z25" s="18" t="e">
        <f>(VLOOKUP($B25,'[1]Taux Répartition'!$A:$G,(HLOOKUP(Z$1,'[1]Taux Répartition'!$S$1:$W$2,2,0)),0))*(HLOOKUP(#REF!,$D:$I,#REF!,0))</f>
        <v>#REF!</v>
      </c>
      <c r="AA25" s="19" t="e">
        <f>(VLOOKUP($B25,'[1]Taux Répartition'!$A:$G,(HLOOKUP(AA$1,'[1]Taux Répartition'!$S$1:$V$2,2,0)),0))*(HLOOKUP(#REF!,$D:$I,#REF!,0))</f>
        <v>#REF!</v>
      </c>
      <c r="AB25" s="19" t="e">
        <f>(VLOOKUP($B25,'[1]Taux Répartition'!$A:$G,(HLOOKUP(AB$1,'[1]Taux Répartition'!$S$1:$V$2,2,0)),0))*(HLOOKUP(#REF!,$D:$I,#REF!,0))</f>
        <v>#REF!</v>
      </c>
      <c r="AC25" s="19" t="e">
        <f>(VLOOKUP($B25,'[1]Taux Répartition'!$A:$G,(HLOOKUP(AC$1,'[1]Taux Répartition'!$S$1:$V$2,2,0)),0))*(HLOOKUP(#REF!,$D:$I,#REF!,0))</f>
        <v>#REF!</v>
      </c>
      <c r="AD25" s="19" t="e">
        <f>(VLOOKUP($B25,'[1]Taux Répartition'!$A:$G,(HLOOKUP(AD$1,'[1]Taux Répartition'!$S$1:$V$2,2,0)),0))*(HLOOKUP(#REF!,$D:$I,#REF!,0))</f>
        <v>#REF!</v>
      </c>
      <c r="AE25" s="19" t="e">
        <f>(VLOOKUP($B25,'[1]Taux Répartition'!$A:$G,(HLOOKUP(AE$1,'[1]Taux Répartition'!$S$1:$W$2,2,0)),0))*(HLOOKUP(#REF!,$D:$I,#REF!,0))</f>
        <v>#REF!</v>
      </c>
      <c r="AF25" s="20" t="e">
        <f>(VLOOKUP($B25,'[1]Taux Répartition'!$A:$G,(HLOOKUP(AF$1,'[1]Taux Répartition'!$S$1:$V$2,2,0)),0))*(HLOOKUP(#REF!,$D:$I,#REF!,0))</f>
        <v>#REF!</v>
      </c>
      <c r="AG25" s="20" t="e">
        <f>(VLOOKUP($B25,'[1]Taux Répartition'!$A:$G,(HLOOKUP(AG$1,'[1]Taux Répartition'!$S$1:$V$2,2,0)),0))*(HLOOKUP(#REF!,$D:$I,#REF!,0))</f>
        <v>#REF!</v>
      </c>
      <c r="AH25" s="20" t="e">
        <f>(VLOOKUP($B25,'[1]Taux Répartition'!$A:$G,(HLOOKUP(AH$1,'[1]Taux Répartition'!$S$1:$V$2,2,0)),0))*(HLOOKUP(#REF!,$D:$I,#REF!,0))</f>
        <v>#REF!</v>
      </c>
      <c r="AI25" s="20" t="e">
        <f>(VLOOKUP($B25,'[1]Taux Répartition'!$A:$G,(HLOOKUP(AI$1,'[1]Taux Répartition'!$S$1:$V$2,2,0)),0))*(HLOOKUP(#REF!,$D:$I,#REF!,0))</f>
        <v>#REF!</v>
      </c>
      <c r="AJ25" s="20" t="e">
        <f>(VLOOKUP($B25,'[1]Taux Répartition'!$A:$G,(HLOOKUP(AJ$1,'[1]Taux Répartition'!$S$1:$W$2,2,0)),0))*(HLOOKUP(#REF!,$D:$I,#REF!,0))</f>
        <v>#REF!</v>
      </c>
      <c r="AK25" s="21" t="e">
        <f>(VLOOKUP($B25,'[1]Taux Répartition'!$A:$G,(HLOOKUP(AK$1,'[1]Taux Répartition'!$S$1:$V$2,2,0)),0))*(HLOOKUP(#REF!,$D:$I,#REF!,0))</f>
        <v>#REF!</v>
      </c>
      <c r="AL25" s="21" t="e">
        <f>(VLOOKUP($B25,'[1]Taux Répartition'!$A:$G,(HLOOKUP(AL$1,'[1]Taux Répartition'!$S$1:$V$2,2,0)),0))*(HLOOKUP(#REF!,$D:$I,#REF!,0))</f>
        <v>#REF!</v>
      </c>
      <c r="AM25" s="21" t="e">
        <f>(VLOOKUP($B25,'[1]Taux Répartition'!$A:$G,(HLOOKUP(AM$1,'[1]Taux Répartition'!$S$1:$V$2,2,0)),0))*(HLOOKUP(#REF!,$D:$I,#REF!,0))</f>
        <v>#REF!</v>
      </c>
      <c r="AN25" s="21" t="e">
        <f>(VLOOKUP($B25,'[1]Taux Répartition'!$A:$G,(HLOOKUP(AN$1,'[1]Taux Répartition'!$S$1:$V$2,2,0)),0))*(HLOOKUP(#REF!,$D:$I,#REF!,0))</f>
        <v>#REF!</v>
      </c>
      <c r="AO25" s="21" t="e">
        <f>(VLOOKUP($B25,'[1]Taux Répartition'!$A:$G,(HLOOKUP(AO$1,'[1]Taux Répartition'!$S$1:$W$2,2,0)),0))*(HLOOKUP(#REF!,$D:$I,#REF!,0))</f>
        <v>#REF!</v>
      </c>
      <c r="AP25" s="22" t="e">
        <f>(VLOOKUP($B25,'[1]Taux Répartition'!$A:$G,(HLOOKUP(AP$1,'[1]Taux Répartition'!$S$1:$V$2,2,0)),0))*(HLOOKUP(#REF!,$D:$I,#REF!,0))</f>
        <v>#REF!</v>
      </c>
      <c r="AQ25" s="22" t="e">
        <f>(VLOOKUP($B25,'[1]Taux Répartition'!$A:$G,(HLOOKUP(AQ$1,'[1]Taux Répartition'!$S$1:$V$2,2,0)),0))*(HLOOKUP(#REF!,$D:$I,#REF!,0))</f>
        <v>#REF!</v>
      </c>
      <c r="AR25" s="22" t="e">
        <f>(VLOOKUP($B25,'[1]Taux Répartition'!$A:$G,(HLOOKUP(AR$1,'[1]Taux Répartition'!$S$1:$V$2,2,0)),0))*(HLOOKUP(#REF!,$D:$I,#REF!,0))</f>
        <v>#REF!</v>
      </c>
      <c r="AS25" s="22" t="e">
        <f>(VLOOKUP($B25,'[1]Taux Répartition'!$A:$G,(HLOOKUP(AS$1,'[1]Taux Répartition'!$S$1:$V$2,2,0)),0))*(HLOOKUP(#REF!,$D:$I,#REF!,0))</f>
        <v>#REF!</v>
      </c>
      <c r="AT25" s="22" t="e">
        <f>(VLOOKUP($B25,'[1]Taux Répartition'!$A:$G,(HLOOKUP(AT$1,'[1]Taux Répartition'!$S$1:$W$2,2,0)),0))*(HLOOKUP(#REF!,$D:$I,#REF!,0))</f>
        <v>#REF!</v>
      </c>
      <c r="AU25" s="23" t="e">
        <f>(VLOOKUP($B25,'[1]Taux Répartition'!$A:$G,(HLOOKUP(AU$1,'[1]Taux Répartition'!$S$1:$W$2,2,0)),0))*(HLOOKUP(#REF!,$D:$O,#REF!,0))</f>
        <v>#REF!</v>
      </c>
      <c r="AV25" s="23" t="e">
        <f>(VLOOKUP($B25,'[1]Taux Répartition'!$A:$G,(HLOOKUP(AV$1,'[1]Taux Répartition'!$S$1:$W$2,2,0)),0))*(HLOOKUP(#REF!,$D:$O,#REF!,0))</f>
        <v>#REF!</v>
      </c>
      <c r="AW25" s="23" t="e">
        <f>(VLOOKUP($B25,'[1]Taux Répartition'!$A:$G,(HLOOKUP(AW$1,'[1]Taux Répartition'!$S$1:$W$2,2,0)),0))*(HLOOKUP(#REF!,$D:$O,#REF!,0))</f>
        <v>#REF!</v>
      </c>
      <c r="AX25" s="23" t="e">
        <f>(VLOOKUP($B25,'[1]Taux Répartition'!$A:$G,(HLOOKUP(AX$1,'[1]Taux Répartition'!$S$1:$W$2,2,0)),0))*(HLOOKUP(#REF!,$D:$O,#REF!,0))</f>
        <v>#REF!</v>
      </c>
      <c r="AY25" s="23" t="e">
        <f>(VLOOKUP($B25,'[1]Taux Répartition'!$A:$G,(HLOOKUP(AY$1,'[1]Taux Répartition'!$S$1:$W$2,2,0)),0))*(HLOOKUP(#REF!,$D:$O,#REF!,0))</f>
        <v>#REF!</v>
      </c>
      <c r="AZ25" s="16" t="e">
        <f>(VLOOKUP($B25,'[1]Taux Répartition'!$A:$G,(HLOOKUP(AZ$1,'[1]Taux Répartition'!$S$1:$W$2,2,0)),0))*(HLOOKUP(#REF!,$D:$O,#REF!,0))</f>
        <v>#REF!</v>
      </c>
      <c r="BA25" s="16" t="e">
        <f>(VLOOKUP($B25,'[1]Taux Répartition'!$A:$G,(HLOOKUP(BA$1,'[1]Taux Répartition'!$S$1:$W$2,2,0)),0))*(HLOOKUP(#REF!,$D:$O,#REF!,0))</f>
        <v>#REF!</v>
      </c>
      <c r="BB25" s="16" t="e">
        <f>(VLOOKUP($B25,'[1]Taux Répartition'!$A:$G,(HLOOKUP(BB$1,'[1]Taux Répartition'!$S$1:$W$2,2,0)),0))*(HLOOKUP(#REF!,$D:$O,#REF!,0))</f>
        <v>#REF!</v>
      </c>
      <c r="BC25" s="16" t="e">
        <f>(VLOOKUP($B25,'[1]Taux Répartition'!$A:$G,(HLOOKUP(BC$1,'[1]Taux Répartition'!$S$1:$W$2,2,0)),0))*(HLOOKUP(#REF!,$D:$O,#REF!,0))</f>
        <v>#REF!</v>
      </c>
      <c r="BD25" s="16" t="e">
        <f>(VLOOKUP($B25,'[1]Taux Répartition'!$A:$G,(HLOOKUP(BD$1,'[1]Taux Répartition'!$S$1:$W$2,2,0)),0))*(HLOOKUP(#REF!,$D:$O,#REF!,0))</f>
        <v>#REF!</v>
      </c>
      <c r="BE25" s="16" t="e">
        <f>(VLOOKUP($B25,'[1]Taux Répartition'!$A:$G,(HLOOKUP(BE$1,'[1]Taux Répartition'!$S$1:$W$2,2,0)),0))*(HLOOKUP(#REF!,$D:$O,#REF!,0))</f>
        <v>#REF!</v>
      </c>
      <c r="BF25" s="16" t="e">
        <f>(VLOOKUP($B25,'[1]Taux Répartition'!$A:$G,(HLOOKUP(BF$1,'[1]Taux Répartition'!$S$1:$W$2,2,0)),0))*(HLOOKUP(#REF!,$D:$O,#REF!,0))</f>
        <v>#REF!</v>
      </c>
      <c r="BG25" s="16" t="e">
        <f>(VLOOKUP($B25,'[1]Taux Répartition'!$A:$G,(HLOOKUP(BG$1,'[1]Taux Répartition'!$S$1:$W$2,2,0)),0))*(HLOOKUP(#REF!,$D:$O,#REF!,0))</f>
        <v>#REF!</v>
      </c>
      <c r="BH25" s="16" t="e">
        <f>(VLOOKUP($B25,'[1]Taux Répartition'!$A:$G,(HLOOKUP(BH$1,'[1]Taux Répartition'!$S$1:$W$2,2,0)),0))*(HLOOKUP(#REF!,$D:$O,#REF!,0))</f>
        <v>#REF!</v>
      </c>
      <c r="BI25" s="16" t="e">
        <f>(VLOOKUP($B25,'[1]Taux Répartition'!$A:$G,(HLOOKUP(BI$1,'[1]Taux Répartition'!$S$1:$W$2,2,0)),0))*(HLOOKUP(#REF!,$D:$O,#REF!,0))</f>
        <v>#REF!</v>
      </c>
      <c r="BJ25" s="16" t="e">
        <f>(VLOOKUP($B25,'[1]Taux Répartition'!$A:$G,(HLOOKUP(BJ$1,'[1]Taux Répartition'!$S$1:$W$2,2,0)),0))*(HLOOKUP(#REF!,$D:$O,#REF!,0))</f>
        <v>#REF!</v>
      </c>
      <c r="BK25" s="16" t="e">
        <f>(VLOOKUP($B25,'[1]Taux Répartition'!$A:$G,(HLOOKUP(BK$1,'[1]Taux Répartition'!$S$1:$W$2,2,0)),0))*(HLOOKUP(#REF!,$D:$O,#REF!,0))</f>
        <v>#REF!</v>
      </c>
      <c r="BL25" s="16" t="e">
        <f>(VLOOKUP($B25,'[1]Taux Répartition'!$A:$G,(HLOOKUP(BL$1,'[1]Taux Répartition'!$S$1:$W$2,2,0)),0))*(HLOOKUP(#REF!,$D:$O,#REF!,0))</f>
        <v>#REF!</v>
      </c>
      <c r="BM25" s="16" t="e">
        <f>(VLOOKUP($B25,'[1]Taux Répartition'!$A:$G,(HLOOKUP(BM$1,'[1]Taux Répartition'!$S$1:$W$2,2,0)),0))*(HLOOKUP(#REF!,$D:$O,#REF!,0))</f>
        <v>#REF!</v>
      </c>
      <c r="BN25" s="16" t="e">
        <f>(VLOOKUP($B25,'[1]Taux Répartition'!$A:$G,(HLOOKUP(BN$1,'[1]Taux Répartition'!$S$1:$W$2,2,0)),0))*(HLOOKUP(#REF!,$D:$O,#REF!,0))</f>
        <v>#REF!</v>
      </c>
      <c r="BO25" s="16" t="e">
        <f>(VLOOKUP($B25,'[1]Taux Répartition'!$A:$G,(HLOOKUP(BO$1,'[1]Taux Répartition'!$S$1:$W$2,2,0)),0))*(HLOOKUP(#REF!,$D:$O,#REF!,0))</f>
        <v>#REF!</v>
      </c>
      <c r="BP25" s="16" t="e">
        <f>(VLOOKUP($B25,'[1]Taux Répartition'!$A:$G,(HLOOKUP(BP$1,'[1]Taux Répartition'!$S$1:$W$2,2,0)),0))*(HLOOKUP(#REF!,$D:$O,#REF!,0))</f>
        <v>#REF!</v>
      </c>
      <c r="BQ25" s="16" t="e">
        <f>(VLOOKUP($B25,'[1]Taux Répartition'!$A:$G,(HLOOKUP(BQ$1,'[1]Taux Répartition'!$S$1:$W$2,2,0)),0))*(HLOOKUP(#REF!,$D:$O,#REF!,0))</f>
        <v>#REF!</v>
      </c>
      <c r="BR25" s="16" t="e">
        <f>(VLOOKUP($B25,'[1]Taux Répartition'!$A:$G,(HLOOKUP(BR$1,'[1]Taux Répartition'!$S$1:$W$2,2,0)),0))*(HLOOKUP(#REF!,$D:$O,#REF!,0))</f>
        <v>#REF!</v>
      </c>
      <c r="BS25" s="16" t="e">
        <f>(VLOOKUP($B25,'[1]Taux Répartition'!$A:$G,(HLOOKUP(BS$1,'[1]Taux Répartition'!$S$1:$W$2,2,0)),0))*(HLOOKUP(#REF!,$D:$O,#REF!,0))</f>
        <v>#REF!</v>
      </c>
      <c r="BT25" s="16" t="e">
        <f>(VLOOKUP($B25,'[1]Taux Répartition'!$A:$G,(HLOOKUP(BT$1,'[1]Taux Répartition'!$S$1:$W$2,2,0)),0))*(HLOOKUP(#REF!,$D:$O,#REF!,0))</f>
        <v>#REF!</v>
      </c>
      <c r="BU25" s="16" t="e">
        <f>(VLOOKUP($B25,'[1]Taux Répartition'!$A:$G,(HLOOKUP(BU$1,'[1]Taux Répartition'!$S$1:$W$2,2,0)),0))*(HLOOKUP(#REF!,$D:$O,#REF!,0))</f>
        <v>#REF!</v>
      </c>
      <c r="BV25" s="16" t="e">
        <f>(VLOOKUP($B25,'[1]Taux Répartition'!$A:$G,(HLOOKUP(BV$1,'[1]Taux Répartition'!$S$1:$W$2,2,0)),0))*(HLOOKUP(#REF!,$D:$O,#REF!,0))</f>
        <v>#REF!</v>
      </c>
      <c r="BW25" s="16" t="e">
        <f>(VLOOKUP($B25,'[1]Taux Répartition'!$A:$G,(HLOOKUP(BW$1,'[1]Taux Répartition'!$S$1:$W$2,2,0)),0))*(HLOOKUP(#REF!,$D:$O,#REF!,0))</f>
        <v>#REF!</v>
      </c>
      <c r="BX25" s="16" t="e">
        <f>(VLOOKUP($B25,'[1]Taux Répartition'!$A:$G,(HLOOKUP(BX$1,'[1]Taux Répartition'!$S$1:$W$2,2,0)),0))*(HLOOKUP(#REF!,$D:$O,#REF!,0))</f>
        <v>#REF!</v>
      </c>
    </row>
    <row r="26" spans="1:76" x14ac:dyDescent="0.25">
      <c r="A26" s="24"/>
      <c r="B26" s="8">
        <f>VLOOKUP(C26,[1]Général!H:I,2,0)</f>
        <v>6810200</v>
      </c>
      <c r="C26" s="15" t="s">
        <v>45</v>
      </c>
      <c r="D26" s="5"/>
      <c r="E26" s="5"/>
      <c r="F26" s="5"/>
      <c r="G26" s="5"/>
      <c r="H26" s="5">
        <v>0</v>
      </c>
      <c r="I26" s="5">
        <v>-84917376.069999993</v>
      </c>
      <c r="J26" s="5"/>
      <c r="K26" s="16">
        <f t="shared" ref="K26:O26" si="1">-84917376.07/6</f>
        <v>-14152896.011666665</v>
      </c>
      <c r="L26" s="16">
        <f t="shared" si="1"/>
        <v>-14152896.011666665</v>
      </c>
      <c r="M26" s="16">
        <f t="shared" si="1"/>
        <v>-14152896.011666665</v>
      </c>
      <c r="N26" s="16">
        <f t="shared" si="1"/>
        <v>-14152896.011666665</v>
      </c>
      <c r="O26" s="16">
        <f t="shared" si="1"/>
        <v>-14152896.011666665</v>
      </c>
      <c r="P26" s="6">
        <f t="shared" si="0"/>
        <v>-84917376.069999993</v>
      </c>
      <c r="Q26" s="17" t="e">
        <f>(VLOOKUP($B26,'[1]Taux Répartition'!$A:$G,(HLOOKUP(Q$1,'[1]Taux Répartition'!$S$1:$W$2,2,0)),0))*(HLOOKUP(#REF!,$D:$O,#REF!,0))</f>
        <v>#REF!</v>
      </c>
      <c r="R26" s="17" t="e">
        <f>(VLOOKUP($B26,'[1]Taux Répartition'!$A:$G,(HLOOKUP(R$1,'[1]Taux Répartition'!$S$1:$W$2,2,0)),0))*(HLOOKUP(#REF!,$D:$O,#REF!,0))</f>
        <v>#REF!</v>
      </c>
      <c r="S26" s="17" t="e">
        <f>(VLOOKUP($B26,'[1]Taux Répartition'!$A:$G,(HLOOKUP(S$1,'[1]Taux Répartition'!$S$1:$W$2,2,0)),0))*(HLOOKUP(#REF!,$D:$O,#REF!,0))</f>
        <v>#REF!</v>
      </c>
      <c r="T26" s="17" t="e">
        <f>(VLOOKUP($B26,'[1]Taux Répartition'!$A:$G,(HLOOKUP(T$1,'[1]Taux Répartition'!$S$1:$W$2,2,0)),0))*(HLOOKUP(#REF!,$D:$O,#REF!,0))</f>
        <v>#REF!</v>
      </c>
      <c r="U26" s="17" t="e">
        <f>(VLOOKUP($B26,'[1]Taux Répartition'!$A:$G,(HLOOKUP(U$1,'[1]Taux Répartition'!$S$1:$W$2,2,0)),0))*(HLOOKUP(#REF!,$D:$I,#REF!,0))</f>
        <v>#REF!</v>
      </c>
      <c r="V26" s="18" t="e">
        <f>(VLOOKUP($B26,'[1]Taux Répartition'!$A:$G,(HLOOKUP(V$1,'[1]Taux Répartition'!$S$1:$V$2,2,0)),0))*(HLOOKUP(#REF!,$D:$I,#REF!,0))</f>
        <v>#REF!</v>
      </c>
      <c r="W26" s="18" t="e">
        <f>(VLOOKUP($B26,'[1]Taux Répartition'!$A:$G,(HLOOKUP(W$1,'[1]Taux Répartition'!$S$1:$V$2,2,0)),0))*(HLOOKUP(#REF!,$D:$I,#REF!,0))</f>
        <v>#REF!</v>
      </c>
      <c r="X26" s="18" t="e">
        <f>(VLOOKUP($B26,'[1]Taux Répartition'!$A:$G,(HLOOKUP(X$1,'[1]Taux Répartition'!$S$1:$V$2,2,0)),0))*(HLOOKUP(#REF!,$D:$I,#REF!,0))</f>
        <v>#REF!</v>
      </c>
      <c r="Y26" s="18" t="e">
        <f>(VLOOKUP($B26,'[1]Taux Répartition'!$A:$G,(HLOOKUP(Y$1,'[1]Taux Répartition'!$S$1:$V$2,2,0)),0))*(HLOOKUP(#REF!,$D:$I,#REF!,0))</f>
        <v>#REF!</v>
      </c>
      <c r="Z26" s="18" t="e">
        <f>(VLOOKUP($B26,'[1]Taux Répartition'!$A:$G,(HLOOKUP(Z$1,'[1]Taux Répartition'!$S$1:$W$2,2,0)),0))*(HLOOKUP(#REF!,$D:$I,#REF!,0))</f>
        <v>#REF!</v>
      </c>
      <c r="AA26" s="19" t="e">
        <f>(VLOOKUP($B26,'[1]Taux Répartition'!$A:$G,(HLOOKUP(AA$1,'[1]Taux Répartition'!$S$1:$V$2,2,0)),0))*(HLOOKUP(#REF!,$D:$I,#REF!,0))</f>
        <v>#REF!</v>
      </c>
      <c r="AB26" s="19" t="e">
        <f>(VLOOKUP($B26,'[1]Taux Répartition'!$A:$G,(HLOOKUP(AB$1,'[1]Taux Répartition'!$S$1:$V$2,2,0)),0))*(HLOOKUP(#REF!,$D:$I,#REF!,0))</f>
        <v>#REF!</v>
      </c>
      <c r="AC26" s="19" t="e">
        <f>(VLOOKUP($B26,'[1]Taux Répartition'!$A:$G,(HLOOKUP(AC$1,'[1]Taux Répartition'!$S$1:$V$2,2,0)),0))*(HLOOKUP(#REF!,$D:$I,#REF!,0))</f>
        <v>#REF!</v>
      </c>
      <c r="AD26" s="19" t="e">
        <f>(VLOOKUP($B26,'[1]Taux Répartition'!$A:$G,(HLOOKUP(AD$1,'[1]Taux Répartition'!$S$1:$V$2,2,0)),0))*(HLOOKUP(#REF!,$D:$I,#REF!,0))</f>
        <v>#REF!</v>
      </c>
      <c r="AE26" s="19" t="e">
        <f>(VLOOKUP($B26,'[1]Taux Répartition'!$A:$G,(HLOOKUP(AE$1,'[1]Taux Répartition'!$S$1:$W$2,2,0)),0))*(HLOOKUP(#REF!,$D:$I,#REF!,0))</f>
        <v>#REF!</v>
      </c>
      <c r="AF26" s="20" t="e">
        <f>(VLOOKUP($B26,'[1]Taux Répartition'!$A:$G,(HLOOKUP(AF$1,'[1]Taux Répartition'!$S$1:$V$2,2,0)),0))*(HLOOKUP(#REF!,$D:$I,#REF!,0))</f>
        <v>#REF!</v>
      </c>
      <c r="AG26" s="20" t="e">
        <f>(VLOOKUP($B26,'[1]Taux Répartition'!$A:$G,(HLOOKUP(AG$1,'[1]Taux Répartition'!$S$1:$V$2,2,0)),0))*(HLOOKUP(#REF!,$D:$I,#REF!,0))</f>
        <v>#REF!</v>
      </c>
      <c r="AH26" s="20" t="e">
        <f>(VLOOKUP($B26,'[1]Taux Répartition'!$A:$G,(HLOOKUP(AH$1,'[1]Taux Répartition'!$S$1:$V$2,2,0)),0))*(HLOOKUP(#REF!,$D:$I,#REF!,0))</f>
        <v>#REF!</v>
      </c>
      <c r="AI26" s="20" t="e">
        <f>(VLOOKUP($B26,'[1]Taux Répartition'!$A:$G,(HLOOKUP(AI$1,'[1]Taux Répartition'!$S$1:$V$2,2,0)),0))*(HLOOKUP(#REF!,$D:$I,#REF!,0))</f>
        <v>#REF!</v>
      </c>
      <c r="AJ26" s="20" t="e">
        <f>(VLOOKUP($B26,'[1]Taux Répartition'!$A:$G,(HLOOKUP(AJ$1,'[1]Taux Répartition'!$S$1:$W$2,2,0)),0))*(HLOOKUP(#REF!,$D:$I,#REF!,0))</f>
        <v>#REF!</v>
      </c>
      <c r="AK26" s="21" t="e">
        <f>(VLOOKUP($B26,'[1]Taux Répartition'!$A:$G,(HLOOKUP(AK$1,'[1]Taux Répartition'!$S$1:$V$2,2,0)),0))*(HLOOKUP(#REF!,$D:$I,#REF!,0))</f>
        <v>#REF!</v>
      </c>
      <c r="AL26" s="21" t="e">
        <f>(VLOOKUP($B26,'[1]Taux Répartition'!$A:$G,(HLOOKUP(AL$1,'[1]Taux Répartition'!$S$1:$V$2,2,0)),0))*(HLOOKUP(#REF!,$D:$I,#REF!,0))</f>
        <v>#REF!</v>
      </c>
      <c r="AM26" s="21" t="e">
        <f>(VLOOKUP($B26,'[1]Taux Répartition'!$A:$G,(HLOOKUP(AM$1,'[1]Taux Répartition'!$S$1:$V$2,2,0)),0))*(HLOOKUP(#REF!,$D:$I,#REF!,0))</f>
        <v>#REF!</v>
      </c>
      <c r="AN26" s="21" t="e">
        <f>(VLOOKUP($B26,'[1]Taux Répartition'!$A:$G,(HLOOKUP(AN$1,'[1]Taux Répartition'!$S$1:$V$2,2,0)),0))*(HLOOKUP(#REF!,$D:$I,#REF!,0))</f>
        <v>#REF!</v>
      </c>
      <c r="AO26" s="21" t="e">
        <f>(VLOOKUP($B26,'[1]Taux Répartition'!$A:$G,(HLOOKUP(AO$1,'[1]Taux Répartition'!$S$1:$W$2,2,0)),0))*(HLOOKUP(#REF!,$D:$I,#REF!,0))</f>
        <v>#REF!</v>
      </c>
      <c r="AP26" s="22" t="e">
        <f>(VLOOKUP($B26,'[1]Taux Répartition'!$A:$G,(HLOOKUP(AP$1,'[1]Taux Répartition'!$S$1:$V$2,2,0)),0))*(HLOOKUP(#REF!,$D:$I,#REF!,0))</f>
        <v>#REF!</v>
      </c>
      <c r="AQ26" s="22" t="e">
        <f>(VLOOKUP($B26,'[1]Taux Répartition'!$A:$G,(HLOOKUP(AQ$1,'[1]Taux Répartition'!$S$1:$V$2,2,0)),0))*(HLOOKUP(#REF!,$D:$I,#REF!,0))</f>
        <v>#REF!</v>
      </c>
      <c r="AR26" s="22" t="e">
        <f>(VLOOKUP($B26,'[1]Taux Répartition'!$A:$G,(HLOOKUP(AR$1,'[1]Taux Répartition'!$S$1:$V$2,2,0)),0))*(HLOOKUP(#REF!,$D:$I,#REF!,0))</f>
        <v>#REF!</v>
      </c>
      <c r="AS26" s="22" t="e">
        <f>(VLOOKUP($B26,'[1]Taux Répartition'!$A:$G,(HLOOKUP(AS$1,'[1]Taux Répartition'!$S$1:$V$2,2,0)),0))*(HLOOKUP(#REF!,$D:$I,#REF!,0))</f>
        <v>#REF!</v>
      </c>
      <c r="AT26" s="22" t="e">
        <f>(VLOOKUP($B26,'[1]Taux Répartition'!$A:$G,(HLOOKUP(AT$1,'[1]Taux Répartition'!$S$1:$W$2,2,0)),0))*(HLOOKUP(#REF!,$D:$I,#REF!,0))</f>
        <v>#REF!</v>
      </c>
      <c r="AU26" s="23" t="e">
        <f>(VLOOKUP($B26,'[1]Taux Répartition'!$A:$G,(HLOOKUP(AU$1,'[1]Taux Répartition'!$S$1:$W$2,2,0)),0))*(HLOOKUP(#REF!,$D:$O,#REF!,0))</f>
        <v>#REF!</v>
      </c>
      <c r="AV26" s="23" t="e">
        <f>(VLOOKUP($B26,'[1]Taux Répartition'!$A:$G,(HLOOKUP(AV$1,'[1]Taux Répartition'!$S$1:$W$2,2,0)),0))*(HLOOKUP(#REF!,$D:$O,#REF!,0))</f>
        <v>#REF!</v>
      </c>
      <c r="AW26" s="23" t="e">
        <f>(VLOOKUP($B26,'[1]Taux Répartition'!$A:$G,(HLOOKUP(AW$1,'[1]Taux Répartition'!$S$1:$W$2,2,0)),0))*(HLOOKUP(#REF!,$D:$O,#REF!,0))</f>
        <v>#REF!</v>
      </c>
      <c r="AX26" s="23" t="e">
        <f>(VLOOKUP($B26,'[1]Taux Répartition'!$A:$G,(HLOOKUP(AX$1,'[1]Taux Répartition'!$S$1:$W$2,2,0)),0))*(HLOOKUP(#REF!,$D:$O,#REF!,0))</f>
        <v>#REF!</v>
      </c>
      <c r="AY26" s="23" t="e">
        <f>(VLOOKUP($B26,'[1]Taux Répartition'!$A:$G,(HLOOKUP(AY$1,'[1]Taux Répartition'!$S$1:$W$2,2,0)),0))*(HLOOKUP(#REF!,$D:$O,#REF!,0))</f>
        <v>#REF!</v>
      </c>
      <c r="AZ26" s="16" t="e">
        <f>(VLOOKUP($B26,'[1]Taux Répartition'!$A:$G,(HLOOKUP(AZ$1,'[1]Taux Répartition'!$S$1:$W$2,2,0)),0))*(HLOOKUP(#REF!,$D:$O,#REF!,0))</f>
        <v>#REF!</v>
      </c>
      <c r="BA26" s="16" t="e">
        <f>(VLOOKUP($B26,'[1]Taux Répartition'!$A:$G,(HLOOKUP(BA$1,'[1]Taux Répartition'!$S$1:$W$2,2,0)),0))*(HLOOKUP(#REF!,$D:$O,#REF!,0))</f>
        <v>#REF!</v>
      </c>
      <c r="BB26" s="16" t="e">
        <f>(VLOOKUP($B26,'[1]Taux Répartition'!$A:$G,(HLOOKUP(BB$1,'[1]Taux Répartition'!$S$1:$W$2,2,0)),0))*(HLOOKUP(#REF!,$D:$O,#REF!,0))</f>
        <v>#REF!</v>
      </c>
      <c r="BC26" s="16" t="e">
        <f>(VLOOKUP($B26,'[1]Taux Répartition'!$A:$G,(HLOOKUP(BC$1,'[1]Taux Répartition'!$S$1:$W$2,2,0)),0))*(HLOOKUP(#REF!,$D:$O,#REF!,0))</f>
        <v>#REF!</v>
      </c>
      <c r="BD26" s="16" t="e">
        <f>(VLOOKUP($B26,'[1]Taux Répartition'!$A:$G,(HLOOKUP(BD$1,'[1]Taux Répartition'!$S$1:$W$2,2,0)),0))*(HLOOKUP(#REF!,$D:$O,#REF!,0))</f>
        <v>#REF!</v>
      </c>
      <c r="BE26" s="16" t="e">
        <f>(VLOOKUP($B26,'[1]Taux Répartition'!$A:$G,(HLOOKUP(BE$1,'[1]Taux Répartition'!$S$1:$W$2,2,0)),0))*(HLOOKUP(#REF!,$D:$O,#REF!,0))</f>
        <v>#REF!</v>
      </c>
      <c r="BF26" s="16" t="e">
        <f>(VLOOKUP($B26,'[1]Taux Répartition'!$A:$G,(HLOOKUP(BF$1,'[1]Taux Répartition'!$S$1:$W$2,2,0)),0))*(HLOOKUP(#REF!,$D:$O,#REF!,0))</f>
        <v>#REF!</v>
      </c>
      <c r="BG26" s="16" t="e">
        <f>(VLOOKUP($B26,'[1]Taux Répartition'!$A:$G,(HLOOKUP(BG$1,'[1]Taux Répartition'!$S$1:$W$2,2,0)),0))*(HLOOKUP(#REF!,$D:$O,#REF!,0))</f>
        <v>#REF!</v>
      </c>
      <c r="BH26" s="16" t="e">
        <f>(VLOOKUP($B26,'[1]Taux Répartition'!$A:$G,(HLOOKUP(BH$1,'[1]Taux Répartition'!$S$1:$W$2,2,0)),0))*(HLOOKUP(#REF!,$D:$O,#REF!,0))</f>
        <v>#REF!</v>
      </c>
      <c r="BI26" s="16" t="e">
        <f>(VLOOKUP($B26,'[1]Taux Répartition'!$A:$G,(HLOOKUP(BI$1,'[1]Taux Répartition'!$S$1:$W$2,2,0)),0))*(HLOOKUP(#REF!,$D:$O,#REF!,0))</f>
        <v>#REF!</v>
      </c>
      <c r="BJ26" s="16" t="e">
        <f>(VLOOKUP($B26,'[1]Taux Répartition'!$A:$G,(HLOOKUP(BJ$1,'[1]Taux Répartition'!$S$1:$W$2,2,0)),0))*(HLOOKUP(#REF!,$D:$O,#REF!,0))</f>
        <v>#REF!</v>
      </c>
      <c r="BK26" s="16" t="e">
        <f>(VLOOKUP($B26,'[1]Taux Répartition'!$A:$G,(HLOOKUP(BK$1,'[1]Taux Répartition'!$S$1:$W$2,2,0)),0))*(HLOOKUP(#REF!,$D:$O,#REF!,0))</f>
        <v>#REF!</v>
      </c>
      <c r="BL26" s="16" t="e">
        <f>(VLOOKUP($B26,'[1]Taux Répartition'!$A:$G,(HLOOKUP(BL$1,'[1]Taux Répartition'!$S$1:$W$2,2,0)),0))*(HLOOKUP(#REF!,$D:$O,#REF!,0))</f>
        <v>#REF!</v>
      </c>
      <c r="BM26" s="16" t="e">
        <f>(VLOOKUP($B26,'[1]Taux Répartition'!$A:$G,(HLOOKUP(BM$1,'[1]Taux Répartition'!$S$1:$W$2,2,0)),0))*(HLOOKUP(#REF!,$D:$O,#REF!,0))</f>
        <v>#REF!</v>
      </c>
      <c r="BN26" s="16" t="e">
        <f>(VLOOKUP($B26,'[1]Taux Répartition'!$A:$G,(HLOOKUP(BN$1,'[1]Taux Répartition'!$S$1:$W$2,2,0)),0))*(HLOOKUP(#REF!,$D:$O,#REF!,0))</f>
        <v>#REF!</v>
      </c>
      <c r="BO26" s="16" t="e">
        <f>(VLOOKUP($B26,'[1]Taux Répartition'!$A:$G,(HLOOKUP(BO$1,'[1]Taux Répartition'!$S$1:$W$2,2,0)),0))*(HLOOKUP(#REF!,$D:$O,#REF!,0))</f>
        <v>#REF!</v>
      </c>
      <c r="BP26" s="16" t="e">
        <f>(VLOOKUP($B26,'[1]Taux Répartition'!$A:$G,(HLOOKUP(BP$1,'[1]Taux Répartition'!$S$1:$W$2,2,0)),0))*(HLOOKUP(#REF!,$D:$O,#REF!,0))</f>
        <v>#REF!</v>
      </c>
      <c r="BQ26" s="16" t="e">
        <f>(VLOOKUP($B26,'[1]Taux Répartition'!$A:$G,(HLOOKUP(BQ$1,'[1]Taux Répartition'!$S$1:$W$2,2,0)),0))*(HLOOKUP(#REF!,$D:$O,#REF!,0))</f>
        <v>#REF!</v>
      </c>
      <c r="BR26" s="16" t="e">
        <f>(VLOOKUP($B26,'[1]Taux Répartition'!$A:$G,(HLOOKUP(BR$1,'[1]Taux Répartition'!$S$1:$W$2,2,0)),0))*(HLOOKUP(#REF!,$D:$O,#REF!,0))</f>
        <v>#REF!</v>
      </c>
      <c r="BS26" s="16" t="e">
        <f>(VLOOKUP($B26,'[1]Taux Répartition'!$A:$G,(HLOOKUP(BS$1,'[1]Taux Répartition'!$S$1:$W$2,2,0)),0))*(HLOOKUP(#REF!,$D:$O,#REF!,0))</f>
        <v>#REF!</v>
      </c>
      <c r="BT26" s="16" t="e">
        <f>(VLOOKUP($B26,'[1]Taux Répartition'!$A:$G,(HLOOKUP(BT$1,'[1]Taux Répartition'!$S$1:$W$2,2,0)),0))*(HLOOKUP(#REF!,$D:$O,#REF!,0))</f>
        <v>#REF!</v>
      </c>
      <c r="BU26" s="16" t="e">
        <f>(VLOOKUP($B26,'[1]Taux Répartition'!$A:$G,(HLOOKUP(BU$1,'[1]Taux Répartition'!$S$1:$W$2,2,0)),0))*(HLOOKUP(#REF!,$D:$O,#REF!,0))</f>
        <v>#REF!</v>
      </c>
      <c r="BV26" s="16" t="e">
        <f>(VLOOKUP($B26,'[1]Taux Répartition'!$A:$G,(HLOOKUP(BV$1,'[1]Taux Répartition'!$S$1:$W$2,2,0)),0))*(HLOOKUP(#REF!,$D:$O,#REF!,0))</f>
        <v>#REF!</v>
      </c>
      <c r="BW26" s="16" t="e">
        <f>(VLOOKUP($B26,'[1]Taux Répartition'!$A:$G,(HLOOKUP(BW$1,'[1]Taux Répartition'!$S$1:$W$2,2,0)),0))*(HLOOKUP(#REF!,$D:$O,#REF!,0))</f>
        <v>#REF!</v>
      </c>
      <c r="BX26" s="16" t="e">
        <f>(VLOOKUP($B26,'[1]Taux Répartition'!$A:$G,(HLOOKUP(BX$1,'[1]Taux Répartition'!$S$1:$W$2,2,0)),0))*(HLOOKUP(#REF!,$D:$O,#REF!,0))</f>
        <v>#REF!</v>
      </c>
    </row>
    <row r="27" spans="1:76" x14ac:dyDescent="0.25">
      <c r="A27" s="24"/>
      <c r="B27" s="8">
        <f>VLOOKUP(C27,[1]Général!H:I,2,0)</f>
        <v>6810100</v>
      </c>
      <c r="C27" s="15" t="s">
        <v>46</v>
      </c>
      <c r="D27" s="5"/>
      <c r="E27" s="5"/>
      <c r="F27" s="5"/>
      <c r="G27" s="5"/>
      <c r="H27" s="5">
        <v>0</v>
      </c>
      <c r="I27" s="5">
        <v>-6567142.1500000004</v>
      </c>
      <c r="J27" s="5"/>
      <c r="K27" s="16">
        <f t="shared" ref="K27:N27" si="2">-6567142.15/6</f>
        <v>-1094523.6916666667</v>
      </c>
      <c r="L27" s="16">
        <f t="shared" si="2"/>
        <v>-1094523.6916666667</v>
      </c>
      <c r="M27" s="16">
        <f t="shared" si="2"/>
        <v>-1094523.6916666667</v>
      </c>
      <c r="N27" s="16">
        <f t="shared" si="2"/>
        <v>-1094523.6916666667</v>
      </c>
      <c r="O27" s="16">
        <f>-6567142.15/6</f>
        <v>-1094523.6916666667</v>
      </c>
      <c r="P27" s="6">
        <f t="shared" si="0"/>
        <v>-6567142.1500000004</v>
      </c>
      <c r="Q27" s="17" t="e">
        <f>(VLOOKUP($B27,'[1]Taux Répartition'!$A:$G,(HLOOKUP(Q$1,'[1]Taux Répartition'!$S$1:$W$2,2,0)),0))*(HLOOKUP(#REF!,$D:$O,#REF!,0))</f>
        <v>#REF!</v>
      </c>
      <c r="R27" s="17" t="e">
        <f>(VLOOKUP($B27,'[1]Taux Répartition'!$A:$G,(HLOOKUP(R$1,'[1]Taux Répartition'!$S$1:$W$2,2,0)),0))*(HLOOKUP(#REF!,$D:$O,#REF!,0))</f>
        <v>#REF!</v>
      </c>
      <c r="S27" s="17" t="e">
        <f>(VLOOKUP($B27,'[1]Taux Répartition'!$A:$G,(HLOOKUP(S$1,'[1]Taux Répartition'!$S$1:$W$2,2,0)),0))*(HLOOKUP(#REF!,$D:$O,#REF!,0))</f>
        <v>#REF!</v>
      </c>
      <c r="T27" s="17" t="e">
        <f>(VLOOKUP($B27,'[1]Taux Répartition'!$A:$G,(HLOOKUP(T$1,'[1]Taux Répartition'!$S$1:$W$2,2,0)),0))*(HLOOKUP(#REF!,$D:$O,#REF!,0))</f>
        <v>#REF!</v>
      </c>
      <c r="U27" s="17" t="e">
        <f>(VLOOKUP($B27,'[1]Taux Répartition'!$A:$G,(HLOOKUP(U$1,'[1]Taux Répartition'!$S$1:$W$2,2,0)),0))*(HLOOKUP(#REF!,$D:$I,#REF!,0))</f>
        <v>#REF!</v>
      </c>
      <c r="V27" s="18" t="e">
        <f>(VLOOKUP($B27,'[1]Taux Répartition'!$A:$G,(HLOOKUP(V$1,'[1]Taux Répartition'!$S$1:$V$2,2,0)),0))*(HLOOKUP(#REF!,$D:$I,#REF!,0))</f>
        <v>#REF!</v>
      </c>
      <c r="W27" s="18" t="e">
        <f>(VLOOKUP($B27,'[1]Taux Répartition'!$A:$G,(HLOOKUP(W$1,'[1]Taux Répartition'!$S$1:$V$2,2,0)),0))*(HLOOKUP(#REF!,$D:$I,#REF!,0))</f>
        <v>#REF!</v>
      </c>
      <c r="X27" s="18" t="e">
        <f>(VLOOKUP($B27,'[1]Taux Répartition'!$A:$G,(HLOOKUP(X$1,'[1]Taux Répartition'!$S$1:$V$2,2,0)),0))*(HLOOKUP(#REF!,$D:$I,#REF!,0))</f>
        <v>#REF!</v>
      </c>
      <c r="Y27" s="18" t="e">
        <f>(VLOOKUP($B27,'[1]Taux Répartition'!$A:$G,(HLOOKUP(Y$1,'[1]Taux Répartition'!$S$1:$V$2,2,0)),0))*(HLOOKUP(#REF!,$D:$I,#REF!,0))</f>
        <v>#REF!</v>
      </c>
      <c r="Z27" s="18" t="e">
        <f>(VLOOKUP($B27,'[1]Taux Répartition'!$A:$G,(HLOOKUP(Z$1,'[1]Taux Répartition'!$S$1:$W$2,2,0)),0))*(HLOOKUP(#REF!,$D:$I,#REF!,0))</f>
        <v>#REF!</v>
      </c>
      <c r="AA27" s="19" t="e">
        <f>(VLOOKUP($B27,'[1]Taux Répartition'!$A:$G,(HLOOKUP(AA$1,'[1]Taux Répartition'!$S$1:$V$2,2,0)),0))*(HLOOKUP(#REF!,$D:$I,#REF!,0))</f>
        <v>#REF!</v>
      </c>
      <c r="AB27" s="19" t="e">
        <f>(VLOOKUP($B27,'[1]Taux Répartition'!$A:$G,(HLOOKUP(AB$1,'[1]Taux Répartition'!$S$1:$V$2,2,0)),0))*(HLOOKUP(#REF!,$D:$I,#REF!,0))</f>
        <v>#REF!</v>
      </c>
      <c r="AC27" s="19" t="e">
        <f>(VLOOKUP($B27,'[1]Taux Répartition'!$A:$G,(HLOOKUP(AC$1,'[1]Taux Répartition'!$S$1:$V$2,2,0)),0))*(HLOOKUP(#REF!,$D:$I,#REF!,0))</f>
        <v>#REF!</v>
      </c>
      <c r="AD27" s="19" t="e">
        <f>(VLOOKUP($B27,'[1]Taux Répartition'!$A:$G,(HLOOKUP(AD$1,'[1]Taux Répartition'!$S$1:$V$2,2,0)),0))*(HLOOKUP(#REF!,$D:$I,#REF!,0))</f>
        <v>#REF!</v>
      </c>
      <c r="AE27" s="19" t="e">
        <f>(VLOOKUP($B27,'[1]Taux Répartition'!$A:$G,(HLOOKUP(AE$1,'[1]Taux Répartition'!$S$1:$W$2,2,0)),0))*(HLOOKUP(#REF!,$D:$I,#REF!,0))</f>
        <v>#REF!</v>
      </c>
      <c r="AF27" s="20" t="e">
        <f>(VLOOKUP($B27,'[1]Taux Répartition'!$A:$G,(HLOOKUP(AF$1,'[1]Taux Répartition'!$S$1:$V$2,2,0)),0))*(HLOOKUP(#REF!,$D:$I,#REF!,0))</f>
        <v>#REF!</v>
      </c>
      <c r="AG27" s="20" t="e">
        <f>(VLOOKUP($B27,'[1]Taux Répartition'!$A:$G,(HLOOKUP(AG$1,'[1]Taux Répartition'!$S$1:$V$2,2,0)),0))*(HLOOKUP(#REF!,$D:$I,#REF!,0))</f>
        <v>#REF!</v>
      </c>
      <c r="AH27" s="20" t="e">
        <f>(VLOOKUP($B27,'[1]Taux Répartition'!$A:$G,(HLOOKUP(AH$1,'[1]Taux Répartition'!$S$1:$V$2,2,0)),0))*(HLOOKUP(#REF!,$D:$I,#REF!,0))</f>
        <v>#REF!</v>
      </c>
      <c r="AI27" s="20" t="e">
        <f>(VLOOKUP($B27,'[1]Taux Répartition'!$A:$G,(HLOOKUP(AI$1,'[1]Taux Répartition'!$S$1:$V$2,2,0)),0))*(HLOOKUP(#REF!,$D:$I,#REF!,0))</f>
        <v>#REF!</v>
      </c>
      <c r="AJ27" s="20" t="e">
        <f>(VLOOKUP($B27,'[1]Taux Répartition'!$A:$G,(HLOOKUP(AJ$1,'[1]Taux Répartition'!$S$1:$W$2,2,0)),0))*(HLOOKUP(#REF!,$D:$I,#REF!,0))</f>
        <v>#REF!</v>
      </c>
      <c r="AK27" s="21" t="e">
        <f>(VLOOKUP($B27,'[1]Taux Répartition'!$A:$G,(HLOOKUP(AK$1,'[1]Taux Répartition'!$S$1:$V$2,2,0)),0))*(HLOOKUP(#REF!,$D:$I,#REF!,0))</f>
        <v>#REF!</v>
      </c>
      <c r="AL27" s="21" t="e">
        <f>(VLOOKUP($B27,'[1]Taux Répartition'!$A:$G,(HLOOKUP(AL$1,'[1]Taux Répartition'!$S$1:$V$2,2,0)),0))*(HLOOKUP(#REF!,$D:$I,#REF!,0))</f>
        <v>#REF!</v>
      </c>
      <c r="AM27" s="21" t="e">
        <f>(VLOOKUP($B27,'[1]Taux Répartition'!$A:$G,(HLOOKUP(AM$1,'[1]Taux Répartition'!$S$1:$V$2,2,0)),0))*(HLOOKUP(#REF!,$D:$I,#REF!,0))</f>
        <v>#REF!</v>
      </c>
      <c r="AN27" s="21" t="e">
        <f>(VLOOKUP($B27,'[1]Taux Répartition'!$A:$G,(HLOOKUP(AN$1,'[1]Taux Répartition'!$S$1:$V$2,2,0)),0))*(HLOOKUP(#REF!,$D:$I,#REF!,0))</f>
        <v>#REF!</v>
      </c>
      <c r="AO27" s="21" t="e">
        <f>(VLOOKUP($B27,'[1]Taux Répartition'!$A:$G,(HLOOKUP(AO$1,'[1]Taux Répartition'!$S$1:$W$2,2,0)),0))*(HLOOKUP(#REF!,$D:$I,#REF!,0))</f>
        <v>#REF!</v>
      </c>
      <c r="AP27" s="22" t="e">
        <f>(VLOOKUP($B27,'[1]Taux Répartition'!$A:$G,(HLOOKUP(AP$1,'[1]Taux Répartition'!$S$1:$V$2,2,0)),0))*(HLOOKUP(#REF!,$D:$I,#REF!,0))</f>
        <v>#REF!</v>
      </c>
      <c r="AQ27" s="22" t="e">
        <f>(VLOOKUP($B27,'[1]Taux Répartition'!$A:$G,(HLOOKUP(AQ$1,'[1]Taux Répartition'!$S$1:$V$2,2,0)),0))*(HLOOKUP(#REF!,$D:$I,#REF!,0))</f>
        <v>#REF!</v>
      </c>
      <c r="AR27" s="22" t="e">
        <f>(VLOOKUP($B27,'[1]Taux Répartition'!$A:$G,(HLOOKUP(AR$1,'[1]Taux Répartition'!$S$1:$V$2,2,0)),0))*(HLOOKUP(#REF!,$D:$I,#REF!,0))</f>
        <v>#REF!</v>
      </c>
      <c r="AS27" s="22" t="e">
        <f>(VLOOKUP($B27,'[1]Taux Répartition'!$A:$G,(HLOOKUP(AS$1,'[1]Taux Répartition'!$S$1:$V$2,2,0)),0))*(HLOOKUP(#REF!,$D:$I,#REF!,0))</f>
        <v>#REF!</v>
      </c>
      <c r="AT27" s="22" t="e">
        <f>(VLOOKUP($B27,'[1]Taux Répartition'!$A:$G,(HLOOKUP(AT$1,'[1]Taux Répartition'!$S$1:$W$2,2,0)),0))*(HLOOKUP(#REF!,$D:$I,#REF!,0))</f>
        <v>#REF!</v>
      </c>
      <c r="AU27" s="23" t="e">
        <f>(VLOOKUP($B27,'[1]Taux Répartition'!$A:$G,(HLOOKUP(AU$1,'[1]Taux Répartition'!$S$1:$W$2,2,0)),0))*(HLOOKUP(#REF!,$D:$O,#REF!,0))</f>
        <v>#REF!</v>
      </c>
      <c r="AV27" s="23" t="e">
        <f>(VLOOKUP($B27,'[1]Taux Répartition'!$A:$G,(HLOOKUP(AV$1,'[1]Taux Répartition'!$S$1:$W$2,2,0)),0))*(HLOOKUP(#REF!,$D:$O,#REF!,0))</f>
        <v>#REF!</v>
      </c>
      <c r="AW27" s="23" t="e">
        <f>(VLOOKUP($B27,'[1]Taux Répartition'!$A:$G,(HLOOKUP(AW$1,'[1]Taux Répartition'!$S$1:$W$2,2,0)),0))*(HLOOKUP(#REF!,$D:$O,#REF!,0))</f>
        <v>#REF!</v>
      </c>
      <c r="AX27" s="23" t="e">
        <f>(VLOOKUP($B27,'[1]Taux Répartition'!$A:$G,(HLOOKUP(AX$1,'[1]Taux Répartition'!$S$1:$W$2,2,0)),0))*(HLOOKUP(#REF!,$D:$O,#REF!,0))</f>
        <v>#REF!</v>
      </c>
      <c r="AY27" s="23" t="e">
        <f>(VLOOKUP($B27,'[1]Taux Répartition'!$A:$G,(HLOOKUP(AY$1,'[1]Taux Répartition'!$S$1:$W$2,2,0)),0))*(HLOOKUP(#REF!,$D:$O,#REF!,0))</f>
        <v>#REF!</v>
      </c>
      <c r="AZ27" s="16" t="e">
        <f>(VLOOKUP($B27,'[1]Taux Répartition'!$A:$G,(HLOOKUP(AZ$1,'[1]Taux Répartition'!$S$1:$W$2,2,0)),0))*(HLOOKUP(#REF!,$D:$O,#REF!,0))</f>
        <v>#REF!</v>
      </c>
      <c r="BA27" s="16" t="e">
        <f>(VLOOKUP($B27,'[1]Taux Répartition'!$A:$G,(HLOOKUP(BA$1,'[1]Taux Répartition'!$S$1:$W$2,2,0)),0))*(HLOOKUP(#REF!,$D:$O,#REF!,0))</f>
        <v>#REF!</v>
      </c>
      <c r="BB27" s="16" t="e">
        <f>(VLOOKUP($B27,'[1]Taux Répartition'!$A:$G,(HLOOKUP(BB$1,'[1]Taux Répartition'!$S$1:$W$2,2,0)),0))*(HLOOKUP(#REF!,$D:$O,#REF!,0))</f>
        <v>#REF!</v>
      </c>
      <c r="BC27" s="16" t="e">
        <f>(VLOOKUP($B27,'[1]Taux Répartition'!$A:$G,(HLOOKUP(BC$1,'[1]Taux Répartition'!$S$1:$W$2,2,0)),0))*(HLOOKUP(#REF!,$D:$O,#REF!,0))</f>
        <v>#REF!</v>
      </c>
      <c r="BD27" s="16" t="e">
        <f>(VLOOKUP($B27,'[1]Taux Répartition'!$A:$G,(HLOOKUP(BD$1,'[1]Taux Répartition'!$S$1:$W$2,2,0)),0))*(HLOOKUP(#REF!,$D:$O,#REF!,0))</f>
        <v>#REF!</v>
      </c>
      <c r="BE27" s="16" t="e">
        <f>(VLOOKUP($B27,'[1]Taux Répartition'!$A:$G,(HLOOKUP(BE$1,'[1]Taux Répartition'!$S$1:$W$2,2,0)),0))*(HLOOKUP(#REF!,$D:$O,#REF!,0))</f>
        <v>#REF!</v>
      </c>
      <c r="BF27" s="16" t="e">
        <f>(VLOOKUP($B27,'[1]Taux Répartition'!$A:$G,(HLOOKUP(BF$1,'[1]Taux Répartition'!$S$1:$W$2,2,0)),0))*(HLOOKUP(#REF!,$D:$O,#REF!,0))</f>
        <v>#REF!</v>
      </c>
      <c r="BG27" s="16" t="e">
        <f>(VLOOKUP($B27,'[1]Taux Répartition'!$A:$G,(HLOOKUP(BG$1,'[1]Taux Répartition'!$S$1:$W$2,2,0)),0))*(HLOOKUP(#REF!,$D:$O,#REF!,0))</f>
        <v>#REF!</v>
      </c>
      <c r="BH27" s="16" t="e">
        <f>(VLOOKUP($B27,'[1]Taux Répartition'!$A:$G,(HLOOKUP(BH$1,'[1]Taux Répartition'!$S$1:$W$2,2,0)),0))*(HLOOKUP(#REF!,$D:$O,#REF!,0))</f>
        <v>#REF!</v>
      </c>
      <c r="BI27" s="16" t="e">
        <f>(VLOOKUP($B27,'[1]Taux Répartition'!$A:$G,(HLOOKUP(BI$1,'[1]Taux Répartition'!$S$1:$W$2,2,0)),0))*(HLOOKUP(#REF!,$D:$O,#REF!,0))</f>
        <v>#REF!</v>
      </c>
      <c r="BJ27" s="16" t="e">
        <f>(VLOOKUP($B27,'[1]Taux Répartition'!$A:$G,(HLOOKUP(BJ$1,'[1]Taux Répartition'!$S$1:$W$2,2,0)),0))*(HLOOKUP(#REF!,$D:$O,#REF!,0))</f>
        <v>#REF!</v>
      </c>
      <c r="BK27" s="16" t="e">
        <f>(VLOOKUP($B27,'[1]Taux Répartition'!$A:$G,(HLOOKUP(BK$1,'[1]Taux Répartition'!$S$1:$W$2,2,0)),0))*(HLOOKUP(#REF!,$D:$O,#REF!,0))</f>
        <v>#REF!</v>
      </c>
      <c r="BL27" s="16" t="e">
        <f>(VLOOKUP($B27,'[1]Taux Répartition'!$A:$G,(HLOOKUP(BL$1,'[1]Taux Répartition'!$S$1:$W$2,2,0)),0))*(HLOOKUP(#REF!,$D:$O,#REF!,0))</f>
        <v>#REF!</v>
      </c>
      <c r="BM27" s="16" t="e">
        <f>(VLOOKUP($B27,'[1]Taux Répartition'!$A:$G,(HLOOKUP(BM$1,'[1]Taux Répartition'!$S$1:$W$2,2,0)),0))*(HLOOKUP(#REF!,$D:$O,#REF!,0))</f>
        <v>#REF!</v>
      </c>
      <c r="BN27" s="16" t="e">
        <f>(VLOOKUP($B27,'[1]Taux Répartition'!$A:$G,(HLOOKUP(BN$1,'[1]Taux Répartition'!$S$1:$W$2,2,0)),0))*(HLOOKUP(#REF!,$D:$O,#REF!,0))</f>
        <v>#REF!</v>
      </c>
      <c r="BO27" s="16" t="e">
        <f>(VLOOKUP($B27,'[1]Taux Répartition'!$A:$G,(HLOOKUP(BO$1,'[1]Taux Répartition'!$S$1:$W$2,2,0)),0))*(HLOOKUP(#REF!,$D:$O,#REF!,0))</f>
        <v>#REF!</v>
      </c>
      <c r="BP27" s="16" t="e">
        <f>(VLOOKUP($B27,'[1]Taux Répartition'!$A:$G,(HLOOKUP(BP$1,'[1]Taux Répartition'!$S$1:$W$2,2,0)),0))*(HLOOKUP(#REF!,$D:$O,#REF!,0))</f>
        <v>#REF!</v>
      </c>
      <c r="BQ27" s="16" t="e">
        <f>(VLOOKUP($B27,'[1]Taux Répartition'!$A:$G,(HLOOKUP(BQ$1,'[1]Taux Répartition'!$S$1:$W$2,2,0)),0))*(HLOOKUP(#REF!,$D:$O,#REF!,0))</f>
        <v>#REF!</v>
      </c>
      <c r="BR27" s="16" t="e">
        <f>(VLOOKUP($B27,'[1]Taux Répartition'!$A:$G,(HLOOKUP(BR$1,'[1]Taux Répartition'!$S$1:$W$2,2,0)),0))*(HLOOKUP(#REF!,$D:$O,#REF!,0))</f>
        <v>#REF!</v>
      </c>
      <c r="BS27" s="16" t="e">
        <f>(VLOOKUP($B27,'[1]Taux Répartition'!$A:$G,(HLOOKUP(BS$1,'[1]Taux Répartition'!$S$1:$W$2,2,0)),0))*(HLOOKUP(#REF!,$D:$O,#REF!,0))</f>
        <v>#REF!</v>
      </c>
      <c r="BT27" s="16" t="e">
        <f>(VLOOKUP($B27,'[1]Taux Répartition'!$A:$G,(HLOOKUP(BT$1,'[1]Taux Répartition'!$S$1:$W$2,2,0)),0))*(HLOOKUP(#REF!,$D:$O,#REF!,0))</f>
        <v>#REF!</v>
      </c>
      <c r="BU27" s="16" t="e">
        <f>(VLOOKUP($B27,'[1]Taux Répartition'!$A:$G,(HLOOKUP(BU$1,'[1]Taux Répartition'!$S$1:$W$2,2,0)),0))*(HLOOKUP(#REF!,$D:$O,#REF!,0))</f>
        <v>#REF!</v>
      </c>
      <c r="BV27" s="16" t="e">
        <f>(VLOOKUP($B27,'[1]Taux Répartition'!$A:$G,(HLOOKUP(BV$1,'[1]Taux Répartition'!$S$1:$W$2,2,0)),0))*(HLOOKUP(#REF!,$D:$O,#REF!,0))</f>
        <v>#REF!</v>
      </c>
      <c r="BW27" s="16" t="e">
        <f>(VLOOKUP($B27,'[1]Taux Répartition'!$A:$G,(HLOOKUP(BW$1,'[1]Taux Répartition'!$S$1:$W$2,2,0)),0))*(HLOOKUP(#REF!,$D:$O,#REF!,0))</f>
        <v>#REF!</v>
      </c>
      <c r="BX27" s="16" t="e">
        <f>(VLOOKUP($B27,'[1]Taux Répartition'!$A:$G,(HLOOKUP(BX$1,'[1]Taux Répartition'!$S$1:$W$2,2,0)),0))*(HLOOKUP(#REF!,$D:$O,#REF!,0))</f>
        <v>#REF!</v>
      </c>
    </row>
    <row r="28" spans="1:76" x14ac:dyDescent="0.25">
      <c r="A28" s="24"/>
      <c r="B28" s="8">
        <f>VLOOKUP(C28,[1]Général!H:I,2,0)</f>
        <v>6310320</v>
      </c>
      <c r="C28" s="15" t="s">
        <v>47</v>
      </c>
      <c r="D28" s="5"/>
      <c r="E28" s="5"/>
      <c r="F28" s="5"/>
      <c r="G28" s="5"/>
      <c r="H28" s="5">
        <v>-9600</v>
      </c>
      <c r="I28" s="5"/>
      <c r="J28" s="5">
        <v>-30000</v>
      </c>
      <c r="K28" s="16"/>
      <c r="L28" s="16"/>
      <c r="M28" s="16"/>
      <c r="N28" s="16">
        <v>-9600</v>
      </c>
      <c r="O28" s="16"/>
      <c r="P28" s="6">
        <f t="shared" si="0"/>
        <v>-9600</v>
      </c>
      <c r="Q28" s="17" t="e">
        <f>(VLOOKUP($B28,'[1]Taux Répartition'!$A:$G,(HLOOKUP(Q$1,'[1]Taux Répartition'!$S$1:$W$2,2,0)),0))*(HLOOKUP(#REF!,$D:$O,#REF!,0))</f>
        <v>#REF!</v>
      </c>
      <c r="R28" s="17" t="e">
        <f>(VLOOKUP($B28,'[1]Taux Répartition'!$A:$G,(HLOOKUP(R$1,'[1]Taux Répartition'!$S$1:$W$2,2,0)),0))*(HLOOKUP(#REF!,$D:$O,#REF!,0))</f>
        <v>#REF!</v>
      </c>
      <c r="S28" s="17" t="e">
        <f>(VLOOKUP($B28,'[1]Taux Répartition'!$A:$G,(HLOOKUP(S$1,'[1]Taux Répartition'!$S$1:$W$2,2,0)),0))*(HLOOKUP(#REF!,$D:$O,#REF!,0))</f>
        <v>#REF!</v>
      </c>
      <c r="T28" s="17" t="e">
        <f>(VLOOKUP($B28,'[1]Taux Répartition'!$A:$G,(HLOOKUP(T$1,'[1]Taux Répartition'!$S$1:$W$2,2,0)),0))*(HLOOKUP(#REF!,$D:$O,#REF!,0))</f>
        <v>#REF!</v>
      </c>
      <c r="U28" s="17" t="e">
        <f>(VLOOKUP($B28,'[1]Taux Répartition'!$A:$G,(HLOOKUP(U$1,'[1]Taux Répartition'!$S$1:$W$2,2,0)),0))*(HLOOKUP(#REF!,$D:$I,#REF!,0))</f>
        <v>#REF!</v>
      </c>
      <c r="V28" s="18" t="e">
        <f>(VLOOKUP($B28,'[1]Taux Répartition'!$A:$G,(HLOOKUP(V$1,'[1]Taux Répartition'!$S$1:$V$2,2,0)),0))*(HLOOKUP(#REF!,$D:$I,#REF!,0))</f>
        <v>#REF!</v>
      </c>
      <c r="W28" s="18" t="e">
        <f>(VLOOKUP($B28,'[1]Taux Répartition'!$A:$G,(HLOOKUP(W$1,'[1]Taux Répartition'!$S$1:$V$2,2,0)),0))*(HLOOKUP(#REF!,$D:$I,#REF!,0))</f>
        <v>#REF!</v>
      </c>
      <c r="X28" s="18" t="e">
        <f>(VLOOKUP($B28,'[1]Taux Répartition'!$A:$G,(HLOOKUP(X$1,'[1]Taux Répartition'!$S$1:$V$2,2,0)),0))*(HLOOKUP(#REF!,$D:$I,#REF!,0))</f>
        <v>#REF!</v>
      </c>
      <c r="Y28" s="18" t="e">
        <f>(VLOOKUP($B28,'[1]Taux Répartition'!$A:$G,(HLOOKUP(Y$1,'[1]Taux Répartition'!$S$1:$V$2,2,0)),0))*(HLOOKUP(#REF!,$D:$I,#REF!,0))</f>
        <v>#REF!</v>
      </c>
      <c r="Z28" s="18" t="e">
        <f>(VLOOKUP($B28,'[1]Taux Répartition'!$A:$G,(HLOOKUP(Z$1,'[1]Taux Répartition'!$S$1:$W$2,2,0)),0))*(HLOOKUP(#REF!,$D:$I,#REF!,0))</f>
        <v>#REF!</v>
      </c>
      <c r="AA28" s="19" t="e">
        <f>(VLOOKUP($B28,'[1]Taux Répartition'!$A:$G,(HLOOKUP(AA$1,'[1]Taux Répartition'!$S$1:$V$2,2,0)),0))*(HLOOKUP(#REF!,$D:$I,#REF!,0))</f>
        <v>#REF!</v>
      </c>
      <c r="AB28" s="19" t="e">
        <f>(VLOOKUP($B28,'[1]Taux Répartition'!$A:$G,(HLOOKUP(AB$1,'[1]Taux Répartition'!$S$1:$V$2,2,0)),0))*(HLOOKUP(#REF!,$D:$I,#REF!,0))</f>
        <v>#REF!</v>
      </c>
      <c r="AC28" s="19" t="e">
        <f>(VLOOKUP($B28,'[1]Taux Répartition'!$A:$G,(HLOOKUP(AC$1,'[1]Taux Répartition'!$S$1:$V$2,2,0)),0))*(HLOOKUP(#REF!,$D:$I,#REF!,0))</f>
        <v>#REF!</v>
      </c>
      <c r="AD28" s="19" t="e">
        <f>(VLOOKUP($B28,'[1]Taux Répartition'!$A:$G,(HLOOKUP(AD$1,'[1]Taux Répartition'!$S$1:$V$2,2,0)),0))*(HLOOKUP(#REF!,$D:$I,#REF!,0))</f>
        <v>#REF!</v>
      </c>
      <c r="AE28" s="19" t="e">
        <f>(VLOOKUP($B28,'[1]Taux Répartition'!$A:$G,(HLOOKUP(AE$1,'[1]Taux Répartition'!$S$1:$W$2,2,0)),0))*(HLOOKUP(#REF!,$D:$I,#REF!,0))</f>
        <v>#REF!</v>
      </c>
      <c r="AF28" s="20" t="e">
        <f>(VLOOKUP($B28,'[1]Taux Répartition'!$A:$G,(HLOOKUP(AF$1,'[1]Taux Répartition'!$S$1:$V$2,2,0)),0))*(HLOOKUP(#REF!,$D:$I,#REF!,0))</f>
        <v>#REF!</v>
      </c>
      <c r="AG28" s="20" t="e">
        <f>(VLOOKUP($B28,'[1]Taux Répartition'!$A:$G,(HLOOKUP(AG$1,'[1]Taux Répartition'!$S$1:$V$2,2,0)),0))*(HLOOKUP(#REF!,$D:$I,#REF!,0))</f>
        <v>#REF!</v>
      </c>
      <c r="AH28" s="20" t="e">
        <f>(VLOOKUP($B28,'[1]Taux Répartition'!$A:$G,(HLOOKUP(AH$1,'[1]Taux Répartition'!$S$1:$V$2,2,0)),0))*(HLOOKUP(#REF!,$D:$I,#REF!,0))</f>
        <v>#REF!</v>
      </c>
      <c r="AI28" s="20" t="e">
        <f>(VLOOKUP($B28,'[1]Taux Répartition'!$A:$G,(HLOOKUP(AI$1,'[1]Taux Répartition'!$S$1:$V$2,2,0)),0))*(HLOOKUP(#REF!,$D:$I,#REF!,0))</f>
        <v>#REF!</v>
      </c>
      <c r="AJ28" s="20" t="e">
        <f>(VLOOKUP($B28,'[1]Taux Répartition'!$A:$G,(HLOOKUP(AJ$1,'[1]Taux Répartition'!$S$1:$W$2,2,0)),0))*(HLOOKUP(#REF!,$D:$I,#REF!,0))</f>
        <v>#REF!</v>
      </c>
      <c r="AK28" s="21" t="e">
        <f>(VLOOKUP($B28,'[1]Taux Répartition'!$A:$G,(HLOOKUP(AK$1,'[1]Taux Répartition'!$S$1:$V$2,2,0)),0))*(HLOOKUP(#REF!,$D:$I,#REF!,0))</f>
        <v>#REF!</v>
      </c>
      <c r="AL28" s="21" t="e">
        <f>(VLOOKUP($B28,'[1]Taux Répartition'!$A:$G,(HLOOKUP(AL$1,'[1]Taux Répartition'!$S$1:$V$2,2,0)),0))*(HLOOKUP(#REF!,$D:$I,#REF!,0))</f>
        <v>#REF!</v>
      </c>
      <c r="AM28" s="21" t="e">
        <f>(VLOOKUP($B28,'[1]Taux Répartition'!$A:$G,(HLOOKUP(AM$1,'[1]Taux Répartition'!$S$1:$V$2,2,0)),0))*(HLOOKUP(#REF!,$D:$I,#REF!,0))</f>
        <v>#REF!</v>
      </c>
      <c r="AN28" s="21" t="e">
        <f>(VLOOKUP($B28,'[1]Taux Répartition'!$A:$G,(HLOOKUP(AN$1,'[1]Taux Répartition'!$S$1:$V$2,2,0)),0))*(HLOOKUP(#REF!,$D:$I,#REF!,0))</f>
        <v>#REF!</v>
      </c>
      <c r="AO28" s="21" t="e">
        <f>(VLOOKUP($B28,'[1]Taux Répartition'!$A:$G,(HLOOKUP(AO$1,'[1]Taux Répartition'!$S$1:$W$2,2,0)),0))*(HLOOKUP(#REF!,$D:$I,#REF!,0))</f>
        <v>#REF!</v>
      </c>
      <c r="AP28" s="22" t="e">
        <f>(VLOOKUP($B28,'[1]Taux Répartition'!$A:$G,(HLOOKUP(AP$1,'[1]Taux Répartition'!$S$1:$V$2,2,0)),0))*(HLOOKUP(#REF!,$D:$I,#REF!,0))</f>
        <v>#REF!</v>
      </c>
      <c r="AQ28" s="22" t="e">
        <f>(VLOOKUP($B28,'[1]Taux Répartition'!$A:$G,(HLOOKUP(AQ$1,'[1]Taux Répartition'!$S$1:$V$2,2,0)),0))*(HLOOKUP(#REF!,$D:$I,#REF!,0))</f>
        <v>#REF!</v>
      </c>
      <c r="AR28" s="22" t="e">
        <f>(VLOOKUP($B28,'[1]Taux Répartition'!$A:$G,(HLOOKUP(AR$1,'[1]Taux Répartition'!$S$1:$V$2,2,0)),0))*(HLOOKUP(#REF!,$D:$I,#REF!,0))</f>
        <v>#REF!</v>
      </c>
      <c r="AS28" s="22" t="e">
        <f>(VLOOKUP($B28,'[1]Taux Répartition'!$A:$G,(HLOOKUP(AS$1,'[1]Taux Répartition'!$S$1:$V$2,2,0)),0))*(HLOOKUP(#REF!,$D:$I,#REF!,0))</f>
        <v>#REF!</v>
      </c>
      <c r="AT28" s="22" t="e">
        <f>(VLOOKUP($B28,'[1]Taux Répartition'!$A:$G,(HLOOKUP(AT$1,'[1]Taux Répartition'!$S$1:$W$2,2,0)),0))*(HLOOKUP(#REF!,$D:$I,#REF!,0))</f>
        <v>#REF!</v>
      </c>
      <c r="AU28" s="23" t="e">
        <f>(VLOOKUP($B28,'[1]Taux Répartition'!$A:$G,(HLOOKUP(AU$1,'[1]Taux Répartition'!$S$1:$W$2,2,0)),0))*(HLOOKUP(#REF!,$D:$O,#REF!,0))</f>
        <v>#REF!</v>
      </c>
      <c r="AV28" s="23" t="e">
        <f>(VLOOKUP($B28,'[1]Taux Répartition'!$A:$G,(HLOOKUP(AV$1,'[1]Taux Répartition'!$S$1:$W$2,2,0)),0))*(HLOOKUP(#REF!,$D:$O,#REF!,0))</f>
        <v>#REF!</v>
      </c>
      <c r="AW28" s="23" t="e">
        <f>(VLOOKUP($B28,'[1]Taux Répartition'!$A:$G,(HLOOKUP(AW$1,'[1]Taux Répartition'!$S$1:$W$2,2,0)),0))*(HLOOKUP(#REF!,$D:$O,#REF!,0))</f>
        <v>#REF!</v>
      </c>
      <c r="AX28" s="23" t="e">
        <f>(VLOOKUP($B28,'[1]Taux Répartition'!$A:$G,(HLOOKUP(AX$1,'[1]Taux Répartition'!$S$1:$W$2,2,0)),0))*(HLOOKUP(#REF!,$D:$O,#REF!,0))</f>
        <v>#REF!</v>
      </c>
      <c r="AY28" s="23" t="e">
        <f>(VLOOKUP($B28,'[1]Taux Répartition'!$A:$G,(HLOOKUP(AY$1,'[1]Taux Répartition'!$S$1:$W$2,2,0)),0))*(HLOOKUP(#REF!,$D:$O,#REF!,0))</f>
        <v>#REF!</v>
      </c>
      <c r="AZ28" s="16" t="e">
        <f>(VLOOKUP($B28,'[1]Taux Répartition'!$A:$G,(HLOOKUP(AZ$1,'[1]Taux Répartition'!$S$1:$W$2,2,0)),0))*(HLOOKUP(#REF!,$D:$O,#REF!,0))</f>
        <v>#REF!</v>
      </c>
      <c r="BA28" s="16" t="e">
        <f>(VLOOKUP($B28,'[1]Taux Répartition'!$A:$G,(HLOOKUP(BA$1,'[1]Taux Répartition'!$S$1:$W$2,2,0)),0))*(HLOOKUP(#REF!,$D:$O,#REF!,0))</f>
        <v>#REF!</v>
      </c>
      <c r="BB28" s="16" t="e">
        <f>(VLOOKUP($B28,'[1]Taux Répartition'!$A:$G,(HLOOKUP(BB$1,'[1]Taux Répartition'!$S$1:$W$2,2,0)),0))*(HLOOKUP(#REF!,$D:$O,#REF!,0))</f>
        <v>#REF!</v>
      </c>
      <c r="BC28" s="16" t="e">
        <f>(VLOOKUP($B28,'[1]Taux Répartition'!$A:$G,(HLOOKUP(BC$1,'[1]Taux Répartition'!$S$1:$W$2,2,0)),0))*(HLOOKUP(#REF!,$D:$O,#REF!,0))</f>
        <v>#REF!</v>
      </c>
      <c r="BD28" s="16" t="e">
        <f>(VLOOKUP($B28,'[1]Taux Répartition'!$A:$G,(HLOOKUP(BD$1,'[1]Taux Répartition'!$S$1:$W$2,2,0)),0))*(HLOOKUP(#REF!,$D:$O,#REF!,0))</f>
        <v>#REF!</v>
      </c>
      <c r="BE28" s="16" t="e">
        <f>(VLOOKUP($B28,'[1]Taux Répartition'!$A:$G,(HLOOKUP(BE$1,'[1]Taux Répartition'!$S$1:$W$2,2,0)),0))*(HLOOKUP(#REF!,$D:$O,#REF!,0))</f>
        <v>#REF!</v>
      </c>
      <c r="BF28" s="16" t="e">
        <f>(VLOOKUP($B28,'[1]Taux Répartition'!$A:$G,(HLOOKUP(BF$1,'[1]Taux Répartition'!$S$1:$W$2,2,0)),0))*(HLOOKUP(#REF!,$D:$O,#REF!,0))</f>
        <v>#REF!</v>
      </c>
      <c r="BG28" s="16" t="e">
        <f>(VLOOKUP($B28,'[1]Taux Répartition'!$A:$G,(HLOOKUP(BG$1,'[1]Taux Répartition'!$S$1:$W$2,2,0)),0))*(HLOOKUP(#REF!,$D:$O,#REF!,0))</f>
        <v>#REF!</v>
      </c>
      <c r="BH28" s="16" t="e">
        <f>(VLOOKUP($B28,'[1]Taux Répartition'!$A:$G,(HLOOKUP(BH$1,'[1]Taux Répartition'!$S$1:$W$2,2,0)),0))*(HLOOKUP(#REF!,$D:$O,#REF!,0))</f>
        <v>#REF!</v>
      </c>
      <c r="BI28" s="16" t="e">
        <f>(VLOOKUP($B28,'[1]Taux Répartition'!$A:$G,(HLOOKUP(BI$1,'[1]Taux Répartition'!$S$1:$W$2,2,0)),0))*(HLOOKUP(#REF!,$D:$O,#REF!,0))</f>
        <v>#REF!</v>
      </c>
      <c r="BJ28" s="16" t="e">
        <f>(VLOOKUP($B28,'[1]Taux Répartition'!$A:$G,(HLOOKUP(BJ$1,'[1]Taux Répartition'!$S$1:$W$2,2,0)),0))*(HLOOKUP(#REF!,$D:$O,#REF!,0))</f>
        <v>#REF!</v>
      </c>
      <c r="BK28" s="16" t="e">
        <f>(VLOOKUP($B28,'[1]Taux Répartition'!$A:$G,(HLOOKUP(BK$1,'[1]Taux Répartition'!$S$1:$W$2,2,0)),0))*(HLOOKUP(#REF!,$D:$O,#REF!,0))</f>
        <v>#REF!</v>
      </c>
      <c r="BL28" s="16" t="e">
        <f>(VLOOKUP($B28,'[1]Taux Répartition'!$A:$G,(HLOOKUP(BL$1,'[1]Taux Répartition'!$S$1:$W$2,2,0)),0))*(HLOOKUP(#REF!,$D:$O,#REF!,0))</f>
        <v>#REF!</v>
      </c>
      <c r="BM28" s="16" t="e">
        <f>(VLOOKUP($B28,'[1]Taux Répartition'!$A:$G,(HLOOKUP(BM$1,'[1]Taux Répartition'!$S$1:$W$2,2,0)),0))*(HLOOKUP(#REF!,$D:$O,#REF!,0))</f>
        <v>#REF!</v>
      </c>
      <c r="BN28" s="16" t="e">
        <f>(VLOOKUP($B28,'[1]Taux Répartition'!$A:$G,(HLOOKUP(BN$1,'[1]Taux Répartition'!$S$1:$W$2,2,0)),0))*(HLOOKUP(#REF!,$D:$O,#REF!,0))</f>
        <v>#REF!</v>
      </c>
      <c r="BO28" s="16" t="e">
        <f>(VLOOKUP($B28,'[1]Taux Répartition'!$A:$G,(HLOOKUP(BO$1,'[1]Taux Répartition'!$S$1:$W$2,2,0)),0))*(HLOOKUP(#REF!,$D:$O,#REF!,0))</f>
        <v>#REF!</v>
      </c>
      <c r="BP28" s="16" t="e">
        <f>(VLOOKUP($B28,'[1]Taux Répartition'!$A:$G,(HLOOKUP(BP$1,'[1]Taux Répartition'!$S$1:$W$2,2,0)),0))*(HLOOKUP(#REF!,$D:$O,#REF!,0))</f>
        <v>#REF!</v>
      </c>
      <c r="BQ28" s="16" t="e">
        <f>(VLOOKUP($B28,'[1]Taux Répartition'!$A:$G,(HLOOKUP(BQ$1,'[1]Taux Répartition'!$S$1:$W$2,2,0)),0))*(HLOOKUP(#REF!,$D:$O,#REF!,0))</f>
        <v>#REF!</v>
      </c>
      <c r="BR28" s="16" t="e">
        <f>(VLOOKUP($B28,'[1]Taux Répartition'!$A:$G,(HLOOKUP(BR$1,'[1]Taux Répartition'!$S$1:$W$2,2,0)),0))*(HLOOKUP(#REF!,$D:$O,#REF!,0))</f>
        <v>#REF!</v>
      </c>
      <c r="BS28" s="16" t="e">
        <f>(VLOOKUP($B28,'[1]Taux Répartition'!$A:$G,(HLOOKUP(BS$1,'[1]Taux Répartition'!$S$1:$W$2,2,0)),0))*(HLOOKUP(#REF!,$D:$O,#REF!,0))</f>
        <v>#REF!</v>
      </c>
      <c r="BT28" s="16" t="e">
        <f>(VLOOKUP($B28,'[1]Taux Répartition'!$A:$G,(HLOOKUP(BT$1,'[1]Taux Répartition'!$S$1:$W$2,2,0)),0))*(HLOOKUP(#REF!,$D:$O,#REF!,0))</f>
        <v>#REF!</v>
      </c>
      <c r="BU28" s="16" t="e">
        <f>(VLOOKUP($B28,'[1]Taux Répartition'!$A:$G,(HLOOKUP(BU$1,'[1]Taux Répartition'!$S$1:$W$2,2,0)),0))*(HLOOKUP(#REF!,$D:$O,#REF!,0))</f>
        <v>#REF!</v>
      </c>
      <c r="BV28" s="16" t="e">
        <f>(VLOOKUP($B28,'[1]Taux Répartition'!$A:$G,(HLOOKUP(BV$1,'[1]Taux Répartition'!$S$1:$W$2,2,0)),0))*(HLOOKUP(#REF!,$D:$O,#REF!,0))</f>
        <v>#REF!</v>
      </c>
      <c r="BW28" s="16" t="e">
        <f>(VLOOKUP($B28,'[1]Taux Répartition'!$A:$G,(HLOOKUP(BW$1,'[1]Taux Répartition'!$S$1:$W$2,2,0)),0))*(HLOOKUP(#REF!,$D:$O,#REF!,0))</f>
        <v>#REF!</v>
      </c>
      <c r="BX28" s="16" t="e">
        <f>(VLOOKUP($B28,'[1]Taux Répartition'!$A:$G,(HLOOKUP(BX$1,'[1]Taux Répartition'!$S$1:$W$2,2,0)),0))*(HLOOKUP(#REF!,$D:$O,#REF!,0))</f>
        <v>#REF!</v>
      </c>
    </row>
    <row r="29" spans="1:76" x14ac:dyDescent="0.25">
      <c r="A29" s="24"/>
      <c r="B29" s="8">
        <f>VLOOKUP(C29,[1]Général!H:I,2,0)</f>
        <v>6310420</v>
      </c>
      <c r="C29" s="15" t="s">
        <v>48</v>
      </c>
      <c r="D29" s="5"/>
      <c r="E29" s="5"/>
      <c r="F29" s="5">
        <v>-24541</v>
      </c>
      <c r="G29" s="5"/>
      <c r="H29" s="5"/>
      <c r="I29" s="5"/>
      <c r="J29" s="5"/>
      <c r="K29" s="16"/>
      <c r="L29" s="16">
        <v>-24541</v>
      </c>
      <c r="M29" s="16"/>
      <c r="N29" s="16"/>
      <c r="O29" s="16"/>
      <c r="P29" s="6">
        <f t="shared" si="0"/>
        <v>-24541</v>
      </c>
      <c r="Q29" s="17" t="e">
        <f>(VLOOKUP($B29,'[1]Taux Répartition'!$A:$G,(HLOOKUP(Q$1,'[1]Taux Répartition'!$S$1:$W$2,2,0)),0))*(HLOOKUP(#REF!,$D:$O,#REF!,0))</f>
        <v>#REF!</v>
      </c>
      <c r="R29" s="17" t="e">
        <f>(VLOOKUP($B29,'[1]Taux Répartition'!$A:$G,(HLOOKUP(R$1,'[1]Taux Répartition'!$S$1:$W$2,2,0)),0))*(HLOOKUP(#REF!,$D:$O,#REF!,0))</f>
        <v>#REF!</v>
      </c>
      <c r="S29" s="17" t="e">
        <f>(VLOOKUP($B29,'[1]Taux Répartition'!$A:$G,(HLOOKUP(S$1,'[1]Taux Répartition'!$S$1:$W$2,2,0)),0))*(HLOOKUP(#REF!,$D:$O,#REF!,0))</f>
        <v>#REF!</v>
      </c>
      <c r="T29" s="17" t="e">
        <f>(VLOOKUP($B29,'[1]Taux Répartition'!$A:$G,(HLOOKUP(T$1,'[1]Taux Répartition'!$S$1:$W$2,2,0)),0))*(HLOOKUP(#REF!,$D:$O,#REF!,0))</f>
        <v>#REF!</v>
      </c>
      <c r="U29" s="17" t="e">
        <f>(VLOOKUP($B29,'[1]Taux Répartition'!$A:$G,(HLOOKUP(U$1,'[1]Taux Répartition'!$S$1:$W$2,2,0)),0))*(HLOOKUP(#REF!,$D:$I,#REF!,0))</f>
        <v>#REF!</v>
      </c>
      <c r="V29" s="18" t="e">
        <f>(VLOOKUP($B29,'[1]Taux Répartition'!$A:$G,(HLOOKUP(V$1,'[1]Taux Répartition'!$S$1:$V$2,2,0)),0))*(HLOOKUP(#REF!,$D:$I,#REF!,0))</f>
        <v>#REF!</v>
      </c>
      <c r="W29" s="18" t="e">
        <f>(VLOOKUP($B29,'[1]Taux Répartition'!$A:$G,(HLOOKUP(W$1,'[1]Taux Répartition'!$S$1:$V$2,2,0)),0))*(HLOOKUP(#REF!,$D:$I,#REF!,0))</f>
        <v>#REF!</v>
      </c>
      <c r="X29" s="18" t="e">
        <f>(VLOOKUP($B29,'[1]Taux Répartition'!$A:$G,(HLOOKUP(X$1,'[1]Taux Répartition'!$S$1:$V$2,2,0)),0))*(HLOOKUP(#REF!,$D:$I,#REF!,0))</f>
        <v>#REF!</v>
      </c>
      <c r="Y29" s="18" t="e">
        <f>(VLOOKUP($B29,'[1]Taux Répartition'!$A:$G,(HLOOKUP(Y$1,'[1]Taux Répartition'!$S$1:$V$2,2,0)),0))*(HLOOKUP(#REF!,$D:$I,#REF!,0))</f>
        <v>#REF!</v>
      </c>
      <c r="Z29" s="18" t="e">
        <f>(VLOOKUP($B29,'[1]Taux Répartition'!$A:$G,(HLOOKUP(Z$1,'[1]Taux Répartition'!$S$1:$W$2,2,0)),0))*(HLOOKUP(#REF!,$D:$I,#REF!,0))</f>
        <v>#REF!</v>
      </c>
      <c r="AA29" s="19" t="e">
        <f>(VLOOKUP($B29,'[1]Taux Répartition'!$A:$G,(HLOOKUP(AA$1,'[1]Taux Répartition'!$S$1:$V$2,2,0)),0))*(HLOOKUP(#REF!,$D:$I,#REF!,0))</f>
        <v>#REF!</v>
      </c>
      <c r="AB29" s="19" t="e">
        <f>(VLOOKUP($B29,'[1]Taux Répartition'!$A:$G,(HLOOKUP(AB$1,'[1]Taux Répartition'!$S$1:$V$2,2,0)),0))*(HLOOKUP(#REF!,$D:$I,#REF!,0))</f>
        <v>#REF!</v>
      </c>
      <c r="AC29" s="19" t="e">
        <f>(VLOOKUP($B29,'[1]Taux Répartition'!$A:$G,(HLOOKUP(AC$1,'[1]Taux Répartition'!$S$1:$V$2,2,0)),0))*(HLOOKUP(#REF!,$D:$I,#REF!,0))</f>
        <v>#REF!</v>
      </c>
      <c r="AD29" s="19" t="e">
        <f>(VLOOKUP($B29,'[1]Taux Répartition'!$A:$G,(HLOOKUP(AD$1,'[1]Taux Répartition'!$S$1:$V$2,2,0)),0))*(HLOOKUP(#REF!,$D:$I,#REF!,0))</f>
        <v>#REF!</v>
      </c>
      <c r="AE29" s="19" t="e">
        <f>(VLOOKUP($B29,'[1]Taux Répartition'!$A:$G,(HLOOKUP(AE$1,'[1]Taux Répartition'!$S$1:$W$2,2,0)),0))*(HLOOKUP(#REF!,$D:$I,#REF!,0))</f>
        <v>#REF!</v>
      </c>
      <c r="AF29" s="20" t="e">
        <f>(VLOOKUP($B29,'[1]Taux Répartition'!$A:$G,(HLOOKUP(AF$1,'[1]Taux Répartition'!$S$1:$V$2,2,0)),0))*(HLOOKUP(#REF!,$D:$I,#REF!,0))</f>
        <v>#REF!</v>
      </c>
      <c r="AG29" s="20" t="e">
        <f>(VLOOKUP($B29,'[1]Taux Répartition'!$A:$G,(HLOOKUP(AG$1,'[1]Taux Répartition'!$S$1:$V$2,2,0)),0))*(HLOOKUP(#REF!,$D:$I,#REF!,0))</f>
        <v>#REF!</v>
      </c>
      <c r="AH29" s="20" t="e">
        <f>(VLOOKUP($B29,'[1]Taux Répartition'!$A:$G,(HLOOKUP(AH$1,'[1]Taux Répartition'!$S$1:$V$2,2,0)),0))*(HLOOKUP(#REF!,$D:$I,#REF!,0))</f>
        <v>#REF!</v>
      </c>
      <c r="AI29" s="20" t="e">
        <f>(VLOOKUP($B29,'[1]Taux Répartition'!$A:$G,(HLOOKUP(AI$1,'[1]Taux Répartition'!$S$1:$V$2,2,0)),0))*(HLOOKUP(#REF!,$D:$I,#REF!,0))</f>
        <v>#REF!</v>
      </c>
      <c r="AJ29" s="20" t="e">
        <f>(VLOOKUP($B29,'[1]Taux Répartition'!$A:$G,(HLOOKUP(AJ$1,'[1]Taux Répartition'!$S$1:$W$2,2,0)),0))*(HLOOKUP(#REF!,$D:$I,#REF!,0))</f>
        <v>#REF!</v>
      </c>
      <c r="AK29" s="21" t="e">
        <f>(VLOOKUP($B29,'[1]Taux Répartition'!$A:$G,(HLOOKUP(AK$1,'[1]Taux Répartition'!$S$1:$V$2,2,0)),0))*(HLOOKUP(#REF!,$D:$I,#REF!,0))</f>
        <v>#REF!</v>
      </c>
      <c r="AL29" s="21" t="e">
        <f>(VLOOKUP($B29,'[1]Taux Répartition'!$A:$G,(HLOOKUP(AL$1,'[1]Taux Répartition'!$S$1:$V$2,2,0)),0))*(HLOOKUP(#REF!,$D:$I,#REF!,0))</f>
        <v>#REF!</v>
      </c>
      <c r="AM29" s="21" t="e">
        <f>(VLOOKUP($B29,'[1]Taux Répartition'!$A:$G,(HLOOKUP(AM$1,'[1]Taux Répartition'!$S$1:$V$2,2,0)),0))*(HLOOKUP(#REF!,$D:$I,#REF!,0))</f>
        <v>#REF!</v>
      </c>
      <c r="AN29" s="21" t="e">
        <f>(VLOOKUP($B29,'[1]Taux Répartition'!$A:$G,(HLOOKUP(AN$1,'[1]Taux Répartition'!$S$1:$V$2,2,0)),0))*(HLOOKUP(#REF!,$D:$I,#REF!,0))</f>
        <v>#REF!</v>
      </c>
      <c r="AO29" s="21" t="e">
        <f>(VLOOKUP($B29,'[1]Taux Répartition'!$A:$G,(HLOOKUP(AO$1,'[1]Taux Répartition'!$S$1:$W$2,2,0)),0))*(HLOOKUP(#REF!,$D:$I,#REF!,0))</f>
        <v>#REF!</v>
      </c>
      <c r="AP29" s="22" t="e">
        <f>(VLOOKUP($B29,'[1]Taux Répartition'!$A:$G,(HLOOKUP(AP$1,'[1]Taux Répartition'!$S$1:$V$2,2,0)),0))*(HLOOKUP(#REF!,$D:$I,#REF!,0))</f>
        <v>#REF!</v>
      </c>
      <c r="AQ29" s="22" t="e">
        <f>(VLOOKUP($B29,'[1]Taux Répartition'!$A:$G,(HLOOKUP(AQ$1,'[1]Taux Répartition'!$S$1:$V$2,2,0)),0))*(HLOOKUP(#REF!,$D:$I,#REF!,0))</f>
        <v>#REF!</v>
      </c>
      <c r="AR29" s="22" t="e">
        <f>(VLOOKUP($B29,'[1]Taux Répartition'!$A:$G,(HLOOKUP(AR$1,'[1]Taux Répartition'!$S$1:$V$2,2,0)),0))*(HLOOKUP(#REF!,$D:$I,#REF!,0))</f>
        <v>#REF!</v>
      </c>
      <c r="AS29" s="22" t="e">
        <f>(VLOOKUP($B29,'[1]Taux Répartition'!$A:$G,(HLOOKUP(AS$1,'[1]Taux Répartition'!$S$1:$V$2,2,0)),0))*(HLOOKUP(#REF!,$D:$I,#REF!,0))</f>
        <v>#REF!</v>
      </c>
      <c r="AT29" s="22" t="e">
        <f>(VLOOKUP($B29,'[1]Taux Répartition'!$A:$G,(HLOOKUP(AT$1,'[1]Taux Répartition'!$S$1:$W$2,2,0)),0))*(HLOOKUP(#REF!,$D:$I,#REF!,0))</f>
        <v>#REF!</v>
      </c>
      <c r="AU29" s="23" t="e">
        <f>(VLOOKUP($B29,'[1]Taux Répartition'!$A:$G,(HLOOKUP(AU$1,'[1]Taux Répartition'!$S$1:$W$2,2,0)),0))*(HLOOKUP(#REF!,$D:$O,#REF!,0))</f>
        <v>#REF!</v>
      </c>
      <c r="AV29" s="23" t="e">
        <f>(VLOOKUP($B29,'[1]Taux Répartition'!$A:$G,(HLOOKUP(AV$1,'[1]Taux Répartition'!$S$1:$W$2,2,0)),0))*(HLOOKUP(#REF!,$D:$O,#REF!,0))</f>
        <v>#REF!</v>
      </c>
      <c r="AW29" s="23" t="e">
        <f>(VLOOKUP($B29,'[1]Taux Répartition'!$A:$G,(HLOOKUP(AW$1,'[1]Taux Répartition'!$S$1:$W$2,2,0)),0))*(HLOOKUP(#REF!,$D:$O,#REF!,0))</f>
        <v>#REF!</v>
      </c>
      <c r="AX29" s="23" t="e">
        <f>(VLOOKUP($B29,'[1]Taux Répartition'!$A:$G,(HLOOKUP(AX$1,'[1]Taux Répartition'!$S$1:$W$2,2,0)),0))*(HLOOKUP(#REF!,$D:$O,#REF!,0))</f>
        <v>#REF!</v>
      </c>
      <c r="AY29" s="23" t="e">
        <f>(VLOOKUP($B29,'[1]Taux Répartition'!$A:$G,(HLOOKUP(AY$1,'[1]Taux Répartition'!$S$1:$W$2,2,0)),0))*(HLOOKUP(#REF!,$D:$O,#REF!,0))</f>
        <v>#REF!</v>
      </c>
      <c r="AZ29" s="16" t="e">
        <f>(VLOOKUP($B29,'[1]Taux Répartition'!$A:$G,(HLOOKUP(AZ$1,'[1]Taux Répartition'!$S$1:$W$2,2,0)),0))*(HLOOKUP(#REF!,$D:$O,#REF!,0))</f>
        <v>#REF!</v>
      </c>
      <c r="BA29" s="16" t="e">
        <f>(VLOOKUP($B29,'[1]Taux Répartition'!$A:$G,(HLOOKUP(BA$1,'[1]Taux Répartition'!$S$1:$W$2,2,0)),0))*(HLOOKUP(#REF!,$D:$O,#REF!,0))</f>
        <v>#REF!</v>
      </c>
      <c r="BB29" s="16" t="e">
        <f>(VLOOKUP($B29,'[1]Taux Répartition'!$A:$G,(HLOOKUP(BB$1,'[1]Taux Répartition'!$S$1:$W$2,2,0)),0))*(HLOOKUP(#REF!,$D:$O,#REF!,0))</f>
        <v>#REF!</v>
      </c>
      <c r="BC29" s="16" t="e">
        <f>(VLOOKUP($B29,'[1]Taux Répartition'!$A:$G,(HLOOKUP(BC$1,'[1]Taux Répartition'!$S$1:$W$2,2,0)),0))*(HLOOKUP(#REF!,$D:$O,#REF!,0))</f>
        <v>#REF!</v>
      </c>
      <c r="BD29" s="16" t="e">
        <f>(VLOOKUP($B29,'[1]Taux Répartition'!$A:$G,(HLOOKUP(BD$1,'[1]Taux Répartition'!$S$1:$W$2,2,0)),0))*(HLOOKUP(#REF!,$D:$O,#REF!,0))</f>
        <v>#REF!</v>
      </c>
      <c r="BE29" s="16" t="e">
        <f>(VLOOKUP($B29,'[1]Taux Répartition'!$A:$G,(HLOOKUP(BE$1,'[1]Taux Répartition'!$S$1:$W$2,2,0)),0))*(HLOOKUP(#REF!,$D:$O,#REF!,0))</f>
        <v>#REF!</v>
      </c>
      <c r="BF29" s="16" t="e">
        <f>(VLOOKUP($B29,'[1]Taux Répartition'!$A:$G,(HLOOKUP(BF$1,'[1]Taux Répartition'!$S$1:$W$2,2,0)),0))*(HLOOKUP(#REF!,$D:$O,#REF!,0))</f>
        <v>#REF!</v>
      </c>
      <c r="BG29" s="16" t="e">
        <f>(VLOOKUP($B29,'[1]Taux Répartition'!$A:$G,(HLOOKUP(BG$1,'[1]Taux Répartition'!$S$1:$W$2,2,0)),0))*(HLOOKUP(#REF!,$D:$O,#REF!,0))</f>
        <v>#REF!</v>
      </c>
      <c r="BH29" s="16" t="e">
        <f>(VLOOKUP($B29,'[1]Taux Répartition'!$A:$G,(HLOOKUP(BH$1,'[1]Taux Répartition'!$S$1:$W$2,2,0)),0))*(HLOOKUP(#REF!,$D:$O,#REF!,0))</f>
        <v>#REF!</v>
      </c>
      <c r="BI29" s="16" t="e">
        <f>(VLOOKUP($B29,'[1]Taux Répartition'!$A:$G,(HLOOKUP(BI$1,'[1]Taux Répartition'!$S$1:$W$2,2,0)),0))*(HLOOKUP(#REF!,$D:$O,#REF!,0))</f>
        <v>#REF!</v>
      </c>
      <c r="BJ29" s="16" t="e">
        <f>(VLOOKUP($B29,'[1]Taux Répartition'!$A:$G,(HLOOKUP(BJ$1,'[1]Taux Répartition'!$S$1:$W$2,2,0)),0))*(HLOOKUP(#REF!,$D:$O,#REF!,0))</f>
        <v>#REF!</v>
      </c>
      <c r="BK29" s="16" t="e">
        <f>(VLOOKUP($B29,'[1]Taux Répartition'!$A:$G,(HLOOKUP(BK$1,'[1]Taux Répartition'!$S$1:$W$2,2,0)),0))*(HLOOKUP(#REF!,$D:$O,#REF!,0))</f>
        <v>#REF!</v>
      </c>
      <c r="BL29" s="16" t="e">
        <f>(VLOOKUP($B29,'[1]Taux Répartition'!$A:$G,(HLOOKUP(BL$1,'[1]Taux Répartition'!$S$1:$W$2,2,0)),0))*(HLOOKUP(#REF!,$D:$O,#REF!,0))</f>
        <v>#REF!</v>
      </c>
      <c r="BM29" s="16" t="e">
        <f>(VLOOKUP($B29,'[1]Taux Répartition'!$A:$G,(HLOOKUP(BM$1,'[1]Taux Répartition'!$S$1:$W$2,2,0)),0))*(HLOOKUP(#REF!,$D:$O,#REF!,0))</f>
        <v>#REF!</v>
      </c>
      <c r="BN29" s="16" t="e">
        <f>(VLOOKUP($B29,'[1]Taux Répartition'!$A:$G,(HLOOKUP(BN$1,'[1]Taux Répartition'!$S$1:$W$2,2,0)),0))*(HLOOKUP(#REF!,$D:$O,#REF!,0))</f>
        <v>#REF!</v>
      </c>
      <c r="BO29" s="16" t="e">
        <f>(VLOOKUP($B29,'[1]Taux Répartition'!$A:$G,(HLOOKUP(BO$1,'[1]Taux Répartition'!$S$1:$W$2,2,0)),0))*(HLOOKUP(#REF!,$D:$O,#REF!,0))</f>
        <v>#REF!</v>
      </c>
      <c r="BP29" s="16" t="e">
        <f>(VLOOKUP($B29,'[1]Taux Répartition'!$A:$G,(HLOOKUP(BP$1,'[1]Taux Répartition'!$S$1:$W$2,2,0)),0))*(HLOOKUP(#REF!,$D:$O,#REF!,0))</f>
        <v>#REF!</v>
      </c>
      <c r="BQ29" s="16" t="e">
        <f>(VLOOKUP($B29,'[1]Taux Répartition'!$A:$G,(HLOOKUP(BQ$1,'[1]Taux Répartition'!$S$1:$W$2,2,0)),0))*(HLOOKUP(#REF!,$D:$O,#REF!,0))</f>
        <v>#REF!</v>
      </c>
      <c r="BR29" s="16" t="e">
        <f>(VLOOKUP($B29,'[1]Taux Répartition'!$A:$G,(HLOOKUP(BR$1,'[1]Taux Répartition'!$S$1:$W$2,2,0)),0))*(HLOOKUP(#REF!,$D:$O,#REF!,0))</f>
        <v>#REF!</v>
      </c>
      <c r="BS29" s="16" t="e">
        <f>(VLOOKUP($B29,'[1]Taux Répartition'!$A:$G,(HLOOKUP(BS$1,'[1]Taux Répartition'!$S$1:$W$2,2,0)),0))*(HLOOKUP(#REF!,$D:$O,#REF!,0))</f>
        <v>#REF!</v>
      </c>
      <c r="BT29" s="16" t="e">
        <f>(VLOOKUP($B29,'[1]Taux Répartition'!$A:$G,(HLOOKUP(BT$1,'[1]Taux Répartition'!$S$1:$W$2,2,0)),0))*(HLOOKUP(#REF!,$D:$O,#REF!,0))</f>
        <v>#REF!</v>
      </c>
      <c r="BU29" s="16" t="e">
        <f>(VLOOKUP($B29,'[1]Taux Répartition'!$A:$G,(HLOOKUP(BU$1,'[1]Taux Répartition'!$S$1:$W$2,2,0)),0))*(HLOOKUP(#REF!,$D:$O,#REF!,0))</f>
        <v>#REF!</v>
      </c>
      <c r="BV29" s="16" t="e">
        <f>(VLOOKUP($B29,'[1]Taux Répartition'!$A:$G,(HLOOKUP(BV$1,'[1]Taux Répartition'!$S$1:$W$2,2,0)),0))*(HLOOKUP(#REF!,$D:$O,#REF!,0))</f>
        <v>#REF!</v>
      </c>
      <c r="BW29" s="16" t="e">
        <f>(VLOOKUP($B29,'[1]Taux Répartition'!$A:$G,(HLOOKUP(BW$1,'[1]Taux Répartition'!$S$1:$W$2,2,0)),0))*(HLOOKUP(#REF!,$D:$O,#REF!,0))</f>
        <v>#REF!</v>
      </c>
      <c r="BX29" s="16" t="e">
        <f>(VLOOKUP($B29,'[1]Taux Répartition'!$A:$G,(HLOOKUP(BX$1,'[1]Taux Répartition'!$S$1:$W$2,2,0)),0))*(HLOOKUP(#REF!,$D:$O,#REF!,0))</f>
        <v>#REF!</v>
      </c>
    </row>
    <row r="30" spans="1:76" x14ac:dyDescent="0.25">
      <c r="A30" s="24"/>
      <c r="B30" s="8">
        <f>VLOOKUP(C30,[1]Général!H:I,2,0)</f>
        <v>6310310</v>
      </c>
      <c r="C30" s="15" t="s">
        <v>49</v>
      </c>
      <c r="D30" s="5"/>
      <c r="E30" s="5"/>
      <c r="F30" s="5"/>
      <c r="G30" s="5">
        <v>-2443638</v>
      </c>
      <c r="H30" s="5"/>
      <c r="I30" s="5"/>
      <c r="J30" s="5"/>
      <c r="K30" s="16"/>
      <c r="L30" s="16"/>
      <c r="M30" s="16">
        <v>-2443638</v>
      </c>
      <c r="N30" s="16"/>
      <c r="O30" s="16"/>
      <c r="P30" s="6">
        <f t="shared" si="0"/>
        <v>-2443638</v>
      </c>
      <c r="Q30" s="17" t="e">
        <f>(VLOOKUP($B30,'[1]Taux Répartition'!$A:$G,(HLOOKUP(Q$1,'[1]Taux Répartition'!$S$1:$W$2,2,0)),0))*(HLOOKUP(#REF!,$D:$O,#REF!,0))</f>
        <v>#REF!</v>
      </c>
      <c r="R30" s="17" t="e">
        <f>(VLOOKUP($B30,'[1]Taux Répartition'!$A:$G,(HLOOKUP(R$1,'[1]Taux Répartition'!$S$1:$W$2,2,0)),0))*(HLOOKUP(#REF!,$D:$O,#REF!,0))</f>
        <v>#REF!</v>
      </c>
      <c r="S30" s="17" t="e">
        <f>(VLOOKUP($B30,'[1]Taux Répartition'!$A:$G,(HLOOKUP(S$1,'[1]Taux Répartition'!$S$1:$W$2,2,0)),0))*(HLOOKUP(#REF!,$D:$O,#REF!,0))</f>
        <v>#REF!</v>
      </c>
      <c r="T30" s="17" t="e">
        <f>(VLOOKUP($B30,'[1]Taux Répartition'!$A:$G,(HLOOKUP(T$1,'[1]Taux Répartition'!$S$1:$W$2,2,0)),0))*(HLOOKUP(#REF!,$D:$O,#REF!,0))</f>
        <v>#REF!</v>
      </c>
      <c r="U30" s="17" t="e">
        <f>(VLOOKUP($B30,'[1]Taux Répartition'!$A:$G,(HLOOKUP(U$1,'[1]Taux Répartition'!$S$1:$W$2,2,0)),0))*(HLOOKUP(#REF!,$D:$I,#REF!,0))</f>
        <v>#REF!</v>
      </c>
      <c r="V30" s="18" t="e">
        <f>(VLOOKUP($B30,'[1]Taux Répartition'!$A:$G,(HLOOKUP(V$1,'[1]Taux Répartition'!$S$1:$V$2,2,0)),0))*(HLOOKUP(#REF!,$D:$I,#REF!,0))</f>
        <v>#REF!</v>
      </c>
      <c r="W30" s="18" t="e">
        <f>(VLOOKUP($B30,'[1]Taux Répartition'!$A:$G,(HLOOKUP(W$1,'[1]Taux Répartition'!$S$1:$V$2,2,0)),0))*(HLOOKUP(#REF!,$D:$I,#REF!,0))</f>
        <v>#REF!</v>
      </c>
      <c r="X30" s="18" t="e">
        <f>(VLOOKUP($B30,'[1]Taux Répartition'!$A:$G,(HLOOKUP(X$1,'[1]Taux Répartition'!$S$1:$V$2,2,0)),0))*(HLOOKUP(#REF!,$D:$I,#REF!,0))</f>
        <v>#REF!</v>
      </c>
      <c r="Y30" s="18" t="e">
        <f>(VLOOKUP($B30,'[1]Taux Répartition'!$A:$G,(HLOOKUP(Y$1,'[1]Taux Répartition'!$S$1:$V$2,2,0)),0))*(HLOOKUP(#REF!,$D:$I,#REF!,0))</f>
        <v>#REF!</v>
      </c>
      <c r="Z30" s="18" t="e">
        <f>(VLOOKUP($B30,'[1]Taux Répartition'!$A:$G,(HLOOKUP(Z$1,'[1]Taux Répartition'!$S$1:$W$2,2,0)),0))*(HLOOKUP(#REF!,$D:$I,#REF!,0))</f>
        <v>#REF!</v>
      </c>
      <c r="AA30" s="19" t="e">
        <f>(VLOOKUP($B30,'[1]Taux Répartition'!$A:$G,(HLOOKUP(AA$1,'[1]Taux Répartition'!$S$1:$V$2,2,0)),0))*(HLOOKUP(#REF!,$D:$I,#REF!,0))</f>
        <v>#REF!</v>
      </c>
      <c r="AB30" s="19" t="e">
        <f>(VLOOKUP($B30,'[1]Taux Répartition'!$A:$G,(HLOOKUP(AB$1,'[1]Taux Répartition'!$S$1:$V$2,2,0)),0))*(HLOOKUP(#REF!,$D:$I,#REF!,0))</f>
        <v>#REF!</v>
      </c>
      <c r="AC30" s="19" t="e">
        <f>(VLOOKUP($B30,'[1]Taux Répartition'!$A:$G,(HLOOKUP(AC$1,'[1]Taux Répartition'!$S$1:$V$2,2,0)),0))*(HLOOKUP(#REF!,$D:$I,#REF!,0))</f>
        <v>#REF!</v>
      </c>
      <c r="AD30" s="19" t="e">
        <f>(VLOOKUP($B30,'[1]Taux Répartition'!$A:$G,(HLOOKUP(AD$1,'[1]Taux Répartition'!$S$1:$V$2,2,0)),0))*(HLOOKUP(#REF!,$D:$I,#REF!,0))</f>
        <v>#REF!</v>
      </c>
      <c r="AE30" s="19" t="e">
        <f>(VLOOKUP($B30,'[1]Taux Répartition'!$A:$G,(HLOOKUP(AE$1,'[1]Taux Répartition'!$S$1:$W$2,2,0)),0))*(HLOOKUP(#REF!,$D:$I,#REF!,0))</f>
        <v>#REF!</v>
      </c>
      <c r="AF30" s="20" t="e">
        <f>(VLOOKUP($B30,'[1]Taux Répartition'!$A:$G,(HLOOKUP(AF$1,'[1]Taux Répartition'!$S$1:$V$2,2,0)),0))*(HLOOKUP(#REF!,$D:$I,#REF!,0))</f>
        <v>#REF!</v>
      </c>
      <c r="AG30" s="20" t="e">
        <f>(VLOOKUP($B30,'[1]Taux Répartition'!$A:$G,(HLOOKUP(AG$1,'[1]Taux Répartition'!$S$1:$V$2,2,0)),0))*(HLOOKUP(#REF!,$D:$I,#REF!,0))</f>
        <v>#REF!</v>
      </c>
      <c r="AH30" s="20" t="e">
        <f>(VLOOKUP($B30,'[1]Taux Répartition'!$A:$G,(HLOOKUP(AH$1,'[1]Taux Répartition'!$S$1:$V$2,2,0)),0))*(HLOOKUP(#REF!,$D:$I,#REF!,0))</f>
        <v>#REF!</v>
      </c>
      <c r="AI30" s="20" t="e">
        <f>(VLOOKUP($B30,'[1]Taux Répartition'!$A:$G,(HLOOKUP(AI$1,'[1]Taux Répartition'!$S$1:$V$2,2,0)),0))*(HLOOKUP(#REF!,$D:$I,#REF!,0))</f>
        <v>#REF!</v>
      </c>
      <c r="AJ30" s="20" t="e">
        <f>(VLOOKUP($B30,'[1]Taux Répartition'!$A:$G,(HLOOKUP(AJ$1,'[1]Taux Répartition'!$S$1:$W$2,2,0)),0))*(HLOOKUP(#REF!,$D:$I,#REF!,0))</f>
        <v>#REF!</v>
      </c>
      <c r="AK30" s="21" t="e">
        <f>(VLOOKUP($B30,'[1]Taux Répartition'!$A:$G,(HLOOKUP(AK$1,'[1]Taux Répartition'!$S$1:$V$2,2,0)),0))*(HLOOKUP(#REF!,$D:$I,#REF!,0))</f>
        <v>#REF!</v>
      </c>
      <c r="AL30" s="21" t="e">
        <f>(VLOOKUP($B30,'[1]Taux Répartition'!$A:$G,(HLOOKUP(AL$1,'[1]Taux Répartition'!$S$1:$V$2,2,0)),0))*(HLOOKUP(#REF!,$D:$I,#REF!,0))</f>
        <v>#REF!</v>
      </c>
      <c r="AM30" s="21" t="e">
        <f>(VLOOKUP($B30,'[1]Taux Répartition'!$A:$G,(HLOOKUP(AM$1,'[1]Taux Répartition'!$S$1:$V$2,2,0)),0))*(HLOOKUP(#REF!,$D:$I,#REF!,0))</f>
        <v>#REF!</v>
      </c>
      <c r="AN30" s="21" t="e">
        <f>(VLOOKUP($B30,'[1]Taux Répartition'!$A:$G,(HLOOKUP(AN$1,'[1]Taux Répartition'!$S$1:$V$2,2,0)),0))*(HLOOKUP(#REF!,$D:$I,#REF!,0))</f>
        <v>#REF!</v>
      </c>
      <c r="AO30" s="21" t="e">
        <f>(VLOOKUP($B30,'[1]Taux Répartition'!$A:$G,(HLOOKUP(AO$1,'[1]Taux Répartition'!$S$1:$W$2,2,0)),0))*(HLOOKUP(#REF!,$D:$I,#REF!,0))</f>
        <v>#REF!</v>
      </c>
      <c r="AP30" s="22" t="e">
        <f>(VLOOKUP($B30,'[1]Taux Répartition'!$A:$G,(HLOOKUP(AP$1,'[1]Taux Répartition'!$S$1:$V$2,2,0)),0))*(HLOOKUP(#REF!,$D:$I,#REF!,0))</f>
        <v>#REF!</v>
      </c>
      <c r="AQ30" s="22" t="e">
        <f>(VLOOKUP($B30,'[1]Taux Répartition'!$A:$G,(HLOOKUP(AQ$1,'[1]Taux Répartition'!$S$1:$V$2,2,0)),0))*(HLOOKUP(#REF!,$D:$I,#REF!,0))</f>
        <v>#REF!</v>
      </c>
      <c r="AR30" s="22" t="e">
        <f>(VLOOKUP($B30,'[1]Taux Répartition'!$A:$G,(HLOOKUP(AR$1,'[1]Taux Répartition'!$S$1:$V$2,2,0)),0))*(HLOOKUP(#REF!,$D:$I,#REF!,0))</f>
        <v>#REF!</v>
      </c>
      <c r="AS30" s="22" t="e">
        <f>(VLOOKUP($B30,'[1]Taux Répartition'!$A:$G,(HLOOKUP(AS$1,'[1]Taux Répartition'!$S$1:$V$2,2,0)),0))*(HLOOKUP(#REF!,$D:$I,#REF!,0))</f>
        <v>#REF!</v>
      </c>
      <c r="AT30" s="22" t="e">
        <f>(VLOOKUP($B30,'[1]Taux Répartition'!$A:$G,(HLOOKUP(AT$1,'[1]Taux Répartition'!$S$1:$W$2,2,0)),0))*(HLOOKUP(#REF!,$D:$I,#REF!,0))</f>
        <v>#REF!</v>
      </c>
      <c r="AU30" s="23" t="e">
        <f>(VLOOKUP($B30,'[1]Taux Répartition'!$A:$G,(HLOOKUP(AU$1,'[1]Taux Répartition'!$S$1:$W$2,2,0)),0))*(HLOOKUP(#REF!,$D:$O,#REF!,0))</f>
        <v>#REF!</v>
      </c>
      <c r="AV30" s="23" t="e">
        <f>(VLOOKUP($B30,'[1]Taux Répartition'!$A:$G,(HLOOKUP(AV$1,'[1]Taux Répartition'!$S$1:$W$2,2,0)),0))*(HLOOKUP(#REF!,$D:$O,#REF!,0))</f>
        <v>#REF!</v>
      </c>
      <c r="AW30" s="23" t="e">
        <f>(VLOOKUP($B30,'[1]Taux Répartition'!$A:$G,(HLOOKUP(AW$1,'[1]Taux Répartition'!$S$1:$W$2,2,0)),0))*(HLOOKUP(#REF!,$D:$O,#REF!,0))</f>
        <v>#REF!</v>
      </c>
      <c r="AX30" s="23" t="e">
        <f>(VLOOKUP($B30,'[1]Taux Répartition'!$A:$G,(HLOOKUP(AX$1,'[1]Taux Répartition'!$S$1:$W$2,2,0)),0))*(HLOOKUP(#REF!,$D:$O,#REF!,0))</f>
        <v>#REF!</v>
      </c>
      <c r="AY30" s="23" t="e">
        <f>(VLOOKUP($B30,'[1]Taux Répartition'!$A:$G,(HLOOKUP(AY$1,'[1]Taux Répartition'!$S$1:$W$2,2,0)),0))*(HLOOKUP(#REF!,$D:$O,#REF!,0))</f>
        <v>#REF!</v>
      </c>
      <c r="AZ30" s="16" t="e">
        <f>(VLOOKUP($B30,'[1]Taux Répartition'!$A:$G,(HLOOKUP(AZ$1,'[1]Taux Répartition'!$S$1:$W$2,2,0)),0))*(HLOOKUP(#REF!,$D:$O,#REF!,0))</f>
        <v>#REF!</v>
      </c>
      <c r="BA30" s="16" t="e">
        <f>(VLOOKUP($B30,'[1]Taux Répartition'!$A:$G,(HLOOKUP(BA$1,'[1]Taux Répartition'!$S$1:$W$2,2,0)),0))*(HLOOKUP(#REF!,$D:$O,#REF!,0))</f>
        <v>#REF!</v>
      </c>
      <c r="BB30" s="16" t="e">
        <f>(VLOOKUP($B30,'[1]Taux Répartition'!$A:$G,(HLOOKUP(BB$1,'[1]Taux Répartition'!$S$1:$W$2,2,0)),0))*(HLOOKUP(#REF!,$D:$O,#REF!,0))</f>
        <v>#REF!</v>
      </c>
      <c r="BC30" s="16" t="e">
        <f>(VLOOKUP($B30,'[1]Taux Répartition'!$A:$G,(HLOOKUP(BC$1,'[1]Taux Répartition'!$S$1:$W$2,2,0)),0))*(HLOOKUP(#REF!,$D:$O,#REF!,0))</f>
        <v>#REF!</v>
      </c>
      <c r="BD30" s="16" t="e">
        <f>(VLOOKUP($B30,'[1]Taux Répartition'!$A:$G,(HLOOKUP(BD$1,'[1]Taux Répartition'!$S$1:$W$2,2,0)),0))*(HLOOKUP(#REF!,$D:$O,#REF!,0))</f>
        <v>#REF!</v>
      </c>
      <c r="BE30" s="16" t="e">
        <f>(VLOOKUP($B30,'[1]Taux Répartition'!$A:$G,(HLOOKUP(BE$1,'[1]Taux Répartition'!$S$1:$W$2,2,0)),0))*(HLOOKUP(#REF!,$D:$O,#REF!,0))</f>
        <v>#REF!</v>
      </c>
      <c r="BF30" s="16" t="e">
        <f>(VLOOKUP($B30,'[1]Taux Répartition'!$A:$G,(HLOOKUP(BF$1,'[1]Taux Répartition'!$S$1:$W$2,2,0)),0))*(HLOOKUP(#REF!,$D:$O,#REF!,0))</f>
        <v>#REF!</v>
      </c>
      <c r="BG30" s="16" t="e">
        <f>(VLOOKUP($B30,'[1]Taux Répartition'!$A:$G,(HLOOKUP(BG$1,'[1]Taux Répartition'!$S$1:$W$2,2,0)),0))*(HLOOKUP(#REF!,$D:$O,#REF!,0))</f>
        <v>#REF!</v>
      </c>
      <c r="BH30" s="16" t="e">
        <f>(VLOOKUP($B30,'[1]Taux Répartition'!$A:$G,(HLOOKUP(BH$1,'[1]Taux Répartition'!$S$1:$W$2,2,0)),0))*(HLOOKUP(#REF!,$D:$O,#REF!,0))</f>
        <v>#REF!</v>
      </c>
      <c r="BI30" s="16" t="e">
        <f>(VLOOKUP($B30,'[1]Taux Répartition'!$A:$G,(HLOOKUP(BI$1,'[1]Taux Répartition'!$S$1:$W$2,2,0)),0))*(HLOOKUP(#REF!,$D:$O,#REF!,0))</f>
        <v>#REF!</v>
      </c>
      <c r="BJ30" s="16" t="e">
        <f>(VLOOKUP($B30,'[1]Taux Répartition'!$A:$G,(HLOOKUP(BJ$1,'[1]Taux Répartition'!$S$1:$W$2,2,0)),0))*(HLOOKUP(#REF!,$D:$O,#REF!,0))</f>
        <v>#REF!</v>
      </c>
      <c r="BK30" s="16" t="e">
        <f>(VLOOKUP($B30,'[1]Taux Répartition'!$A:$G,(HLOOKUP(BK$1,'[1]Taux Répartition'!$S$1:$W$2,2,0)),0))*(HLOOKUP(#REF!,$D:$O,#REF!,0))</f>
        <v>#REF!</v>
      </c>
      <c r="BL30" s="16" t="e">
        <f>(VLOOKUP($B30,'[1]Taux Répartition'!$A:$G,(HLOOKUP(BL$1,'[1]Taux Répartition'!$S$1:$W$2,2,0)),0))*(HLOOKUP(#REF!,$D:$O,#REF!,0))</f>
        <v>#REF!</v>
      </c>
      <c r="BM30" s="16" t="e">
        <f>(VLOOKUP($B30,'[1]Taux Répartition'!$A:$G,(HLOOKUP(BM$1,'[1]Taux Répartition'!$S$1:$W$2,2,0)),0))*(HLOOKUP(#REF!,$D:$O,#REF!,0))</f>
        <v>#REF!</v>
      </c>
      <c r="BN30" s="16" t="e">
        <f>(VLOOKUP($B30,'[1]Taux Répartition'!$A:$G,(HLOOKUP(BN$1,'[1]Taux Répartition'!$S$1:$W$2,2,0)),0))*(HLOOKUP(#REF!,$D:$O,#REF!,0))</f>
        <v>#REF!</v>
      </c>
      <c r="BO30" s="16" t="e">
        <f>(VLOOKUP($B30,'[1]Taux Répartition'!$A:$G,(HLOOKUP(BO$1,'[1]Taux Répartition'!$S$1:$W$2,2,0)),0))*(HLOOKUP(#REF!,$D:$O,#REF!,0))</f>
        <v>#REF!</v>
      </c>
      <c r="BP30" s="16" t="e">
        <f>(VLOOKUP($B30,'[1]Taux Répartition'!$A:$G,(HLOOKUP(BP$1,'[1]Taux Répartition'!$S$1:$W$2,2,0)),0))*(HLOOKUP(#REF!,$D:$O,#REF!,0))</f>
        <v>#REF!</v>
      </c>
      <c r="BQ30" s="16" t="e">
        <f>(VLOOKUP($B30,'[1]Taux Répartition'!$A:$G,(HLOOKUP(BQ$1,'[1]Taux Répartition'!$S$1:$W$2,2,0)),0))*(HLOOKUP(#REF!,$D:$O,#REF!,0))</f>
        <v>#REF!</v>
      </c>
      <c r="BR30" s="16" t="e">
        <f>(VLOOKUP($B30,'[1]Taux Répartition'!$A:$G,(HLOOKUP(BR$1,'[1]Taux Répartition'!$S$1:$W$2,2,0)),0))*(HLOOKUP(#REF!,$D:$O,#REF!,0))</f>
        <v>#REF!</v>
      </c>
      <c r="BS30" s="16" t="e">
        <f>(VLOOKUP($B30,'[1]Taux Répartition'!$A:$G,(HLOOKUP(BS$1,'[1]Taux Répartition'!$S$1:$W$2,2,0)),0))*(HLOOKUP(#REF!,$D:$O,#REF!,0))</f>
        <v>#REF!</v>
      </c>
      <c r="BT30" s="16" t="e">
        <f>(VLOOKUP($B30,'[1]Taux Répartition'!$A:$G,(HLOOKUP(BT$1,'[1]Taux Répartition'!$S$1:$W$2,2,0)),0))*(HLOOKUP(#REF!,$D:$O,#REF!,0))</f>
        <v>#REF!</v>
      </c>
      <c r="BU30" s="16" t="e">
        <f>(VLOOKUP($B30,'[1]Taux Répartition'!$A:$G,(HLOOKUP(BU$1,'[1]Taux Répartition'!$S$1:$W$2,2,0)),0))*(HLOOKUP(#REF!,$D:$O,#REF!,0))</f>
        <v>#REF!</v>
      </c>
      <c r="BV30" s="16" t="e">
        <f>(VLOOKUP($B30,'[1]Taux Répartition'!$A:$G,(HLOOKUP(BV$1,'[1]Taux Répartition'!$S$1:$W$2,2,0)),0))*(HLOOKUP(#REF!,$D:$O,#REF!,0))</f>
        <v>#REF!</v>
      </c>
      <c r="BW30" s="16" t="e">
        <f>(VLOOKUP($B30,'[1]Taux Répartition'!$A:$G,(HLOOKUP(BW$1,'[1]Taux Répartition'!$S$1:$W$2,2,0)),0))*(HLOOKUP(#REF!,$D:$O,#REF!,0))</f>
        <v>#REF!</v>
      </c>
      <c r="BX30" s="16" t="e">
        <f>(VLOOKUP($B30,'[1]Taux Répartition'!$A:$G,(HLOOKUP(BX$1,'[1]Taux Répartition'!$S$1:$W$2,2,0)),0))*(HLOOKUP(#REF!,$D:$O,#REF!,0))</f>
        <v>#REF!</v>
      </c>
    </row>
    <row r="31" spans="1:76" x14ac:dyDescent="0.25">
      <c r="A31" s="24"/>
      <c r="B31" s="8">
        <f>VLOOKUP(C31,[1]Général!H:I,2,0)</f>
        <v>6310280</v>
      </c>
      <c r="C31" s="15" t="s">
        <v>50</v>
      </c>
      <c r="D31" s="5">
        <v>-107000</v>
      </c>
      <c r="E31" s="5">
        <v>-128000</v>
      </c>
      <c r="F31" s="5">
        <v>-175100</v>
      </c>
      <c r="G31" s="5">
        <v>-535900</v>
      </c>
      <c r="H31" s="5">
        <v>-909500</v>
      </c>
      <c r="I31" s="5">
        <v>-75100</v>
      </c>
      <c r="J31" s="5">
        <v>-234900</v>
      </c>
      <c r="K31" s="16">
        <v>-128000</v>
      </c>
      <c r="L31" s="16">
        <v>-175100</v>
      </c>
      <c r="M31" s="16">
        <v>-535900</v>
      </c>
      <c r="N31" s="16">
        <v>-909500</v>
      </c>
      <c r="O31" s="16">
        <v>-75100</v>
      </c>
      <c r="P31" s="6">
        <f t="shared" si="0"/>
        <v>-1930600</v>
      </c>
      <c r="Q31" s="17" t="e">
        <f>(VLOOKUP($B31,'[1]Taux Répartition'!$A:$G,(HLOOKUP(Q$1,'[1]Taux Répartition'!$S$1:$W$2,2,0)),0))*(HLOOKUP(#REF!,$D:$O,#REF!,0))</f>
        <v>#REF!</v>
      </c>
      <c r="R31" s="17" t="e">
        <f>(VLOOKUP($B31,'[1]Taux Répartition'!$A:$G,(HLOOKUP(R$1,'[1]Taux Répartition'!$S$1:$W$2,2,0)),0))*(HLOOKUP(#REF!,$D:$O,#REF!,0))</f>
        <v>#REF!</v>
      </c>
      <c r="S31" s="17" t="e">
        <f>(VLOOKUP($B31,'[1]Taux Répartition'!$A:$G,(HLOOKUP(S$1,'[1]Taux Répartition'!$S$1:$W$2,2,0)),0))*(HLOOKUP(#REF!,$D:$O,#REF!,0))</f>
        <v>#REF!</v>
      </c>
      <c r="T31" s="17" t="e">
        <f>(VLOOKUP($B31,'[1]Taux Répartition'!$A:$G,(HLOOKUP(T$1,'[1]Taux Répartition'!$S$1:$W$2,2,0)),0))*(HLOOKUP(#REF!,$D:$O,#REF!,0))</f>
        <v>#REF!</v>
      </c>
      <c r="U31" s="17" t="e">
        <f>(VLOOKUP($B31,'[1]Taux Répartition'!$A:$G,(HLOOKUP(U$1,'[1]Taux Répartition'!$S$1:$W$2,2,0)),0))*(HLOOKUP(#REF!,$D:$I,#REF!,0))</f>
        <v>#REF!</v>
      </c>
      <c r="V31" s="18" t="e">
        <f>(VLOOKUP($B31,'[1]Taux Répartition'!$A:$G,(HLOOKUP(V$1,'[1]Taux Répartition'!$S$1:$V$2,2,0)),0))*(HLOOKUP(#REF!,$D:$I,#REF!,0))</f>
        <v>#REF!</v>
      </c>
      <c r="W31" s="18" t="e">
        <f>(VLOOKUP($B31,'[1]Taux Répartition'!$A:$G,(HLOOKUP(W$1,'[1]Taux Répartition'!$S$1:$V$2,2,0)),0))*(HLOOKUP(#REF!,$D:$I,#REF!,0))</f>
        <v>#REF!</v>
      </c>
      <c r="X31" s="18" t="e">
        <f>(VLOOKUP($B31,'[1]Taux Répartition'!$A:$G,(HLOOKUP(X$1,'[1]Taux Répartition'!$S$1:$V$2,2,0)),0))*(HLOOKUP(#REF!,$D:$I,#REF!,0))</f>
        <v>#REF!</v>
      </c>
      <c r="Y31" s="18" t="e">
        <f>(VLOOKUP($B31,'[1]Taux Répartition'!$A:$G,(HLOOKUP(Y$1,'[1]Taux Répartition'!$S$1:$V$2,2,0)),0))*(HLOOKUP(#REF!,$D:$I,#REF!,0))</f>
        <v>#REF!</v>
      </c>
      <c r="Z31" s="18" t="e">
        <f>(VLOOKUP($B31,'[1]Taux Répartition'!$A:$G,(HLOOKUP(Z$1,'[1]Taux Répartition'!$S$1:$W$2,2,0)),0))*(HLOOKUP(#REF!,$D:$I,#REF!,0))</f>
        <v>#REF!</v>
      </c>
      <c r="AA31" s="19" t="e">
        <f>(VLOOKUP($B31,'[1]Taux Répartition'!$A:$G,(HLOOKUP(AA$1,'[1]Taux Répartition'!$S$1:$V$2,2,0)),0))*(HLOOKUP(#REF!,$D:$I,#REF!,0))</f>
        <v>#REF!</v>
      </c>
      <c r="AB31" s="19" t="e">
        <f>(VLOOKUP($B31,'[1]Taux Répartition'!$A:$G,(HLOOKUP(AB$1,'[1]Taux Répartition'!$S$1:$V$2,2,0)),0))*(HLOOKUP(#REF!,$D:$I,#REF!,0))</f>
        <v>#REF!</v>
      </c>
      <c r="AC31" s="19" t="e">
        <f>(VLOOKUP($B31,'[1]Taux Répartition'!$A:$G,(HLOOKUP(AC$1,'[1]Taux Répartition'!$S$1:$V$2,2,0)),0))*(HLOOKUP(#REF!,$D:$I,#REF!,0))</f>
        <v>#REF!</v>
      </c>
      <c r="AD31" s="19" t="e">
        <f>(VLOOKUP($B31,'[1]Taux Répartition'!$A:$G,(HLOOKUP(AD$1,'[1]Taux Répartition'!$S$1:$V$2,2,0)),0))*(HLOOKUP(#REF!,$D:$I,#REF!,0))</f>
        <v>#REF!</v>
      </c>
      <c r="AE31" s="19" t="e">
        <f>(VLOOKUP($B31,'[1]Taux Répartition'!$A:$G,(HLOOKUP(AE$1,'[1]Taux Répartition'!$S$1:$W$2,2,0)),0))*(HLOOKUP(#REF!,$D:$I,#REF!,0))</f>
        <v>#REF!</v>
      </c>
      <c r="AF31" s="20" t="e">
        <f>(VLOOKUP($B31,'[1]Taux Répartition'!$A:$G,(HLOOKUP(AF$1,'[1]Taux Répartition'!$S$1:$V$2,2,0)),0))*(HLOOKUP(#REF!,$D:$I,#REF!,0))</f>
        <v>#REF!</v>
      </c>
      <c r="AG31" s="20" t="e">
        <f>(VLOOKUP($B31,'[1]Taux Répartition'!$A:$G,(HLOOKUP(AG$1,'[1]Taux Répartition'!$S$1:$V$2,2,0)),0))*(HLOOKUP(#REF!,$D:$I,#REF!,0))</f>
        <v>#REF!</v>
      </c>
      <c r="AH31" s="20" t="e">
        <f>(VLOOKUP($B31,'[1]Taux Répartition'!$A:$G,(HLOOKUP(AH$1,'[1]Taux Répartition'!$S$1:$V$2,2,0)),0))*(HLOOKUP(#REF!,$D:$I,#REF!,0))</f>
        <v>#REF!</v>
      </c>
      <c r="AI31" s="20" t="e">
        <f>(VLOOKUP($B31,'[1]Taux Répartition'!$A:$G,(HLOOKUP(AI$1,'[1]Taux Répartition'!$S$1:$V$2,2,0)),0))*(HLOOKUP(#REF!,$D:$I,#REF!,0))</f>
        <v>#REF!</v>
      </c>
      <c r="AJ31" s="20" t="e">
        <f>(VLOOKUP($B31,'[1]Taux Répartition'!$A:$G,(HLOOKUP(AJ$1,'[1]Taux Répartition'!$S$1:$W$2,2,0)),0))*(HLOOKUP(#REF!,$D:$I,#REF!,0))</f>
        <v>#REF!</v>
      </c>
      <c r="AK31" s="21" t="e">
        <f>(VLOOKUP($B31,'[1]Taux Répartition'!$A:$G,(HLOOKUP(AK$1,'[1]Taux Répartition'!$S$1:$V$2,2,0)),0))*(HLOOKUP(#REF!,$D:$I,#REF!,0))</f>
        <v>#REF!</v>
      </c>
      <c r="AL31" s="21" t="e">
        <f>(VLOOKUP($B31,'[1]Taux Répartition'!$A:$G,(HLOOKUP(AL$1,'[1]Taux Répartition'!$S$1:$V$2,2,0)),0))*(HLOOKUP(#REF!,$D:$I,#REF!,0))</f>
        <v>#REF!</v>
      </c>
      <c r="AM31" s="21" t="e">
        <f>(VLOOKUP($B31,'[1]Taux Répartition'!$A:$G,(HLOOKUP(AM$1,'[1]Taux Répartition'!$S$1:$V$2,2,0)),0))*(HLOOKUP(#REF!,$D:$I,#REF!,0))</f>
        <v>#REF!</v>
      </c>
      <c r="AN31" s="21" t="e">
        <f>(VLOOKUP($B31,'[1]Taux Répartition'!$A:$G,(HLOOKUP(AN$1,'[1]Taux Répartition'!$S$1:$V$2,2,0)),0))*(HLOOKUP(#REF!,$D:$I,#REF!,0))</f>
        <v>#REF!</v>
      </c>
      <c r="AO31" s="21" t="e">
        <f>(VLOOKUP($B31,'[1]Taux Répartition'!$A:$G,(HLOOKUP(AO$1,'[1]Taux Répartition'!$S$1:$W$2,2,0)),0))*(HLOOKUP(#REF!,$D:$I,#REF!,0))</f>
        <v>#REF!</v>
      </c>
      <c r="AP31" s="22" t="e">
        <f>(VLOOKUP($B31,'[1]Taux Répartition'!$A:$G,(HLOOKUP(AP$1,'[1]Taux Répartition'!$S$1:$V$2,2,0)),0))*(HLOOKUP(#REF!,$D:$I,#REF!,0))</f>
        <v>#REF!</v>
      </c>
      <c r="AQ31" s="22" t="e">
        <f>(VLOOKUP($B31,'[1]Taux Répartition'!$A:$G,(HLOOKUP(AQ$1,'[1]Taux Répartition'!$S$1:$V$2,2,0)),0))*(HLOOKUP(#REF!,$D:$I,#REF!,0))</f>
        <v>#REF!</v>
      </c>
      <c r="AR31" s="22" t="e">
        <f>(VLOOKUP($B31,'[1]Taux Répartition'!$A:$G,(HLOOKUP(AR$1,'[1]Taux Répartition'!$S$1:$V$2,2,0)),0))*(HLOOKUP(#REF!,$D:$I,#REF!,0))</f>
        <v>#REF!</v>
      </c>
      <c r="AS31" s="22" t="e">
        <f>(VLOOKUP($B31,'[1]Taux Répartition'!$A:$G,(HLOOKUP(AS$1,'[1]Taux Répartition'!$S$1:$V$2,2,0)),0))*(HLOOKUP(#REF!,$D:$I,#REF!,0))</f>
        <v>#REF!</v>
      </c>
      <c r="AT31" s="22" t="e">
        <f>(VLOOKUP($B31,'[1]Taux Répartition'!$A:$G,(HLOOKUP(AT$1,'[1]Taux Répartition'!$S$1:$W$2,2,0)),0))*(HLOOKUP(#REF!,$D:$I,#REF!,0))</f>
        <v>#REF!</v>
      </c>
      <c r="AU31" s="23" t="e">
        <f>(VLOOKUP($B31,'[1]Taux Répartition'!$A:$G,(HLOOKUP(AU$1,'[1]Taux Répartition'!$S$1:$W$2,2,0)),0))*(HLOOKUP(#REF!,$D:$O,#REF!,0))</f>
        <v>#REF!</v>
      </c>
      <c r="AV31" s="23" t="e">
        <f>(VLOOKUP($B31,'[1]Taux Répartition'!$A:$G,(HLOOKUP(AV$1,'[1]Taux Répartition'!$S$1:$W$2,2,0)),0))*(HLOOKUP(#REF!,$D:$O,#REF!,0))</f>
        <v>#REF!</v>
      </c>
      <c r="AW31" s="23" t="e">
        <f>(VLOOKUP($B31,'[1]Taux Répartition'!$A:$G,(HLOOKUP(AW$1,'[1]Taux Répartition'!$S$1:$W$2,2,0)),0))*(HLOOKUP(#REF!,$D:$O,#REF!,0))</f>
        <v>#REF!</v>
      </c>
      <c r="AX31" s="23" t="e">
        <f>(VLOOKUP($B31,'[1]Taux Répartition'!$A:$G,(HLOOKUP(AX$1,'[1]Taux Répartition'!$S$1:$W$2,2,0)),0))*(HLOOKUP(#REF!,$D:$O,#REF!,0))</f>
        <v>#REF!</v>
      </c>
      <c r="AY31" s="23" t="e">
        <f>(VLOOKUP($B31,'[1]Taux Répartition'!$A:$G,(HLOOKUP(AY$1,'[1]Taux Répartition'!$S$1:$W$2,2,0)),0))*(HLOOKUP(#REF!,$D:$O,#REF!,0))</f>
        <v>#REF!</v>
      </c>
      <c r="AZ31" s="16" t="e">
        <f>(VLOOKUP($B31,'[1]Taux Répartition'!$A:$G,(HLOOKUP(AZ$1,'[1]Taux Répartition'!$S$1:$W$2,2,0)),0))*(HLOOKUP(#REF!,$D:$O,#REF!,0))</f>
        <v>#REF!</v>
      </c>
      <c r="BA31" s="16" t="e">
        <f>(VLOOKUP($B31,'[1]Taux Répartition'!$A:$G,(HLOOKUP(BA$1,'[1]Taux Répartition'!$S$1:$W$2,2,0)),0))*(HLOOKUP(#REF!,$D:$O,#REF!,0))</f>
        <v>#REF!</v>
      </c>
      <c r="BB31" s="16" t="e">
        <f>(VLOOKUP($B31,'[1]Taux Répartition'!$A:$G,(HLOOKUP(BB$1,'[1]Taux Répartition'!$S$1:$W$2,2,0)),0))*(HLOOKUP(#REF!,$D:$O,#REF!,0))</f>
        <v>#REF!</v>
      </c>
      <c r="BC31" s="16" t="e">
        <f>(VLOOKUP($B31,'[1]Taux Répartition'!$A:$G,(HLOOKUP(BC$1,'[1]Taux Répartition'!$S$1:$W$2,2,0)),0))*(HLOOKUP(#REF!,$D:$O,#REF!,0))</f>
        <v>#REF!</v>
      </c>
      <c r="BD31" s="16" t="e">
        <f>(VLOOKUP($B31,'[1]Taux Répartition'!$A:$G,(HLOOKUP(BD$1,'[1]Taux Répartition'!$S$1:$W$2,2,0)),0))*(HLOOKUP(#REF!,$D:$O,#REF!,0))</f>
        <v>#REF!</v>
      </c>
      <c r="BE31" s="16" t="e">
        <f>(VLOOKUP($B31,'[1]Taux Répartition'!$A:$G,(HLOOKUP(BE$1,'[1]Taux Répartition'!$S$1:$W$2,2,0)),0))*(HLOOKUP(#REF!,$D:$O,#REF!,0))</f>
        <v>#REF!</v>
      </c>
      <c r="BF31" s="16" t="e">
        <f>(VLOOKUP($B31,'[1]Taux Répartition'!$A:$G,(HLOOKUP(BF$1,'[1]Taux Répartition'!$S$1:$W$2,2,0)),0))*(HLOOKUP(#REF!,$D:$O,#REF!,0))</f>
        <v>#REF!</v>
      </c>
      <c r="BG31" s="16" t="e">
        <f>(VLOOKUP($B31,'[1]Taux Répartition'!$A:$G,(HLOOKUP(BG$1,'[1]Taux Répartition'!$S$1:$W$2,2,0)),0))*(HLOOKUP(#REF!,$D:$O,#REF!,0))</f>
        <v>#REF!</v>
      </c>
      <c r="BH31" s="16" t="e">
        <f>(VLOOKUP($B31,'[1]Taux Répartition'!$A:$G,(HLOOKUP(BH$1,'[1]Taux Répartition'!$S$1:$W$2,2,0)),0))*(HLOOKUP(#REF!,$D:$O,#REF!,0))</f>
        <v>#REF!</v>
      </c>
      <c r="BI31" s="16" t="e">
        <f>(VLOOKUP($B31,'[1]Taux Répartition'!$A:$G,(HLOOKUP(BI$1,'[1]Taux Répartition'!$S$1:$W$2,2,0)),0))*(HLOOKUP(#REF!,$D:$O,#REF!,0))</f>
        <v>#REF!</v>
      </c>
      <c r="BJ31" s="16" t="e">
        <f>(VLOOKUP($B31,'[1]Taux Répartition'!$A:$G,(HLOOKUP(BJ$1,'[1]Taux Répartition'!$S$1:$W$2,2,0)),0))*(HLOOKUP(#REF!,$D:$O,#REF!,0))</f>
        <v>#REF!</v>
      </c>
      <c r="BK31" s="16" t="e">
        <f>(VLOOKUP($B31,'[1]Taux Répartition'!$A:$G,(HLOOKUP(BK$1,'[1]Taux Répartition'!$S$1:$W$2,2,0)),0))*(HLOOKUP(#REF!,$D:$O,#REF!,0))</f>
        <v>#REF!</v>
      </c>
      <c r="BL31" s="16" t="e">
        <f>(VLOOKUP($B31,'[1]Taux Répartition'!$A:$G,(HLOOKUP(BL$1,'[1]Taux Répartition'!$S$1:$W$2,2,0)),0))*(HLOOKUP(#REF!,$D:$O,#REF!,0))</f>
        <v>#REF!</v>
      </c>
      <c r="BM31" s="16" t="e">
        <f>(VLOOKUP($B31,'[1]Taux Répartition'!$A:$G,(HLOOKUP(BM$1,'[1]Taux Répartition'!$S$1:$W$2,2,0)),0))*(HLOOKUP(#REF!,$D:$O,#REF!,0))</f>
        <v>#REF!</v>
      </c>
      <c r="BN31" s="16" t="e">
        <f>(VLOOKUP($B31,'[1]Taux Répartition'!$A:$G,(HLOOKUP(BN$1,'[1]Taux Répartition'!$S$1:$W$2,2,0)),0))*(HLOOKUP(#REF!,$D:$O,#REF!,0))</f>
        <v>#REF!</v>
      </c>
      <c r="BO31" s="16" t="e">
        <f>(VLOOKUP($B31,'[1]Taux Répartition'!$A:$G,(HLOOKUP(BO$1,'[1]Taux Répartition'!$S$1:$W$2,2,0)),0))*(HLOOKUP(#REF!,$D:$O,#REF!,0))</f>
        <v>#REF!</v>
      </c>
      <c r="BP31" s="16" t="e">
        <f>(VLOOKUP($B31,'[1]Taux Répartition'!$A:$G,(HLOOKUP(BP$1,'[1]Taux Répartition'!$S$1:$W$2,2,0)),0))*(HLOOKUP(#REF!,$D:$O,#REF!,0))</f>
        <v>#REF!</v>
      </c>
      <c r="BQ31" s="16" t="e">
        <f>(VLOOKUP($B31,'[1]Taux Répartition'!$A:$G,(HLOOKUP(BQ$1,'[1]Taux Répartition'!$S$1:$W$2,2,0)),0))*(HLOOKUP(#REF!,$D:$O,#REF!,0))</f>
        <v>#REF!</v>
      </c>
      <c r="BR31" s="16" t="e">
        <f>(VLOOKUP($B31,'[1]Taux Répartition'!$A:$G,(HLOOKUP(BR$1,'[1]Taux Répartition'!$S$1:$W$2,2,0)),0))*(HLOOKUP(#REF!,$D:$O,#REF!,0))</f>
        <v>#REF!</v>
      </c>
      <c r="BS31" s="16" t="e">
        <f>(VLOOKUP($B31,'[1]Taux Répartition'!$A:$G,(HLOOKUP(BS$1,'[1]Taux Répartition'!$S$1:$W$2,2,0)),0))*(HLOOKUP(#REF!,$D:$O,#REF!,0))</f>
        <v>#REF!</v>
      </c>
      <c r="BT31" s="16" t="e">
        <f>(VLOOKUP($B31,'[1]Taux Répartition'!$A:$G,(HLOOKUP(BT$1,'[1]Taux Répartition'!$S$1:$W$2,2,0)),0))*(HLOOKUP(#REF!,$D:$O,#REF!,0))</f>
        <v>#REF!</v>
      </c>
      <c r="BU31" s="16" t="e">
        <f>(VLOOKUP($B31,'[1]Taux Répartition'!$A:$G,(HLOOKUP(BU$1,'[1]Taux Répartition'!$S$1:$W$2,2,0)),0))*(HLOOKUP(#REF!,$D:$O,#REF!,0))</f>
        <v>#REF!</v>
      </c>
      <c r="BV31" s="16" t="e">
        <f>(VLOOKUP($B31,'[1]Taux Répartition'!$A:$G,(HLOOKUP(BV$1,'[1]Taux Répartition'!$S$1:$W$2,2,0)),0))*(HLOOKUP(#REF!,$D:$O,#REF!,0))</f>
        <v>#REF!</v>
      </c>
      <c r="BW31" s="16" t="e">
        <f>(VLOOKUP($B31,'[1]Taux Répartition'!$A:$G,(HLOOKUP(BW$1,'[1]Taux Répartition'!$S$1:$W$2,2,0)),0))*(HLOOKUP(#REF!,$D:$O,#REF!,0))</f>
        <v>#REF!</v>
      </c>
      <c r="BX31" s="16" t="e">
        <f>(VLOOKUP($B31,'[1]Taux Répartition'!$A:$G,(HLOOKUP(BX$1,'[1]Taux Répartition'!$S$1:$W$2,2,0)),0))*(HLOOKUP(#REF!,$D:$O,#REF!,0))</f>
        <v>#REF!</v>
      </c>
    </row>
    <row r="32" spans="1:76" x14ac:dyDescent="0.25">
      <c r="A32" s="24"/>
      <c r="B32" s="8">
        <f>VLOOKUP(C32,[1]Général!H:I,2,0)</f>
        <v>6060110</v>
      </c>
      <c r="C32" s="15" t="s">
        <v>51</v>
      </c>
      <c r="D32" s="5"/>
      <c r="E32" s="5">
        <v>-3770</v>
      </c>
      <c r="F32" s="5">
        <v>-180217.68</v>
      </c>
      <c r="G32" s="5"/>
      <c r="H32" s="5">
        <v>-53221.07</v>
      </c>
      <c r="I32" s="5">
        <v>-122045.51999999999</v>
      </c>
      <c r="J32" s="5">
        <v>-3999.1600000000035</v>
      </c>
      <c r="K32" s="16">
        <v>-123861.8</v>
      </c>
      <c r="L32" s="16">
        <v>-56355.88</v>
      </c>
      <c r="M32" s="16">
        <v>-53221.07</v>
      </c>
      <c r="N32" s="16">
        <v>-40681.839999999997</v>
      </c>
      <c r="O32" s="16">
        <v>-40681.839999999997</v>
      </c>
      <c r="P32" s="6">
        <f t="shared" si="0"/>
        <v>-359254.27</v>
      </c>
      <c r="Q32" s="17" t="e">
        <f>(VLOOKUP($B32,'[1]Taux Répartition'!$A:$G,(HLOOKUP(Q$1,'[1]Taux Répartition'!$S$1:$W$2,2,0)),0))*(HLOOKUP(#REF!,$D:$O,#REF!,0))</f>
        <v>#REF!</v>
      </c>
      <c r="R32" s="17" t="e">
        <f>(VLOOKUP($B32,'[1]Taux Répartition'!$A:$G,(HLOOKUP(R$1,'[1]Taux Répartition'!$S$1:$W$2,2,0)),0))*(HLOOKUP(#REF!,$D:$O,#REF!,0))</f>
        <v>#REF!</v>
      </c>
      <c r="S32" s="17" t="e">
        <f>(VLOOKUP($B32,'[1]Taux Répartition'!$A:$G,(HLOOKUP(S$1,'[1]Taux Répartition'!$S$1:$W$2,2,0)),0))*(HLOOKUP(#REF!,$D:$O,#REF!,0))</f>
        <v>#REF!</v>
      </c>
      <c r="T32" s="17" t="e">
        <f>(VLOOKUP($B32,'[1]Taux Répartition'!$A:$G,(HLOOKUP(T$1,'[1]Taux Répartition'!$S$1:$W$2,2,0)),0))*(HLOOKUP(#REF!,$D:$O,#REF!,0))</f>
        <v>#REF!</v>
      </c>
      <c r="U32" s="17" t="e">
        <f>(VLOOKUP($B32,'[1]Taux Répartition'!$A:$G,(HLOOKUP(U$1,'[1]Taux Répartition'!$S$1:$W$2,2,0)),0))*(HLOOKUP(#REF!,$D:$I,#REF!,0))</f>
        <v>#REF!</v>
      </c>
      <c r="V32" s="18" t="e">
        <f>(VLOOKUP($B32,'[1]Taux Répartition'!$A:$G,(HLOOKUP(V$1,'[1]Taux Répartition'!$S$1:$V$2,2,0)),0))*(HLOOKUP(#REF!,$D:$I,#REF!,0))</f>
        <v>#REF!</v>
      </c>
      <c r="W32" s="18" t="e">
        <f>(VLOOKUP($B32,'[1]Taux Répartition'!$A:$G,(HLOOKUP(W$1,'[1]Taux Répartition'!$S$1:$V$2,2,0)),0))*(HLOOKUP(#REF!,$D:$I,#REF!,0))</f>
        <v>#REF!</v>
      </c>
      <c r="X32" s="18" t="e">
        <f>(VLOOKUP($B32,'[1]Taux Répartition'!$A:$G,(HLOOKUP(X$1,'[1]Taux Répartition'!$S$1:$V$2,2,0)),0))*(HLOOKUP(#REF!,$D:$I,#REF!,0))</f>
        <v>#REF!</v>
      </c>
      <c r="Y32" s="18" t="e">
        <f>(VLOOKUP($B32,'[1]Taux Répartition'!$A:$G,(HLOOKUP(Y$1,'[1]Taux Répartition'!$S$1:$V$2,2,0)),0))*(HLOOKUP(#REF!,$D:$I,#REF!,0))</f>
        <v>#REF!</v>
      </c>
      <c r="Z32" s="18" t="e">
        <f>(VLOOKUP($B32,'[1]Taux Répartition'!$A:$G,(HLOOKUP(Z$1,'[1]Taux Répartition'!$S$1:$W$2,2,0)),0))*(HLOOKUP(#REF!,$D:$I,#REF!,0))</f>
        <v>#REF!</v>
      </c>
      <c r="AA32" s="19" t="e">
        <f>(VLOOKUP($B32,'[1]Taux Répartition'!$A:$G,(HLOOKUP(AA$1,'[1]Taux Répartition'!$S$1:$V$2,2,0)),0))*(HLOOKUP(#REF!,$D:$I,#REF!,0))</f>
        <v>#REF!</v>
      </c>
      <c r="AB32" s="19" t="e">
        <f>(VLOOKUP($B32,'[1]Taux Répartition'!$A:$G,(HLOOKUP(AB$1,'[1]Taux Répartition'!$S$1:$V$2,2,0)),0))*(HLOOKUP(#REF!,$D:$I,#REF!,0))</f>
        <v>#REF!</v>
      </c>
      <c r="AC32" s="19" t="e">
        <f>(VLOOKUP($B32,'[1]Taux Répartition'!$A:$G,(HLOOKUP(AC$1,'[1]Taux Répartition'!$S$1:$V$2,2,0)),0))*(HLOOKUP(#REF!,$D:$I,#REF!,0))</f>
        <v>#REF!</v>
      </c>
      <c r="AD32" s="19" t="e">
        <f>(VLOOKUP($B32,'[1]Taux Répartition'!$A:$G,(HLOOKUP(AD$1,'[1]Taux Répartition'!$S$1:$V$2,2,0)),0))*(HLOOKUP(#REF!,$D:$I,#REF!,0))</f>
        <v>#REF!</v>
      </c>
      <c r="AE32" s="19" t="e">
        <f>(VLOOKUP($B32,'[1]Taux Répartition'!$A:$G,(HLOOKUP(AE$1,'[1]Taux Répartition'!$S$1:$W$2,2,0)),0))*(HLOOKUP(#REF!,$D:$I,#REF!,0))</f>
        <v>#REF!</v>
      </c>
      <c r="AF32" s="20" t="e">
        <f>(VLOOKUP($B32,'[1]Taux Répartition'!$A:$G,(HLOOKUP(AF$1,'[1]Taux Répartition'!$S$1:$V$2,2,0)),0))*(HLOOKUP(#REF!,$D:$I,#REF!,0))</f>
        <v>#REF!</v>
      </c>
      <c r="AG32" s="20" t="e">
        <f>(VLOOKUP($B32,'[1]Taux Répartition'!$A:$G,(HLOOKUP(AG$1,'[1]Taux Répartition'!$S$1:$V$2,2,0)),0))*(HLOOKUP(#REF!,$D:$I,#REF!,0))</f>
        <v>#REF!</v>
      </c>
      <c r="AH32" s="20" t="e">
        <f>(VLOOKUP($B32,'[1]Taux Répartition'!$A:$G,(HLOOKUP(AH$1,'[1]Taux Répartition'!$S$1:$V$2,2,0)),0))*(HLOOKUP(#REF!,$D:$I,#REF!,0))</f>
        <v>#REF!</v>
      </c>
      <c r="AI32" s="20" t="e">
        <f>(VLOOKUP($B32,'[1]Taux Répartition'!$A:$G,(HLOOKUP(AI$1,'[1]Taux Répartition'!$S$1:$V$2,2,0)),0))*(HLOOKUP(#REF!,$D:$I,#REF!,0))</f>
        <v>#REF!</v>
      </c>
      <c r="AJ32" s="20" t="e">
        <f>(VLOOKUP($B32,'[1]Taux Répartition'!$A:$G,(HLOOKUP(AJ$1,'[1]Taux Répartition'!$S$1:$W$2,2,0)),0))*(HLOOKUP(#REF!,$D:$I,#REF!,0))</f>
        <v>#REF!</v>
      </c>
      <c r="AK32" s="21" t="e">
        <f>(VLOOKUP($B32,'[1]Taux Répartition'!$A:$G,(HLOOKUP(AK$1,'[1]Taux Répartition'!$S$1:$V$2,2,0)),0))*(HLOOKUP(#REF!,$D:$I,#REF!,0))</f>
        <v>#REF!</v>
      </c>
      <c r="AL32" s="21" t="e">
        <f>(VLOOKUP($B32,'[1]Taux Répartition'!$A:$G,(HLOOKUP(AL$1,'[1]Taux Répartition'!$S$1:$V$2,2,0)),0))*(HLOOKUP(#REF!,$D:$I,#REF!,0))</f>
        <v>#REF!</v>
      </c>
      <c r="AM32" s="21" t="e">
        <f>(VLOOKUP($B32,'[1]Taux Répartition'!$A:$G,(HLOOKUP(AM$1,'[1]Taux Répartition'!$S$1:$V$2,2,0)),0))*(HLOOKUP(#REF!,$D:$I,#REF!,0))</f>
        <v>#REF!</v>
      </c>
      <c r="AN32" s="21" t="e">
        <f>(VLOOKUP($B32,'[1]Taux Répartition'!$A:$G,(HLOOKUP(AN$1,'[1]Taux Répartition'!$S$1:$V$2,2,0)),0))*(HLOOKUP(#REF!,$D:$I,#REF!,0))</f>
        <v>#REF!</v>
      </c>
      <c r="AO32" s="21" t="e">
        <f>(VLOOKUP($B32,'[1]Taux Répartition'!$A:$G,(HLOOKUP(AO$1,'[1]Taux Répartition'!$S$1:$W$2,2,0)),0))*(HLOOKUP(#REF!,$D:$I,#REF!,0))</f>
        <v>#REF!</v>
      </c>
      <c r="AP32" s="22" t="e">
        <f>(VLOOKUP($B32,'[1]Taux Répartition'!$A:$G,(HLOOKUP(AP$1,'[1]Taux Répartition'!$S$1:$V$2,2,0)),0))*(HLOOKUP(#REF!,$D:$I,#REF!,0))</f>
        <v>#REF!</v>
      </c>
      <c r="AQ32" s="22" t="e">
        <f>(VLOOKUP($B32,'[1]Taux Répartition'!$A:$G,(HLOOKUP(AQ$1,'[1]Taux Répartition'!$S$1:$V$2,2,0)),0))*(HLOOKUP(#REF!,$D:$I,#REF!,0))</f>
        <v>#REF!</v>
      </c>
      <c r="AR32" s="22" t="e">
        <f>(VLOOKUP($B32,'[1]Taux Répartition'!$A:$G,(HLOOKUP(AR$1,'[1]Taux Répartition'!$S$1:$V$2,2,0)),0))*(HLOOKUP(#REF!,$D:$I,#REF!,0))</f>
        <v>#REF!</v>
      </c>
      <c r="AS32" s="22" t="e">
        <f>(VLOOKUP($B32,'[1]Taux Répartition'!$A:$G,(HLOOKUP(AS$1,'[1]Taux Répartition'!$S$1:$V$2,2,0)),0))*(HLOOKUP(#REF!,$D:$I,#REF!,0))</f>
        <v>#REF!</v>
      </c>
      <c r="AT32" s="22" t="e">
        <f>(VLOOKUP($B32,'[1]Taux Répartition'!$A:$G,(HLOOKUP(AT$1,'[1]Taux Répartition'!$S$1:$W$2,2,0)),0))*(HLOOKUP(#REF!,$D:$I,#REF!,0))</f>
        <v>#REF!</v>
      </c>
      <c r="AU32" s="23" t="e">
        <f>(VLOOKUP($B32,'[1]Taux Répartition'!$A:$G,(HLOOKUP(AU$1,'[1]Taux Répartition'!$S$1:$W$2,2,0)),0))*(HLOOKUP(#REF!,$D:$O,#REF!,0))</f>
        <v>#REF!</v>
      </c>
      <c r="AV32" s="23" t="e">
        <f>(VLOOKUP($B32,'[1]Taux Répartition'!$A:$G,(HLOOKUP(AV$1,'[1]Taux Répartition'!$S$1:$W$2,2,0)),0))*(HLOOKUP(#REF!,$D:$O,#REF!,0))</f>
        <v>#REF!</v>
      </c>
      <c r="AW32" s="23" t="e">
        <f>(VLOOKUP($B32,'[1]Taux Répartition'!$A:$G,(HLOOKUP(AW$1,'[1]Taux Répartition'!$S$1:$W$2,2,0)),0))*(HLOOKUP(#REF!,$D:$O,#REF!,0))</f>
        <v>#REF!</v>
      </c>
      <c r="AX32" s="23" t="e">
        <f>(VLOOKUP($B32,'[1]Taux Répartition'!$A:$G,(HLOOKUP(AX$1,'[1]Taux Répartition'!$S$1:$W$2,2,0)),0))*(HLOOKUP(#REF!,$D:$O,#REF!,0))</f>
        <v>#REF!</v>
      </c>
      <c r="AY32" s="23" t="e">
        <f>(VLOOKUP($B32,'[1]Taux Répartition'!$A:$G,(HLOOKUP(AY$1,'[1]Taux Répartition'!$S$1:$W$2,2,0)),0))*(HLOOKUP(#REF!,$D:$O,#REF!,0))</f>
        <v>#REF!</v>
      </c>
      <c r="AZ32" s="16" t="e">
        <f>(VLOOKUP($B32,'[1]Taux Répartition'!$A:$G,(HLOOKUP(AZ$1,'[1]Taux Répartition'!$S$1:$W$2,2,0)),0))*(HLOOKUP(#REF!,$D:$O,#REF!,0))</f>
        <v>#REF!</v>
      </c>
      <c r="BA32" s="16" t="e">
        <f>(VLOOKUP($B32,'[1]Taux Répartition'!$A:$G,(HLOOKUP(BA$1,'[1]Taux Répartition'!$S$1:$W$2,2,0)),0))*(HLOOKUP(#REF!,$D:$O,#REF!,0))</f>
        <v>#REF!</v>
      </c>
      <c r="BB32" s="16" t="e">
        <f>(VLOOKUP($B32,'[1]Taux Répartition'!$A:$G,(HLOOKUP(BB$1,'[1]Taux Répartition'!$S$1:$W$2,2,0)),0))*(HLOOKUP(#REF!,$D:$O,#REF!,0))</f>
        <v>#REF!</v>
      </c>
      <c r="BC32" s="16" t="e">
        <f>(VLOOKUP($B32,'[1]Taux Répartition'!$A:$G,(HLOOKUP(BC$1,'[1]Taux Répartition'!$S$1:$W$2,2,0)),0))*(HLOOKUP(#REF!,$D:$O,#REF!,0))</f>
        <v>#REF!</v>
      </c>
      <c r="BD32" s="16" t="e">
        <f>(VLOOKUP($B32,'[1]Taux Répartition'!$A:$G,(HLOOKUP(BD$1,'[1]Taux Répartition'!$S$1:$W$2,2,0)),0))*(HLOOKUP(#REF!,$D:$O,#REF!,0))</f>
        <v>#REF!</v>
      </c>
      <c r="BE32" s="16" t="e">
        <f>(VLOOKUP($B32,'[1]Taux Répartition'!$A:$G,(HLOOKUP(BE$1,'[1]Taux Répartition'!$S$1:$W$2,2,0)),0))*(HLOOKUP(#REF!,$D:$O,#REF!,0))</f>
        <v>#REF!</v>
      </c>
      <c r="BF32" s="16" t="e">
        <f>(VLOOKUP($B32,'[1]Taux Répartition'!$A:$G,(HLOOKUP(BF$1,'[1]Taux Répartition'!$S$1:$W$2,2,0)),0))*(HLOOKUP(#REF!,$D:$O,#REF!,0))</f>
        <v>#REF!</v>
      </c>
      <c r="BG32" s="16" t="e">
        <f>(VLOOKUP($B32,'[1]Taux Répartition'!$A:$G,(HLOOKUP(BG$1,'[1]Taux Répartition'!$S$1:$W$2,2,0)),0))*(HLOOKUP(#REF!,$D:$O,#REF!,0))</f>
        <v>#REF!</v>
      </c>
      <c r="BH32" s="16" t="e">
        <f>(VLOOKUP($B32,'[1]Taux Répartition'!$A:$G,(HLOOKUP(BH$1,'[1]Taux Répartition'!$S$1:$W$2,2,0)),0))*(HLOOKUP(#REF!,$D:$O,#REF!,0))</f>
        <v>#REF!</v>
      </c>
      <c r="BI32" s="16" t="e">
        <f>(VLOOKUP($B32,'[1]Taux Répartition'!$A:$G,(HLOOKUP(BI$1,'[1]Taux Répartition'!$S$1:$W$2,2,0)),0))*(HLOOKUP(#REF!,$D:$O,#REF!,0))</f>
        <v>#REF!</v>
      </c>
      <c r="BJ32" s="16" t="e">
        <f>(VLOOKUP($B32,'[1]Taux Répartition'!$A:$G,(HLOOKUP(BJ$1,'[1]Taux Répartition'!$S$1:$W$2,2,0)),0))*(HLOOKUP(#REF!,$D:$O,#REF!,0))</f>
        <v>#REF!</v>
      </c>
      <c r="BK32" s="16" t="e">
        <f>(VLOOKUP($B32,'[1]Taux Répartition'!$A:$G,(HLOOKUP(BK$1,'[1]Taux Répartition'!$S$1:$W$2,2,0)),0))*(HLOOKUP(#REF!,$D:$O,#REF!,0))</f>
        <v>#REF!</v>
      </c>
      <c r="BL32" s="16" t="e">
        <f>(VLOOKUP($B32,'[1]Taux Répartition'!$A:$G,(HLOOKUP(BL$1,'[1]Taux Répartition'!$S$1:$W$2,2,0)),0))*(HLOOKUP(#REF!,$D:$O,#REF!,0))</f>
        <v>#REF!</v>
      </c>
      <c r="BM32" s="16" t="e">
        <f>(VLOOKUP($B32,'[1]Taux Répartition'!$A:$G,(HLOOKUP(BM$1,'[1]Taux Répartition'!$S$1:$W$2,2,0)),0))*(HLOOKUP(#REF!,$D:$O,#REF!,0))</f>
        <v>#REF!</v>
      </c>
      <c r="BN32" s="16" t="e">
        <f>(VLOOKUP($B32,'[1]Taux Répartition'!$A:$G,(HLOOKUP(BN$1,'[1]Taux Répartition'!$S$1:$W$2,2,0)),0))*(HLOOKUP(#REF!,$D:$O,#REF!,0))</f>
        <v>#REF!</v>
      </c>
      <c r="BO32" s="16" t="e">
        <f>(VLOOKUP($B32,'[1]Taux Répartition'!$A:$G,(HLOOKUP(BO$1,'[1]Taux Répartition'!$S$1:$W$2,2,0)),0))*(HLOOKUP(#REF!,$D:$O,#REF!,0))</f>
        <v>#REF!</v>
      </c>
      <c r="BP32" s="16" t="e">
        <f>(VLOOKUP($B32,'[1]Taux Répartition'!$A:$G,(HLOOKUP(BP$1,'[1]Taux Répartition'!$S$1:$W$2,2,0)),0))*(HLOOKUP(#REF!,$D:$O,#REF!,0))</f>
        <v>#REF!</v>
      </c>
      <c r="BQ32" s="16" t="e">
        <f>(VLOOKUP($B32,'[1]Taux Répartition'!$A:$G,(HLOOKUP(BQ$1,'[1]Taux Répartition'!$S$1:$W$2,2,0)),0))*(HLOOKUP(#REF!,$D:$O,#REF!,0))</f>
        <v>#REF!</v>
      </c>
      <c r="BR32" s="16" t="e">
        <f>(VLOOKUP($B32,'[1]Taux Répartition'!$A:$G,(HLOOKUP(BR$1,'[1]Taux Répartition'!$S$1:$W$2,2,0)),0))*(HLOOKUP(#REF!,$D:$O,#REF!,0))</f>
        <v>#REF!</v>
      </c>
      <c r="BS32" s="16" t="e">
        <f>(VLOOKUP($B32,'[1]Taux Répartition'!$A:$G,(HLOOKUP(BS$1,'[1]Taux Répartition'!$S$1:$W$2,2,0)),0))*(HLOOKUP(#REF!,$D:$O,#REF!,0))</f>
        <v>#REF!</v>
      </c>
      <c r="BT32" s="16" t="e">
        <f>(VLOOKUP($B32,'[1]Taux Répartition'!$A:$G,(HLOOKUP(BT$1,'[1]Taux Répartition'!$S$1:$W$2,2,0)),0))*(HLOOKUP(#REF!,$D:$O,#REF!,0))</f>
        <v>#REF!</v>
      </c>
      <c r="BU32" s="16" t="e">
        <f>(VLOOKUP($B32,'[1]Taux Répartition'!$A:$G,(HLOOKUP(BU$1,'[1]Taux Répartition'!$S$1:$W$2,2,0)),0))*(HLOOKUP(#REF!,$D:$O,#REF!,0))</f>
        <v>#REF!</v>
      </c>
      <c r="BV32" s="16" t="e">
        <f>(VLOOKUP($B32,'[1]Taux Répartition'!$A:$G,(HLOOKUP(BV$1,'[1]Taux Répartition'!$S$1:$W$2,2,0)),0))*(HLOOKUP(#REF!,$D:$O,#REF!,0))</f>
        <v>#REF!</v>
      </c>
      <c r="BW32" s="16" t="e">
        <f>(VLOOKUP($B32,'[1]Taux Répartition'!$A:$G,(HLOOKUP(BW$1,'[1]Taux Répartition'!$S$1:$W$2,2,0)),0))*(HLOOKUP(#REF!,$D:$O,#REF!,0))</f>
        <v>#REF!</v>
      </c>
      <c r="BX32" s="16" t="e">
        <f>(VLOOKUP($B32,'[1]Taux Répartition'!$A:$G,(HLOOKUP(BX$1,'[1]Taux Répartition'!$S$1:$W$2,2,0)),0))*(HLOOKUP(#REF!,$D:$O,#REF!,0))</f>
        <v>#REF!</v>
      </c>
    </row>
    <row r="33" spans="1:76" x14ac:dyDescent="0.25">
      <c r="A33" s="24"/>
      <c r="B33" s="8">
        <f>VLOOKUP(C33,[1]Général!H:I,2,0)</f>
        <v>6060120</v>
      </c>
      <c r="C33" s="15" t="s">
        <v>52</v>
      </c>
      <c r="D33" s="5">
        <v>-2141087.08</v>
      </c>
      <c r="E33" s="5">
        <v>-3167209.62</v>
      </c>
      <c r="F33" s="5">
        <v>-3570710.7500000005</v>
      </c>
      <c r="G33" s="5">
        <v>-2662911.2900000005</v>
      </c>
      <c r="H33" s="5">
        <v>-2283443.69</v>
      </c>
      <c r="I33" s="5">
        <v>-4370760.42</v>
      </c>
      <c r="J33" s="5">
        <v>-2291711.54</v>
      </c>
      <c r="K33" s="16">
        <v>-3032687</v>
      </c>
      <c r="L33" s="16">
        <v>-3032687</v>
      </c>
      <c r="M33" s="16">
        <v>-3032687</v>
      </c>
      <c r="N33" s="16">
        <v>-3032687</v>
      </c>
      <c r="O33" s="16">
        <v>-3032687</v>
      </c>
      <c r="P33" s="6">
        <f t="shared" si="0"/>
        <v>-18196122.850000001</v>
      </c>
      <c r="Q33" s="17" t="e">
        <f>(VLOOKUP($B33,'[1]Taux Répartition'!$A:$G,(HLOOKUP(Q$1,'[1]Taux Répartition'!$S$1:$W$2,2,0)),0))*(HLOOKUP(#REF!,$D:$O,#REF!,0))</f>
        <v>#REF!</v>
      </c>
      <c r="R33" s="17" t="e">
        <f>(VLOOKUP($B33,'[1]Taux Répartition'!$A:$G,(HLOOKUP(R$1,'[1]Taux Répartition'!$S$1:$W$2,2,0)),0))*(HLOOKUP(#REF!,$D:$O,#REF!,0))</f>
        <v>#REF!</v>
      </c>
      <c r="S33" s="17" t="e">
        <f>(VLOOKUP($B33,'[1]Taux Répartition'!$A:$G,(HLOOKUP(S$1,'[1]Taux Répartition'!$S$1:$W$2,2,0)),0))*(HLOOKUP(#REF!,$D:$O,#REF!,0))</f>
        <v>#REF!</v>
      </c>
      <c r="T33" s="17" t="e">
        <f>(VLOOKUP($B33,'[1]Taux Répartition'!$A:$G,(HLOOKUP(T$1,'[1]Taux Répartition'!$S$1:$W$2,2,0)),0))*(HLOOKUP(#REF!,$D:$O,#REF!,0))</f>
        <v>#REF!</v>
      </c>
      <c r="U33" s="17" t="e">
        <f>(VLOOKUP($B33,'[1]Taux Répartition'!$A:$G,(HLOOKUP(U$1,'[1]Taux Répartition'!$S$1:$W$2,2,0)),0))*(HLOOKUP(#REF!,$D:$I,#REF!,0))</f>
        <v>#REF!</v>
      </c>
      <c r="V33" s="18" t="e">
        <f>(VLOOKUP($B33,'[1]Taux Répartition'!$A:$G,(HLOOKUP(V$1,'[1]Taux Répartition'!$S$1:$V$2,2,0)),0))*(HLOOKUP(#REF!,$D:$I,#REF!,0))</f>
        <v>#REF!</v>
      </c>
      <c r="W33" s="18" t="e">
        <f>(VLOOKUP($B33,'[1]Taux Répartition'!$A:$G,(HLOOKUP(W$1,'[1]Taux Répartition'!$S$1:$V$2,2,0)),0))*(HLOOKUP(#REF!,$D:$I,#REF!,0))</f>
        <v>#REF!</v>
      </c>
      <c r="X33" s="18" t="e">
        <f>(VLOOKUP($B33,'[1]Taux Répartition'!$A:$G,(HLOOKUP(X$1,'[1]Taux Répartition'!$S$1:$V$2,2,0)),0))*(HLOOKUP(#REF!,$D:$I,#REF!,0))</f>
        <v>#REF!</v>
      </c>
      <c r="Y33" s="18" t="e">
        <f>(VLOOKUP($B33,'[1]Taux Répartition'!$A:$G,(HLOOKUP(Y$1,'[1]Taux Répartition'!$S$1:$V$2,2,0)),0))*(HLOOKUP(#REF!,$D:$I,#REF!,0))</f>
        <v>#REF!</v>
      </c>
      <c r="Z33" s="18" t="e">
        <f>(VLOOKUP($B33,'[1]Taux Répartition'!$A:$G,(HLOOKUP(Z$1,'[1]Taux Répartition'!$S$1:$W$2,2,0)),0))*(HLOOKUP(#REF!,$D:$I,#REF!,0))</f>
        <v>#REF!</v>
      </c>
      <c r="AA33" s="19" t="e">
        <f>(VLOOKUP($B33,'[1]Taux Répartition'!$A:$G,(HLOOKUP(AA$1,'[1]Taux Répartition'!$S$1:$V$2,2,0)),0))*(HLOOKUP(#REF!,$D:$I,#REF!,0))</f>
        <v>#REF!</v>
      </c>
      <c r="AB33" s="19" t="e">
        <f>(VLOOKUP($B33,'[1]Taux Répartition'!$A:$G,(HLOOKUP(AB$1,'[1]Taux Répartition'!$S$1:$V$2,2,0)),0))*(HLOOKUP(#REF!,$D:$I,#REF!,0))</f>
        <v>#REF!</v>
      </c>
      <c r="AC33" s="19" t="e">
        <f>(VLOOKUP($B33,'[1]Taux Répartition'!$A:$G,(HLOOKUP(AC$1,'[1]Taux Répartition'!$S$1:$V$2,2,0)),0))*(HLOOKUP(#REF!,$D:$I,#REF!,0))</f>
        <v>#REF!</v>
      </c>
      <c r="AD33" s="19" t="e">
        <f>(VLOOKUP($B33,'[1]Taux Répartition'!$A:$G,(HLOOKUP(AD$1,'[1]Taux Répartition'!$S$1:$V$2,2,0)),0))*(HLOOKUP(#REF!,$D:$I,#REF!,0))</f>
        <v>#REF!</v>
      </c>
      <c r="AE33" s="19" t="e">
        <f>(VLOOKUP($B33,'[1]Taux Répartition'!$A:$G,(HLOOKUP(AE$1,'[1]Taux Répartition'!$S$1:$W$2,2,0)),0))*(HLOOKUP(#REF!,$D:$I,#REF!,0))</f>
        <v>#REF!</v>
      </c>
      <c r="AF33" s="20" t="e">
        <f>(VLOOKUP($B33,'[1]Taux Répartition'!$A:$G,(HLOOKUP(AF$1,'[1]Taux Répartition'!$S$1:$V$2,2,0)),0))*(HLOOKUP(#REF!,$D:$I,#REF!,0))</f>
        <v>#REF!</v>
      </c>
      <c r="AG33" s="20" t="e">
        <f>(VLOOKUP($B33,'[1]Taux Répartition'!$A:$G,(HLOOKUP(AG$1,'[1]Taux Répartition'!$S$1:$V$2,2,0)),0))*(HLOOKUP(#REF!,$D:$I,#REF!,0))</f>
        <v>#REF!</v>
      </c>
      <c r="AH33" s="20" t="e">
        <f>(VLOOKUP($B33,'[1]Taux Répartition'!$A:$G,(HLOOKUP(AH$1,'[1]Taux Répartition'!$S$1:$V$2,2,0)),0))*(HLOOKUP(#REF!,$D:$I,#REF!,0))</f>
        <v>#REF!</v>
      </c>
      <c r="AI33" s="20" t="e">
        <f>(VLOOKUP($B33,'[1]Taux Répartition'!$A:$G,(HLOOKUP(AI$1,'[1]Taux Répartition'!$S$1:$V$2,2,0)),0))*(HLOOKUP(#REF!,$D:$I,#REF!,0))</f>
        <v>#REF!</v>
      </c>
      <c r="AJ33" s="20" t="e">
        <f>(VLOOKUP($B33,'[1]Taux Répartition'!$A:$G,(HLOOKUP(AJ$1,'[1]Taux Répartition'!$S$1:$W$2,2,0)),0))*(HLOOKUP(#REF!,$D:$I,#REF!,0))</f>
        <v>#REF!</v>
      </c>
      <c r="AK33" s="21" t="e">
        <f>(VLOOKUP($B33,'[1]Taux Répartition'!$A:$G,(HLOOKUP(AK$1,'[1]Taux Répartition'!$S$1:$V$2,2,0)),0))*(HLOOKUP(#REF!,$D:$I,#REF!,0))</f>
        <v>#REF!</v>
      </c>
      <c r="AL33" s="21" t="e">
        <f>(VLOOKUP($B33,'[1]Taux Répartition'!$A:$G,(HLOOKUP(AL$1,'[1]Taux Répartition'!$S$1:$V$2,2,0)),0))*(HLOOKUP(#REF!,$D:$I,#REF!,0))</f>
        <v>#REF!</v>
      </c>
      <c r="AM33" s="21" t="e">
        <f>(VLOOKUP($B33,'[1]Taux Répartition'!$A:$G,(HLOOKUP(AM$1,'[1]Taux Répartition'!$S$1:$V$2,2,0)),0))*(HLOOKUP(#REF!,$D:$I,#REF!,0))</f>
        <v>#REF!</v>
      </c>
      <c r="AN33" s="21" t="e">
        <f>(VLOOKUP($B33,'[1]Taux Répartition'!$A:$G,(HLOOKUP(AN$1,'[1]Taux Répartition'!$S$1:$V$2,2,0)),0))*(HLOOKUP(#REF!,$D:$I,#REF!,0))</f>
        <v>#REF!</v>
      </c>
      <c r="AO33" s="21" t="e">
        <f>(VLOOKUP($B33,'[1]Taux Répartition'!$A:$G,(HLOOKUP(AO$1,'[1]Taux Répartition'!$S$1:$W$2,2,0)),0))*(HLOOKUP(#REF!,$D:$I,#REF!,0))</f>
        <v>#REF!</v>
      </c>
      <c r="AP33" s="22" t="e">
        <f>(VLOOKUP($B33,'[1]Taux Répartition'!$A:$G,(HLOOKUP(AP$1,'[1]Taux Répartition'!$S$1:$V$2,2,0)),0))*(HLOOKUP(#REF!,$D:$I,#REF!,0))</f>
        <v>#REF!</v>
      </c>
      <c r="AQ33" s="22" t="e">
        <f>(VLOOKUP($B33,'[1]Taux Répartition'!$A:$G,(HLOOKUP(AQ$1,'[1]Taux Répartition'!$S$1:$V$2,2,0)),0))*(HLOOKUP(#REF!,$D:$I,#REF!,0))</f>
        <v>#REF!</v>
      </c>
      <c r="AR33" s="22" t="e">
        <f>(VLOOKUP($B33,'[1]Taux Répartition'!$A:$G,(HLOOKUP(AR$1,'[1]Taux Répartition'!$S$1:$V$2,2,0)),0))*(HLOOKUP(#REF!,$D:$I,#REF!,0))</f>
        <v>#REF!</v>
      </c>
      <c r="AS33" s="22" t="e">
        <f>(VLOOKUP($B33,'[1]Taux Répartition'!$A:$G,(HLOOKUP(AS$1,'[1]Taux Répartition'!$S$1:$V$2,2,0)),0))*(HLOOKUP(#REF!,$D:$I,#REF!,0))</f>
        <v>#REF!</v>
      </c>
      <c r="AT33" s="22" t="e">
        <f>(VLOOKUP($B33,'[1]Taux Répartition'!$A:$G,(HLOOKUP(AT$1,'[1]Taux Répartition'!$S$1:$W$2,2,0)),0))*(HLOOKUP(#REF!,$D:$I,#REF!,0))</f>
        <v>#REF!</v>
      </c>
      <c r="AU33" s="23" t="e">
        <f>(VLOOKUP($B33,'[1]Taux Répartition'!$A:$G,(HLOOKUP(AU$1,'[1]Taux Répartition'!$S$1:$W$2,2,0)),0))*(HLOOKUP(#REF!,$D:$O,#REF!,0))</f>
        <v>#REF!</v>
      </c>
      <c r="AV33" s="23" t="e">
        <f>(VLOOKUP($B33,'[1]Taux Répartition'!$A:$G,(HLOOKUP(AV$1,'[1]Taux Répartition'!$S$1:$W$2,2,0)),0))*(HLOOKUP(#REF!,$D:$O,#REF!,0))</f>
        <v>#REF!</v>
      </c>
      <c r="AW33" s="23" t="e">
        <f>(VLOOKUP($B33,'[1]Taux Répartition'!$A:$G,(HLOOKUP(AW$1,'[1]Taux Répartition'!$S$1:$W$2,2,0)),0))*(HLOOKUP(#REF!,$D:$O,#REF!,0))</f>
        <v>#REF!</v>
      </c>
      <c r="AX33" s="23" t="e">
        <f>(VLOOKUP($B33,'[1]Taux Répartition'!$A:$G,(HLOOKUP(AX$1,'[1]Taux Répartition'!$S$1:$W$2,2,0)),0))*(HLOOKUP(#REF!,$D:$O,#REF!,0))</f>
        <v>#REF!</v>
      </c>
      <c r="AY33" s="23" t="e">
        <f>(VLOOKUP($B33,'[1]Taux Répartition'!$A:$G,(HLOOKUP(AY$1,'[1]Taux Répartition'!$S$1:$W$2,2,0)),0))*(HLOOKUP(#REF!,$D:$O,#REF!,0))</f>
        <v>#REF!</v>
      </c>
      <c r="AZ33" s="16" t="e">
        <f>(VLOOKUP($B33,'[1]Taux Répartition'!$A:$G,(HLOOKUP(AZ$1,'[1]Taux Répartition'!$S$1:$W$2,2,0)),0))*(HLOOKUP(#REF!,$D:$O,#REF!,0))</f>
        <v>#REF!</v>
      </c>
      <c r="BA33" s="16" t="e">
        <f>(VLOOKUP($B33,'[1]Taux Répartition'!$A:$G,(HLOOKUP(BA$1,'[1]Taux Répartition'!$S$1:$W$2,2,0)),0))*(HLOOKUP(#REF!,$D:$O,#REF!,0))</f>
        <v>#REF!</v>
      </c>
      <c r="BB33" s="16" t="e">
        <f>(VLOOKUP($B33,'[1]Taux Répartition'!$A:$G,(HLOOKUP(BB$1,'[1]Taux Répartition'!$S$1:$W$2,2,0)),0))*(HLOOKUP(#REF!,$D:$O,#REF!,0))</f>
        <v>#REF!</v>
      </c>
      <c r="BC33" s="16" t="e">
        <f>(VLOOKUP($B33,'[1]Taux Répartition'!$A:$G,(HLOOKUP(BC$1,'[1]Taux Répartition'!$S$1:$W$2,2,0)),0))*(HLOOKUP(#REF!,$D:$O,#REF!,0))</f>
        <v>#REF!</v>
      </c>
      <c r="BD33" s="16" t="e">
        <f>(VLOOKUP($B33,'[1]Taux Répartition'!$A:$G,(HLOOKUP(BD$1,'[1]Taux Répartition'!$S$1:$W$2,2,0)),0))*(HLOOKUP(#REF!,$D:$O,#REF!,0))</f>
        <v>#REF!</v>
      </c>
      <c r="BE33" s="16" t="e">
        <f>(VLOOKUP($B33,'[1]Taux Répartition'!$A:$G,(HLOOKUP(BE$1,'[1]Taux Répartition'!$S$1:$W$2,2,0)),0))*(HLOOKUP(#REF!,$D:$O,#REF!,0))</f>
        <v>#REF!</v>
      </c>
      <c r="BF33" s="16" t="e">
        <f>(VLOOKUP($B33,'[1]Taux Répartition'!$A:$G,(HLOOKUP(BF$1,'[1]Taux Répartition'!$S$1:$W$2,2,0)),0))*(HLOOKUP(#REF!,$D:$O,#REF!,0))</f>
        <v>#REF!</v>
      </c>
      <c r="BG33" s="16" t="e">
        <f>(VLOOKUP($B33,'[1]Taux Répartition'!$A:$G,(HLOOKUP(BG$1,'[1]Taux Répartition'!$S$1:$W$2,2,0)),0))*(HLOOKUP(#REF!,$D:$O,#REF!,0))</f>
        <v>#REF!</v>
      </c>
      <c r="BH33" s="16" t="e">
        <f>(VLOOKUP($B33,'[1]Taux Répartition'!$A:$G,(HLOOKUP(BH$1,'[1]Taux Répartition'!$S$1:$W$2,2,0)),0))*(HLOOKUP(#REF!,$D:$O,#REF!,0))</f>
        <v>#REF!</v>
      </c>
      <c r="BI33" s="16" t="e">
        <f>(VLOOKUP($B33,'[1]Taux Répartition'!$A:$G,(HLOOKUP(BI$1,'[1]Taux Répartition'!$S$1:$W$2,2,0)),0))*(HLOOKUP(#REF!,$D:$O,#REF!,0))</f>
        <v>#REF!</v>
      </c>
      <c r="BJ33" s="16" t="e">
        <f>(VLOOKUP($B33,'[1]Taux Répartition'!$A:$G,(HLOOKUP(BJ$1,'[1]Taux Répartition'!$S$1:$W$2,2,0)),0))*(HLOOKUP(#REF!,$D:$O,#REF!,0))</f>
        <v>#REF!</v>
      </c>
      <c r="BK33" s="16" t="e">
        <f>(VLOOKUP($B33,'[1]Taux Répartition'!$A:$G,(HLOOKUP(BK$1,'[1]Taux Répartition'!$S$1:$W$2,2,0)),0))*(HLOOKUP(#REF!,$D:$O,#REF!,0))</f>
        <v>#REF!</v>
      </c>
      <c r="BL33" s="16" t="e">
        <f>(VLOOKUP($B33,'[1]Taux Répartition'!$A:$G,(HLOOKUP(BL$1,'[1]Taux Répartition'!$S$1:$W$2,2,0)),0))*(HLOOKUP(#REF!,$D:$O,#REF!,0))</f>
        <v>#REF!</v>
      </c>
      <c r="BM33" s="16" t="e">
        <f>(VLOOKUP($B33,'[1]Taux Répartition'!$A:$G,(HLOOKUP(BM$1,'[1]Taux Répartition'!$S$1:$W$2,2,0)),0))*(HLOOKUP(#REF!,$D:$O,#REF!,0))</f>
        <v>#REF!</v>
      </c>
      <c r="BN33" s="16" t="e">
        <f>(VLOOKUP($B33,'[1]Taux Répartition'!$A:$G,(HLOOKUP(BN$1,'[1]Taux Répartition'!$S$1:$W$2,2,0)),0))*(HLOOKUP(#REF!,$D:$O,#REF!,0))</f>
        <v>#REF!</v>
      </c>
      <c r="BO33" s="16" t="e">
        <f>(VLOOKUP($B33,'[1]Taux Répartition'!$A:$G,(HLOOKUP(BO$1,'[1]Taux Répartition'!$S$1:$W$2,2,0)),0))*(HLOOKUP(#REF!,$D:$O,#REF!,0))</f>
        <v>#REF!</v>
      </c>
      <c r="BP33" s="16" t="e">
        <f>(VLOOKUP($B33,'[1]Taux Répartition'!$A:$G,(HLOOKUP(BP$1,'[1]Taux Répartition'!$S$1:$W$2,2,0)),0))*(HLOOKUP(#REF!,$D:$O,#REF!,0))</f>
        <v>#REF!</v>
      </c>
      <c r="BQ33" s="16" t="e">
        <f>(VLOOKUP($B33,'[1]Taux Répartition'!$A:$G,(HLOOKUP(BQ$1,'[1]Taux Répartition'!$S$1:$W$2,2,0)),0))*(HLOOKUP(#REF!,$D:$O,#REF!,0))</f>
        <v>#REF!</v>
      </c>
      <c r="BR33" s="16" t="e">
        <f>(VLOOKUP($B33,'[1]Taux Répartition'!$A:$G,(HLOOKUP(BR$1,'[1]Taux Répartition'!$S$1:$W$2,2,0)),0))*(HLOOKUP(#REF!,$D:$O,#REF!,0))</f>
        <v>#REF!</v>
      </c>
      <c r="BS33" s="16" t="e">
        <f>(VLOOKUP($B33,'[1]Taux Répartition'!$A:$G,(HLOOKUP(BS$1,'[1]Taux Répartition'!$S$1:$W$2,2,0)),0))*(HLOOKUP(#REF!,$D:$O,#REF!,0))</f>
        <v>#REF!</v>
      </c>
      <c r="BT33" s="16" t="e">
        <f>(VLOOKUP($B33,'[1]Taux Répartition'!$A:$G,(HLOOKUP(BT$1,'[1]Taux Répartition'!$S$1:$W$2,2,0)),0))*(HLOOKUP(#REF!,$D:$O,#REF!,0))</f>
        <v>#REF!</v>
      </c>
      <c r="BU33" s="16" t="e">
        <f>(VLOOKUP($B33,'[1]Taux Répartition'!$A:$G,(HLOOKUP(BU$1,'[1]Taux Répartition'!$S$1:$W$2,2,0)),0))*(HLOOKUP(#REF!,$D:$O,#REF!,0))</f>
        <v>#REF!</v>
      </c>
      <c r="BV33" s="16" t="e">
        <f>(VLOOKUP($B33,'[1]Taux Répartition'!$A:$G,(HLOOKUP(BV$1,'[1]Taux Répartition'!$S$1:$W$2,2,0)),0))*(HLOOKUP(#REF!,$D:$O,#REF!,0))</f>
        <v>#REF!</v>
      </c>
      <c r="BW33" s="16" t="e">
        <f>(VLOOKUP($B33,'[1]Taux Répartition'!$A:$G,(HLOOKUP(BW$1,'[1]Taux Répartition'!$S$1:$W$2,2,0)),0))*(HLOOKUP(#REF!,$D:$O,#REF!,0))</f>
        <v>#REF!</v>
      </c>
      <c r="BX33" s="16" t="e">
        <f>(VLOOKUP($B33,'[1]Taux Répartition'!$A:$G,(HLOOKUP(BX$1,'[1]Taux Répartition'!$S$1:$W$2,2,0)),0))*(HLOOKUP(#REF!,$D:$O,#REF!,0))</f>
        <v>#REF!</v>
      </c>
    </row>
    <row r="34" spans="1:76" x14ac:dyDescent="0.25">
      <c r="A34" s="24"/>
      <c r="B34" s="8">
        <f>VLOOKUP(C34,[1]Général!H:I,2,0)</f>
        <v>6150100</v>
      </c>
      <c r="C34" s="15" t="s">
        <v>53</v>
      </c>
      <c r="D34" s="5">
        <v>2518175</v>
      </c>
      <c r="E34" s="5">
        <v>-29400</v>
      </c>
      <c r="F34" s="5">
        <v>-25200.02</v>
      </c>
      <c r="G34" s="5">
        <v>-170930</v>
      </c>
      <c r="H34" s="5">
        <v>-141800</v>
      </c>
      <c r="I34" s="5">
        <v>-70000</v>
      </c>
      <c r="J34" s="5">
        <v>-58450</v>
      </c>
      <c r="K34" s="16">
        <v>-29400</v>
      </c>
      <c r="L34" s="16"/>
      <c r="M34" s="16">
        <v>-199030</v>
      </c>
      <c r="N34" s="16">
        <v>-141800</v>
      </c>
      <c r="O34" s="16">
        <v>-75500</v>
      </c>
      <c r="P34" s="6">
        <f t="shared" si="0"/>
        <v>2080844.98</v>
      </c>
      <c r="Q34" s="17" t="e">
        <f>(VLOOKUP($B34,'[1]Taux Répartition'!$A:$G,(HLOOKUP(Q$1,'[1]Taux Répartition'!$S$1:$W$2,2,0)),0))*(HLOOKUP(#REF!,$D:$O,#REF!,0))</f>
        <v>#REF!</v>
      </c>
      <c r="R34" s="17" t="e">
        <f>(VLOOKUP($B34,'[1]Taux Répartition'!$A:$G,(HLOOKUP(R$1,'[1]Taux Répartition'!$S$1:$W$2,2,0)),0))*(HLOOKUP(#REF!,$D:$O,#REF!,0))</f>
        <v>#REF!</v>
      </c>
      <c r="S34" s="17" t="e">
        <f>(VLOOKUP($B34,'[1]Taux Répartition'!$A:$G,(HLOOKUP(S$1,'[1]Taux Répartition'!$S$1:$W$2,2,0)),0))*(HLOOKUP(#REF!,$D:$O,#REF!,0))</f>
        <v>#REF!</v>
      </c>
      <c r="T34" s="17" t="e">
        <f>(VLOOKUP($B34,'[1]Taux Répartition'!$A:$G,(HLOOKUP(T$1,'[1]Taux Répartition'!$S$1:$W$2,2,0)),0))*(HLOOKUP(#REF!,$D:$O,#REF!,0))</f>
        <v>#REF!</v>
      </c>
      <c r="U34" s="17" t="e">
        <f>(VLOOKUP($B34,'[1]Taux Répartition'!$A:$G,(HLOOKUP(U$1,'[1]Taux Répartition'!$S$1:$W$2,2,0)),0))*(HLOOKUP(#REF!,$D:$I,#REF!,0))</f>
        <v>#REF!</v>
      </c>
      <c r="V34" s="18" t="e">
        <f>(VLOOKUP($B34,'[1]Taux Répartition'!$A:$G,(HLOOKUP(V$1,'[1]Taux Répartition'!$S$1:$V$2,2,0)),0))*(HLOOKUP(#REF!,$D:$I,#REF!,0))</f>
        <v>#REF!</v>
      </c>
      <c r="W34" s="18" t="e">
        <f>(VLOOKUP($B34,'[1]Taux Répartition'!$A:$G,(HLOOKUP(W$1,'[1]Taux Répartition'!$S$1:$V$2,2,0)),0))*(HLOOKUP(#REF!,$D:$I,#REF!,0))</f>
        <v>#REF!</v>
      </c>
      <c r="X34" s="18" t="e">
        <f>(VLOOKUP($B34,'[1]Taux Répartition'!$A:$G,(HLOOKUP(X$1,'[1]Taux Répartition'!$S$1:$V$2,2,0)),0))*(HLOOKUP(#REF!,$D:$I,#REF!,0))</f>
        <v>#REF!</v>
      </c>
      <c r="Y34" s="18" t="e">
        <f>(VLOOKUP($B34,'[1]Taux Répartition'!$A:$G,(HLOOKUP(Y$1,'[1]Taux Répartition'!$S$1:$V$2,2,0)),0))*(HLOOKUP(#REF!,$D:$I,#REF!,0))</f>
        <v>#REF!</v>
      </c>
      <c r="Z34" s="18" t="e">
        <f>(VLOOKUP($B34,'[1]Taux Répartition'!$A:$G,(HLOOKUP(Z$1,'[1]Taux Répartition'!$S$1:$W$2,2,0)),0))*(HLOOKUP(#REF!,$D:$I,#REF!,0))</f>
        <v>#REF!</v>
      </c>
      <c r="AA34" s="19" t="e">
        <f>(VLOOKUP($B34,'[1]Taux Répartition'!$A:$G,(HLOOKUP(AA$1,'[1]Taux Répartition'!$S$1:$V$2,2,0)),0))*(HLOOKUP(#REF!,$D:$I,#REF!,0))</f>
        <v>#REF!</v>
      </c>
      <c r="AB34" s="19" t="e">
        <f>(VLOOKUP($B34,'[1]Taux Répartition'!$A:$G,(HLOOKUP(AB$1,'[1]Taux Répartition'!$S$1:$V$2,2,0)),0))*(HLOOKUP(#REF!,$D:$I,#REF!,0))</f>
        <v>#REF!</v>
      </c>
      <c r="AC34" s="19" t="e">
        <f>(VLOOKUP($B34,'[1]Taux Répartition'!$A:$G,(HLOOKUP(AC$1,'[1]Taux Répartition'!$S$1:$V$2,2,0)),0))*(HLOOKUP(#REF!,$D:$I,#REF!,0))</f>
        <v>#REF!</v>
      </c>
      <c r="AD34" s="19" t="e">
        <f>(VLOOKUP($B34,'[1]Taux Répartition'!$A:$G,(HLOOKUP(AD$1,'[1]Taux Répartition'!$S$1:$V$2,2,0)),0))*(HLOOKUP(#REF!,$D:$I,#REF!,0))</f>
        <v>#REF!</v>
      </c>
      <c r="AE34" s="19" t="e">
        <f>(VLOOKUP($B34,'[1]Taux Répartition'!$A:$G,(HLOOKUP(AE$1,'[1]Taux Répartition'!$S$1:$W$2,2,0)),0))*(HLOOKUP(#REF!,$D:$I,#REF!,0))</f>
        <v>#REF!</v>
      </c>
      <c r="AF34" s="20" t="e">
        <f>(VLOOKUP($B34,'[1]Taux Répartition'!$A:$G,(HLOOKUP(AF$1,'[1]Taux Répartition'!$S$1:$V$2,2,0)),0))*(HLOOKUP(#REF!,$D:$I,#REF!,0))</f>
        <v>#REF!</v>
      </c>
      <c r="AG34" s="20" t="e">
        <f>(VLOOKUP($B34,'[1]Taux Répartition'!$A:$G,(HLOOKUP(AG$1,'[1]Taux Répartition'!$S$1:$V$2,2,0)),0))*(HLOOKUP(#REF!,$D:$I,#REF!,0))</f>
        <v>#REF!</v>
      </c>
      <c r="AH34" s="20" t="e">
        <f>(VLOOKUP($B34,'[1]Taux Répartition'!$A:$G,(HLOOKUP(AH$1,'[1]Taux Répartition'!$S$1:$V$2,2,0)),0))*(HLOOKUP(#REF!,$D:$I,#REF!,0))</f>
        <v>#REF!</v>
      </c>
      <c r="AI34" s="20" t="e">
        <f>(VLOOKUP($B34,'[1]Taux Répartition'!$A:$G,(HLOOKUP(AI$1,'[1]Taux Répartition'!$S$1:$V$2,2,0)),0))*(HLOOKUP(#REF!,$D:$I,#REF!,0))</f>
        <v>#REF!</v>
      </c>
      <c r="AJ34" s="20" t="e">
        <f>(VLOOKUP($B34,'[1]Taux Répartition'!$A:$G,(HLOOKUP(AJ$1,'[1]Taux Répartition'!$S$1:$W$2,2,0)),0))*(HLOOKUP(#REF!,$D:$I,#REF!,0))</f>
        <v>#REF!</v>
      </c>
      <c r="AK34" s="21" t="e">
        <f>(VLOOKUP($B34,'[1]Taux Répartition'!$A:$G,(HLOOKUP(AK$1,'[1]Taux Répartition'!$S$1:$V$2,2,0)),0))*(HLOOKUP(#REF!,$D:$I,#REF!,0))</f>
        <v>#REF!</v>
      </c>
      <c r="AL34" s="21" t="e">
        <f>(VLOOKUP($B34,'[1]Taux Répartition'!$A:$G,(HLOOKUP(AL$1,'[1]Taux Répartition'!$S$1:$V$2,2,0)),0))*(HLOOKUP(#REF!,$D:$I,#REF!,0))</f>
        <v>#REF!</v>
      </c>
      <c r="AM34" s="21" t="e">
        <f>(VLOOKUP($B34,'[1]Taux Répartition'!$A:$G,(HLOOKUP(AM$1,'[1]Taux Répartition'!$S$1:$V$2,2,0)),0))*(HLOOKUP(#REF!,$D:$I,#REF!,0))</f>
        <v>#REF!</v>
      </c>
      <c r="AN34" s="21" t="e">
        <f>(VLOOKUP($B34,'[1]Taux Répartition'!$A:$G,(HLOOKUP(AN$1,'[1]Taux Répartition'!$S$1:$V$2,2,0)),0))*(HLOOKUP(#REF!,$D:$I,#REF!,0))</f>
        <v>#REF!</v>
      </c>
      <c r="AO34" s="21" t="e">
        <f>(VLOOKUP($B34,'[1]Taux Répartition'!$A:$G,(HLOOKUP(AO$1,'[1]Taux Répartition'!$S$1:$W$2,2,0)),0))*(HLOOKUP(#REF!,$D:$I,#REF!,0))</f>
        <v>#REF!</v>
      </c>
      <c r="AP34" s="22" t="e">
        <f>(VLOOKUP($B34,'[1]Taux Répartition'!$A:$G,(HLOOKUP(AP$1,'[1]Taux Répartition'!$S$1:$V$2,2,0)),0))*(HLOOKUP(#REF!,$D:$I,#REF!,0))</f>
        <v>#REF!</v>
      </c>
      <c r="AQ34" s="22" t="e">
        <f>(VLOOKUP($B34,'[1]Taux Répartition'!$A:$G,(HLOOKUP(AQ$1,'[1]Taux Répartition'!$S$1:$V$2,2,0)),0))*(HLOOKUP(#REF!,$D:$I,#REF!,0))</f>
        <v>#REF!</v>
      </c>
      <c r="AR34" s="22" t="e">
        <f>(VLOOKUP($B34,'[1]Taux Répartition'!$A:$G,(HLOOKUP(AR$1,'[1]Taux Répartition'!$S$1:$V$2,2,0)),0))*(HLOOKUP(#REF!,$D:$I,#REF!,0))</f>
        <v>#REF!</v>
      </c>
      <c r="AS34" s="22" t="e">
        <f>(VLOOKUP($B34,'[1]Taux Répartition'!$A:$G,(HLOOKUP(AS$1,'[1]Taux Répartition'!$S$1:$V$2,2,0)),0))*(HLOOKUP(#REF!,$D:$I,#REF!,0))</f>
        <v>#REF!</v>
      </c>
      <c r="AT34" s="22" t="e">
        <f>(VLOOKUP($B34,'[1]Taux Répartition'!$A:$G,(HLOOKUP(AT$1,'[1]Taux Répartition'!$S$1:$W$2,2,0)),0))*(HLOOKUP(#REF!,$D:$I,#REF!,0))</f>
        <v>#REF!</v>
      </c>
      <c r="AU34" s="23" t="e">
        <f>(VLOOKUP($B34,'[1]Taux Répartition'!$A:$G,(HLOOKUP(AU$1,'[1]Taux Répartition'!$S$1:$W$2,2,0)),0))*(HLOOKUP(#REF!,$D:$O,#REF!,0))</f>
        <v>#REF!</v>
      </c>
      <c r="AV34" s="23" t="e">
        <f>(VLOOKUP($B34,'[1]Taux Répartition'!$A:$G,(HLOOKUP(AV$1,'[1]Taux Répartition'!$S$1:$W$2,2,0)),0))*(HLOOKUP(#REF!,$D:$O,#REF!,0))</f>
        <v>#REF!</v>
      </c>
      <c r="AW34" s="23" t="e">
        <f>(VLOOKUP($B34,'[1]Taux Répartition'!$A:$G,(HLOOKUP(AW$1,'[1]Taux Répartition'!$S$1:$W$2,2,0)),0))*(HLOOKUP(#REF!,$D:$O,#REF!,0))</f>
        <v>#REF!</v>
      </c>
      <c r="AX34" s="23" t="e">
        <f>(VLOOKUP($B34,'[1]Taux Répartition'!$A:$G,(HLOOKUP(AX$1,'[1]Taux Répartition'!$S$1:$W$2,2,0)),0))*(HLOOKUP(#REF!,$D:$O,#REF!,0))</f>
        <v>#REF!</v>
      </c>
      <c r="AY34" s="23" t="e">
        <f>(VLOOKUP($B34,'[1]Taux Répartition'!$A:$G,(HLOOKUP(AY$1,'[1]Taux Répartition'!$S$1:$W$2,2,0)),0))*(HLOOKUP(#REF!,$D:$O,#REF!,0))</f>
        <v>#REF!</v>
      </c>
      <c r="AZ34" s="16" t="e">
        <f>(VLOOKUP($B34,'[1]Taux Répartition'!$A:$G,(HLOOKUP(AZ$1,'[1]Taux Répartition'!$S$1:$W$2,2,0)),0))*(HLOOKUP(#REF!,$D:$O,#REF!,0))</f>
        <v>#REF!</v>
      </c>
      <c r="BA34" s="16" t="e">
        <f>(VLOOKUP($B34,'[1]Taux Répartition'!$A:$G,(HLOOKUP(BA$1,'[1]Taux Répartition'!$S$1:$W$2,2,0)),0))*(HLOOKUP(#REF!,$D:$O,#REF!,0))</f>
        <v>#REF!</v>
      </c>
      <c r="BB34" s="16" t="e">
        <f>(VLOOKUP($B34,'[1]Taux Répartition'!$A:$G,(HLOOKUP(BB$1,'[1]Taux Répartition'!$S$1:$W$2,2,0)),0))*(HLOOKUP(#REF!,$D:$O,#REF!,0))</f>
        <v>#REF!</v>
      </c>
      <c r="BC34" s="16" t="e">
        <f>(VLOOKUP($B34,'[1]Taux Répartition'!$A:$G,(HLOOKUP(BC$1,'[1]Taux Répartition'!$S$1:$W$2,2,0)),0))*(HLOOKUP(#REF!,$D:$O,#REF!,0))</f>
        <v>#REF!</v>
      </c>
      <c r="BD34" s="16" t="e">
        <f>(VLOOKUP($B34,'[1]Taux Répartition'!$A:$G,(HLOOKUP(BD$1,'[1]Taux Répartition'!$S$1:$W$2,2,0)),0))*(HLOOKUP(#REF!,$D:$O,#REF!,0))</f>
        <v>#REF!</v>
      </c>
      <c r="BE34" s="16" t="e">
        <f>(VLOOKUP($B34,'[1]Taux Répartition'!$A:$G,(HLOOKUP(BE$1,'[1]Taux Répartition'!$S$1:$W$2,2,0)),0))*(HLOOKUP(#REF!,$D:$O,#REF!,0))</f>
        <v>#REF!</v>
      </c>
      <c r="BF34" s="16" t="e">
        <f>(VLOOKUP($B34,'[1]Taux Répartition'!$A:$G,(HLOOKUP(BF$1,'[1]Taux Répartition'!$S$1:$W$2,2,0)),0))*(HLOOKUP(#REF!,$D:$O,#REF!,0))</f>
        <v>#REF!</v>
      </c>
      <c r="BG34" s="16" t="e">
        <f>(VLOOKUP($B34,'[1]Taux Répartition'!$A:$G,(HLOOKUP(BG$1,'[1]Taux Répartition'!$S$1:$W$2,2,0)),0))*(HLOOKUP(#REF!,$D:$O,#REF!,0))</f>
        <v>#REF!</v>
      </c>
      <c r="BH34" s="16" t="e">
        <f>(VLOOKUP($B34,'[1]Taux Répartition'!$A:$G,(HLOOKUP(BH$1,'[1]Taux Répartition'!$S$1:$W$2,2,0)),0))*(HLOOKUP(#REF!,$D:$O,#REF!,0))</f>
        <v>#REF!</v>
      </c>
      <c r="BI34" s="16" t="e">
        <f>(VLOOKUP($B34,'[1]Taux Répartition'!$A:$G,(HLOOKUP(BI$1,'[1]Taux Répartition'!$S$1:$W$2,2,0)),0))*(HLOOKUP(#REF!,$D:$O,#REF!,0))</f>
        <v>#REF!</v>
      </c>
      <c r="BJ34" s="16" t="e">
        <f>(VLOOKUP($B34,'[1]Taux Répartition'!$A:$G,(HLOOKUP(BJ$1,'[1]Taux Répartition'!$S$1:$W$2,2,0)),0))*(HLOOKUP(#REF!,$D:$O,#REF!,0))</f>
        <v>#REF!</v>
      </c>
      <c r="BK34" s="16" t="e">
        <f>(VLOOKUP($B34,'[1]Taux Répartition'!$A:$G,(HLOOKUP(BK$1,'[1]Taux Répartition'!$S$1:$W$2,2,0)),0))*(HLOOKUP(#REF!,$D:$O,#REF!,0))</f>
        <v>#REF!</v>
      </c>
      <c r="BL34" s="16" t="e">
        <f>(VLOOKUP($B34,'[1]Taux Répartition'!$A:$G,(HLOOKUP(BL$1,'[1]Taux Répartition'!$S$1:$W$2,2,0)),0))*(HLOOKUP(#REF!,$D:$O,#REF!,0))</f>
        <v>#REF!</v>
      </c>
      <c r="BM34" s="16" t="e">
        <f>(VLOOKUP($B34,'[1]Taux Répartition'!$A:$G,(HLOOKUP(BM$1,'[1]Taux Répartition'!$S$1:$W$2,2,0)),0))*(HLOOKUP(#REF!,$D:$O,#REF!,0))</f>
        <v>#REF!</v>
      </c>
      <c r="BN34" s="16" t="e">
        <f>(VLOOKUP($B34,'[1]Taux Répartition'!$A:$G,(HLOOKUP(BN$1,'[1]Taux Répartition'!$S$1:$W$2,2,0)),0))*(HLOOKUP(#REF!,$D:$O,#REF!,0))</f>
        <v>#REF!</v>
      </c>
      <c r="BO34" s="16" t="e">
        <f>(VLOOKUP($B34,'[1]Taux Répartition'!$A:$G,(HLOOKUP(BO$1,'[1]Taux Répartition'!$S$1:$W$2,2,0)),0))*(HLOOKUP(#REF!,$D:$O,#REF!,0))</f>
        <v>#REF!</v>
      </c>
      <c r="BP34" s="16" t="e">
        <f>(VLOOKUP($B34,'[1]Taux Répartition'!$A:$G,(HLOOKUP(BP$1,'[1]Taux Répartition'!$S$1:$W$2,2,0)),0))*(HLOOKUP(#REF!,$D:$O,#REF!,0))</f>
        <v>#REF!</v>
      </c>
      <c r="BQ34" s="16" t="e">
        <f>(VLOOKUP($B34,'[1]Taux Répartition'!$A:$G,(HLOOKUP(BQ$1,'[1]Taux Répartition'!$S$1:$W$2,2,0)),0))*(HLOOKUP(#REF!,$D:$O,#REF!,0))</f>
        <v>#REF!</v>
      </c>
      <c r="BR34" s="16" t="e">
        <f>(VLOOKUP($B34,'[1]Taux Répartition'!$A:$G,(HLOOKUP(BR$1,'[1]Taux Répartition'!$S$1:$W$2,2,0)),0))*(HLOOKUP(#REF!,$D:$O,#REF!,0))</f>
        <v>#REF!</v>
      </c>
      <c r="BS34" s="16" t="e">
        <f>(VLOOKUP($B34,'[1]Taux Répartition'!$A:$G,(HLOOKUP(BS$1,'[1]Taux Répartition'!$S$1:$W$2,2,0)),0))*(HLOOKUP(#REF!,$D:$O,#REF!,0))</f>
        <v>#REF!</v>
      </c>
      <c r="BT34" s="16" t="e">
        <f>(VLOOKUP($B34,'[1]Taux Répartition'!$A:$G,(HLOOKUP(BT$1,'[1]Taux Répartition'!$S$1:$W$2,2,0)),0))*(HLOOKUP(#REF!,$D:$O,#REF!,0))</f>
        <v>#REF!</v>
      </c>
      <c r="BU34" s="16" t="e">
        <f>(VLOOKUP($B34,'[1]Taux Répartition'!$A:$G,(HLOOKUP(BU$1,'[1]Taux Répartition'!$S$1:$W$2,2,0)),0))*(HLOOKUP(#REF!,$D:$O,#REF!,0))</f>
        <v>#REF!</v>
      </c>
      <c r="BV34" s="16" t="e">
        <f>(VLOOKUP($B34,'[1]Taux Répartition'!$A:$G,(HLOOKUP(BV$1,'[1]Taux Répartition'!$S$1:$W$2,2,0)),0))*(HLOOKUP(#REF!,$D:$O,#REF!,0))</f>
        <v>#REF!</v>
      </c>
      <c r="BW34" s="16" t="e">
        <f>(VLOOKUP($B34,'[1]Taux Répartition'!$A:$G,(HLOOKUP(BW$1,'[1]Taux Répartition'!$S$1:$W$2,2,0)),0))*(HLOOKUP(#REF!,$D:$O,#REF!,0))</f>
        <v>#REF!</v>
      </c>
      <c r="BX34" s="16" t="e">
        <f>(VLOOKUP($B34,'[1]Taux Répartition'!$A:$G,(HLOOKUP(BX$1,'[1]Taux Répartition'!$S$1:$W$2,2,0)),0))*(HLOOKUP(#REF!,$D:$O,#REF!,0))</f>
        <v>#REF!</v>
      </c>
    </row>
    <row r="35" spans="1:76" x14ac:dyDescent="0.25">
      <c r="A35" s="24"/>
      <c r="B35" s="8">
        <f>VLOOKUP(C35,[1]Général!H:I,2,0)</f>
        <v>6150500</v>
      </c>
      <c r="C35" s="15" t="s">
        <v>54</v>
      </c>
      <c r="D35" s="5">
        <v>-518350</v>
      </c>
      <c r="E35" s="5">
        <v>-1663933.33</v>
      </c>
      <c r="F35" s="5">
        <v>-1895200</v>
      </c>
      <c r="G35" s="5">
        <v>-288533.33999999997</v>
      </c>
      <c r="H35" s="5">
        <v>-2730712.3099999996</v>
      </c>
      <c r="I35" s="5">
        <v>-3840400</v>
      </c>
      <c r="J35" s="5">
        <v>47425</v>
      </c>
      <c r="K35" s="16">
        <v>-1670000</v>
      </c>
      <c r="L35" s="16">
        <v>-1670000</v>
      </c>
      <c r="M35" s="16">
        <v>-1670000</v>
      </c>
      <c r="N35" s="16">
        <v>-1670000</v>
      </c>
      <c r="O35" s="16">
        <v>-1670000</v>
      </c>
      <c r="P35" s="6">
        <f t="shared" si="0"/>
        <v>-10937128.98</v>
      </c>
      <c r="Q35" s="17" t="e">
        <f>(VLOOKUP($B35,'[1]Taux Répartition'!$A:$G,(HLOOKUP(Q$1,'[1]Taux Répartition'!$S$1:$W$2,2,0)),0))*(HLOOKUP(#REF!,$D:$O,#REF!,0))</f>
        <v>#REF!</v>
      </c>
      <c r="R35" s="17" t="e">
        <f>(VLOOKUP($B35,'[1]Taux Répartition'!$A:$G,(HLOOKUP(R$1,'[1]Taux Répartition'!$S$1:$W$2,2,0)),0))*(HLOOKUP(#REF!,$D:$O,#REF!,0))</f>
        <v>#REF!</v>
      </c>
      <c r="S35" s="17" t="e">
        <f>(VLOOKUP($B35,'[1]Taux Répartition'!$A:$G,(HLOOKUP(S$1,'[1]Taux Répartition'!$S$1:$W$2,2,0)),0))*(HLOOKUP(#REF!,$D:$O,#REF!,0))</f>
        <v>#REF!</v>
      </c>
      <c r="T35" s="17" t="e">
        <f>(VLOOKUP($B35,'[1]Taux Répartition'!$A:$G,(HLOOKUP(T$1,'[1]Taux Répartition'!$S$1:$W$2,2,0)),0))*(HLOOKUP(#REF!,$D:$O,#REF!,0))</f>
        <v>#REF!</v>
      </c>
      <c r="U35" s="17" t="e">
        <f>(VLOOKUP($B35,'[1]Taux Répartition'!$A:$G,(HLOOKUP(U$1,'[1]Taux Répartition'!$S$1:$W$2,2,0)),0))*(HLOOKUP(#REF!,$D:$I,#REF!,0))</f>
        <v>#REF!</v>
      </c>
      <c r="V35" s="18" t="e">
        <f>(VLOOKUP($B35,'[1]Taux Répartition'!$A:$G,(HLOOKUP(V$1,'[1]Taux Répartition'!$S$1:$V$2,2,0)),0))*(HLOOKUP(#REF!,$D:$I,#REF!,0))</f>
        <v>#REF!</v>
      </c>
      <c r="W35" s="18" t="e">
        <f>(VLOOKUP($B35,'[1]Taux Répartition'!$A:$G,(HLOOKUP(W$1,'[1]Taux Répartition'!$S$1:$V$2,2,0)),0))*(HLOOKUP(#REF!,$D:$I,#REF!,0))</f>
        <v>#REF!</v>
      </c>
      <c r="X35" s="18" t="e">
        <f>(VLOOKUP($B35,'[1]Taux Répartition'!$A:$G,(HLOOKUP(X$1,'[1]Taux Répartition'!$S$1:$V$2,2,0)),0))*(HLOOKUP(#REF!,$D:$I,#REF!,0))</f>
        <v>#REF!</v>
      </c>
      <c r="Y35" s="18" t="e">
        <f>(VLOOKUP($B35,'[1]Taux Répartition'!$A:$G,(HLOOKUP(Y$1,'[1]Taux Répartition'!$S$1:$V$2,2,0)),0))*(HLOOKUP(#REF!,$D:$I,#REF!,0))</f>
        <v>#REF!</v>
      </c>
      <c r="Z35" s="18" t="e">
        <f>(VLOOKUP($B35,'[1]Taux Répartition'!$A:$G,(HLOOKUP(Z$1,'[1]Taux Répartition'!$S$1:$W$2,2,0)),0))*(HLOOKUP(#REF!,$D:$I,#REF!,0))</f>
        <v>#REF!</v>
      </c>
      <c r="AA35" s="19" t="e">
        <f>(VLOOKUP($B35,'[1]Taux Répartition'!$A:$G,(HLOOKUP(AA$1,'[1]Taux Répartition'!$S$1:$V$2,2,0)),0))*(HLOOKUP(#REF!,$D:$I,#REF!,0))</f>
        <v>#REF!</v>
      </c>
      <c r="AB35" s="19" t="e">
        <f>(VLOOKUP($B35,'[1]Taux Répartition'!$A:$G,(HLOOKUP(AB$1,'[1]Taux Répartition'!$S$1:$V$2,2,0)),0))*(HLOOKUP(#REF!,$D:$I,#REF!,0))</f>
        <v>#REF!</v>
      </c>
      <c r="AC35" s="19" t="e">
        <f>(VLOOKUP($B35,'[1]Taux Répartition'!$A:$G,(HLOOKUP(AC$1,'[1]Taux Répartition'!$S$1:$V$2,2,0)),0))*(HLOOKUP(#REF!,$D:$I,#REF!,0))</f>
        <v>#REF!</v>
      </c>
      <c r="AD35" s="19" t="e">
        <f>(VLOOKUP($B35,'[1]Taux Répartition'!$A:$G,(HLOOKUP(AD$1,'[1]Taux Répartition'!$S$1:$V$2,2,0)),0))*(HLOOKUP(#REF!,$D:$I,#REF!,0))</f>
        <v>#REF!</v>
      </c>
      <c r="AE35" s="19" t="e">
        <f>(VLOOKUP($B35,'[1]Taux Répartition'!$A:$G,(HLOOKUP(AE$1,'[1]Taux Répartition'!$S$1:$W$2,2,0)),0))*(HLOOKUP(#REF!,$D:$I,#REF!,0))</f>
        <v>#REF!</v>
      </c>
      <c r="AF35" s="20" t="e">
        <f>(VLOOKUP($B35,'[1]Taux Répartition'!$A:$G,(HLOOKUP(AF$1,'[1]Taux Répartition'!$S$1:$V$2,2,0)),0))*(HLOOKUP(#REF!,$D:$I,#REF!,0))</f>
        <v>#REF!</v>
      </c>
      <c r="AG35" s="20" t="e">
        <f>(VLOOKUP($B35,'[1]Taux Répartition'!$A:$G,(HLOOKUP(AG$1,'[1]Taux Répartition'!$S$1:$V$2,2,0)),0))*(HLOOKUP(#REF!,$D:$I,#REF!,0))</f>
        <v>#REF!</v>
      </c>
      <c r="AH35" s="20" t="e">
        <f>(VLOOKUP($B35,'[1]Taux Répartition'!$A:$G,(HLOOKUP(AH$1,'[1]Taux Répartition'!$S$1:$V$2,2,0)),0))*(HLOOKUP(#REF!,$D:$I,#REF!,0))</f>
        <v>#REF!</v>
      </c>
      <c r="AI35" s="20" t="e">
        <f>(VLOOKUP($B35,'[1]Taux Répartition'!$A:$G,(HLOOKUP(AI$1,'[1]Taux Répartition'!$S$1:$V$2,2,0)),0))*(HLOOKUP(#REF!,$D:$I,#REF!,0))</f>
        <v>#REF!</v>
      </c>
      <c r="AJ35" s="20" t="e">
        <f>(VLOOKUP($B35,'[1]Taux Répartition'!$A:$G,(HLOOKUP(AJ$1,'[1]Taux Répartition'!$S$1:$W$2,2,0)),0))*(HLOOKUP(#REF!,$D:$I,#REF!,0))</f>
        <v>#REF!</v>
      </c>
      <c r="AK35" s="21" t="e">
        <f>(VLOOKUP($B35,'[1]Taux Répartition'!$A:$G,(HLOOKUP(AK$1,'[1]Taux Répartition'!$S$1:$V$2,2,0)),0))*(HLOOKUP(#REF!,$D:$I,#REF!,0))</f>
        <v>#REF!</v>
      </c>
      <c r="AL35" s="21" t="e">
        <f>(VLOOKUP($B35,'[1]Taux Répartition'!$A:$G,(HLOOKUP(AL$1,'[1]Taux Répartition'!$S$1:$V$2,2,0)),0))*(HLOOKUP(#REF!,$D:$I,#REF!,0))</f>
        <v>#REF!</v>
      </c>
      <c r="AM35" s="21" t="e">
        <f>(VLOOKUP($B35,'[1]Taux Répartition'!$A:$G,(HLOOKUP(AM$1,'[1]Taux Répartition'!$S$1:$V$2,2,0)),0))*(HLOOKUP(#REF!,$D:$I,#REF!,0))</f>
        <v>#REF!</v>
      </c>
      <c r="AN35" s="21" t="e">
        <f>(VLOOKUP($B35,'[1]Taux Répartition'!$A:$G,(HLOOKUP(AN$1,'[1]Taux Répartition'!$S$1:$V$2,2,0)),0))*(HLOOKUP(#REF!,$D:$I,#REF!,0))</f>
        <v>#REF!</v>
      </c>
      <c r="AO35" s="21" t="e">
        <f>(VLOOKUP($B35,'[1]Taux Répartition'!$A:$G,(HLOOKUP(AO$1,'[1]Taux Répartition'!$S$1:$W$2,2,0)),0))*(HLOOKUP(#REF!,$D:$I,#REF!,0))</f>
        <v>#REF!</v>
      </c>
      <c r="AP35" s="22" t="e">
        <f>(VLOOKUP($B35,'[1]Taux Répartition'!$A:$G,(HLOOKUP(AP$1,'[1]Taux Répartition'!$S$1:$V$2,2,0)),0))*(HLOOKUP(#REF!,$D:$I,#REF!,0))</f>
        <v>#REF!</v>
      </c>
      <c r="AQ35" s="22" t="e">
        <f>(VLOOKUP($B35,'[1]Taux Répartition'!$A:$G,(HLOOKUP(AQ$1,'[1]Taux Répartition'!$S$1:$V$2,2,0)),0))*(HLOOKUP(#REF!,$D:$I,#REF!,0))</f>
        <v>#REF!</v>
      </c>
      <c r="AR35" s="22" t="e">
        <f>(VLOOKUP($B35,'[1]Taux Répartition'!$A:$G,(HLOOKUP(AR$1,'[1]Taux Répartition'!$S$1:$V$2,2,0)),0))*(HLOOKUP(#REF!,$D:$I,#REF!,0))</f>
        <v>#REF!</v>
      </c>
      <c r="AS35" s="22" t="e">
        <f>(VLOOKUP($B35,'[1]Taux Répartition'!$A:$G,(HLOOKUP(AS$1,'[1]Taux Répartition'!$S$1:$V$2,2,0)),0))*(HLOOKUP(#REF!,$D:$I,#REF!,0))</f>
        <v>#REF!</v>
      </c>
      <c r="AT35" s="22" t="e">
        <f>(VLOOKUP($B35,'[1]Taux Répartition'!$A:$G,(HLOOKUP(AT$1,'[1]Taux Répartition'!$S$1:$W$2,2,0)),0))*(HLOOKUP(#REF!,$D:$I,#REF!,0))</f>
        <v>#REF!</v>
      </c>
      <c r="AU35" s="23" t="e">
        <f>(VLOOKUP($B35,'[1]Taux Répartition'!$A:$G,(HLOOKUP(AU$1,'[1]Taux Répartition'!$S$1:$W$2,2,0)),0))*(HLOOKUP(#REF!,$D:$O,#REF!,0))</f>
        <v>#REF!</v>
      </c>
      <c r="AV35" s="23" t="e">
        <f>(VLOOKUP($B35,'[1]Taux Répartition'!$A:$G,(HLOOKUP(AV$1,'[1]Taux Répartition'!$S$1:$W$2,2,0)),0))*(HLOOKUP(#REF!,$D:$O,#REF!,0))</f>
        <v>#REF!</v>
      </c>
      <c r="AW35" s="23" t="e">
        <f>(VLOOKUP($B35,'[1]Taux Répartition'!$A:$G,(HLOOKUP(AW$1,'[1]Taux Répartition'!$S$1:$W$2,2,0)),0))*(HLOOKUP(#REF!,$D:$O,#REF!,0))</f>
        <v>#REF!</v>
      </c>
      <c r="AX35" s="23" t="e">
        <f>(VLOOKUP($B35,'[1]Taux Répartition'!$A:$G,(HLOOKUP(AX$1,'[1]Taux Répartition'!$S$1:$W$2,2,0)),0))*(HLOOKUP(#REF!,$D:$O,#REF!,0))</f>
        <v>#REF!</v>
      </c>
      <c r="AY35" s="23" t="e">
        <f>(VLOOKUP($B35,'[1]Taux Répartition'!$A:$G,(HLOOKUP(AY$1,'[1]Taux Répartition'!$S$1:$W$2,2,0)),0))*(HLOOKUP(#REF!,$D:$O,#REF!,0))</f>
        <v>#REF!</v>
      </c>
      <c r="AZ35" s="16" t="e">
        <f>(VLOOKUP($B35,'[1]Taux Répartition'!$A:$G,(HLOOKUP(AZ$1,'[1]Taux Répartition'!$S$1:$W$2,2,0)),0))*(HLOOKUP(#REF!,$D:$O,#REF!,0))</f>
        <v>#REF!</v>
      </c>
      <c r="BA35" s="16" t="e">
        <f>(VLOOKUP($B35,'[1]Taux Répartition'!$A:$G,(HLOOKUP(BA$1,'[1]Taux Répartition'!$S$1:$W$2,2,0)),0))*(HLOOKUP(#REF!,$D:$O,#REF!,0))</f>
        <v>#REF!</v>
      </c>
      <c r="BB35" s="16" t="e">
        <f>(VLOOKUP($B35,'[1]Taux Répartition'!$A:$G,(HLOOKUP(BB$1,'[1]Taux Répartition'!$S$1:$W$2,2,0)),0))*(HLOOKUP(#REF!,$D:$O,#REF!,0))</f>
        <v>#REF!</v>
      </c>
      <c r="BC35" s="16" t="e">
        <f>(VLOOKUP($B35,'[1]Taux Répartition'!$A:$G,(HLOOKUP(BC$1,'[1]Taux Répartition'!$S$1:$W$2,2,0)),0))*(HLOOKUP(#REF!,$D:$O,#REF!,0))</f>
        <v>#REF!</v>
      </c>
      <c r="BD35" s="16" t="e">
        <f>(VLOOKUP($B35,'[1]Taux Répartition'!$A:$G,(HLOOKUP(BD$1,'[1]Taux Répartition'!$S$1:$W$2,2,0)),0))*(HLOOKUP(#REF!,$D:$O,#REF!,0))</f>
        <v>#REF!</v>
      </c>
      <c r="BE35" s="16" t="e">
        <f>(VLOOKUP($B35,'[1]Taux Répartition'!$A:$G,(HLOOKUP(BE$1,'[1]Taux Répartition'!$S$1:$W$2,2,0)),0))*(HLOOKUP(#REF!,$D:$O,#REF!,0))</f>
        <v>#REF!</v>
      </c>
      <c r="BF35" s="16" t="e">
        <f>(VLOOKUP($B35,'[1]Taux Répartition'!$A:$G,(HLOOKUP(BF$1,'[1]Taux Répartition'!$S$1:$W$2,2,0)),0))*(HLOOKUP(#REF!,$D:$O,#REF!,0))</f>
        <v>#REF!</v>
      </c>
      <c r="BG35" s="16" t="e">
        <f>(VLOOKUP($B35,'[1]Taux Répartition'!$A:$G,(HLOOKUP(BG$1,'[1]Taux Répartition'!$S$1:$W$2,2,0)),0))*(HLOOKUP(#REF!,$D:$O,#REF!,0))</f>
        <v>#REF!</v>
      </c>
      <c r="BH35" s="16" t="e">
        <f>(VLOOKUP($B35,'[1]Taux Répartition'!$A:$G,(HLOOKUP(BH$1,'[1]Taux Répartition'!$S$1:$W$2,2,0)),0))*(HLOOKUP(#REF!,$D:$O,#REF!,0))</f>
        <v>#REF!</v>
      </c>
      <c r="BI35" s="16" t="e">
        <f>(VLOOKUP($B35,'[1]Taux Répartition'!$A:$G,(HLOOKUP(BI$1,'[1]Taux Répartition'!$S$1:$W$2,2,0)),0))*(HLOOKUP(#REF!,$D:$O,#REF!,0))</f>
        <v>#REF!</v>
      </c>
      <c r="BJ35" s="16" t="e">
        <f>(VLOOKUP($B35,'[1]Taux Répartition'!$A:$G,(HLOOKUP(BJ$1,'[1]Taux Répartition'!$S$1:$W$2,2,0)),0))*(HLOOKUP(#REF!,$D:$O,#REF!,0))</f>
        <v>#REF!</v>
      </c>
      <c r="BK35" s="16" t="e">
        <f>(VLOOKUP($B35,'[1]Taux Répartition'!$A:$G,(HLOOKUP(BK$1,'[1]Taux Répartition'!$S$1:$W$2,2,0)),0))*(HLOOKUP(#REF!,$D:$O,#REF!,0))</f>
        <v>#REF!</v>
      </c>
      <c r="BL35" s="16" t="e">
        <f>(VLOOKUP($B35,'[1]Taux Répartition'!$A:$G,(HLOOKUP(BL$1,'[1]Taux Répartition'!$S$1:$W$2,2,0)),0))*(HLOOKUP(#REF!,$D:$O,#REF!,0))</f>
        <v>#REF!</v>
      </c>
      <c r="BM35" s="16" t="e">
        <f>(VLOOKUP($B35,'[1]Taux Répartition'!$A:$G,(HLOOKUP(BM$1,'[1]Taux Répartition'!$S$1:$W$2,2,0)),0))*(HLOOKUP(#REF!,$D:$O,#REF!,0))</f>
        <v>#REF!</v>
      </c>
      <c r="BN35" s="16" t="e">
        <f>(VLOOKUP($B35,'[1]Taux Répartition'!$A:$G,(HLOOKUP(BN$1,'[1]Taux Répartition'!$S$1:$W$2,2,0)),0))*(HLOOKUP(#REF!,$D:$O,#REF!,0))</f>
        <v>#REF!</v>
      </c>
      <c r="BO35" s="16" t="e">
        <f>(VLOOKUP($B35,'[1]Taux Répartition'!$A:$G,(HLOOKUP(BO$1,'[1]Taux Répartition'!$S$1:$W$2,2,0)),0))*(HLOOKUP(#REF!,$D:$O,#REF!,0))</f>
        <v>#REF!</v>
      </c>
      <c r="BP35" s="16" t="e">
        <f>(VLOOKUP($B35,'[1]Taux Répartition'!$A:$G,(HLOOKUP(BP$1,'[1]Taux Répartition'!$S$1:$W$2,2,0)),0))*(HLOOKUP(#REF!,$D:$O,#REF!,0))</f>
        <v>#REF!</v>
      </c>
      <c r="BQ35" s="16" t="e">
        <f>(VLOOKUP($B35,'[1]Taux Répartition'!$A:$G,(HLOOKUP(BQ$1,'[1]Taux Répartition'!$S$1:$W$2,2,0)),0))*(HLOOKUP(#REF!,$D:$O,#REF!,0))</f>
        <v>#REF!</v>
      </c>
      <c r="BR35" s="16" t="e">
        <f>(VLOOKUP($B35,'[1]Taux Répartition'!$A:$G,(HLOOKUP(BR$1,'[1]Taux Répartition'!$S$1:$W$2,2,0)),0))*(HLOOKUP(#REF!,$D:$O,#REF!,0))</f>
        <v>#REF!</v>
      </c>
      <c r="BS35" s="16" t="e">
        <f>(VLOOKUP($B35,'[1]Taux Répartition'!$A:$G,(HLOOKUP(BS$1,'[1]Taux Répartition'!$S$1:$W$2,2,0)),0))*(HLOOKUP(#REF!,$D:$O,#REF!,0))</f>
        <v>#REF!</v>
      </c>
      <c r="BT35" s="16" t="e">
        <f>(VLOOKUP($B35,'[1]Taux Répartition'!$A:$G,(HLOOKUP(BT$1,'[1]Taux Répartition'!$S$1:$W$2,2,0)),0))*(HLOOKUP(#REF!,$D:$O,#REF!,0))</f>
        <v>#REF!</v>
      </c>
      <c r="BU35" s="16" t="e">
        <f>(VLOOKUP($B35,'[1]Taux Répartition'!$A:$G,(HLOOKUP(BU$1,'[1]Taux Répartition'!$S$1:$W$2,2,0)),0))*(HLOOKUP(#REF!,$D:$O,#REF!,0))</f>
        <v>#REF!</v>
      </c>
      <c r="BV35" s="16" t="e">
        <f>(VLOOKUP($B35,'[1]Taux Répartition'!$A:$G,(HLOOKUP(BV$1,'[1]Taux Répartition'!$S$1:$W$2,2,0)),0))*(HLOOKUP(#REF!,$D:$O,#REF!,0))</f>
        <v>#REF!</v>
      </c>
      <c r="BW35" s="16" t="e">
        <f>(VLOOKUP($B35,'[1]Taux Répartition'!$A:$G,(HLOOKUP(BW$1,'[1]Taux Répartition'!$S$1:$W$2,2,0)),0))*(HLOOKUP(#REF!,$D:$O,#REF!,0))</f>
        <v>#REF!</v>
      </c>
      <c r="BX35" s="16" t="e">
        <f>(VLOOKUP($B35,'[1]Taux Répartition'!$A:$G,(HLOOKUP(BX$1,'[1]Taux Répartition'!$S$1:$W$2,2,0)),0))*(HLOOKUP(#REF!,$D:$O,#REF!,0))</f>
        <v>#REF!</v>
      </c>
    </row>
    <row r="36" spans="1:76" x14ac:dyDescent="0.25">
      <c r="A36" s="24"/>
      <c r="B36" s="8">
        <f>VLOOKUP(C36,[1]Général!H:I,2,0)</f>
        <v>6470200</v>
      </c>
      <c r="C36" s="15" t="s">
        <v>55</v>
      </c>
      <c r="D36" s="5">
        <v>-9840939.2300000004</v>
      </c>
      <c r="E36" s="5"/>
      <c r="F36" s="5"/>
      <c r="G36" s="5"/>
      <c r="H36" s="5">
        <v>-5445908.5</v>
      </c>
      <c r="I36" s="5"/>
      <c r="J36" s="5">
        <v>-3150000</v>
      </c>
      <c r="K36" s="16"/>
      <c r="L36" s="16"/>
      <c r="M36" s="16"/>
      <c r="N36" s="16">
        <v>-5445908.5</v>
      </c>
      <c r="O36" s="16"/>
      <c r="P36" s="6">
        <f t="shared" si="0"/>
        <v>-15286847.73</v>
      </c>
      <c r="Q36" s="17" t="e">
        <f>(VLOOKUP($B36,'[1]Taux Répartition'!$A:$G,(HLOOKUP(Q$1,'[1]Taux Répartition'!$S$1:$W$2,2,0)),0))*(HLOOKUP(#REF!,$D:$O,#REF!,0))</f>
        <v>#REF!</v>
      </c>
      <c r="R36" s="17" t="e">
        <f>(VLOOKUP($B36,'[1]Taux Répartition'!$A:$G,(HLOOKUP(R$1,'[1]Taux Répartition'!$S$1:$W$2,2,0)),0))*(HLOOKUP(#REF!,$D:$O,#REF!,0))</f>
        <v>#REF!</v>
      </c>
      <c r="S36" s="17" t="e">
        <f>(VLOOKUP($B36,'[1]Taux Répartition'!$A:$G,(HLOOKUP(S$1,'[1]Taux Répartition'!$S$1:$W$2,2,0)),0))*(HLOOKUP(#REF!,$D:$O,#REF!,0))</f>
        <v>#REF!</v>
      </c>
      <c r="T36" s="17" t="e">
        <f>(VLOOKUP($B36,'[1]Taux Répartition'!$A:$G,(HLOOKUP(T$1,'[1]Taux Répartition'!$S$1:$W$2,2,0)),0))*(HLOOKUP(#REF!,$D:$O,#REF!,0))</f>
        <v>#REF!</v>
      </c>
      <c r="U36" s="17" t="e">
        <f>(VLOOKUP($B36,'[1]Taux Répartition'!$A:$G,(HLOOKUP(U$1,'[1]Taux Répartition'!$S$1:$W$2,2,0)),0))*(HLOOKUP(#REF!,$D:$I,#REF!,0))</f>
        <v>#REF!</v>
      </c>
      <c r="V36" s="18" t="e">
        <f>(VLOOKUP($B36,'[1]Taux Répartition'!$A:$G,(HLOOKUP(V$1,'[1]Taux Répartition'!$S$1:$V$2,2,0)),0))*(HLOOKUP(#REF!,$D:$I,#REF!,0))</f>
        <v>#REF!</v>
      </c>
      <c r="W36" s="18" t="e">
        <f>(VLOOKUP($B36,'[1]Taux Répartition'!$A:$G,(HLOOKUP(W$1,'[1]Taux Répartition'!$S$1:$V$2,2,0)),0))*(HLOOKUP(#REF!,$D:$I,#REF!,0))</f>
        <v>#REF!</v>
      </c>
      <c r="X36" s="18" t="e">
        <f>(VLOOKUP($B36,'[1]Taux Répartition'!$A:$G,(HLOOKUP(X$1,'[1]Taux Répartition'!$S$1:$V$2,2,0)),0))*(HLOOKUP(#REF!,$D:$I,#REF!,0))</f>
        <v>#REF!</v>
      </c>
      <c r="Y36" s="18" t="e">
        <f>(VLOOKUP($B36,'[1]Taux Répartition'!$A:$G,(HLOOKUP(Y$1,'[1]Taux Répartition'!$S$1:$V$2,2,0)),0))*(HLOOKUP(#REF!,$D:$I,#REF!,0))</f>
        <v>#REF!</v>
      </c>
      <c r="Z36" s="18" t="e">
        <f>(VLOOKUP($B36,'[1]Taux Répartition'!$A:$G,(HLOOKUP(Z$1,'[1]Taux Répartition'!$S$1:$W$2,2,0)),0))*(HLOOKUP(#REF!,$D:$I,#REF!,0))</f>
        <v>#REF!</v>
      </c>
      <c r="AA36" s="19" t="e">
        <f>(VLOOKUP($B36,'[1]Taux Répartition'!$A:$G,(HLOOKUP(AA$1,'[1]Taux Répartition'!$S$1:$V$2,2,0)),0))*(HLOOKUP(#REF!,$D:$I,#REF!,0))</f>
        <v>#REF!</v>
      </c>
      <c r="AB36" s="19" t="e">
        <f>(VLOOKUP($B36,'[1]Taux Répartition'!$A:$G,(HLOOKUP(AB$1,'[1]Taux Répartition'!$S$1:$V$2,2,0)),0))*(HLOOKUP(#REF!,$D:$I,#REF!,0))</f>
        <v>#REF!</v>
      </c>
      <c r="AC36" s="19" t="e">
        <f>(VLOOKUP($B36,'[1]Taux Répartition'!$A:$G,(HLOOKUP(AC$1,'[1]Taux Répartition'!$S$1:$V$2,2,0)),0))*(HLOOKUP(#REF!,$D:$I,#REF!,0))</f>
        <v>#REF!</v>
      </c>
      <c r="AD36" s="19" t="e">
        <f>(VLOOKUP($B36,'[1]Taux Répartition'!$A:$G,(HLOOKUP(AD$1,'[1]Taux Répartition'!$S$1:$V$2,2,0)),0))*(HLOOKUP(#REF!,$D:$I,#REF!,0))</f>
        <v>#REF!</v>
      </c>
      <c r="AE36" s="19" t="e">
        <f>(VLOOKUP($B36,'[1]Taux Répartition'!$A:$G,(HLOOKUP(AE$1,'[1]Taux Répartition'!$S$1:$W$2,2,0)),0))*(HLOOKUP(#REF!,$D:$I,#REF!,0))</f>
        <v>#REF!</v>
      </c>
      <c r="AF36" s="20" t="e">
        <f>(VLOOKUP($B36,'[1]Taux Répartition'!$A:$G,(HLOOKUP(AF$1,'[1]Taux Répartition'!$S$1:$V$2,2,0)),0))*(HLOOKUP(#REF!,$D:$I,#REF!,0))</f>
        <v>#REF!</v>
      </c>
      <c r="AG36" s="20" t="e">
        <f>(VLOOKUP($B36,'[1]Taux Répartition'!$A:$G,(HLOOKUP(AG$1,'[1]Taux Répartition'!$S$1:$V$2,2,0)),0))*(HLOOKUP(#REF!,$D:$I,#REF!,0))</f>
        <v>#REF!</v>
      </c>
      <c r="AH36" s="20" t="e">
        <f>(VLOOKUP($B36,'[1]Taux Répartition'!$A:$G,(HLOOKUP(AH$1,'[1]Taux Répartition'!$S$1:$V$2,2,0)),0))*(HLOOKUP(#REF!,$D:$I,#REF!,0))</f>
        <v>#REF!</v>
      </c>
      <c r="AI36" s="20" t="e">
        <f>(VLOOKUP($B36,'[1]Taux Répartition'!$A:$G,(HLOOKUP(AI$1,'[1]Taux Répartition'!$S$1:$V$2,2,0)),0))*(HLOOKUP(#REF!,$D:$I,#REF!,0))</f>
        <v>#REF!</v>
      </c>
      <c r="AJ36" s="20" t="e">
        <f>(VLOOKUP($B36,'[1]Taux Répartition'!$A:$G,(HLOOKUP(AJ$1,'[1]Taux Répartition'!$S$1:$W$2,2,0)),0))*(HLOOKUP(#REF!,$D:$I,#REF!,0))</f>
        <v>#REF!</v>
      </c>
      <c r="AK36" s="21" t="e">
        <f>(VLOOKUP($B36,'[1]Taux Répartition'!$A:$G,(HLOOKUP(AK$1,'[1]Taux Répartition'!$S$1:$V$2,2,0)),0))*(HLOOKUP(#REF!,$D:$I,#REF!,0))</f>
        <v>#REF!</v>
      </c>
      <c r="AL36" s="21" t="e">
        <f>(VLOOKUP($B36,'[1]Taux Répartition'!$A:$G,(HLOOKUP(AL$1,'[1]Taux Répartition'!$S$1:$V$2,2,0)),0))*(HLOOKUP(#REF!,$D:$I,#REF!,0))</f>
        <v>#REF!</v>
      </c>
      <c r="AM36" s="21" t="e">
        <f>(VLOOKUP($B36,'[1]Taux Répartition'!$A:$G,(HLOOKUP(AM$1,'[1]Taux Répartition'!$S$1:$V$2,2,0)),0))*(HLOOKUP(#REF!,$D:$I,#REF!,0))</f>
        <v>#REF!</v>
      </c>
      <c r="AN36" s="21" t="e">
        <f>(VLOOKUP($B36,'[1]Taux Répartition'!$A:$G,(HLOOKUP(AN$1,'[1]Taux Répartition'!$S$1:$V$2,2,0)),0))*(HLOOKUP(#REF!,$D:$I,#REF!,0))</f>
        <v>#REF!</v>
      </c>
      <c r="AO36" s="21" t="e">
        <f>(VLOOKUP($B36,'[1]Taux Répartition'!$A:$G,(HLOOKUP(AO$1,'[1]Taux Répartition'!$S$1:$W$2,2,0)),0))*(HLOOKUP(#REF!,$D:$I,#REF!,0))</f>
        <v>#REF!</v>
      </c>
      <c r="AP36" s="22" t="e">
        <f>(VLOOKUP($B36,'[1]Taux Répartition'!$A:$G,(HLOOKUP(AP$1,'[1]Taux Répartition'!$S$1:$V$2,2,0)),0))*(HLOOKUP(#REF!,$D:$I,#REF!,0))</f>
        <v>#REF!</v>
      </c>
      <c r="AQ36" s="22" t="e">
        <f>(VLOOKUP($B36,'[1]Taux Répartition'!$A:$G,(HLOOKUP(AQ$1,'[1]Taux Répartition'!$S$1:$V$2,2,0)),0))*(HLOOKUP(#REF!,$D:$I,#REF!,0))</f>
        <v>#REF!</v>
      </c>
      <c r="AR36" s="22" t="e">
        <f>(VLOOKUP($B36,'[1]Taux Répartition'!$A:$G,(HLOOKUP(AR$1,'[1]Taux Répartition'!$S$1:$V$2,2,0)),0))*(HLOOKUP(#REF!,$D:$I,#REF!,0))</f>
        <v>#REF!</v>
      </c>
      <c r="AS36" s="22" t="e">
        <f>(VLOOKUP($B36,'[1]Taux Répartition'!$A:$G,(HLOOKUP(AS$1,'[1]Taux Répartition'!$S$1:$V$2,2,0)),0))*(HLOOKUP(#REF!,$D:$I,#REF!,0))</f>
        <v>#REF!</v>
      </c>
      <c r="AT36" s="22" t="e">
        <f>(VLOOKUP($B36,'[1]Taux Répartition'!$A:$G,(HLOOKUP(AT$1,'[1]Taux Répartition'!$S$1:$W$2,2,0)),0))*(HLOOKUP(#REF!,$D:$I,#REF!,0))</f>
        <v>#REF!</v>
      </c>
      <c r="AU36" s="23" t="e">
        <f>(VLOOKUP($B36,'[1]Taux Répartition'!$A:$G,(HLOOKUP(AU$1,'[1]Taux Répartition'!$S$1:$W$2,2,0)),0))*(HLOOKUP(#REF!,$D:$O,#REF!,0))</f>
        <v>#REF!</v>
      </c>
      <c r="AV36" s="23" t="e">
        <f>(VLOOKUP($B36,'[1]Taux Répartition'!$A:$G,(HLOOKUP(AV$1,'[1]Taux Répartition'!$S$1:$W$2,2,0)),0))*(HLOOKUP(#REF!,$D:$O,#REF!,0))</f>
        <v>#REF!</v>
      </c>
      <c r="AW36" s="23" t="e">
        <f>(VLOOKUP($B36,'[1]Taux Répartition'!$A:$G,(HLOOKUP(AW$1,'[1]Taux Répartition'!$S$1:$W$2,2,0)),0))*(HLOOKUP(#REF!,$D:$O,#REF!,0))</f>
        <v>#REF!</v>
      </c>
      <c r="AX36" s="23" t="e">
        <f>(VLOOKUP($B36,'[1]Taux Répartition'!$A:$G,(HLOOKUP(AX$1,'[1]Taux Répartition'!$S$1:$W$2,2,0)),0))*(HLOOKUP(#REF!,$D:$O,#REF!,0))</f>
        <v>#REF!</v>
      </c>
      <c r="AY36" s="23" t="e">
        <f>(VLOOKUP($B36,'[1]Taux Répartition'!$A:$G,(HLOOKUP(AY$1,'[1]Taux Répartition'!$S$1:$W$2,2,0)),0))*(HLOOKUP(#REF!,$D:$O,#REF!,0))</f>
        <v>#REF!</v>
      </c>
      <c r="AZ36" s="16" t="e">
        <f>(VLOOKUP($B36,'[1]Taux Répartition'!$A:$G,(HLOOKUP(AZ$1,'[1]Taux Répartition'!$S$1:$W$2,2,0)),0))*(HLOOKUP(#REF!,$D:$O,#REF!,0))</f>
        <v>#REF!</v>
      </c>
      <c r="BA36" s="16" t="e">
        <f>(VLOOKUP($B36,'[1]Taux Répartition'!$A:$G,(HLOOKUP(BA$1,'[1]Taux Répartition'!$S$1:$W$2,2,0)),0))*(HLOOKUP(#REF!,$D:$O,#REF!,0))</f>
        <v>#REF!</v>
      </c>
      <c r="BB36" s="16" t="e">
        <f>(VLOOKUP($B36,'[1]Taux Répartition'!$A:$G,(HLOOKUP(BB$1,'[1]Taux Répartition'!$S$1:$W$2,2,0)),0))*(HLOOKUP(#REF!,$D:$O,#REF!,0))</f>
        <v>#REF!</v>
      </c>
      <c r="BC36" s="16" t="e">
        <f>(VLOOKUP($B36,'[1]Taux Répartition'!$A:$G,(HLOOKUP(BC$1,'[1]Taux Répartition'!$S$1:$W$2,2,0)),0))*(HLOOKUP(#REF!,$D:$O,#REF!,0))</f>
        <v>#REF!</v>
      </c>
      <c r="BD36" s="16" t="e">
        <f>(VLOOKUP($B36,'[1]Taux Répartition'!$A:$G,(HLOOKUP(BD$1,'[1]Taux Répartition'!$S$1:$W$2,2,0)),0))*(HLOOKUP(#REF!,$D:$O,#REF!,0))</f>
        <v>#REF!</v>
      </c>
      <c r="BE36" s="16" t="e">
        <f>(VLOOKUP($B36,'[1]Taux Répartition'!$A:$G,(HLOOKUP(BE$1,'[1]Taux Répartition'!$S$1:$W$2,2,0)),0))*(HLOOKUP(#REF!,$D:$O,#REF!,0))</f>
        <v>#REF!</v>
      </c>
      <c r="BF36" s="16" t="e">
        <f>(VLOOKUP($B36,'[1]Taux Répartition'!$A:$G,(HLOOKUP(BF$1,'[1]Taux Répartition'!$S$1:$W$2,2,0)),0))*(HLOOKUP(#REF!,$D:$O,#REF!,0))</f>
        <v>#REF!</v>
      </c>
      <c r="BG36" s="16" t="e">
        <f>(VLOOKUP($B36,'[1]Taux Répartition'!$A:$G,(HLOOKUP(BG$1,'[1]Taux Répartition'!$S$1:$W$2,2,0)),0))*(HLOOKUP(#REF!,$D:$O,#REF!,0))</f>
        <v>#REF!</v>
      </c>
      <c r="BH36" s="16" t="e">
        <f>(VLOOKUP($B36,'[1]Taux Répartition'!$A:$G,(HLOOKUP(BH$1,'[1]Taux Répartition'!$S$1:$W$2,2,0)),0))*(HLOOKUP(#REF!,$D:$O,#REF!,0))</f>
        <v>#REF!</v>
      </c>
      <c r="BI36" s="16" t="e">
        <f>(VLOOKUP($B36,'[1]Taux Répartition'!$A:$G,(HLOOKUP(BI$1,'[1]Taux Répartition'!$S$1:$W$2,2,0)),0))*(HLOOKUP(#REF!,$D:$O,#REF!,0))</f>
        <v>#REF!</v>
      </c>
      <c r="BJ36" s="16" t="e">
        <f>(VLOOKUP($B36,'[1]Taux Répartition'!$A:$G,(HLOOKUP(BJ$1,'[1]Taux Répartition'!$S$1:$W$2,2,0)),0))*(HLOOKUP(#REF!,$D:$O,#REF!,0))</f>
        <v>#REF!</v>
      </c>
      <c r="BK36" s="16" t="e">
        <f>(VLOOKUP($B36,'[1]Taux Répartition'!$A:$G,(HLOOKUP(BK$1,'[1]Taux Répartition'!$S$1:$W$2,2,0)),0))*(HLOOKUP(#REF!,$D:$O,#REF!,0))</f>
        <v>#REF!</v>
      </c>
      <c r="BL36" s="16" t="e">
        <f>(VLOOKUP($B36,'[1]Taux Répartition'!$A:$G,(HLOOKUP(BL$1,'[1]Taux Répartition'!$S$1:$W$2,2,0)),0))*(HLOOKUP(#REF!,$D:$O,#REF!,0))</f>
        <v>#REF!</v>
      </c>
      <c r="BM36" s="16" t="e">
        <f>(VLOOKUP($B36,'[1]Taux Répartition'!$A:$G,(HLOOKUP(BM$1,'[1]Taux Répartition'!$S$1:$W$2,2,0)),0))*(HLOOKUP(#REF!,$D:$O,#REF!,0))</f>
        <v>#REF!</v>
      </c>
      <c r="BN36" s="16" t="e">
        <f>(VLOOKUP($B36,'[1]Taux Répartition'!$A:$G,(HLOOKUP(BN$1,'[1]Taux Répartition'!$S$1:$W$2,2,0)),0))*(HLOOKUP(#REF!,$D:$O,#REF!,0))</f>
        <v>#REF!</v>
      </c>
      <c r="BO36" s="16" t="e">
        <f>(VLOOKUP($B36,'[1]Taux Répartition'!$A:$G,(HLOOKUP(BO$1,'[1]Taux Répartition'!$S$1:$W$2,2,0)),0))*(HLOOKUP(#REF!,$D:$O,#REF!,0))</f>
        <v>#REF!</v>
      </c>
      <c r="BP36" s="16" t="e">
        <f>(VLOOKUP($B36,'[1]Taux Répartition'!$A:$G,(HLOOKUP(BP$1,'[1]Taux Répartition'!$S$1:$W$2,2,0)),0))*(HLOOKUP(#REF!,$D:$O,#REF!,0))</f>
        <v>#REF!</v>
      </c>
      <c r="BQ36" s="16" t="e">
        <f>(VLOOKUP($B36,'[1]Taux Répartition'!$A:$G,(HLOOKUP(BQ$1,'[1]Taux Répartition'!$S$1:$W$2,2,0)),0))*(HLOOKUP(#REF!,$D:$O,#REF!,0))</f>
        <v>#REF!</v>
      </c>
      <c r="BR36" s="16" t="e">
        <f>(VLOOKUP($B36,'[1]Taux Répartition'!$A:$G,(HLOOKUP(BR$1,'[1]Taux Répartition'!$S$1:$W$2,2,0)),0))*(HLOOKUP(#REF!,$D:$O,#REF!,0))</f>
        <v>#REF!</v>
      </c>
      <c r="BS36" s="16" t="e">
        <f>(VLOOKUP($B36,'[1]Taux Répartition'!$A:$G,(HLOOKUP(BS$1,'[1]Taux Répartition'!$S$1:$W$2,2,0)),0))*(HLOOKUP(#REF!,$D:$O,#REF!,0))</f>
        <v>#REF!</v>
      </c>
      <c r="BT36" s="16" t="e">
        <f>(VLOOKUP($B36,'[1]Taux Répartition'!$A:$G,(HLOOKUP(BT$1,'[1]Taux Répartition'!$S$1:$W$2,2,0)),0))*(HLOOKUP(#REF!,$D:$O,#REF!,0))</f>
        <v>#REF!</v>
      </c>
      <c r="BU36" s="16" t="e">
        <f>(VLOOKUP($B36,'[1]Taux Répartition'!$A:$G,(HLOOKUP(BU$1,'[1]Taux Répartition'!$S$1:$W$2,2,0)),0))*(HLOOKUP(#REF!,$D:$O,#REF!,0))</f>
        <v>#REF!</v>
      </c>
      <c r="BV36" s="16" t="e">
        <f>(VLOOKUP($B36,'[1]Taux Répartition'!$A:$G,(HLOOKUP(BV$1,'[1]Taux Répartition'!$S$1:$W$2,2,0)),0))*(HLOOKUP(#REF!,$D:$O,#REF!,0))</f>
        <v>#REF!</v>
      </c>
      <c r="BW36" s="16" t="e">
        <f>(VLOOKUP($B36,'[1]Taux Répartition'!$A:$G,(HLOOKUP(BW$1,'[1]Taux Répartition'!$S$1:$W$2,2,0)),0))*(HLOOKUP(#REF!,$D:$O,#REF!,0))</f>
        <v>#REF!</v>
      </c>
      <c r="BX36" s="16" t="e">
        <f>(VLOOKUP($B36,'[1]Taux Répartition'!$A:$G,(HLOOKUP(BX$1,'[1]Taux Répartition'!$S$1:$W$2,2,0)),0))*(HLOOKUP(#REF!,$D:$O,#REF!,0))</f>
        <v>#REF!</v>
      </c>
    </row>
    <row r="37" spans="1:76" x14ac:dyDescent="0.25">
      <c r="A37" s="24"/>
      <c r="B37" s="8">
        <f>VLOOKUP(C37,[1]Général!H:I,2,0)</f>
        <v>6020251</v>
      </c>
      <c r="C37" s="15" t="s">
        <v>56</v>
      </c>
      <c r="D37" s="5">
        <v>-2124913</v>
      </c>
      <c r="E37" s="5">
        <v>-605000</v>
      </c>
      <c r="F37" s="5">
        <v>-2018275</v>
      </c>
      <c r="G37" s="5">
        <v>-1180700</v>
      </c>
      <c r="H37" s="5">
        <v>-1841000</v>
      </c>
      <c r="I37" s="5">
        <v>-4587612.24</v>
      </c>
      <c r="J37" s="5">
        <v>-2031000</v>
      </c>
      <c r="K37" s="16">
        <v>-606000</v>
      </c>
      <c r="L37" s="16">
        <v>-2018275</v>
      </c>
      <c r="M37" s="16">
        <v>-316700</v>
      </c>
      <c r="N37" s="16">
        <v>-44000</v>
      </c>
      <c r="O37" s="16">
        <v>-3534712.24</v>
      </c>
      <c r="P37" s="6">
        <f t="shared" si="0"/>
        <v>-12357500.24</v>
      </c>
      <c r="Q37" s="17" t="e">
        <f>(VLOOKUP($B37,'[1]Taux Répartition'!$A:$G,(HLOOKUP(Q$1,'[1]Taux Répartition'!$S$1:$W$2,2,0)),0))*(HLOOKUP(#REF!,$D:$O,#REF!,0))</f>
        <v>#REF!</v>
      </c>
      <c r="R37" s="17" t="e">
        <f>(VLOOKUP($B37,'[1]Taux Répartition'!$A:$G,(HLOOKUP(R$1,'[1]Taux Répartition'!$S$1:$W$2,2,0)),0))*(HLOOKUP(#REF!,$D:$O,#REF!,0))</f>
        <v>#REF!</v>
      </c>
      <c r="S37" s="17" t="e">
        <f>(VLOOKUP($B37,'[1]Taux Répartition'!$A:$G,(HLOOKUP(S$1,'[1]Taux Répartition'!$S$1:$W$2,2,0)),0))*(HLOOKUP(#REF!,$D:$O,#REF!,0))</f>
        <v>#REF!</v>
      </c>
      <c r="T37" s="17" t="e">
        <f>(VLOOKUP($B37,'[1]Taux Répartition'!$A:$G,(HLOOKUP(T$1,'[1]Taux Répartition'!$S$1:$W$2,2,0)),0))*(HLOOKUP(#REF!,$D:$O,#REF!,0))</f>
        <v>#REF!</v>
      </c>
      <c r="U37" s="17" t="e">
        <f>(VLOOKUP($B37,'[1]Taux Répartition'!$A:$G,(HLOOKUP(U$1,'[1]Taux Répartition'!$S$1:$W$2,2,0)),0))*(HLOOKUP(#REF!,$D:$I,#REF!,0))</f>
        <v>#REF!</v>
      </c>
      <c r="V37" s="18" t="e">
        <f>(VLOOKUP($B37,'[1]Taux Répartition'!$A:$G,(HLOOKUP(V$1,'[1]Taux Répartition'!$S$1:$V$2,2,0)),0))*(HLOOKUP(#REF!,$D:$I,#REF!,0))</f>
        <v>#REF!</v>
      </c>
      <c r="W37" s="18" t="e">
        <f>(VLOOKUP($B37,'[1]Taux Répartition'!$A:$G,(HLOOKUP(W$1,'[1]Taux Répartition'!$S$1:$V$2,2,0)),0))*(HLOOKUP(#REF!,$D:$I,#REF!,0))</f>
        <v>#REF!</v>
      </c>
      <c r="X37" s="18" t="e">
        <f>(VLOOKUP($B37,'[1]Taux Répartition'!$A:$G,(HLOOKUP(X$1,'[1]Taux Répartition'!$S$1:$V$2,2,0)),0))*(HLOOKUP(#REF!,$D:$I,#REF!,0))</f>
        <v>#REF!</v>
      </c>
      <c r="Y37" s="18" t="e">
        <f>(VLOOKUP($B37,'[1]Taux Répartition'!$A:$G,(HLOOKUP(Y$1,'[1]Taux Répartition'!$S$1:$V$2,2,0)),0))*(HLOOKUP(#REF!,$D:$I,#REF!,0))</f>
        <v>#REF!</v>
      </c>
      <c r="Z37" s="18" t="e">
        <f>(VLOOKUP($B37,'[1]Taux Répartition'!$A:$G,(HLOOKUP(Z$1,'[1]Taux Répartition'!$S$1:$W$2,2,0)),0))*(HLOOKUP(#REF!,$D:$I,#REF!,0))</f>
        <v>#REF!</v>
      </c>
      <c r="AA37" s="19" t="e">
        <f>(VLOOKUP($B37,'[1]Taux Répartition'!$A:$G,(HLOOKUP(AA$1,'[1]Taux Répartition'!$S$1:$V$2,2,0)),0))*(HLOOKUP(#REF!,$D:$I,#REF!,0))</f>
        <v>#REF!</v>
      </c>
      <c r="AB37" s="19" t="e">
        <f>(VLOOKUP($B37,'[1]Taux Répartition'!$A:$G,(HLOOKUP(AB$1,'[1]Taux Répartition'!$S$1:$V$2,2,0)),0))*(HLOOKUP(#REF!,$D:$I,#REF!,0))</f>
        <v>#REF!</v>
      </c>
      <c r="AC37" s="19" t="e">
        <f>(VLOOKUP($B37,'[1]Taux Répartition'!$A:$G,(HLOOKUP(AC$1,'[1]Taux Répartition'!$S$1:$V$2,2,0)),0))*(HLOOKUP(#REF!,$D:$I,#REF!,0))</f>
        <v>#REF!</v>
      </c>
      <c r="AD37" s="19" t="e">
        <f>(VLOOKUP($B37,'[1]Taux Répartition'!$A:$G,(HLOOKUP(AD$1,'[1]Taux Répartition'!$S$1:$V$2,2,0)),0))*(HLOOKUP(#REF!,$D:$I,#REF!,0))</f>
        <v>#REF!</v>
      </c>
      <c r="AE37" s="19" t="e">
        <f>(VLOOKUP($B37,'[1]Taux Répartition'!$A:$G,(HLOOKUP(AE$1,'[1]Taux Répartition'!$S$1:$W$2,2,0)),0))*(HLOOKUP(#REF!,$D:$I,#REF!,0))</f>
        <v>#REF!</v>
      </c>
      <c r="AF37" s="20" t="e">
        <f>(VLOOKUP($B37,'[1]Taux Répartition'!$A:$G,(HLOOKUP(AF$1,'[1]Taux Répartition'!$S$1:$V$2,2,0)),0))*(HLOOKUP(#REF!,$D:$I,#REF!,0))</f>
        <v>#REF!</v>
      </c>
      <c r="AG37" s="20" t="e">
        <f>(VLOOKUP($B37,'[1]Taux Répartition'!$A:$G,(HLOOKUP(AG$1,'[1]Taux Répartition'!$S$1:$V$2,2,0)),0))*(HLOOKUP(#REF!,$D:$I,#REF!,0))</f>
        <v>#REF!</v>
      </c>
      <c r="AH37" s="20" t="e">
        <f>(VLOOKUP($B37,'[1]Taux Répartition'!$A:$G,(HLOOKUP(AH$1,'[1]Taux Répartition'!$S$1:$V$2,2,0)),0))*(HLOOKUP(#REF!,$D:$I,#REF!,0))</f>
        <v>#REF!</v>
      </c>
      <c r="AI37" s="20" t="e">
        <f>(VLOOKUP($B37,'[1]Taux Répartition'!$A:$G,(HLOOKUP(AI$1,'[1]Taux Répartition'!$S$1:$V$2,2,0)),0))*(HLOOKUP(#REF!,$D:$I,#REF!,0))</f>
        <v>#REF!</v>
      </c>
      <c r="AJ37" s="20" t="e">
        <f>(VLOOKUP($B37,'[1]Taux Répartition'!$A:$G,(HLOOKUP(AJ$1,'[1]Taux Répartition'!$S$1:$W$2,2,0)),0))*(HLOOKUP(#REF!,$D:$I,#REF!,0))</f>
        <v>#REF!</v>
      </c>
      <c r="AK37" s="21" t="e">
        <f>(VLOOKUP($B37,'[1]Taux Répartition'!$A:$G,(HLOOKUP(AK$1,'[1]Taux Répartition'!$S$1:$V$2,2,0)),0))*(HLOOKUP(#REF!,$D:$I,#REF!,0))</f>
        <v>#REF!</v>
      </c>
      <c r="AL37" s="21" t="e">
        <f>(VLOOKUP($B37,'[1]Taux Répartition'!$A:$G,(HLOOKUP(AL$1,'[1]Taux Répartition'!$S$1:$V$2,2,0)),0))*(HLOOKUP(#REF!,$D:$I,#REF!,0))</f>
        <v>#REF!</v>
      </c>
      <c r="AM37" s="21" t="e">
        <f>(VLOOKUP($B37,'[1]Taux Répartition'!$A:$G,(HLOOKUP(AM$1,'[1]Taux Répartition'!$S$1:$V$2,2,0)),0))*(HLOOKUP(#REF!,$D:$I,#REF!,0))</f>
        <v>#REF!</v>
      </c>
      <c r="AN37" s="21" t="e">
        <f>(VLOOKUP($B37,'[1]Taux Répartition'!$A:$G,(HLOOKUP(AN$1,'[1]Taux Répartition'!$S$1:$V$2,2,0)),0))*(HLOOKUP(#REF!,$D:$I,#REF!,0))</f>
        <v>#REF!</v>
      </c>
      <c r="AO37" s="21" t="e">
        <f>(VLOOKUP($B37,'[1]Taux Répartition'!$A:$G,(HLOOKUP(AO$1,'[1]Taux Répartition'!$S$1:$W$2,2,0)),0))*(HLOOKUP(#REF!,$D:$I,#REF!,0))</f>
        <v>#REF!</v>
      </c>
      <c r="AP37" s="22" t="e">
        <f>(VLOOKUP($B37,'[1]Taux Répartition'!$A:$G,(HLOOKUP(AP$1,'[1]Taux Répartition'!$S$1:$V$2,2,0)),0))*(HLOOKUP(#REF!,$D:$I,#REF!,0))</f>
        <v>#REF!</v>
      </c>
      <c r="AQ37" s="22" t="e">
        <f>(VLOOKUP($B37,'[1]Taux Répartition'!$A:$G,(HLOOKUP(AQ$1,'[1]Taux Répartition'!$S$1:$V$2,2,0)),0))*(HLOOKUP(#REF!,$D:$I,#REF!,0))</f>
        <v>#REF!</v>
      </c>
      <c r="AR37" s="22" t="e">
        <f>(VLOOKUP($B37,'[1]Taux Répartition'!$A:$G,(HLOOKUP(AR$1,'[1]Taux Répartition'!$S$1:$V$2,2,0)),0))*(HLOOKUP(#REF!,$D:$I,#REF!,0))</f>
        <v>#REF!</v>
      </c>
      <c r="AS37" s="22" t="e">
        <f>(VLOOKUP($B37,'[1]Taux Répartition'!$A:$G,(HLOOKUP(AS$1,'[1]Taux Répartition'!$S$1:$V$2,2,0)),0))*(HLOOKUP(#REF!,$D:$I,#REF!,0))</f>
        <v>#REF!</v>
      </c>
      <c r="AT37" s="22" t="e">
        <f>(VLOOKUP($B37,'[1]Taux Répartition'!$A:$G,(HLOOKUP(AT$1,'[1]Taux Répartition'!$S$1:$W$2,2,0)),0))*(HLOOKUP(#REF!,$D:$I,#REF!,0))</f>
        <v>#REF!</v>
      </c>
      <c r="AU37" s="23" t="e">
        <f>(VLOOKUP($B37,'[1]Taux Répartition'!$A:$G,(HLOOKUP(AU$1,'[1]Taux Répartition'!$S$1:$W$2,2,0)),0))*(HLOOKUP(#REF!,$D:$O,#REF!,0))</f>
        <v>#REF!</v>
      </c>
      <c r="AV37" s="23" t="e">
        <f>(VLOOKUP($B37,'[1]Taux Répartition'!$A:$G,(HLOOKUP(AV$1,'[1]Taux Répartition'!$S$1:$W$2,2,0)),0))*(HLOOKUP(#REF!,$D:$O,#REF!,0))</f>
        <v>#REF!</v>
      </c>
      <c r="AW37" s="23" t="e">
        <f>(VLOOKUP($B37,'[1]Taux Répartition'!$A:$G,(HLOOKUP(AW$1,'[1]Taux Répartition'!$S$1:$W$2,2,0)),0))*(HLOOKUP(#REF!,$D:$O,#REF!,0))</f>
        <v>#REF!</v>
      </c>
      <c r="AX37" s="23" t="e">
        <f>(VLOOKUP($B37,'[1]Taux Répartition'!$A:$G,(HLOOKUP(AX$1,'[1]Taux Répartition'!$S$1:$W$2,2,0)),0))*(HLOOKUP(#REF!,$D:$O,#REF!,0))</f>
        <v>#REF!</v>
      </c>
      <c r="AY37" s="23" t="e">
        <f>(VLOOKUP($B37,'[1]Taux Répartition'!$A:$G,(HLOOKUP(AY$1,'[1]Taux Répartition'!$S$1:$W$2,2,0)),0))*(HLOOKUP(#REF!,$D:$O,#REF!,0))</f>
        <v>#REF!</v>
      </c>
      <c r="AZ37" s="16" t="e">
        <f>(VLOOKUP($B37,'[1]Taux Répartition'!$A:$G,(HLOOKUP(AZ$1,'[1]Taux Répartition'!$S$1:$W$2,2,0)),0))*(HLOOKUP(#REF!,$D:$O,#REF!,0))</f>
        <v>#REF!</v>
      </c>
      <c r="BA37" s="16" t="e">
        <f>(VLOOKUP($B37,'[1]Taux Répartition'!$A:$G,(HLOOKUP(BA$1,'[1]Taux Répartition'!$S$1:$W$2,2,0)),0))*(HLOOKUP(#REF!,$D:$O,#REF!,0))</f>
        <v>#REF!</v>
      </c>
      <c r="BB37" s="16" t="e">
        <f>(VLOOKUP($B37,'[1]Taux Répartition'!$A:$G,(HLOOKUP(BB$1,'[1]Taux Répartition'!$S$1:$W$2,2,0)),0))*(HLOOKUP(#REF!,$D:$O,#REF!,0))</f>
        <v>#REF!</v>
      </c>
      <c r="BC37" s="16" t="e">
        <f>(VLOOKUP($B37,'[1]Taux Répartition'!$A:$G,(HLOOKUP(BC$1,'[1]Taux Répartition'!$S$1:$W$2,2,0)),0))*(HLOOKUP(#REF!,$D:$O,#REF!,0))</f>
        <v>#REF!</v>
      </c>
      <c r="BD37" s="16" t="e">
        <f>(VLOOKUP($B37,'[1]Taux Répartition'!$A:$G,(HLOOKUP(BD$1,'[1]Taux Répartition'!$S$1:$W$2,2,0)),0))*(HLOOKUP(#REF!,$D:$O,#REF!,0))</f>
        <v>#REF!</v>
      </c>
      <c r="BE37" s="16" t="e">
        <f>(VLOOKUP($B37,'[1]Taux Répartition'!$A:$G,(HLOOKUP(BE$1,'[1]Taux Répartition'!$S$1:$W$2,2,0)),0))*(HLOOKUP(#REF!,$D:$O,#REF!,0))</f>
        <v>#REF!</v>
      </c>
      <c r="BF37" s="16" t="e">
        <f>(VLOOKUP($B37,'[1]Taux Répartition'!$A:$G,(HLOOKUP(BF$1,'[1]Taux Répartition'!$S$1:$W$2,2,0)),0))*(HLOOKUP(#REF!,$D:$O,#REF!,0))</f>
        <v>#REF!</v>
      </c>
      <c r="BG37" s="16" t="e">
        <f>(VLOOKUP($B37,'[1]Taux Répartition'!$A:$G,(HLOOKUP(BG$1,'[1]Taux Répartition'!$S$1:$W$2,2,0)),0))*(HLOOKUP(#REF!,$D:$O,#REF!,0))</f>
        <v>#REF!</v>
      </c>
      <c r="BH37" s="16" t="e">
        <f>(VLOOKUP($B37,'[1]Taux Répartition'!$A:$G,(HLOOKUP(BH$1,'[1]Taux Répartition'!$S$1:$W$2,2,0)),0))*(HLOOKUP(#REF!,$D:$O,#REF!,0))</f>
        <v>#REF!</v>
      </c>
      <c r="BI37" s="16" t="e">
        <f>(VLOOKUP($B37,'[1]Taux Répartition'!$A:$G,(HLOOKUP(BI$1,'[1]Taux Répartition'!$S$1:$W$2,2,0)),0))*(HLOOKUP(#REF!,$D:$O,#REF!,0))</f>
        <v>#REF!</v>
      </c>
      <c r="BJ37" s="16" t="e">
        <f>(VLOOKUP($B37,'[1]Taux Répartition'!$A:$G,(HLOOKUP(BJ$1,'[1]Taux Répartition'!$S$1:$W$2,2,0)),0))*(HLOOKUP(#REF!,$D:$O,#REF!,0))</f>
        <v>#REF!</v>
      </c>
      <c r="BK37" s="16" t="e">
        <f>(VLOOKUP($B37,'[1]Taux Répartition'!$A:$G,(HLOOKUP(BK$1,'[1]Taux Répartition'!$S$1:$W$2,2,0)),0))*(HLOOKUP(#REF!,$D:$O,#REF!,0))</f>
        <v>#REF!</v>
      </c>
      <c r="BL37" s="16" t="e">
        <f>(VLOOKUP($B37,'[1]Taux Répartition'!$A:$G,(HLOOKUP(BL$1,'[1]Taux Répartition'!$S$1:$W$2,2,0)),0))*(HLOOKUP(#REF!,$D:$O,#REF!,0))</f>
        <v>#REF!</v>
      </c>
      <c r="BM37" s="16" t="e">
        <f>(VLOOKUP($B37,'[1]Taux Répartition'!$A:$G,(HLOOKUP(BM$1,'[1]Taux Répartition'!$S$1:$W$2,2,0)),0))*(HLOOKUP(#REF!,$D:$O,#REF!,0))</f>
        <v>#REF!</v>
      </c>
      <c r="BN37" s="16" t="e">
        <f>(VLOOKUP($B37,'[1]Taux Répartition'!$A:$G,(HLOOKUP(BN$1,'[1]Taux Répartition'!$S$1:$W$2,2,0)),0))*(HLOOKUP(#REF!,$D:$O,#REF!,0))</f>
        <v>#REF!</v>
      </c>
      <c r="BO37" s="16" t="e">
        <f>(VLOOKUP($B37,'[1]Taux Répartition'!$A:$G,(HLOOKUP(BO$1,'[1]Taux Répartition'!$S$1:$W$2,2,0)),0))*(HLOOKUP(#REF!,$D:$O,#REF!,0))</f>
        <v>#REF!</v>
      </c>
      <c r="BP37" s="16" t="e">
        <f>(VLOOKUP($B37,'[1]Taux Répartition'!$A:$G,(HLOOKUP(BP$1,'[1]Taux Répartition'!$S$1:$W$2,2,0)),0))*(HLOOKUP(#REF!,$D:$O,#REF!,0))</f>
        <v>#REF!</v>
      </c>
      <c r="BQ37" s="16" t="e">
        <f>(VLOOKUP($B37,'[1]Taux Répartition'!$A:$G,(HLOOKUP(BQ$1,'[1]Taux Répartition'!$S$1:$W$2,2,0)),0))*(HLOOKUP(#REF!,$D:$O,#REF!,0))</f>
        <v>#REF!</v>
      </c>
      <c r="BR37" s="16" t="e">
        <f>(VLOOKUP($B37,'[1]Taux Répartition'!$A:$G,(HLOOKUP(BR$1,'[1]Taux Répartition'!$S$1:$W$2,2,0)),0))*(HLOOKUP(#REF!,$D:$O,#REF!,0))</f>
        <v>#REF!</v>
      </c>
      <c r="BS37" s="16" t="e">
        <f>(VLOOKUP($B37,'[1]Taux Répartition'!$A:$G,(HLOOKUP(BS$1,'[1]Taux Répartition'!$S$1:$W$2,2,0)),0))*(HLOOKUP(#REF!,$D:$O,#REF!,0))</f>
        <v>#REF!</v>
      </c>
      <c r="BT37" s="16" t="e">
        <f>(VLOOKUP($B37,'[1]Taux Répartition'!$A:$G,(HLOOKUP(BT$1,'[1]Taux Répartition'!$S$1:$W$2,2,0)),0))*(HLOOKUP(#REF!,$D:$O,#REF!,0))</f>
        <v>#REF!</v>
      </c>
      <c r="BU37" s="16" t="e">
        <f>(VLOOKUP($B37,'[1]Taux Répartition'!$A:$G,(HLOOKUP(BU$1,'[1]Taux Répartition'!$S$1:$W$2,2,0)),0))*(HLOOKUP(#REF!,$D:$O,#REF!,0))</f>
        <v>#REF!</v>
      </c>
      <c r="BV37" s="16" t="e">
        <f>(VLOOKUP($B37,'[1]Taux Répartition'!$A:$G,(HLOOKUP(BV$1,'[1]Taux Répartition'!$S$1:$W$2,2,0)),0))*(HLOOKUP(#REF!,$D:$O,#REF!,0))</f>
        <v>#REF!</v>
      </c>
      <c r="BW37" s="16" t="e">
        <f>(VLOOKUP($B37,'[1]Taux Répartition'!$A:$G,(HLOOKUP(BW$1,'[1]Taux Répartition'!$S$1:$W$2,2,0)),0))*(HLOOKUP(#REF!,$D:$O,#REF!,0))</f>
        <v>#REF!</v>
      </c>
      <c r="BX37" s="16" t="e">
        <f>(VLOOKUP($B37,'[1]Taux Répartition'!$A:$G,(HLOOKUP(BX$1,'[1]Taux Répartition'!$S$1:$W$2,2,0)),0))*(HLOOKUP(#REF!,$D:$O,#REF!,0))</f>
        <v>#REF!</v>
      </c>
    </row>
    <row r="38" spans="1:76" x14ac:dyDescent="0.25">
      <c r="A38" s="24"/>
      <c r="B38" s="8">
        <f>VLOOKUP(C38,[1]Général!H:I,2,0)</f>
        <v>6020250</v>
      </c>
      <c r="C38" s="15" t="s">
        <v>57</v>
      </c>
      <c r="D38" s="5">
        <v>-1040100</v>
      </c>
      <c r="E38" s="5">
        <v>-82333.5</v>
      </c>
      <c r="F38" s="5">
        <v>-917853.5</v>
      </c>
      <c r="G38" s="5">
        <v>-2366591</v>
      </c>
      <c r="H38" s="5">
        <v>-1059811.25</v>
      </c>
      <c r="I38" s="5">
        <v>-413837.35</v>
      </c>
      <c r="J38" s="5">
        <v>-90000</v>
      </c>
      <c r="K38" s="16">
        <v>-82333.5</v>
      </c>
      <c r="L38" s="16">
        <v>-917853.5</v>
      </c>
      <c r="M38" s="16">
        <v>-2366591</v>
      </c>
      <c r="N38" s="16">
        <v>-1059811.25</v>
      </c>
      <c r="O38" s="16">
        <v>-413837.35</v>
      </c>
      <c r="P38" s="6">
        <f t="shared" si="0"/>
        <v>-5880526.5999999996</v>
      </c>
      <c r="Q38" s="17" t="e">
        <f>(VLOOKUP($B38,'[1]Taux Répartition'!$A:$G,(HLOOKUP(Q$1,'[1]Taux Répartition'!$S$1:$W$2,2,0)),0))*(HLOOKUP(#REF!,$D:$O,#REF!,0))</f>
        <v>#REF!</v>
      </c>
      <c r="R38" s="17" t="e">
        <f>(VLOOKUP($B38,'[1]Taux Répartition'!$A:$G,(HLOOKUP(R$1,'[1]Taux Répartition'!$S$1:$W$2,2,0)),0))*(HLOOKUP(#REF!,$D:$O,#REF!,0))</f>
        <v>#REF!</v>
      </c>
      <c r="S38" s="17" t="e">
        <f>(VLOOKUP($B38,'[1]Taux Répartition'!$A:$G,(HLOOKUP(S$1,'[1]Taux Répartition'!$S$1:$W$2,2,0)),0))*(HLOOKUP(#REF!,$D:$O,#REF!,0))</f>
        <v>#REF!</v>
      </c>
      <c r="T38" s="17" t="e">
        <f>(VLOOKUP($B38,'[1]Taux Répartition'!$A:$G,(HLOOKUP(T$1,'[1]Taux Répartition'!$S$1:$W$2,2,0)),0))*(HLOOKUP(#REF!,$D:$O,#REF!,0))</f>
        <v>#REF!</v>
      </c>
      <c r="U38" s="17" t="e">
        <f>(VLOOKUP($B38,'[1]Taux Répartition'!$A:$G,(HLOOKUP(U$1,'[1]Taux Répartition'!$S$1:$W$2,2,0)),0))*(HLOOKUP(#REF!,$D:$I,#REF!,0))</f>
        <v>#REF!</v>
      </c>
      <c r="V38" s="18" t="e">
        <f>(VLOOKUP($B38,'[1]Taux Répartition'!$A:$G,(HLOOKUP(V$1,'[1]Taux Répartition'!$S$1:$V$2,2,0)),0))*(HLOOKUP(#REF!,$D:$I,#REF!,0))</f>
        <v>#REF!</v>
      </c>
      <c r="W38" s="18" t="e">
        <f>(VLOOKUP($B38,'[1]Taux Répartition'!$A:$G,(HLOOKUP(W$1,'[1]Taux Répartition'!$S$1:$V$2,2,0)),0))*(HLOOKUP(#REF!,$D:$I,#REF!,0))</f>
        <v>#REF!</v>
      </c>
      <c r="X38" s="18" t="e">
        <f>(VLOOKUP($B38,'[1]Taux Répartition'!$A:$G,(HLOOKUP(X$1,'[1]Taux Répartition'!$S$1:$V$2,2,0)),0))*(HLOOKUP(#REF!,$D:$I,#REF!,0))</f>
        <v>#REF!</v>
      </c>
      <c r="Y38" s="18" t="e">
        <f>(VLOOKUP($B38,'[1]Taux Répartition'!$A:$G,(HLOOKUP(Y$1,'[1]Taux Répartition'!$S$1:$V$2,2,0)),0))*(HLOOKUP(#REF!,$D:$I,#REF!,0))</f>
        <v>#REF!</v>
      </c>
      <c r="Z38" s="18" t="e">
        <f>(VLOOKUP($B38,'[1]Taux Répartition'!$A:$G,(HLOOKUP(Z$1,'[1]Taux Répartition'!$S$1:$W$2,2,0)),0))*(HLOOKUP(#REF!,$D:$I,#REF!,0))</f>
        <v>#REF!</v>
      </c>
      <c r="AA38" s="19" t="e">
        <f>(VLOOKUP($B38,'[1]Taux Répartition'!$A:$G,(HLOOKUP(AA$1,'[1]Taux Répartition'!$S$1:$V$2,2,0)),0))*(HLOOKUP(#REF!,$D:$I,#REF!,0))</f>
        <v>#REF!</v>
      </c>
      <c r="AB38" s="19" t="e">
        <f>(VLOOKUP($B38,'[1]Taux Répartition'!$A:$G,(HLOOKUP(AB$1,'[1]Taux Répartition'!$S$1:$V$2,2,0)),0))*(HLOOKUP(#REF!,$D:$I,#REF!,0))</f>
        <v>#REF!</v>
      </c>
      <c r="AC38" s="19" t="e">
        <f>(VLOOKUP($B38,'[1]Taux Répartition'!$A:$G,(HLOOKUP(AC$1,'[1]Taux Répartition'!$S$1:$V$2,2,0)),0))*(HLOOKUP(#REF!,$D:$I,#REF!,0))</f>
        <v>#REF!</v>
      </c>
      <c r="AD38" s="19" t="e">
        <f>(VLOOKUP($B38,'[1]Taux Répartition'!$A:$G,(HLOOKUP(AD$1,'[1]Taux Répartition'!$S$1:$V$2,2,0)),0))*(HLOOKUP(#REF!,$D:$I,#REF!,0))</f>
        <v>#REF!</v>
      </c>
      <c r="AE38" s="19" t="e">
        <f>(VLOOKUP($B38,'[1]Taux Répartition'!$A:$G,(HLOOKUP(AE$1,'[1]Taux Répartition'!$S$1:$W$2,2,0)),0))*(HLOOKUP(#REF!,$D:$I,#REF!,0))</f>
        <v>#REF!</v>
      </c>
      <c r="AF38" s="20" t="e">
        <f>(VLOOKUP($B38,'[1]Taux Répartition'!$A:$G,(HLOOKUP(AF$1,'[1]Taux Répartition'!$S$1:$V$2,2,0)),0))*(HLOOKUP(#REF!,$D:$I,#REF!,0))</f>
        <v>#REF!</v>
      </c>
      <c r="AG38" s="20" t="e">
        <f>(VLOOKUP($B38,'[1]Taux Répartition'!$A:$G,(HLOOKUP(AG$1,'[1]Taux Répartition'!$S$1:$V$2,2,0)),0))*(HLOOKUP(#REF!,$D:$I,#REF!,0))</f>
        <v>#REF!</v>
      </c>
      <c r="AH38" s="20" t="e">
        <f>(VLOOKUP($B38,'[1]Taux Répartition'!$A:$G,(HLOOKUP(AH$1,'[1]Taux Répartition'!$S$1:$V$2,2,0)),0))*(HLOOKUP(#REF!,$D:$I,#REF!,0))</f>
        <v>#REF!</v>
      </c>
      <c r="AI38" s="20" t="e">
        <f>(VLOOKUP($B38,'[1]Taux Répartition'!$A:$G,(HLOOKUP(AI$1,'[1]Taux Répartition'!$S$1:$V$2,2,0)),0))*(HLOOKUP(#REF!,$D:$I,#REF!,0))</f>
        <v>#REF!</v>
      </c>
      <c r="AJ38" s="20" t="e">
        <f>(VLOOKUP($B38,'[1]Taux Répartition'!$A:$G,(HLOOKUP(AJ$1,'[1]Taux Répartition'!$S$1:$W$2,2,0)),0))*(HLOOKUP(#REF!,$D:$I,#REF!,0))</f>
        <v>#REF!</v>
      </c>
      <c r="AK38" s="21" t="e">
        <f>(VLOOKUP($B38,'[1]Taux Répartition'!$A:$G,(HLOOKUP(AK$1,'[1]Taux Répartition'!$S$1:$V$2,2,0)),0))*(HLOOKUP(#REF!,$D:$I,#REF!,0))</f>
        <v>#REF!</v>
      </c>
      <c r="AL38" s="21" t="e">
        <f>(VLOOKUP($B38,'[1]Taux Répartition'!$A:$G,(HLOOKUP(AL$1,'[1]Taux Répartition'!$S$1:$V$2,2,0)),0))*(HLOOKUP(#REF!,$D:$I,#REF!,0))</f>
        <v>#REF!</v>
      </c>
      <c r="AM38" s="21" t="e">
        <f>(VLOOKUP($B38,'[1]Taux Répartition'!$A:$G,(HLOOKUP(AM$1,'[1]Taux Répartition'!$S$1:$V$2,2,0)),0))*(HLOOKUP(#REF!,$D:$I,#REF!,0))</f>
        <v>#REF!</v>
      </c>
      <c r="AN38" s="21" t="e">
        <f>(VLOOKUP($B38,'[1]Taux Répartition'!$A:$G,(HLOOKUP(AN$1,'[1]Taux Répartition'!$S$1:$V$2,2,0)),0))*(HLOOKUP(#REF!,$D:$I,#REF!,0))</f>
        <v>#REF!</v>
      </c>
      <c r="AO38" s="21" t="e">
        <f>(VLOOKUP($B38,'[1]Taux Répartition'!$A:$G,(HLOOKUP(AO$1,'[1]Taux Répartition'!$S$1:$W$2,2,0)),0))*(HLOOKUP(#REF!,$D:$I,#REF!,0))</f>
        <v>#REF!</v>
      </c>
      <c r="AP38" s="22" t="e">
        <f>(VLOOKUP($B38,'[1]Taux Répartition'!$A:$G,(HLOOKUP(AP$1,'[1]Taux Répartition'!$S$1:$V$2,2,0)),0))*(HLOOKUP(#REF!,$D:$I,#REF!,0))</f>
        <v>#REF!</v>
      </c>
      <c r="AQ38" s="22" t="e">
        <f>(VLOOKUP($B38,'[1]Taux Répartition'!$A:$G,(HLOOKUP(AQ$1,'[1]Taux Répartition'!$S$1:$V$2,2,0)),0))*(HLOOKUP(#REF!,$D:$I,#REF!,0))</f>
        <v>#REF!</v>
      </c>
      <c r="AR38" s="22" t="e">
        <f>(VLOOKUP($B38,'[1]Taux Répartition'!$A:$G,(HLOOKUP(AR$1,'[1]Taux Répartition'!$S$1:$V$2,2,0)),0))*(HLOOKUP(#REF!,$D:$I,#REF!,0))</f>
        <v>#REF!</v>
      </c>
      <c r="AS38" s="22" t="e">
        <f>(VLOOKUP($B38,'[1]Taux Répartition'!$A:$G,(HLOOKUP(AS$1,'[1]Taux Répartition'!$S$1:$V$2,2,0)),0))*(HLOOKUP(#REF!,$D:$I,#REF!,0))</f>
        <v>#REF!</v>
      </c>
      <c r="AT38" s="22" t="e">
        <f>(VLOOKUP($B38,'[1]Taux Répartition'!$A:$G,(HLOOKUP(AT$1,'[1]Taux Répartition'!$S$1:$W$2,2,0)),0))*(HLOOKUP(#REF!,$D:$I,#REF!,0))</f>
        <v>#REF!</v>
      </c>
      <c r="AU38" s="23" t="e">
        <f>(VLOOKUP($B38,'[1]Taux Répartition'!$A:$G,(HLOOKUP(AU$1,'[1]Taux Répartition'!$S$1:$W$2,2,0)),0))*(HLOOKUP(#REF!,$D:$O,#REF!,0))</f>
        <v>#REF!</v>
      </c>
      <c r="AV38" s="23" t="e">
        <f>(VLOOKUP($B38,'[1]Taux Répartition'!$A:$G,(HLOOKUP(AV$1,'[1]Taux Répartition'!$S$1:$W$2,2,0)),0))*(HLOOKUP(#REF!,$D:$O,#REF!,0))</f>
        <v>#REF!</v>
      </c>
      <c r="AW38" s="23" t="e">
        <f>(VLOOKUP($B38,'[1]Taux Répartition'!$A:$G,(HLOOKUP(AW$1,'[1]Taux Répartition'!$S$1:$W$2,2,0)),0))*(HLOOKUP(#REF!,$D:$O,#REF!,0))</f>
        <v>#REF!</v>
      </c>
      <c r="AX38" s="23" t="e">
        <f>(VLOOKUP($B38,'[1]Taux Répartition'!$A:$G,(HLOOKUP(AX$1,'[1]Taux Répartition'!$S$1:$W$2,2,0)),0))*(HLOOKUP(#REF!,$D:$O,#REF!,0))</f>
        <v>#REF!</v>
      </c>
      <c r="AY38" s="23" t="e">
        <f>(VLOOKUP($B38,'[1]Taux Répartition'!$A:$G,(HLOOKUP(AY$1,'[1]Taux Répartition'!$S$1:$W$2,2,0)),0))*(HLOOKUP(#REF!,$D:$O,#REF!,0))</f>
        <v>#REF!</v>
      </c>
      <c r="AZ38" s="16" t="e">
        <f>(VLOOKUP($B38,'[1]Taux Répartition'!$A:$G,(HLOOKUP(AZ$1,'[1]Taux Répartition'!$S$1:$W$2,2,0)),0))*(HLOOKUP(#REF!,$D:$O,#REF!,0))</f>
        <v>#REF!</v>
      </c>
      <c r="BA38" s="16" t="e">
        <f>(VLOOKUP($B38,'[1]Taux Répartition'!$A:$G,(HLOOKUP(BA$1,'[1]Taux Répartition'!$S$1:$W$2,2,0)),0))*(HLOOKUP(#REF!,$D:$O,#REF!,0))</f>
        <v>#REF!</v>
      </c>
      <c r="BB38" s="16" t="e">
        <f>(VLOOKUP($B38,'[1]Taux Répartition'!$A:$G,(HLOOKUP(BB$1,'[1]Taux Répartition'!$S$1:$W$2,2,0)),0))*(HLOOKUP(#REF!,$D:$O,#REF!,0))</f>
        <v>#REF!</v>
      </c>
      <c r="BC38" s="16" t="e">
        <f>(VLOOKUP($B38,'[1]Taux Répartition'!$A:$G,(HLOOKUP(BC$1,'[1]Taux Répartition'!$S$1:$W$2,2,0)),0))*(HLOOKUP(#REF!,$D:$O,#REF!,0))</f>
        <v>#REF!</v>
      </c>
      <c r="BD38" s="16" t="e">
        <f>(VLOOKUP($B38,'[1]Taux Répartition'!$A:$G,(HLOOKUP(BD$1,'[1]Taux Répartition'!$S$1:$W$2,2,0)),0))*(HLOOKUP(#REF!,$D:$O,#REF!,0))</f>
        <v>#REF!</v>
      </c>
      <c r="BE38" s="16" t="e">
        <f>(VLOOKUP($B38,'[1]Taux Répartition'!$A:$G,(HLOOKUP(BE$1,'[1]Taux Répartition'!$S$1:$W$2,2,0)),0))*(HLOOKUP(#REF!,$D:$O,#REF!,0))</f>
        <v>#REF!</v>
      </c>
      <c r="BF38" s="16" t="e">
        <f>(VLOOKUP($B38,'[1]Taux Répartition'!$A:$G,(HLOOKUP(BF$1,'[1]Taux Répartition'!$S$1:$W$2,2,0)),0))*(HLOOKUP(#REF!,$D:$O,#REF!,0))</f>
        <v>#REF!</v>
      </c>
      <c r="BG38" s="16" t="e">
        <f>(VLOOKUP($B38,'[1]Taux Répartition'!$A:$G,(HLOOKUP(BG$1,'[1]Taux Répartition'!$S$1:$W$2,2,0)),0))*(HLOOKUP(#REF!,$D:$O,#REF!,0))</f>
        <v>#REF!</v>
      </c>
      <c r="BH38" s="16" t="e">
        <f>(VLOOKUP($B38,'[1]Taux Répartition'!$A:$G,(HLOOKUP(BH$1,'[1]Taux Répartition'!$S$1:$W$2,2,0)),0))*(HLOOKUP(#REF!,$D:$O,#REF!,0))</f>
        <v>#REF!</v>
      </c>
      <c r="BI38" s="16" t="e">
        <f>(VLOOKUP($B38,'[1]Taux Répartition'!$A:$G,(HLOOKUP(BI$1,'[1]Taux Répartition'!$S$1:$W$2,2,0)),0))*(HLOOKUP(#REF!,$D:$O,#REF!,0))</f>
        <v>#REF!</v>
      </c>
      <c r="BJ38" s="16" t="e">
        <f>(VLOOKUP($B38,'[1]Taux Répartition'!$A:$G,(HLOOKUP(BJ$1,'[1]Taux Répartition'!$S$1:$W$2,2,0)),0))*(HLOOKUP(#REF!,$D:$O,#REF!,0))</f>
        <v>#REF!</v>
      </c>
      <c r="BK38" s="16" t="e">
        <f>(VLOOKUP($B38,'[1]Taux Répartition'!$A:$G,(HLOOKUP(BK$1,'[1]Taux Répartition'!$S$1:$W$2,2,0)),0))*(HLOOKUP(#REF!,$D:$O,#REF!,0))</f>
        <v>#REF!</v>
      </c>
      <c r="BL38" s="16" t="e">
        <f>(VLOOKUP($B38,'[1]Taux Répartition'!$A:$G,(HLOOKUP(BL$1,'[1]Taux Répartition'!$S$1:$W$2,2,0)),0))*(HLOOKUP(#REF!,$D:$O,#REF!,0))</f>
        <v>#REF!</v>
      </c>
      <c r="BM38" s="16" t="e">
        <f>(VLOOKUP($B38,'[1]Taux Répartition'!$A:$G,(HLOOKUP(BM$1,'[1]Taux Répartition'!$S$1:$W$2,2,0)),0))*(HLOOKUP(#REF!,$D:$O,#REF!,0))</f>
        <v>#REF!</v>
      </c>
      <c r="BN38" s="16" t="e">
        <f>(VLOOKUP($B38,'[1]Taux Répartition'!$A:$G,(HLOOKUP(BN$1,'[1]Taux Répartition'!$S$1:$W$2,2,0)),0))*(HLOOKUP(#REF!,$D:$O,#REF!,0))</f>
        <v>#REF!</v>
      </c>
      <c r="BO38" s="16" t="e">
        <f>(VLOOKUP($B38,'[1]Taux Répartition'!$A:$G,(HLOOKUP(BO$1,'[1]Taux Répartition'!$S$1:$W$2,2,0)),0))*(HLOOKUP(#REF!,$D:$O,#REF!,0))</f>
        <v>#REF!</v>
      </c>
      <c r="BP38" s="16" t="e">
        <f>(VLOOKUP($B38,'[1]Taux Répartition'!$A:$G,(HLOOKUP(BP$1,'[1]Taux Répartition'!$S$1:$W$2,2,0)),0))*(HLOOKUP(#REF!,$D:$O,#REF!,0))</f>
        <v>#REF!</v>
      </c>
      <c r="BQ38" s="16" t="e">
        <f>(VLOOKUP($B38,'[1]Taux Répartition'!$A:$G,(HLOOKUP(BQ$1,'[1]Taux Répartition'!$S$1:$W$2,2,0)),0))*(HLOOKUP(#REF!,$D:$O,#REF!,0))</f>
        <v>#REF!</v>
      </c>
      <c r="BR38" s="16" t="e">
        <f>(VLOOKUP($B38,'[1]Taux Répartition'!$A:$G,(HLOOKUP(BR$1,'[1]Taux Répartition'!$S$1:$W$2,2,0)),0))*(HLOOKUP(#REF!,$D:$O,#REF!,0))</f>
        <v>#REF!</v>
      </c>
      <c r="BS38" s="16" t="e">
        <f>(VLOOKUP($B38,'[1]Taux Répartition'!$A:$G,(HLOOKUP(BS$1,'[1]Taux Répartition'!$S$1:$W$2,2,0)),0))*(HLOOKUP(#REF!,$D:$O,#REF!,0))</f>
        <v>#REF!</v>
      </c>
      <c r="BT38" s="16" t="e">
        <f>(VLOOKUP($B38,'[1]Taux Répartition'!$A:$G,(HLOOKUP(BT$1,'[1]Taux Répartition'!$S$1:$W$2,2,0)),0))*(HLOOKUP(#REF!,$D:$O,#REF!,0))</f>
        <v>#REF!</v>
      </c>
      <c r="BU38" s="16" t="e">
        <f>(VLOOKUP($B38,'[1]Taux Répartition'!$A:$G,(HLOOKUP(BU$1,'[1]Taux Répartition'!$S$1:$W$2,2,0)),0))*(HLOOKUP(#REF!,$D:$O,#REF!,0))</f>
        <v>#REF!</v>
      </c>
      <c r="BV38" s="16" t="e">
        <f>(VLOOKUP($B38,'[1]Taux Répartition'!$A:$G,(HLOOKUP(BV$1,'[1]Taux Répartition'!$S$1:$W$2,2,0)),0))*(HLOOKUP(#REF!,$D:$O,#REF!,0))</f>
        <v>#REF!</v>
      </c>
      <c r="BW38" s="16" t="e">
        <f>(VLOOKUP($B38,'[1]Taux Répartition'!$A:$G,(HLOOKUP(BW$1,'[1]Taux Répartition'!$S$1:$W$2,2,0)),0))*(HLOOKUP(#REF!,$D:$O,#REF!,0))</f>
        <v>#REF!</v>
      </c>
      <c r="BX38" s="16" t="e">
        <f>(VLOOKUP($B38,'[1]Taux Répartition'!$A:$G,(HLOOKUP(BX$1,'[1]Taux Répartition'!$S$1:$W$2,2,0)),0))*(HLOOKUP(#REF!,$D:$O,#REF!,0))</f>
        <v>#REF!</v>
      </c>
    </row>
    <row r="39" spans="1:76" x14ac:dyDescent="0.25">
      <c r="A39" s="24"/>
      <c r="B39" s="8">
        <f>VLOOKUP(C39,[1]Général!H:I,2,0)</f>
        <v>6470600</v>
      </c>
      <c r="C39" s="15" t="s">
        <v>58</v>
      </c>
      <c r="D39" s="5">
        <v>-87867</v>
      </c>
      <c r="E39" s="5">
        <v>-17000</v>
      </c>
      <c r="F39" s="5"/>
      <c r="G39" s="5">
        <v>-45800</v>
      </c>
      <c r="H39" s="5">
        <v>-25900</v>
      </c>
      <c r="I39" s="5">
        <v>-126900</v>
      </c>
      <c r="J39" s="5"/>
      <c r="K39" s="16">
        <v>-17000</v>
      </c>
      <c r="L39" s="16"/>
      <c r="M39" s="16">
        <v>-45800</v>
      </c>
      <c r="N39" s="16">
        <v>-25900</v>
      </c>
      <c r="O39" s="16">
        <v>-126900</v>
      </c>
      <c r="P39" s="6">
        <f t="shared" si="0"/>
        <v>-303467</v>
      </c>
      <c r="Q39" s="17" t="e">
        <f>(VLOOKUP($B39,'[1]Taux Répartition'!$A:$G,(HLOOKUP(Q$1,'[1]Taux Répartition'!$S$1:$W$2,2,0)),0))*(HLOOKUP(#REF!,$D:$O,#REF!,0))</f>
        <v>#REF!</v>
      </c>
      <c r="R39" s="17" t="e">
        <f>(VLOOKUP($B39,'[1]Taux Répartition'!$A:$G,(HLOOKUP(R$1,'[1]Taux Répartition'!$S$1:$W$2,2,0)),0))*(HLOOKUP(#REF!,$D:$O,#REF!,0))</f>
        <v>#REF!</v>
      </c>
      <c r="S39" s="17" t="e">
        <f>(VLOOKUP($B39,'[1]Taux Répartition'!$A:$G,(HLOOKUP(S$1,'[1]Taux Répartition'!$S$1:$W$2,2,0)),0))*(HLOOKUP(#REF!,$D:$O,#REF!,0))</f>
        <v>#REF!</v>
      </c>
      <c r="T39" s="17" t="e">
        <f>(VLOOKUP($B39,'[1]Taux Répartition'!$A:$G,(HLOOKUP(T$1,'[1]Taux Répartition'!$S$1:$W$2,2,0)),0))*(HLOOKUP(#REF!,$D:$O,#REF!,0))</f>
        <v>#REF!</v>
      </c>
      <c r="U39" s="17" t="e">
        <f>(VLOOKUP($B39,'[1]Taux Répartition'!$A:$G,(HLOOKUP(U$1,'[1]Taux Répartition'!$S$1:$W$2,2,0)),0))*(HLOOKUP(#REF!,$D:$I,#REF!,0))</f>
        <v>#REF!</v>
      </c>
      <c r="V39" s="18" t="e">
        <f>(VLOOKUP($B39,'[1]Taux Répartition'!$A:$G,(HLOOKUP(V$1,'[1]Taux Répartition'!$S$1:$V$2,2,0)),0))*(HLOOKUP(#REF!,$D:$I,#REF!,0))</f>
        <v>#REF!</v>
      </c>
      <c r="W39" s="18" t="e">
        <f>(VLOOKUP($B39,'[1]Taux Répartition'!$A:$G,(HLOOKUP(W$1,'[1]Taux Répartition'!$S$1:$V$2,2,0)),0))*(HLOOKUP(#REF!,$D:$I,#REF!,0))</f>
        <v>#REF!</v>
      </c>
      <c r="X39" s="18" t="e">
        <f>(VLOOKUP($B39,'[1]Taux Répartition'!$A:$G,(HLOOKUP(X$1,'[1]Taux Répartition'!$S$1:$V$2,2,0)),0))*(HLOOKUP(#REF!,$D:$I,#REF!,0))</f>
        <v>#REF!</v>
      </c>
      <c r="Y39" s="18" t="e">
        <f>(VLOOKUP($B39,'[1]Taux Répartition'!$A:$G,(HLOOKUP(Y$1,'[1]Taux Répartition'!$S$1:$V$2,2,0)),0))*(HLOOKUP(#REF!,$D:$I,#REF!,0))</f>
        <v>#REF!</v>
      </c>
      <c r="Z39" s="18" t="e">
        <f>(VLOOKUP($B39,'[1]Taux Répartition'!$A:$G,(HLOOKUP(Z$1,'[1]Taux Répartition'!$S$1:$W$2,2,0)),0))*(HLOOKUP(#REF!,$D:$I,#REF!,0))</f>
        <v>#REF!</v>
      </c>
      <c r="AA39" s="19" t="e">
        <f>(VLOOKUP($B39,'[1]Taux Répartition'!$A:$G,(HLOOKUP(AA$1,'[1]Taux Répartition'!$S$1:$V$2,2,0)),0))*(HLOOKUP(#REF!,$D:$I,#REF!,0))</f>
        <v>#REF!</v>
      </c>
      <c r="AB39" s="19" t="e">
        <f>(VLOOKUP($B39,'[1]Taux Répartition'!$A:$G,(HLOOKUP(AB$1,'[1]Taux Répartition'!$S$1:$V$2,2,0)),0))*(HLOOKUP(#REF!,$D:$I,#REF!,0))</f>
        <v>#REF!</v>
      </c>
      <c r="AC39" s="19" t="e">
        <f>(VLOOKUP($B39,'[1]Taux Répartition'!$A:$G,(HLOOKUP(AC$1,'[1]Taux Répartition'!$S$1:$V$2,2,0)),0))*(HLOOKUP(#REF!,$D:$I,#REF!,0))</f>
        <v>#REF!</v>
      </c>
      <c r="AD39" s="19" t="e">
        <f>(VLOOKUP($B39,'[1]Taux Répartition'!$A:$G,(HLOOKUP(AD$1,'[1]Taux Répartition'!$S$1:$V$2,2,0)),0))*(HLOOKUP(#REF!,$D:$I,#REF!,0))</f>
        <v>#REF!</v>
      </c>
      <c r="AE39" s="19" t="e">
        <f>(VLOOKUP($B39,'[1]Taux Répartition'!$A:$G,(HLOOKUP(AE$1,'[1]Taux Répartition'!$S$1:$W$2,2,0)),0))*(HLOOKUP(#REF!,$D:$I,#REF!,0))</f>
        <v>#REF!</v>
      </c>
      <c r="AF39" s="20" t="e">
        <f>(VLOOKUP($B39,'[1]Taux Répartition'!$A:$G,(HLOOKUP(AF$1,'[1]Taux Répartition'!$S$1:$V$2,2,0)),0))*(HLOOKUP(#REF!,$D:$I,#REF!,0))</f>
        <v>#REF!</v>
      </c>
      <c r="AG39" s="20" t="e">
        <f>(VLOOKUP($B39,'[1]Taux Répartition'!$A:$G,(HLOOKUP(AG$1,'[1]Taux Répartition'!$S$1:$V$2,2,0)),0))*(HLOOKUP(#REF!,$D:$I,#REF!,0))</f>
        <v>#REF!</v>
      </c>
      <c r="AH39" s="20" t="e">
        <f>(VLOOKUP($B39,'[1]Taux Répartition'!$A:$G,(HLOOKUP(AH$1,'[1]Taux Répartition'!$S$1:$V$2,2,0)),0))*(HLOOKUP(#REF!,$D:$I,#REF!,0))</f>
        <v>#REF!</v>
      </c>
      <c r="AI39" s="20" t="e">
        <f>(VLOOKUP($B39,'[1]Taux Répartition'!$A:$G,(HLOOKUP(AI$1,'[1]Taux Répartition'!$S$1:$V$2,2,0)),0))*(HLOOKUP(#REF!,$D:$I,#REF!,0))</f>
        <v>#REF!</v>
      </c>
      <c r="AJ39" s="20" t="e">
        <f>(VLOOKUP($B39,'[1]Taux Répartition'!$A:$G,(HLOOKUP(AJ$1,'[1]Taux Répartition'!$S$1:$W$2,2,0)),0))*(HLOOKUP(#REF!,$D:$I,#REF!,0))</f>
        <v>#REF!</v>
      </c>
      <c r="AK39" s="21" t="e">
        <f>(VLOOKUP($B39,'[1]Taux Répartition'!$A:$G,(HLOOKUP(AK$1,'[1]Taux Répartition'!$S$1:$V$2,2,0)),0))*(HLOOKUP(#REF!,$D:$I,#REF!,0))</f>
        <v>#REF!</v>
      </c>
      <c r="AL39" s="21" t="e">
        <f>(VLOOKUP($B39,'[1]Taux Répartition'!$A:$G,(HLOOKUP(AL$1,'[1]Taux Répartition'!$S$1:$V$2,2,0)),0))*(HLOOKUP(#REF!,$D:$I,#REF!,0))</f>
        <v>#REF!</v>
      </c>
      <c r="AM39" s="21" t="e">
        <f>(VLOOKUP($B39,'[1]Taux Répartition'!$A:$G,(HLOOKUP(AM$1,'[1]Taux Répartition'!$S$1:$V$2,2,0)),0))*(HLOOKUP(#REF!,$D:$I,#REF!,0))</f>
        <v>#REF!</v>
      </c>
      <c r="AN39" s="21" t="e">
        <f>(VLOOKUP($B39,'[1]Taux Répartition'!$A:$G,(HLOOKUP(AN$1,'[1]Taux Répartition'!$S$1:$V$2,2,0)),0))*(HLOOKUP(#REF!,$D:$I,#REF!,0))</f>
        <v>#REF!</v>
      </c>
      <c r="AO39" s="21" t="e">
        <f>(VLOOKUP($B39,'[1]Taux Répartition'!$A:$G,(HLOOKUP(AO$1,'[1]Taux Répartition'!$S$1:$W$2,2,0)),0))*(HLOOKUP(#REF!,$D:$I,#REF!,0))</f>
        <v>#REF!</v>
      </c>
      <c r="AP39" s="22" t="e">
        <f>(VLOOKUP($B39,'[1]Taux Répartition'!$A:$G,(HLOOKUP(AP$1,'[1]Taux Répartition'!$S$1:$V$2,2,0)),0))*(HLOOKUP(#REF!,$D:$I,#REF!,0))</f>
        <v>#REF!</v>
      </c>
      <c r="AQ39" s="22" t="e">
        <f>(VLOOKUP($B39,'[1]Taux Répartition'!$A:$G,(HLOOKUP(AQ$1,'[1]Taux Répartition'!$S$1:$V$2,2,0)),0))*(HLOOKUP(#REF!,$D:$I,#REF!,0))</f>
        <v>#REF!</v>
      </c>
      <c r="AR39" s="22" t="e">
        <f>(VLOOKUP($B39,'[1]Taux Répartition'!$A:$G,(HLOOKUP(AR$1,'[1]Taux Répartition'!$S$1:$V$2,2,0)),0))*(HLOOKUP(#REF!,$D:$I,#REF!,0))</f>
        <v>#REF!</v>
      </c>
      <c r="AS39" s="22" t="e">
        <f>(VLOOKUP($B39,'[1]Taux Répartition'!$A:$G,(HLOOKUP(AS$1,'[1]Taux Répartition'!$S$1:$V$2,2,0)),0))*(HLOOKUP(#REF!,$D:$I,#REF!,0))</f>
        <v>#REF!</v>
      </c>
      <c r="AT39" s="22" t="e">
        <f>(VLOOKUP($B39,'[1]Taux Répartition'!$A:$G,(HLOOKUP(AT$1,'[1]Taux Répartition'!$S$1:$W$2,2,0)),0))*(HLOOKUP(#REF!,$D:$I,#REF!,0))</f>
        <v>#REF!</v>
      </c>
      <c r="AU39" s="23" t="e">
        <f>(VLOOKUP($B39,'[1]Taux Répartition'!$A:$G,(HLOOKUP(AU$1,'[1]Taux Répartition'!$S$1:$W$2,2,0)),0))*(HLOOKUP(#REF!,$D:$O,#REF!,0))</f>
        <v>#REF!</v>
      </c>
      <c r="AV39" s="23" t="e">
        <f>(VLOOKUP($B39,'[1]Taux Répartition'!$A:$G,(HLOOKUP(AV$1,'[1]Taux Répartition'!$S$1:$W$2,2,0)),0))*(HLOOKUP(#REF!,$D:$O,#REF!,0))</f>
        <v>#REF!</v>
      </c>
      <c r="AW39" s="23" t="e">
        <f>(VLOOKUP($B39,'[1]Taux Répartition'!$A:$G,(HLOOKUP(AW$1,'[1]Taux Répartition'!$S$1:$W$2,2,0)),0))*(HLOOKUP(#REF!,$D:$O,#REF!,0))</f>
        <v>#REF!</v>
      </c>
      <c r="AX39" s="23" t="e">
        <f>(VLOOKUP($B39,'[1]Taux Répartition'!$A:$G,(HLOOKUP(AX$1,'[1]Taux Répartition'!$S$1:$W$2,2,0)),0))*(HLOOKUP(#REF!,$D:$O,#REF!,0))</f>
        <v>#REF!</v>
      </c>
      <c r="AY39" s="23" t="e">
        <f>(VLOOKUP($B39,'[1]Taux Répartition'!$A:$G,(HLOOKUP(AY$1,'[1]Taux Répartition'!$S$1:$W$2,2,0)),0))*(HLOOKUP(#REF!,$D:$O,#REF!,0))</f>
        <v>#REF!</v>
      </c>
      <c r="AZ39" s="16" t="e">
        <f>(VLOOKUP($B39,'[1]Taux Répartition'!$A:$G,(HLOOKUP(AZ$1,'[1]Taux Répartition'!$S$1:$W$2,2,0)),0))*(HLOOKUP(#REF!,$D:$O,#REF!,0))</f>
        <v>#REF!</v>
      </c>
      <c r="BA39" s="16" t="e">
        <f>(VLOOKUP($B39,'[1]Taux Répartition'!$A:$G,(HLOOKUP(BA$1,'[1]Taux Répartition'!$S$1:$W$2,2,0)),0))*(HLOOKUP(#REF!,$D:$O,#REF!,0))</f>
        <v>#REF!</v>
      </c>
      <c r="BB39" s="16" t="e">
        <f>(VLOOKUP($B39,'[1]Taux Répartition'!$A:$G,(HLOOKUP(BB$1,'[1]Taux Répartition'!$S$1:$W$2,2,0)),0))*(HLOOKUP(#REF!,$D:$O,#REF!,0))</f>
        <v>#REF!</v>
      </c>
      <c r="BC39" s="16" t="e">
        <f>(VLOOKUP($B39,'[1]Taux Répartition'!$A:$G,(HLOOKUP(BC$1,'[1]Taux Répartition'!$S$1:$W$2,2,0)),0))*(HLOOKUP(#REF!,$D:$O,#REF!,0))</f>
        <v>#REF!</v>
      </c>
      <c r="BD39" s="16" t="e">
        <f>(VLOOKUP($B39,'[1]Taux Répartition'!$A:$G,(HLOOKUP(BD$1,'[1]Taux Répartition'!$S$1:$W$2,2,0)),0))*(HLOOKUP(#REF!,$D:$O,#REF!,0))</f>
        <v>#REF!</v>
      </c>
      <c r="BE39" s="16" t="e">
        <f>(VLOOKUP($B39,'[1]Taux Répartition'!$A:$G,(HLOOKUP(BE$1,'[1]Taux Répartition'!$S$1:$W$2,2,0)),0))*(HLOOKUP(#REF!,$D:$O,#REF!,0))</f>
        <v>#REF!</v>
      </c>
      <c r="BF39" s="16" t="e">
        <f>(VLOOKUP($B39,'[1]Taux Répartition'!$A:$G,(HLOOKUP(BF$1,'[1]Taux Répartition'!$S$1:$W$2,2,0)),0))*(HLOOKUP(#REF!,$D:$O,#REF!,0))</f>
        <v>#REF!</v>
      </c>
      <c r="BG39" s="16" t="e">
        <f>(VLOOKUP($B39,'[1]Taux Répartition'!$A:$G,(HLOOKUP(BG$1,'[1]Taux Répartition'!$S$1:$W$2,2,0)),0))*(HLOOKUP(#REF!,$D:$O,#REF!,0))</f>
        <v>#REF!</v>
      </c>
      <c r="BH39" s="16" t="e">
        <f>(VLOOKUP($B39,'[1]Taux Répartition'!$A:$G,(HLOOKUP(BH$1,'[1]Taux Répartition'!$S$1:$W$2,2,0)),0))*(HLOOKUP(#REF!,$D:$O,#REF!,0))</f>
        <v>#REF!</v>
      </c>
      <c r="BI39" s="16" t="e">
        <f>(VLOOKUP($B39,'[1]Taux Répartition'!$A:$G,(HLOOKUP(BI$1,'[1]Taux Répartition'!$S$1:$W$2,2,0)),0))*(HLOOKUP(#REF!,$D:$O,#REF!,0))</f>
        <v>#REF!</v>
      </c>
      <c r="BJ39" s="16" t="e">
        <f>(VLOOKUP($B39,'[1]Taux Répartition'!$A:$G,(HLOOKUP(BJ$1,'[1]Taux Répartition'!$S$1:$W$2,2,0)),0))*(HLOOKUP(#REF!,$D:$O,#REF!,0))</f>
        <v>#REF!</v>
      </c>
      <c r="BK39" s="16" t="e">
        <f>(VLOOKUP($B39,'[1]Taux Répartition'!$A:$G,(HLOOKUP(BK$1,'[1]Taux Répartition'!$S$1:$W$2,2,0)),0))*(HLOOKUP(#REF!,$D:$O,#REF!,0))</f>
        <v>#REF!</v>
      </c>
      <c r="BL39" s="16" t="e">
        <f>(VLOOKUP($B39,'[1]Taux Répartition'!$A:$G,(HLOOKUP(BL$1,'[1]Taux Répartition'!$S$1:$W$2,2,0)),0))*(HLOOKUP(#REF!,$D:$O,#REF!,0))</f>
        <v>#REF!</v>
      </c>
      <c r="BM39" s="16" t="e">
        <f>(VLOOKUP($B39,'[1]Taux Répartition'!$A:$G,(HLOOKUP(BM$1,'[1]Taux Répartition'!$S$1:$W$2,2,0)),0))*(HLOOKUP(#REF!,$D:$O,#REF!,0))</f>
        <v>#REF!</v>
      </c>
      <c r="BN39" s="16" t="e">
        <f>(VLOOKUP($B39,'[1]Taux Répartition'!$A:$G,(HLOOKUP(BN$1,'[1]Taux Répartition'!$S$1:$W$2,2,0)),0))*(HLOOKUP(#REF!,$D:$O,#REF!,0))</f>
        <v>#REF!</v>
      </c>
      <c r="BO39" s="16" t="e">
        <f>(VLOOKUP($B39,'[1]Taux Répartition'!$A:$G,(HLOOKUP(BO$1,'[1]Taux Répartition'!$S$1:$W$2,2,0)),0))*(HLOOKUP(#REF!,$D:$O,#REF!,0))</f>
        <v>#REF!</v>
      </c>
      <c r="BP39" s="16" t="e">
        <f>(VLOOKUP($B39,'[1]Taux Répartition'!$A:$G,(HLOOKUP(BP$1,'[1]Taux Répartition'!$S$1:$W$2,2,0)),0))*(HLOOKUP(#REF!,$D:$O,#REF!,0))</f>
        <v>#REF!</v>
      </c>
      <c r="BQ39" s="16" t="e">
        <f>(VLOOKUP($B39,'[1]Taux Répartition'!$A:$G,(HLOOKUP(BQ$1,'[1]Taux Répartition'!$S$1:$W$2,2,0)),0))*(HLOOKUP(#REF!,$D:$O,#REF!,0))</f>
        <v>#REF!</v>
      </c>
      <c r="BR39" s="16" t="e">
        <f>(VLOOKUP($B39,'[1]Taux Répartition'!$A:$G,(HLOOKUP(BR$1,'[1]Taux Répartition'!$S$1:$W$2,2,0)),0))*(HLOOKUP(#REF!,$D:$O,#REF!,0))</f>
        <v>#REF!</v>
      </c>
      <c r="BS39" s="16" t="e">
        <f>(VLOOKUP($B39,'[1]Taux Répartition'!$A:$G,(HLOOKUP(BS$1,'[1]Taux Répartition'!$S$1:$W$2,2,0)),0))*(HLOOKUP(#REF!,$D:$O,#REF!,0))</f>
        <v>#REF!</v>
      </c>
      <c r="BT39" s="16" t="e">
        <f>(VLOOKUP($B39,'[1]Taux Répartition'!$A:$G,(HLOOKUP(BT$1,'[1]Taux Répartition'!$S$1:$W$2,2,0)),0))*(HLOOKUP(#REF!,$D:$O,#REF!,0))</f>
        <v>#REF!</v>
      </c>
      <c r="BU39" s="16" t="e">
        <f>(VLOOKUP($B39,'[1]Taux Répartition'!$A:$G,(HLOOKUP(BU$1,'[1]Taux Répartition'!$S$1:$W$2,2,0)),0))*(HLOOKUP(#REF!,$D:$O,#REF!,0))</f>
        <v>#REF!</v>
      </c>
      <c r="BV39" s="16" t="e">
        <f>(VLOOKUP($B39,'[1]Taux Répartition'!$A:$G,(HLOOKUP(BV$1,'[1]Taux Répartition'!$S$1:$W$2,2,0)),0))*(HLOOKUP(#REF!,$D:$O,#REF!,0))</f>
        <v>#REF!</v>
      </c>
      <c r="BW39" s="16" t="e">
        <f>(VLOOKUP($B39,'[1]Taux Répartition'!$A:$G,(HLOOKUP(BW$1,'[1]Taux Répartition'!$S$1:$W$2,2,0)),0))*(HLOOKUP(#REF!,$D:$O,#REF!,0))</f>
        <v>#REF!</v>
      </c>
      <c r="BX39" s="16" t="e">
        <f>(VLOOKUP($B39,'[1]Taux Répartition'!$A:$G,(HLOOKUP(BX$1,'[1]Taux Répartition'!$S$1:$W$2,2,0)),0))*(HLOOKUP(#REF!,$D:$O,#REF!,0))</f>
        <v>#REF!</v>
      </c>
    </row>
    <row r="40" spans="1:76" x14ac:dyDescent="0.25">
      <c r="A40" s="24"/>
      <c r="B40" s="8">
        <f>VLOOKUP(C40,[1]Général!H:I,2,0)</f>
        <v>7660000</v>
      </c>
      <c r="C40" s="15" t="s">
        <v>59</v>
      </c>
      <c r="D40" s="5">
        <v>-33265.85</v>
      </c>
      <c r="E40" s="5">
        <v>192965.63</v>
      </c>
      <c r="F40" s="5">
        <v>85340.790000000008</v>
      </c>
      <c r="G40" s="5">
        <v>26442.5</v>
      </c>
      <c r="H40" s="5">
        <v>23073.3</v>
      </c>
      <c r="I40" s="5">
        <v>66515.64</v>
      </c>
      <c r="J40" s="5"/>
      <c r="K40" s="16">
        <v>192965.63</v>
      </c>
      <c r="L40" s="16">
        <v>85340.790000000008</v>
      </c>
      <c r="M40" s="16">
        <v>26442.5</v>
      </c>
      <c r="N40" s="16">
        <v>23073.3</v>
      </c>
      <c r="O40" s="16">
        <v>66515.64</v>
      </c>
      <c r="P40" s="6">
        <f t="shared" si="0"/>
        <v>361072.01</v>
      </c>
      <c r="Q40" s="17" t="e">
        <f>(VLOOKUP($B40,'[1]Taux Répartition'!$A:$G,(HLOOKUP(Q$1,'[1]Taux Répartition'!$S$1:$W$2,2,0)),0))*(HLOOKUP(#REF!,$D:$O,#REF!,0))</f>
        <v>#REF!</v>
      </c>
      <c r="R40" s="17" t="e">
        <f>(VLOOKUP($B40,'[1]Taux Répartition'!$A:$G,(HLOOKUP(R$1,'[1]Taux Répartition'!$S$1:$W$2,2,0)),0))*(HLOOKUP(#REF!,$D:$O,#REF!,0))</f>
        <v>#REF!</v>
      </c>
      <c r="S40" s="17" t="e">
        <f>(VLOOKUP($B40,'[1]Taux Répartition'!$A:$G,(HLOOKUP(S$1,'[1]Taux Répartition'!$S$1:$W$2,2,0)),0))*(HLOOKUP(#REF!,$D:$O,#REF!,0))</f>
        <v>#REF!</v>
      </c>
      <c r="T40" s="17" t="e">
        <f>(VLOOKUP($B40,'[1]Taux Répartition'!$A:$G,(HLOOKUP(T$1,'[1]Taux Répartition'!$S$1:$W$2,2,0)),0))*(HLOOKUP(#REF!,$D:$O,#REF!,0))</f>
        <v>#REF!</v>
      </c>
      <c r="U40" s="17" t="e">
        <f>(VLOOKUP($B40,'[1]Taux Répartition'!$A:$G,(HLOOKUP(U$1,'[1]Taux Répartition'!$S$1:$W$2,2,0)),0))*(HLOOKUP(#REF!,$D:$I,#REF!,0))</f>
        <v>#REF!</v>
      </c>
      <c r="V40" s="18" t="e">
        <f>(VLOOKUP($B40,'[1]Taux Répartition'!$A:$G,(HLOOKUP(V$1,'[1]Taux Répartition'!$S$1:$V$2,2,0)),0))*(HLOOKUP(#REF!,$D:$I,#REF!,0))</f>
        <v>#REF!</v>
      </c>
      <c r="W40" s="18" t="e">
        <f>(VLOOKUP($B40,'[1]Taux Répartition'!$A:$G,(HLOOKUP(W$1,'[1]Taux Répartition'!$S$1:$V$2,2,0)),0))*(HLOOKUP(#REF!,$D:$I,#REF!,0))</f>
        <v>#REF!</v>
      </c>
      <c r="X40" s="18" t="e">
        <f>(VLOOKUP($B40,'[1]Taux Répartition'!$A:$G,(HLOOKUP(X$1,'[1]Taux Répartition'!$S$1:$V$2,2,0)),0))*(HLOOKUP(#REF!,$D:$I,#REF!,0))</f>
        <v>#REF!</v>
      </c>
      <c r="Y40" s="18" t="e">
        <f>(VLOOKUP($B40,'[1]Taux Répartition'!$A:$G,(HLOOKUP(Y$1,'[1]Taux Répartition'!$S$1:$V$2,2,0)),0))*(HLOOKUP(#REF!,$D:$I,#REF!,0))</f>
        <v>#REF!</v>
      </c>
      <c r="Z40" s="18" t="e">
        <f>(VLOOKUP($B40,'[1]Taux Répartition'!$A:$G,(HLOOKUP(Z$1,'[1]Taux Répartition'!$S$1:$W$2,2,0)),0))*(HLOOKUP(#REF!,$D:$I,#REF!,0))</f>
        <v>#REF!</v>
      </c>
      <c r="AA40" s="19" t="e">
        <f>(VLOOKUP($B40,'[1]Taux Répartition'!$A:$G,(HLOOKUP(AA$1,'[1]Taux Répartition'!$S$1:$V$2,2,0)),0))*(HLOOKUP(#REF!,$D:$I,#REF!,0))</f>
        <v>#REF!</v>
      </c>
      <c r="AB40" s="19" t="e">
        <f>(VLOOKUP($B40,'[1]Taux Répartition'!$A:$G,(HLOOKUP(AB$1,'[1]Taux Répartition'!$S$1:$V$2,2,0)),0))*(HLOOKUP(#REF!,$D:$I,#REF!,0))</f>
        <v>#REF!</v>
      </c>
      <c r="AC40" s="19" t="e">
        <f>(VLOOKUP($B40,'[1]Taux Répartition'!$A:$G,(HLOOKUP(AC$1,'[1]Taux Répartition'!$S$1:$V$2,2,0)),0))*(HLOOKUP(#REF!,$D:$I,#REF!,0))</f>
        <v>#REF!</v>
      </c>
      <c r="AD40" s="19" t="e">
        <f>(VLOOKUP($B40,'[1]Taux Répartition'!$A:$G,(HLOOKUP(AD$1,'[1]Taux Répartition'!$S$1:$V$2,2,0)),0))*(HLOOKUP(#REF!,$D:$I,#REF!,0))</f>
        <v>#REF!</v>
      </c>
      <c r="AE40" s="19" t="e">
        <f>(VLOOKUP($B40,'[1]Taux Répartition'!$A:$G,(HLOOKUP(AE$1,'[1]Taux Répartition'!$S$1:$W$2,2,0)),0))*(HLOOKUP(#REF!,$D:$I,#REF!,0))</f>
        <v>#REF!</v>
      </c>
      <c r="AF40" s="20" t="e">
        <f>(VLOOKUP($B40,'[1]Taux Répartition'!$A:$G,(HLOOKUP(AF$1,'[1]Taux Répartition'!$S$1:$V$2,2,0)),0))*(HLOOKUP(#REF!,$D:$I,#REF!,0))</f>
        <v>#REF!</v>
      </c>
      <c r="AG40" s="20" t="e">
        <f>(VLOOKUP($B40,'[1]Taux Répartition'!$A:$G,(HLOOKUP(AG$1,'[1]Taux Répartition'!$S$1:$V$2,2,0)),0))*(HLOOKUP(#REF!,$D:$I,#REF!,0))</f>
        <v>#REF!</v>
      </c>
      <c r="AH40" s="20" t="e">
        <f>(VLOOKUP($B40,'[1]Taux Répartition'!$A:$G,(HLOOKUP(AH$1,'[1]Taux Répartition'!$S$1:$V$2,2,0)),0))*(HLOOKUP(#REF!,$D:$I,#REF!,0))</f>
        <v>#REF!</v>
      </c>
      <c r="AI40" s="20" t="e">
        <f>(VLOOKUP($B40,'[1]Taux Répartition'!$A:$G,(HLOOKUP(AI$1,'[1]Taux Répartition'!$S$1:$V$2,2,0)),0))*(HLOOKUP(#REF!,$D:$I,#REF!,0))</f>
        <v>#REF!</v>
      </c>
      <c r="AJ40" s="20" t="e">
        <f>(VLOOKUP($B40,'[1]Taux Répartition'!$A:$G,(HLOOKUP(AJ$1,'[1]Taux Répartition'!$S$1:$W$2,2,0)),0))*(HLOOKUP(#REF!,$D:$I,#REF!,0))</f>
        <v>#REF!</v>
      </c>
      <c r="AK40" s="21" t="e">
        <f>(VLOOKUP($B40,'[1]Taux Répartition'!$A:$G,(HLOOKUP(AK$1,'[1]Taux Répartition'!$S$1:$V$2,2,0)),0))*(HLOOKUP(#REF!,$D:$I,#REF!,0))</f>
        <v>#REF!</v>
      </c>
      <c r="AL40" s="21" t="e">
        <f>(VLOOKUP($B40,'[1]Taux Répartition'!$A:$G,(HLOOKUP(AL$1,'[1]Taux Répartition'!$S$1:$V$2,2,0)),0))*(HLOOKUP(#REF!,$D:$I,#REF!,0))</f>
        <v>#REF!</v>
      </c>
      <c r="AM40" s="21" t="e">
        <f>(VLOOKUP($B40,'[1]Taux Répartition'!$A:$G,(HLOOKUP(AM$1,'[1]Taux Répartition'!$S$1:$V$2,2,0)),0))*(HLOOKUP(#REF!,$D:$I,#REF!,0))</f>
        <v>#REF!</v>
      </c>
      <c r="AN40" s="21" t="e">
        <f>(VLOOKUP($B40,'[1]Taux Répartition'!$A:$G,(HLOOKUP(AN$1,'[1]Taux Répartition'!$S$1:$V$2,2,0)),0))*(HLOOKUP(#REF!,$D:$I,#REF!,0))</f>
        <v>#REF!</v>
      </c>
      <c r="AO40" s="21" t="e">
        <f>(VLOOKUP($B40,'[1]Taux Répartition'!$A:$G,(HLOOKUP(AO$1,'[1]Taux Répartition'!$S$1:$W$2,2,0)),0))*(HLOOKUP(#REF!,$D:$I,#REF!,0))</f>
        <v>#REF!</v>
      </c>
      <c r="AP40" s="22" t="e">
        <f>(VLOOKUP($B40,'[1]Taux Répartition'!$A:$G,(HLOOKUP(AP$1,'[1]Taux Répartition'!$S$1:$V$2,2,0)),0))*(HLOOKUP(#REF!,$D:$I,#REF!,0))</f>
        <v>#REF!</v>
      </c>
      <c r="AQ40" s="22" t="e">
        <f>(VLOOKUP($B40,'[1]Taux Répartition'!$A:$G,(HLOOKUP(AQ$1,'[1]Taux Répartition'!$S$1:$V$2,2,0)),0))*(HLOOKUP(#REF!,$D:$I,#REF!,0))</f>
        <v>#REF!</v>
      </c>
      <c r="AR40" s="22" t="e">
        <f>(VLOOKUP($B40,'[1]Taux Répartition'!$A:$G,(HLOOKUP(AR$1,'[1]Taux Répartition'!$S$1:$V$2,2,0)),0))*(HLOOKUP(#REF!,$D:$I,#REF!,0))</f>
        <v>#REF!</v>
      </c>
      <c r="AS40" s="22" t="e">
        <f>(VLOOKUP($B40,'[1]Taux Répartition'!$A:$G,(HLOOKUP(AS$1,'[1]Taux Répartition'!$S$1:$V$2,2,0)),0))*(HLOOKUP(#REF!,$D:$I,#REF!,0))</f>
        <v>#REF!</v>
      </c>
      <c r="AT40" s="22" t="e">
        <f>(VLOOKUP($B40,'[1]Taux Répartition'!$A:$G,(HLOOKUP(AT$1,'[1]Taux Répartition'!$S$1:$W$2,2,0)),0))*(HLOOKUP(#REF!,$D:$I,#REF!,0))</f>
        <v>#REF!</v>
      </c>
      <c r="AU40" s="23" t="e">
        <f>(VLOOKUP($B40,'[1]Taux Répartition'!$A:$G,(HLOOKUP(AU$1,'[1]Taux Répartition'!$S$1:$W$2,2,0)),0))*(HLOOKUP(#REF!,$D:$O,#REF!,0))</f>
        <v>#REF!</v>
      </c>
      <c r="AV40" s="23" t="e">
        <f>(VLOOKUP($B40,'[1]Taux Répartition'!$A:$G,(HLOOKUP(AV$1,'[1]Taux Répartition'!$S$1:$W$2,2,0)),0))*(HLOOKUP(#REF!,$D:$O,#REF!,0))</f>
        <v>#REF!</v>
      </c>
      <c r="AW40" s="23" t="e">
        <f>(VLOOKUP($B40,'[1]Taux Répartition'!$A:$G,(HLOOKUP(AW$1,'[1]Taux Répartition'!$S$1:$W$2,2,0)),0))*(HLOOKUP(#REF!,$D:$O,#REF!,0))</f>
        <v>#REF!</v>
      </c>
      <c r="AX40" s="23" t="e">
        <f>(VLOOKUP($B40,'[1]Taux Répartition'!$A:$G,(HLOOKUP(AX$1,'[1]Taux Répartition'!$S$1:$W$2,2,0)),0))*(HLOOKUP(#REF!,$D:$O,#REF!,0))</f>
        <v>#REF!</v>
      </c>
      <c r="AY40" s="23" t="e">
        <f>(VLOOKUP($B40,'[1]Taux Répartition'!$A:$G,(HLOOKUP(AY$1,'[1]Taux Répartition'!$S$1:$W$2,2,0)),0))*(HLOOKUP(#REF!,$D:$O,#REF!,0))</f>
        <v>#REF!</v>
      </c>
      <c r="AZ40" s="16" t="e">
        <f>(VLOOKUP($B40,'[1]Taux Répartition'!$A:$G,(HLOOKUP(AZ$1,'[1]Taux Répartition'!$S$1:$W$2,2,0)),0))*(HLOOKUP(#REF!,$D:$O,#REF!,0))</f>
        <v>#REF!</v>
      </c>
      <c r="BA40" s="16" t="e">
        <f>(VLOOKUP($B40,'[1]Taux Répartition'!$A:$G,(HLOOKUP(BA$1,'[1]Taux Répartition'!$S$1:$W$2,2,0)),0))*(HLOOKUP(#REF!,$D:$O,#REF!,0))</f>
        <v>#REF!</v>
      </c>
      <c r="BB40" s="16" t="e">
        <f>(VLOOKUP($B40,'[1]Taux Répartition'!$A:$G,(HLOOKUP(BB$1,'[1]Taux Répartition'!$S$1:$W$2,2,0)),0))*(HLOOKUP(#REF!,$D:$O,#REF!,0))</f>
        <v>#REF!</v>
      </c>
      <c r="BC40" s="16" t="e">
        <f>(VLOOKUP($B40,'[1]Taux Répartition'!$A:$G,(HLOOKUP(BC$1,'[1]Taux Répartition'!$S$1:$W$2,2,0)),0))*(HLOOKUP(#REF!,$D:$O,#REF!,0))</f>
        <v>#REF!</v>
      </c>
      <c r="BD40" s="16" t="e">
        <f>(VLOOKUP($B40,'[1]Taux Répartition'!$A:$G,(HLOOKUP(BD$1,'[1]Taux Répartition'!$S$1:$W$2,2,0)),0))*(HLOOKUP(#REF!,$D:$O,#REF!,0))</f>
        <v>#REF!</v>
      </c>
      <c r="BE40" s="16" t="e">
        <f>(VLOOKUP($B40,'[1]Taux Répartition'!$A:$G,(HLOOKUP(BE$1,'[1]Taux Répartition'!$S$1:$W$2,2,0)),0))*(HLOOKUP(#REF!,$D:$O,#REF!,0))</f>
        <v>#REF!</v>
      </c>
      <c r="BF40" s="16" t="e">
        <f>(VLOOKUP($B40,'[1]Taux Répartition'!$A:$G,(HLOOKUP(BF$1,'[1]Taux Répartition'!$S$1:$W$2,2,0)),0))*(HLOOKUP(#REF!,$D:$O,#REF!,0))</f>
        <v>#REF!</v>
      </c>
      <c r="BG40" s="16" t="e">
        <f>(VLOOKUP($B40,'[1]Taux Répartition'!$A:$G,(HLOOKUP(BG$1,'[1]Taux Répartition'!$S$1:$W$2,2,0)),0))*(HLOOKUP(#REF!,$D:$O,#REF!,0))</f>
        <v>#REF!</v>
      </c>
      <c r="BH40" s="16" t="e">
        <f>(VLOOKUP($B40,'[1]Taux Répartition'!$A:$G,(HLOOKUP(BH$1,'[1]Taux Répartition'!$S$1:$W$2,2,0)),0))*(HLOOKUP(#REF!,$D:$O,#REF!,0))</f>
        <v>#REF!</v>
      </c>
      <c r="BI40" s="16" t="e">
        <f>(VLOOKUP($B40,'[1]Taux Répartition'!$A:$G,(HLOOKUP(BI$1,'[1]Taux Répartition'!$S$1:$W$2,2,0)),0))*(HLOOKUP(#REF!,$D:$O,#REF!,0))</f>
        <v>#REF!</v>
      </c>
      <c r="BJ40" s="16" t="e">
        <f>(VLOOKUP($B40,'[1]Taux Répartition'!$A:$G,(HLOOKUP(BJ$1,'[1]Taux Répartition'!$S$1:$W$2,2,0)),0))*(HLOOKUP(#REF!,$D:$O,#REF!,0))</f>
        <v>#REF!</v>
      </c>
      <c r="BK40" s="16" t="e">
        <f>(VLOOKUP($B40,'[1]Taux Répartition'!$A:$G,(HLOOKUP(BK$1,'[1]Taux Répartition'!$S$1:$W$2,2,0)),0))*(HLOOKUP(#REF!,$D:$O,#REF!,0))</f>
        <v>#REF!</v>
      </c>
      <c r="BL40" s="16" t="e">
        <f>(VLOOKUP($B40,'[1]Taux Répartition'!$A:$G,(HLOOKUP(BL$1,'[1]Taux Répartition'!$S$1:$W$2,2,0)),0))*(HLOOKUP(#REF!,$D:$O,#REF!,0))</f>
        <v>#REF!</v>
      </c>
      <c r="BM40" s="16" t="e">
        <f>(VLOOKUP($B40,'[1]Taux Répartition'!$A:$G,(HLOOKUP(BM$1,'[1]Taux Répartition'!$S$1:$W$2,2,0)),0))*(HLOOKUP(#REF!,$D:$O,#REF!,0))</f>
        <v>#REF!</v>
      </c>
      <c r="BN40" s="16" t="e">
        <f>(VLOOKUP($B40,'[1]Taux Répartition'!$A:$G,(HLOOKUP(BN$1,'[1]Taux Répartition'!$S$1:$W$2,2,0)),0))*(HLOOKUP(#REF!,$D:$O,#REF!,0))</f>
        <v>#REF!</v>
      </c>
      <c r="BO40" s="16" t="e">
        <f>(VLOOKUP($B40,'[1]Taux Répartition'!$A:$G,(HLOOKUP(BO$1,'[1]Taux Répartition'!$S$1:$W$2,2,0)),0))*(HLOOKUP(#REF!,$D:$O,#REF!,0))</f>
        <v>#REF!</v>
      </c>
      <c r="BP40" s="16" t="e">
        <f>(VLOOKUP($B40,'[1]Taux Répartition'!$A:$G,(HLOOKUP(BP$1,'[1]Taux Répartition'!$S$1:$W$2,2,0)),0))*(HLOOKUP(#REF!,$D:$O,#REF!,0))</f>
        <v>#REF!</v>
      </c>
      <c r="BQ40" s="16" t="e">
        <f>(VLOOKUP($B40,'[1]Taux Répartition'!$A:$G,(HLOOKUP(BQ$1,'[1]Taux Répartition'!$S$1:$W$2,2,0)),0))*(HLOOKUP(#REF!,$D:$O,#REF!,0))</f>
        <v>#REF!</v>
      </c>
      <c r="BR40" s="16" t="e">
        <f>(VLOOKUP($B40,'[1]Taux Répartition'!$A:$G,(HLOOKUP(BR$1,'[1]Taux Répartition'!$S$1:$W$2,2,0)),0))*(HLOOKUP(#REF!,$D:$O,#REF!,0))</f>
        <v>#REF!</v>
      </c>
      <c r="BS40" s="16" t="e">
        <f>(VLOOKUP($B40,'[1]Taux Répartition'!$A:$G,(HLOOKUP(BS$1,'[1]Taux Répartition'!$S$1:$W$2,2,0)),0))*(HLOOKUP(#REF!,$D:$O,#REF!,0))</f>
        <v>#REF!</v>
      </c>
      <c r="BT40" s="16" t="e">
        <f>(VLOOKUP($B40,'[1]Taux Répartition'!$A:$G,(HLOOKUP(BT$1,'[1]Taux Répartition'!$S$1:$W$2,2,0)),0))*(HLOOKUP(#REF!,$D:$O,#REF!,0))</f>
        <v>#REF!</v>
      </c>
      <c r="BU40" s="16" t="e">
        <f>(VLOOKUP($B40,'[1]Taux Répartition'!$A:$G,(HLOOKUP(BU$1,'[1]Taux Répartition'!$S$1:$W$2,2,0)),0))*(HLOOKUP(#REF!,$D:$O,#REF!,0))</f>
        <v>#REF!</v>
      </c>
      <c r="BV40" s="16" t="e">
        <f>(VLOOKUP($B40,'[1]Taux Répartition'!$A:$G,(HLOOKUP(BV$1,'[1]Taux Répartition'!$S$1:$W$2,2,0)),0))*(HLOOKUP(#REF!,$D:$O,#REF!,0))</f>
        <v>#REF!</v>
      </c>
      <c r="BW40" s="16" t="e">
        <f>(VLOOKUP($B40,'[1]Taux Répartition'!$A:$G,(HLOOKUP(BW$1,'[1]Taux Répartition'!$S$1:$W$2,2,0)),0))*(HLOOKUP(#REF!,$D:$O,#REF!,0))</f>
        <v>#REF!</v>
      </c>
      <c r="BX40" s="16" t="e">
        <f>(VLOOKUP($B40,'[1]Taux Répartition'!$A:$G,(HLOOKUP(BX$1,'[1]Taux Répartition'!$S$1:$W$2,2,0)),0))*(HLOOKUP(#REF!,$D:$O,#REF!,0))</f>
        <v>#REF!</v>
      </c>
    </row>
    <row r="41" spans="1:76" x14ac:dyDescent="0.25">
      <c r="A41" s="24"/>
      <c r="B41" s="8">
        <f>VLOOKUP(C41,[1]Général!H:I,2,0)</f>
        <v>6470300</v>
      </c>
      <c r="C41" s="15" t="s">
        <v>60</v>
      </c>
      <c r="D41" s="5">
        <v>-97000</v>
      </c>
      <c r="E41" s="5"/>
      <c r="F41" s="5"/>
      <c r="G41" s="5"/>
      <c r="H41" s="5"/>
      <c r="I41" s="5"/>
      <c r="J41" s="5"/>
      <c r="K41" s="16"/>
      <c r="L41" s="16"/>
      <c r="M41" s="16"/>
      <c r="N41" s="16"/>
      <c r="O41" s="16"/>
      <c r="P41" s="6">
        <f t="shared" si="0"/>
        <v>-97000</v>
      </c>
      <c r="Q41" s="17" t="e">
        <f>(VLOOKUP($B41,'[1]Taux Répartition'!$A:$G,(HLOOKUP(Q$1,'[1]Taux Répartition'!$S$1:$W$2,2,0)),0))*(HLOOKUP(#REF!,$D:$O,#REF!,0))</f>
        <v>#REF!</v>
      </c>
      <c r="R41" s="17" t="e">
        <f>(VLOOKUP($B41,'[1]Taux Répartition'!$A:$G,(HLOOKUP(R$1,'[1]Taux Répartition'!$S$1:$W$2,2,0)),0))*(HLOOKUP(#REF!,$D:$O,#REF!,0))</f>
        <v>#REF!</v>
      </c>
      <c r="S41" s="17" t="e">
        <f>(VLOOKUP($B41,'[1]Taux Répartition'!$A:$G,(HLOOKUP(S$1,'[1]Taux Répartition'!$S$1:$W$2,2,0)),0))*(HLOOKUP(#REF!,$D:$O,#REF!,0))</f>
        <v>#REF!</v>
      </c>
      <c r="T41" s="17" t="e">
        <f>(VLOOKUP($B41,'[1]Taux Répartition'!$A:$G,(HLOOKUP(T$1,'[1]Taux Répartition'!$S$1:$W$2,2,0)),0))*(HLOOKUP(#REF!,$D:$O,#REF!,0))</f>
        <v>#REF!</v>
      </c>
      <c r="U41" s="17" t="e">
        <f>(VLOOKUP($B41,'[1]Taux Répartition'!$A:$G,(HLOOKUP(U$1,'[1]Taux Répartition'!$S$1:$W$2,2,0)),0))*(HLOOKUP(#REF!,$D:$I,#REF!,0))</f>
        <v>#REF!</v>
      </c>
      <c r="V41" s="18" t="e">
        <f>(VLOOKUP($B41,'[1]Taux Répartition'!$A:$G,(HLOOKUP(V$1,'[1]Taux Répartition'!$S$1:$V$2,2,0)),0))*(HLOOKUP(#REF!,$D:$I,#REF!,0))</f>
        <v>#REF!</v>
      </c>
      <c r="W41" s="18" t="e">
        <f>(VLOOKUP($B41,'[1]Taux Répartition'!$A:$G,(HLOOKUP(W$1,'[1]Taux Répartition'!$S$1:$V$2,2,0)),0))*(HLOOKUP(#REF!,$D:$I,#REF!,0))</f>
        <v>#REF!</v>
      </c>
      <c r="X41" s="18" t="e">
        <f>(VLOOKUP($B41,'[1]Taux Répartition'!$A:$G,(HLOOKUP(X$1,'[1]Taux Répartition'!$S$1:$V$2,2,0)),0))*(HLOOKUP(#REF!,$D:$I,#REF!,0))</f>
        <v>#REF!</v>
      </c>
      <c r="Y41" s="18" t="e">
        <f>(VLOOKUP($B41,'[1]Taux Répartition'!$A:$G,(HLOOKUP(Y$1,'[1]Taux Répartition'!$S$1:$V$2,2,0)),0))*(HLOOKUP(#REF!,$D:$I,#REF!,0))</f>
        <v>#REF!</v>
      </c>
      <c r="Z41" s="18" t="e">
        <f>(VLOOKUP($B41,'[1]Taux Répartition'!$A:$G,(HLOOKUP(Z$1,'[1]Taux Répartition'!$S$1:$W$2,2,0)),0))*(HLOOKUP(#REF!,$D:$I,#REF!,0))</f>
        <v>#REF!</v>
      </c>
      <c r="AA41" s="19" t="e">
        <f>(VLOOKUP($B41,'[1]Taux Répartition'!$A:$G,(HLOOKUP(AA$1,'[1]Taux Répartition'!$S$1:$V$2,2,0)),0))*(HLOOKUP(#REF!,$D:$I,#REF!,0))</f>
        <v>#REF!</v>
      </c>
      <c r="AB41" s="19" t="e">
        <f>(VLOOKUP($B41,'[1]Taux Répartition'!$A:$G,(HLOOKUP(AB$1,'[1]Taux Répartition'!$S$1:$V$2,2,0)),0))*(HLOOKUP(#REF!,$D:$I,#REF!,0))</f>
        <v>#REF!</v>
      </c>
      <c r="AC41" s="19" t="e">
        <f>(VLOOKUP($B41,'[1]Taux Répartition'!$A:$G,(HLOOKUP(AC$1,'[1]Taux Répartition'!$S$1:$V$2,2,0)),0))*(HLOOKUP(#REF!,$D:$I,#REF!,0))</f>
        <v>#REF!</v>
      </c>
      <c r="AD41" s="19" t="e">
        <f>(VLOOKUP($B41,'[1]Taux Répartition'!$A:$G,(HLOOKUP(AD$1,'[1]Taux Répartition'!$S$1:$V$2,2,0)),0))*(HLOOKUP(#REF!,$D:$I,#REF!,0))</f>
        <v>#REF!</v>
      </c>
      <c r="AE41" s="19" t="e">
        <f>(VLOOKUP($B41,'[1]Taux Répartition'!$A:$G,(HLOOKUP(AE$1,'[1]Taux Répartition'!$S$1:$W$2,2,0)),0))*(HLOOKUP(#REF!,$D:$I,#REF!,0))</f>
        <v>#REF!</v>
      </c>
      <c r="AF41" s="20" t="e">
        <f>(VLOOKUP($B41,'[1]Taux Répartition'!$A:$G,(HLOOKUP(AF$1,'[1]Taux Répartition'!$S$1:$V$2,2,0)),0))*(HLOOKUP(#REF!,$D:$I,#REF!,0))</f>
        <v>#REF!</v>
      </c>
      <c r="AG41" s="20" t="e">
        <f>(VLOOKUP($B41,'[1]Taux Répartition'!$A:$G,(HLOOKUP(AG$1,'[1]Taux Répartition'!$S$1:$V$2,2,0)),0))*(HLOOKUP(#REF!,$D:$I,#REF!,0))</f>
        <v>#REF!</v>
      </c>
      <c r="AH41" s="20" t="e">
        <f>(VLOOKUP($B41,'[1]Taux Répartition'!$A:$G,(HLOOKUP(AH$1,'[1]Taux Répartition'!$S$1:$V$2,2,0)),0))*(HLOOKUP(#REF!,$D:$I,#REF!,0))</f>
        <v>#REF!</v>
      </c>
      <c r="AI41" s="20" t="e">
        <f>(VLOOKUP($B41,'[1]Taux Répartition'!$A:$G,(HLOOKUP(AI$1,'[1]Taux Répartition'!$S$1:$V$2,2,0)),0))*(HLOOKUP(#REF!,$D:$I,#REF!,0))</f>
        <v>#REF!</v>
      </c>
      <c r="AJ41" s="20" t="e">
        <f>(VLOOKUP($B41,'[1]Taux Répartition'!$A:$G,(HLOOKUP(AJ$1,'[1]Taux Répartition'!$S$1:$W$2,2,0)),0))*(HLOOKUP(#REF!,$D:$I,#REF!,0))</f>
        <v>#REF!</v>
      </c>
      <c r="AK41" s="21" t="e">
        <f>(VLOOKUP($B41,'[1]Taux Répartition'!$A:$G,(HLOOKUP(AK$1,'[1]Taux Répartition'!$S$1:$V$2,2,0)),0))*(HLOOKUP(#REF!,$D:$I,#REF!,0))</f>
        <v>#REF!</v>
      </c>
      <c r="AL41" s="21" t="e">
        <f>(VLOOKUP($B41,'[1]Taux Répartition'!$A:$G,(HLOOKUP(AL$1,'[1]Taux Répartition'!$S$1:$V$2,2,0)),0))*(HLOOKUP(#REF!,$D:$I,#REF!,0))</f>
        <v>#REF!</v>
      </c>
      <c r="AM41" s="21" t="e">
        <f>(VLOOKUP($B41,'[1]Taux Répartition'!$A:$G,(HLOOKUP(AM$1,'[1]Taux Répartition'!$S$1:$V$2,2,0)),0))*(HLOOKUP(#REF!,$D:$I,#REF!,0))</f>
        <v>#REF!</v>
      </c>
      <c r="AN41" s="21" t="e">
        <f>(VLOOKUP($B41,'[1]Taux Répartition'!$A:$G,(HLOOKUP(AN$1,'[1]Taux Répartition'!$S$1:$V$2,2,0)),0))*(HLOOKUP(#REF!,$D:$I,#REF!,0))</f>
        <v>#REF!</v>
      </c>
      <c r="AO41" s="21" t="e">
        <f>(VLOOKUP($B41,'[1]Taux Répartition'!$A:$G,(HLOOKUP(AO$1,'[1]Taux Répartition'!$S$1:$W$2,2,0)),0))*(HLOOKUP(#REF!,$D:$I,#REF!,0))</f>
        <v>#REF!</v>
      </c>
      <c r="AP41" s="22" t="e">
        <f>(VLOOKUP($B41,'[1]Taux Répartition'!$A:$G,(HLOOKUP(AP$1,'[1]Taux Répartition'!$S$1:$V$2,2,0)),0))*(HLOOKUP(#REF!,$D:$I,#REF!,0))</f>
        <v>#REF!</v>
      </c>
      <c r="AQ41" s="22" t="e">
        <f>(VLOOKUP($B41,'[1]Taux Répartition'!$A:$G,(HLOOKUP(AQ$1,'[1]Taux Répartition'!$S$1:$V$2,2,0)),0))*(HLOOKUP(#REF!,$D:$I,#REF!,0))</f>
        <v>#REF!</v>
      </c>
      <c r="AR41" s="22" t="e">
        <f>(VLOOKUP($B41,'[1]Taux Répartition'!$A:$G,(HLOOKUP(AR$1,'[1]Taux Répartition'!$S$1:$V$2,2,0)),0))*(HLOOKUP(#REF!,$D:$I,#REF!,0))</f>
        <v>#REF!</v>
      </c>
      <c r="AS41" s="22" t="e">
        <f>(VLOOKUP($B41,'[1]Taux Répartition'!$A:$G,(HLOOKUP(AS$1,'[1]Taux Répartition'!$S$1:$V$2,2,0)),0))*(HLOOKUP(#REF!,$D:$I,#REF!,0))</f>
        <v>#REF!</v>
      </c>
      <c r="AT41" s="22" t="e">
        <f>(VLOOKUP($B41,'[1]Taux Répartition'!$A:$G,(HLOOKUP(AT$1,'[1]Taux Répartition'!$S$1:$W$2,2,0)),0))*(HLOOKUP(#REF!,$D:$I,#REF!,0))</f>
        <v>#REF!</v>
      </c>
      <c r="AU41" s="23" t="e">
        <f>(VLOOKUP($B41,'[1]Taux Répartition'!$A:$G,(HLOOKUP(AU$1,'[1]Taux Répartition'!$S$1:$W$2,2,0)),0))*(HLOOKUP(#REF!,$D:$O,#REF!,0))</f>
        <v>#REF!</v>
      </c>
      <c r="AV41" s="23" t="e">
        <f>(VLOOKUP($B41,'[1]Taux Répartition'!$A:$G,(HLOOKUP(AV$1,'[1]Taux Répartition'!$S$1:$W$2,2,0)),0))*(HLOOKUP(#REF!,$D:$O,#REF!,0))</f>
        <v>#REF!</v>
      </c>
      <c r="AW41" s="23" t="e">
        <f>(VLOOKUP($B41,'[1]Taux Répartition'!$A:$G,(HLOOKUP(AW$1,'[1]Taux Répartition'!$S$1:$W$2,2,0)),0))*(HLOOKUP(#REF!,$D:$O,#REF!,0))</f>
        <v>#REF!</v>
      </c>
      <c r="AX41" s="23" t="e">
        <f>(VLOOKUP($B41,'[1]Taux Répartition'!$A:$G,(HLOOKUP(AX$1,'[1]Taux Répartition'!$S$1:$W$2,2,0)),0))*(HLOOKUP(#REF!,$D:$O,#REF!,0))</f>
        <v>#REF!</v>
      </c>
      <c r="AY41" s="23" t="e">
        <f>(VLOOKUP($B41,'[1]Taux Répartition'!$A:$G,(HLOOKUP(AY$1,'[1]Taux Répartition'!$S$1:$W$2,2,0)),0))*(HLOOKUP(#REF!,$D:$O,#REF!,0))</f>
        <v>#REF!</v>
      </c>
      <c r="AZ41" s="16" t="e">
        <f>(VLOOKUP($B41,'[1]Taux Répartition'!$A:$G,(HLOOKUP(AZ$1,'[1]Taux Répartition'!$S$1:$W$2,2,0)),0))*(HLOOKUP(#REF!,$D:$O,#REF!,0))</f>
        <v>#REF!</v>
      </c>
      <c r="BA41" s="16" t="e">
        <f>(VLOOKUP($B41,'[1]Taux Répartition'!$A:$G,(HLOOKUP(BA$1,'[1]Taux Répartition'!$S$1:$W$2,2,0)),0))*(HLOOKUP(#REF!,$D:$O,#REF!,0))</f>
        <v>#REF!</v>
      </c>
      <c r="BB41" s="16" t="e">
        <f>(VLOOKUP($B41,'[1]Taux Répartition'!$A:$G,(HLOOKUP(BB$1,'[1]Taux Répartition'!$S$1:$W$2,2,0)),0))*(HLOOKUP(#REF!,$D:$O,#REF!,0))</f>
        <v>#REF!</v>
      </c>
      <c r="BC41" s="16" t="e">
        <f>(VLOOKUP($B41,'[1]Taux Répartition'!$A:$G,(HLOOKUP(BC$1,'[1]Taux Répartition'!$S$1:$W$2,2,0)),0))*(HLOOKUP(#REF!,$D:$O,#REF!,0))</f>
        <v>#REF!</v>
      </c>
      <c r="BD41" s="16" t="e">
        <f>(VLOOKUP($B41,'[1]Taux Répartition'!$A:$G,(HLOOKUP(BD$1,'[1]Taux Répartition'!$S$1:$W$2,2,0)),0))*(HLOOKUP(#REF!,$D:$O,#REF!,0))</f>
        <v>#REF!</v>
      </c>
      <c r="BE41" s="16" t="e">
        <f>(VLOOKUP($B41,'[1]Taux Répartition'!$A:$G,(HLOOKUP(BE$1,'[1]Taux Répartition'!$S$1:$W$2,2,0)),0))*(HLOOKUP(#REF!,$D:$O,#REF!,0))</f>
        <v>#REF!</v>
      </c>
      <c r="BF41" s="16" t="e">
        <f>(VLOOKUP($B41,'[1]Taux Répartition'!$A:$G,(HLOOKUP(BF$1,'[1]Taux Répartition'!$S$1:$W$2,2,0)),0))*(HLOOKUP(#REF!,$D:$O,#REF!,0))</f>
        <v>#REF!</v>
      </c>
      <c r="BG41" s="16" t="e">
        <f>(VLOOKUP($B41,'[1]Taux Répartition'!$A:$G,(HLOOKUP(BG$1,'[1]Taux Répartition'!$S$1:$W$2,2,0)),0))*(HLOOKUP(#REF!,$D:$O,#REF!,0))</f>
        <v>#REF!</v>
      </c>
      <c r="BH41" s="16" t="e">
        <f>(VLOOKUP($B41,'[1]Taux Répartition'!$A:$G,(HLOOKUP(BH$1,'[1]Taux Répartition'!$S$1:$W$2,2,0)),0))*(HLOOKUP(#REF!,$D:$O,#REF!,0))</f>
        <v>#REF!</v>
      </c>
      <c r="BI41" s="16" t="e">
        <f>(VLOOKUP($B41,'[1]Taux Répartition'!$A:$G,(HLOOKUP(BI$1,'[1]Taux Répartition'!$S$1:$W$2,2,0)),0))*(HLOOKUP(#REF!,$D:$O,#REF!,0))</f>
        <v>#REF!</v>
      </c>
      <c r="BJ41" s="16" t="e">
        <f>(VLOOKUP($B41,'[1]Taux Répartition'!$A:$G,(HLOOKUP(BJ$1,'[1]Taux Répartition'!$S$1:$W$2,2,0)),0))*(HLOOKUP(#REF!,$D:$O,#REF!,0))</f>
        <v>#REF!</v>
      </c>
      <c r="BK41" s="16" t="e">
        <f>(VLOOKUP($B41,'[1]Taux Répartition'!$A:$G,(HLOOKUP(BK$1,'[1]Taux Répartition'!$S$1:$W$2,2,0)),0))*(HLOOKUP(#REF!,$D:$O,#REF!,0))</f>
        <v>#REF!</v>
      </c>
      <c r="BL41" s="16" t="e">
        <f>(VLOOKUP($B41,'[1]Taux Répartition'!$A:$G,(HLOOKUP(BL$1,'[1]Taux Répartition'!$S$1:$W$2,2,0)),0))*(HLOOKUP(#REF!,$D:$O,#REF!,0))</f>
        <v>#REF!</v>
      </c>
      <c r="BM41" s="16" t="e">
        <f>(VLOOKUP($B41,'[1]Taux Répartition'!$A:$G,(HLOOKUP(BM$1,'[1]Taux Répartition'!$S$1:$W$2,2,0)),0))*(HLOOKUP(#REF!,$D:$O,#REF!,0))</f>
        <v>#REF!</v>
      </c>
      <c r="BN41" s="16" t="e">
        <f>(VLOOKUP($B41,'[1]Taux Répartition'!$A:$G,(HLOOKUP(BN$1,'[1]Taux Répartition'!$S$1:$W$2,2,0)),0))*(HLOOKUP(#REF!,$D:$O,#REF!,0))</f>
        <v>#REF!</v>
      </c>
      <c r="BO41" s="16" t="e">
        <f>(VLOOKUP($B41,'[1]Taux Répartition'!$A:$G,(HLOOKUP(BO$1,'[1]Taux Répartition'!$S$1:$W$2,2,0)),0))*(HLOOKUP(#REF!,$D:$O,#REF!,0))</f>
        <v>#REF!</v>
      </c>
      <c r="BP41" s="16" t="e">
        <f>(VLOOKUP($B41,'[1]Taux Répartition'!$A:$G,(HLOOKUP(BP$1,'[1]Taux Répartition'!$S$1:$W$2,2,0)),0))*(HLOOKUP(#REF!,$D:$O,#REF!,0))</f>
        <v>#REF!</v>
      </c>
      <c r="BQ41" s="16" t="e">
        <f>(VLOOKUP($B41,'[1]Taux Répartition'!$A:$G,(HLOOKUP(BQ$1,'[1]Taux Répartition'!$S$1:$W$2,2,0)),0))*(HLOOKUP(#REF!,$D:$O,#REF!,0))</f>
        <v>#REF!</v>
      </c>
      <c r="BR41" s="16" t="e">
        <f>(VLOOKUP($B41,'[1]Taux Répartition'!$A:$G,(HLOOKUP(BR$1,'[1]Taux Répartition'!$S$1:$W$2,2,0)),0))*(HLOOKUP(#REF!,$D:$O,#REF!,0))</f>
        <v>#REF!</v>
      </c>
      <c r="BS41" s="16" t="e">
        <f>(VLOOKUP($B41,'[1]Taux Répartition'!$A:$G,(HLOOKUP(BS$1,'[1]Taux Répartition'!$S$1:$W$2,2,0)),0))*(HLOOKUP(#REF!,$D:$O,#REF!,0))</f>
        <v>#REF!</v>
      </c>
      <c r="BT41" s="16" t="e">
        <f>(VLOOKUP($B41,'[1]Taux Répartition'!$A:$G,(HLOOKUP(BT$1,'[1]Taux Répartition'!$S$1:$W$2,2,0)),0))*(HLOOKUP(#REF!,$D:$O,#REF!,0))</f>
        <v>#REF!</v>
      </c>
      <c r="BU41" s="16" t="e">
        <f>(VLOOKUP($B41,'[1]Taux Répartition'!$A:$G,(HLOOKUP(BU$1,'[1]Taux Répartition'!$S$1:$W$2,2,0)),0))*(HLOOKUP(#REF!,$D:$O,#REF!,0))</f>
        <v>#REF!</v>
      </c>
      <c r="BV41" s="16" t="e">
        <f>(VLOOKUP($B41,'[1]Taux Répartition'!$A:$G,(HLOOKUP(BV$1,'[1]Taux Répartition'!$S$1:$W$2,2,0)),0))*(HLOOKUP(#REF!,$D:$O,#REF!,0))</f>
        <v>#REF!</v>
      </c>
      <c r="BW41" s="16" t="e">
        <f>(VLOOKUP($B41,'[1]Taux Répartition'!$A:$G,(HLOOKUP(BW$1,'[1]Taux Répartition'!$S$1:$W$2,2,0)),0))*(HLOOKUP(#REF!,$D:$O,#REF!,0))</f>
        <v>#REF!</v>
      </c>
      <c r="BX41" s="16" t="e">
        <f>(VLOOKUP($B41,'[1]Taux Répartition'!$A:$G,(HLOOKUP(BX$1,'[1]Taux Répartition'!$S$1:$W$2,2,0)),0))*(HLOOKUP(#REF!,$D:$O,#REF!,0))</f>
        <v>#REF!</v>
      </c>
    </row>
    <row r="42" spans="1:76" x14ac:dyDescent="0.25">
      <c r="A42" s="24"/>
      <c r="B42" s="8">
        <f>VLOOKUP(C42,[1]Général!H:I,2,0)</f>
        <v>6220600</v>
      </c>
      <c r="C42" s="15" t="s">
        <v>61</v>
      </c>
      <c r="D42" s="5">
        <v>10377000</v>
      </c>
      <c r="E42" s="5">
        <v>-3375000</v>
      </c>
      <c r="F42" s="5">
        <v>-3223000</v>
      </c>
      <c r="G42" s="5">
        <v>-11995195</v>
      </c>
      <c r="H42" s="5">
        <v>-3313080</v>
      </c>
      <c r="I42" s="5">
        <v>-3271795</v>
      </c>
      <c r="J42" s="5">
        <v>-800000</v>
      </c>
      <c r="K42" s="16">
        <v>-3343000</v>
      </c>
      <c r="L42" s="16">
        <v>-3255000</v>
      </c>
      <c r="M42" s="16">
        <v>-12110500</v>
      </c>
      <c r="N42" s="16">
        <v>-3197695</v>
      </c>
      <c r="O42" s="16">
        <v>-3387180</v>
      </c>
      <c r="P42" s="6">
        <f t="shared" si="0"/>
        <v>-14801070</v>
      </c>
      <c r="Q42" s="17" t="e">
        <f>(VLOOKUP($B42,'[1]Taux Répartition'!$A:$G,(HLOOKUP(Q$1,'[1]Taux Répartition'!$S$1:$W$2,2,0)),0))*(HLOOKUP(#REF!,$D:$O,#REF!,0))</f>
        <v>#REF!</v>
      </c>
      <c r="R42" s="17" t="e">
        <f>(VLOOKUP($B42,'[1]Taux Répartition'!$A:$G,(HLOOKUP(R$1,'[1]Taux Répartition'!$S$1:$W$2,2,0)),0))*(HLOOKUP(#REF!,$D:$O,#REF!,0))</f>
        <v>#REF!</v>
      </c>
      <c r="S42" s="17" t="e">
        <f>(VLOOKUP($B42,'[1]Taux Répartition'!$A:$G,(HLOOKUP(S$1,'[1]Taux Répartition'!$S$1:$W$2,2,0)),0))*(HLOOKUP(#REF!,$D:$O,#REF!,0))</f>
        <v>#REF!</v>
      </c>
      <c r="T42" s="17" t="e">
        <f>(VLOOKUP($B42,'[1]Taux Répartition'!$A:$G,(HLOOKUP(T$1,'[1]Taux Répartition'!$S$1:$W$2,2,0)),0))*(HLOOKUP(#REF!,$D:$O,#REF!,0))</f>
        <v>#REF!</v>
      </c>
      <c r="U42" s="17" t="e">
        <f>(VLOOKUP($B42,'[1]Taux Répartition'!$A:$G,(HLOOKUP(U$1,'[1]Taux Répartition'!$S$1:$W$2,2,0)),0))*(HLOOKUP(#REF!,$D:$I,#REF!,0))</f>
        <v>#REF!</v>
      </c>
      <c r="V42" s="18" t="e">
        <f>(VLOOKUP($B42,'[1]Taux Répartition'!$A:$G,(HLOOKUP(V$1,'[1]Taux Répartition'!$S$1:$V$2,2,0)),0))*(HLOOKUP(#REF!,$D:$I,#REF!,0))</f>
        <v>#REF!</v>
      </c>
      <c r="W42" s="18" t="e">
        <f>(VLOOKUP($B42,'[1]Taux Répartition'!$A:$G,(HLOOKUP(W$1,'[1]Taux Répartition'!$S$1:$V$2,2,0)),0))*(HLOOKUP(#REF!,$D:$I,#REF!,0))</f>
        <v>#REF!</v>
      </c>
      <c r="X42" s="18" t="e">
        <f>(VLOOKUP($B42,'[1]Taux Répartition'!$A:$G,(HLOOKUP(X$1,'[1]Taux Répartition'!$S$1:$V$2,2,0)),0))*(HLOOKUP(#REF!,$D:$I,#REF!,0))</f>
        <v>#REF!</v>
      </c>
      <c r="Y42" s="18" t="e">
        <f>(VLOOKUP($B42,'[1]Taux Répartition'!$A:$G,(HLOOKUP(Y$1,'[1]Taux Répartition'!$S$1:$V$2,2,0)),0))*(HLOOKUP(#REF!,$D:$I,#REF!,0))</f>
        <v>#REF!</v>
      </c>
      <c r="Z42" s="18" t="e">
        <f>(VLOOKUP($B42,'[1]Taux Répartition'!$A:$G,(HLOOKUP(Z$1,'[1]Taux Répartition'!$S$1:$W$2,2,0)),0))*(HLOOKUP(#REF!,$D:$I,#REF!,0))</f>
        <v>#REF!</v>
      </c>
      <c r="AA42" s="19" t="e">
        <f>(VLOOKUP($B42,'[1]Taux Répartition'!$A:$G,(HLOOKUP(AA$1,'[1]Taux Répartition'!$S$1:$V$2,2,0)),0))*(HLOOKUP(#REF!,$D:$I,#REF!,0))</f>
        <v>#REF!</v>
      </c>
      <c r="AB42" s="19" t="e">
        <f>(VLOOKUP($B42,'[1]Taux Répartition'!$A:$G,(HLOOKUP(AB$1,'[1]Taux Répartition'!$S$1:$V$2,2,0)),0))*(HLOOKUP(#REF!,$D:$I,#REF!,0))</f>
        <v>#REF!</v>
      </c>
      <c r="AC42" s="19" t="e">
        <f>(VLOOKUP($B42,'[1]Taux Répartition'!$A:$G,(HLOOKUP(AC$1,'[1]Taux Répartition'!$S$1:$V$2,2,0)),0))*(HLOOKUP(#REF!,$D:$I,#REF!,0))</f>
        <v>#REF!</v>
      </c>
      <c r="AD42" s="19" t="e">
        <f>(VLOOKUP($B42,'[1]Taux Répartition'!$A:$G,(HLOOKUP(AD$1,'[1]Taux Répartition'!$S$1:$V$2,2,0)),0))*(HLOOKUP(#REF!,$D:$I,#REF!,0))</f>
        <v>#REF!</v>
      </c>
      <c r="AE42" s="19" t="e">
        <f>(VLOOKUP($B42,'[1]Taux Répartition'!$A:$G,(HLOOKUP(AE$1,'[1]Taux Répartition'!$S$1:$W$2,2,0)),0))*(HLOOKUP(#REF!,$D:$I,#REF!,0))</f>
        <v>#REF!</v>
      </c>
      <c r="AF42" s="20" t="e">
        <f>(VLOOKUP($B42,'[1]Taux Répartition'!$A:$G,(HLOOKUP(AF$1,'[1]Taux Répartition'!$S$1:$V$2,2,0)),0))*(HLOOKUP(#REF!,$D:$I,#REF!,0))</f>
        <v>#REF!</v>
      </c>
      <c r="AG42" s="20" t="e">
        <f>(VLOOKUP($B42,'[1]Taux Répartition'!$A:$G,(HLOOKUP(AG$1,'[1]Taux Répartition'!$S$1:$V$2,2,0)),0))*(HLOOKUP(#REF!,$D:$I,#REF!,0))</f>
        <v>#REF!</v>
      </c>
      <c r="AH42" s="20" t="e">
        <f>(VLOOKUP($B42,'[1]Taux Répartition'!$A:$G,(HLOOKUP(AH$1,'[1]Taux Répartition'!$S$1:$V$2,2,0)),0))*(HLOOKUP(#REF!,$D:$I,#REF!,0))</f>
        <v>#REF!</v>
      </c>
      <c r="AI42" s="20" t="e">
        <f>(VLOOKUP($B42,'[1]Taux Répartition'!$A:$G,(HLOOKUP(AI$1,'[1]Taux Répartition'!$S$1:$V$2,2,0)),0))*(HLOOKUP(#REF!,$D:$I,#REF!,0))</f>
        <v>#REF!</v>
      </c>
      <c r="AJ42" s="20" t="e">
        <f>(VLOOKUP($B42,'[1]Taux Répartition'!$A:$G,(HLOOKUP(AJ$1,'[1]Taux Répartition'!$S$1:$W$2,2,0)),0))*(HLOOKUP(#REF!,$D:$I,#REF!,0))</f>
        <v>#REF!</v>
      </c>
      <c r="AK42" s="21" t="e">
        <f>(VLOOKUP($B42,'[1]Taux Répartition'!$A:$G,(HLOOKUP(AK$1,'[1]Taux Répartition'!$S$1:$V$2,2,0)),0))*(HLOOKUP(#REF!,$D:$I,#REF!,0))</f>
        <v>#REF!</v>
      </c>
      <c r="AL42" s="21" t="e">
        <f>(VLOOKUP($B42,'[1]Taux Répartition'!$A:$G,(HLOOKUP(AL$1,'[1]Taux Répartition'!$S$1:$V$2,2,0)),0))*(HLOOKUP(#REF!,$D:$I,#REF!,0))</f>
        <v>#REF!</v>
      </c>
      <c r="AM42" s="21" t="e">
        <f>(VLOOKUP($B42,'[1]Taux Répartition'!$A:$G,(HLOOKUP(AM$1,'[1]Taux Répartition'!$S$1:$V$2,2,0)),0))*(HLOOKUP(#REF!,$D:$I,#REF!,0))</f>
        <v>#REF!</v>
      </c>
      <c r="AN42" s="21" t="e">
        <f>(VLOOKUP($B42,'[1]Taux Répartition'!$A:$G,(HLOOKUP(AN$1,'[1]Taux Répartition'!$S$1:$V$2,2,0)),0))*(HLOOKUP(#REF!,$D:$I,#REF!,0))</f>
        <v>#REF!</v>
      </c>
      <c r="AO42" s="21" t="e">
        <f>(VLOOKUP($B42,'[1]Taux Répartition'!$A:$G,(HLOOKUP(AO$1,'[1]Taux Répartition'!$S$1:$W$2,2,0)),0))*(HLOOKUP(#REF!,$D:$I,#REF!,0))</f>
        <v>#REF!</v>
      </c>
      <c r="AP42" s="22" t="e">
        <f>(VLOOKUP($B42,'[1]Taux Répartition'!$A:$G,(HLOOKUP(AP$1,'[1]Taux Répartition'!$S$1:$V$2,2,0)),0))*(HLOOKUP(#REF!,$D:$I,#REF!,0))</f>
        <v>#REF!</v>
      </c>
      <c r="AQ42" s="22" t="e">
        <f>(VLOOKUP($B42,'[1]Taux Répartition'!$A:$G,(HLOOKUP(AQ$1,'[1]Taux Répartition'!$S$1:$V$2,2,0)),0))*(HLOOKUP(#REF!,$D:$I,#REF!,0))</f>
        <v>#REF!</v>
      </c>
      <c r="AR42" s="22" t="e">
        <f>(VLOOKUP($B42,'[1]Taux Répartition'!$A:$G,(HLOOKUP(AR$1,'[1]Taux Répartition'!$S$1:$V$2,2,0)),0))*(HLOOKUP(#REF!,$D:$I,#REF!,0))</f>
        <v>#REF!</v>
      </c>
      <c r="AS42" s="22" t="e">
        <f>(VLOOKUP($B42,'[1]Taux Répartition'!$A:$G,(HLOOKUP(AS$1,'[1]Taux Répartition'!$S$1:$V$2,2,0)),0))*(HLOOKUP(#REF!,$D:$I,#REF!,0))</f>
        <v>#REF!</v>
      </c>
      <c r="AT42" s="22" t="e">
        <f>(VLOOKUP($B42,'[1]Taux Répartition'!$A:$G,(HLOOKUP(AT$1,'[1]Taux Répartition'!$S$1:$W$2,2,0)),0))*(HLOOKUP(#REF!,$D:$I,#REF!,0))</f>
        <v>#REF!</v>
      </c>
      <c r="AU42" s="23" t="e">
        <f>(VLOOKUP($B42,'[1]Taux Répartition'!$A:$G,(HLOOKUP(AU$1,'[1]Taux Répartition'!$S$1:$W$2,2,0)),0))*(HLOOKUP(#REF!,$D:$O,#REF!,0))</f>
        <v>#REF!</v>
      </c>
      <c r="AV42" s="23" t="e">
        <f>(VLOOKUP($B42,'[1]Taux Répartition'!$A:$G,(HLOOKUP(AV$1,'[1]Taux Répartition'!$S$1:$W$2,2,0)),0))*(HLOOKUP(#REF!,$D:$O,#REF!,0))</f>
        <v>#REF!</v>
      </c>
      <c r="AW42" s="23" t="e">
        <f>(VLOOKUP($B42,'[1]Taux Répartition'!$A:$G,(HLOOKUP(AW$1,'[1]Taux Répartition'!$S$1:$W$2,2,0)),0))*(HLOOKUP(#REF!,$D:$O,#REF!,0))</f>
        <v>#REF!</v>
      </c>
      <c r="AX42" s="23" t="e">
        <f>(VLOOKUP($B42,'[1]Taux Répartition'!$A:$G,(HLOOKUP(AX$1,'[1]Taux Répartition'!$S$1:$W$2,2,0)),0))*(HLOOKUP(#REF!,$D:$O,#REF!,0))</f>
        <v>#REF!</v>
      </c>
      <c r="AY42" s="23" t="e">
        <f>(VLOOKUP($B42,'[1]Taux Répartition'!$A:$G,(HLOOKUP(AY$1,'[1]Taux Répartition'!$S$1:$W$2,2,0)),0))*(HLOOKUP(#REF!,$D:$O,#REF!,0))</f>
        <v>#REF!</v>
      </c>
      <c r="AZ42" s="16" t="e">
        <f>(VLOOKUP($B42,'[1]Taux Répartition'!$A:$G,(HLOOKUP(AZ$1,'[1]Taux Répartition'!$S$1:$W$2,2,0)),0))*(HLOOKUP(#REF!,$D:$O,#REF!,0))</f>
        <v>#REF!</v>
      </c>
      <c r="BA42" s="16" t="e">
        <f>(VLOOKUP($B42,'[1]Taux Répartition'!$A:$G,(HLOOKUP(BA$1,'[1]Taux Répartition'!$S$1:$W$2,2,0)),0))*(HLOOKUP(#REF!,$D:$O,#REF!,0))</f>
        <v>#REF!</v>
      </c>
      <c r="BB42" s="16" t="e">
        <f>(VLOOKUP($B42,'[1]Taux Répartition'!$A:$G,(HLOOKUP(BB$1,'[1]Taux Répartition'!$S$1:$W$2,2,0)),0))*(HLOOKUP(#REF!,$D:$O,#REF!,0))</f>
        <v>#REF!</v>
      </c>
      <c r="BC42" s="16" t="e">
        <f>(VLOOKUP($B42,'[1]Taux Répartition'!$A:$G,(HLOOKUP(BC$1,'[1]Taux Répartition'!$S$1:$W$2,2,0)),0))*(HLOOKUP(#REF!,$D:$O,#REF!,0))</f>
        <v>#REF!</v>
      </c>
      <c r="BD42" s="16" t="e">
        <f>(VLOOKUP($B42,'[1]Taux Répartition'!$A:$G,(HLOOKUP(BD$1,'[1]Taux Répartition'!$S$1:$W$2,2,0)),0))*(HLOOKUP(#REF!,$D:$O,#REF!,0))</f>
        <v>#REF!</v>
      </c>
      <c r="BE42" s="16" t="e">
        <f>(VLOOKUP($B42,'[1]Taux Répartition'!$A:$G,(HLOOKUP(BE$1,'[1]Taux Répartition'!$S$1:$W$2,2,0)),0))*(HLOOKUP(#REF!,$D:$O,#REF!,0))</f>
        <v>#REF!</v>
      </c>
      <c r="BF42" s="16" t="e">
        <f>(VLOOKUP($B42,'[1]Taux Répartition'!$A:$G,(HLOOKUP(BF$1,'[1]Taux Répartition'!$S$1:$W$2,2,0)),0))*(HLOOKUP(#REF!,$D:$O,#REF!,0))</f>
        <v>#REF!</v>
      </c>
      <c r="BG42" s="16" t="e">
        <f>(VLOOKUP($B42,'[1]Taux Répartition'!$A:$G,(HLOOKUP(BG$1,'[1]Taux Répartition'!$S$1:$W$2,2,0)),0))*(HLOOKUP(#REF!,$D:$O,#REF!,0))</f>
        <v>#REF!</v>
      </c>
      <c r="BH42" s="16" t="e">
        <f>(VLOOKUP($B42,'[1]Taux Répartition'!$A:$G,(HLOOKUP(BH$1,'[1]Taux Répartition'!$S$1:$W$2,2,0)),0))*(HLOOKUP(#REF!,$D:$O,#REF!,0))</f>
        <v>#REF!</v>
      </c>
      <c r="BI42" s="16" t="e">
        <f>(VLOOKUP($B42,'[1]Taux Répartition'!$A:$G,(HLOOKUP(BI$1,'[1]Taux Répartition'!$S$1:$W$2,2,0)),0))*(HLOOKUP(#REF!,$D:$O,#REF!,0))</f>
        <v>#REF!</v>
      </c>
      <c r="BJ42" s="16" t="e">
        <f>(VLOOKUP($B42,'[1]Taux Répartition'!$A:$G,(HLOOKUP(BJ$1,'[1]Taux Répartition'!$S$1:$W$2,2,0)),0))*(HLOOKUP(#REF!,$D:$O,#REF!,0))</f>
        <v>#REF!</v>
      </c>
      <c r="BK42" s="16" t="e">
        <f>(VLOOKUP($B42,'[1]Taux Répartition'!$A:$G,(HLOOKUP(BK$1,'[1]Taux Répartition'!$S$1:$W$2,2,0)),0))*(HLOOKUP(#REF!,$D:$O,#REF!,0))</f>
        <v>#REF!</v>
      </c>
      <c r="BL42" s="16" t="e">
        <f>(VLOOKUP($B42,'[1]Taux Répartition'!$A:$G,(HLOOKUP(BL$1,'[1]Taux Répartition'!$S$1:$W$2,2,0)),0))*(HLOOKUP(#REF!,$D:$O,#REF!,0))</f>
        <v>#REF!</v>
      </c>
      <c r="BM42" s="16" t="e">
        <f>(VLOOKUP($B42,'[1]Taux Répartition'!$A:$G,(HLOOKUP(BM$1,'[1]Taux Répartition'!$S$1:$W$2,2,0)),0))*(HLOOKUP(#REF!,$D:$O,#REF!,0))</f>
        <v>#REF!</v>
      </c>
      <c r="BN42" s="16" t="e">
        <f>(VLOOKUP($B42,'[1]Taux Répartition'!$A:$G,(HLOOKUP(BN$1,'[1]Taux Répartition'!$S$1:$W$2,2,0)),0))*(HLOOKUP(#REF!,$D:$O,#REF!,0))</f>
        <v>#REF!</v>
      </c>
      <c r="BO42" s="16" t="e">
        <f>(VLOOKUP($B42,'[1]Taux Répartition'!$A:$G,(HLOOKUP(BO$1,'[1]Taux Répartition'!$S$1:$W$2,2,0)),0))*(HLOOKUP(#REF!,$D:$O,#REF!,0))</f>
        <v>#REF!</v>
      </c>
      <c r="BP42" s="16" t="e">
        <f>(VLOOKUP($B42,'[1]Taux Répartition'!$A:$G,(HLOOKUP(BP$1,'[1]Taux Répartition'!$S$1:$W$2,2,0)),0))*(HLOOKUP(#REF!,$D:$O,#REF!,0))</f>
        <v>#REF!</v>
      </c>
      <c r="BQ42" s="16" t="e">
        <f>(VLOOKUP($B42,'[1]Taux Répartition'!$A:$G,(HLOOKUP(BQ$1,'[1]Taux Répartition'!$S$1:$W$2,2,0)),0))*(HLOOKUP(#REF!,$D:$O,#REF!,0))</f>
        <v>#REF!</v>
      </c>
      <c r="BR42" s="16" t="e">
        <f>(VLOOKUP($B42,'[1]Taux Répartition'!$A:$G,(HLOOKUP(BR$1,'[1]Taux Répartition'!$S$1:$W$2,2,0)),0))*(HLOOKUP(#REF!,$D:$O,#REF!,0))</f>
        <v>#REF!</v>
      </c>
      <c r="BS42" s="16" t="e">
        <f>(VLOOKUP($B42,'[1]Taux Répartition'!$A:$G,(HLOOKUP(BS$1,'[1]Taux Répartition'!$S$1:$W$2,2,0)),0))*(HLOOKUP(#REF!,$D:$O,#REF!,0))</f>
        <v>#REF!</v>
      </c>
      <c r="BT42" s="16" t="e">
        <f>(VLOOKUP($B42,'[1]Taux Répartition'!$A:$G,(HLOOKUP(BT$1,'[1]Taux Répartition'!$S$1:$W$2,2,0)),0))*(HLOOKUP(#REF!,$D:$O,#REF!,0))</f>
        <v>#REF!</v>
      </c>
      <c r="BU42" s="16" t="e">
        <f>(VLOOKUP($B42,'[1]Taux Répartition'!$A:$G,(HLOOKUP(BU$1,'[1]Taux Répartition'!$S$1:$W$2,2,0)),0))*(HLOOKUP(#REF!,$D:$O,#REF!,0))</f>
        <v>#REF!</v>
      </c>
      <c r="BV42" s="16" t="e">
        <f>(VLOOKUP($B42,'[1]Taux Répartition'!$A:$G,(HLOOKUP(BV$1,'[1]Taux Répartition'!$S$1:$W$2,2,0)),0))*(HLOOKUP(#REF!,$D:$O,#REF!,0))</f>
        <v>#REF!</v>
      </c>
      <c r="BW42" s="16" t="e">
        <f>(VLOOKUP($B42,'[1]Taux Répartition'!$A:$G,(HLOOKUP(BW$1,'[1]Taux Répartition'!$S$1:$W$2,2,0)),0))*(HLOOKUP(#REF!,$D:$O,#REF!,0))</f>
        <v>#REF!</v>
      </c>
      <c r="BX42" s="16" t="e">
        <f>(VLOOKUP($B42,'[1]Taux Répartition'!$A:$G,(HLOOKUP(BX$1,'[1]Taux Répartition'!$S$1:$W$2,2,0)),0))*(HLOOKUP(#REF!,$D:$O,#REF!,0))</f>
        <v>#REF!</v>
      </c>
    </row>
    <row r="43" spans="1:76" x14ac:dyDescent="0.25">
      <c r="A43" s="24"/>
      <c r="B43" s="8">
        <f>VLOOKUP(C43,[1]Général!H:I,2,0)</f>
        <v>6220500</v>
      </c>
      <c r="C43" s="15" t="s">
        <v>62</v>
      </c>
      <c r="D43" s="5"/>
      <c r="E43" s="5">
        <v>-6240378</v>
      </c>
      <c r="F43" s="5">
        <v>-401458</v>
      </c>
      <c r="G43" s="5"/>
      <c r="H43" s="5"/>
      <c r="I43" s="5"/>
      <c r="J43" s="5"/>
      <c r="K43" s="16">
        <v>-6240378</v>
      </c>
      <c r="L43" s="16">
        <v>-401458</v>
      </c>
      <c r="M43" s="16"/>
      <c r="N43" s="16"/>
      <c r="O43" s="16"/>
      <c r="P43" s="6">
        <f t="shared" si="0"/>
        <v>-6641836</v>
      </c>
      <c r="Q43" s="17" t="e">
        <f>(VLOOKUP($B43,'[1]Taux Répartition'!$A:$G,(HLOOKUP(Q$1,'[1]Taux Répartition'!$S$1:$W$2,2,0)),0))*(HLOOKUP(#REF!,$D:$O,#REF!,0))</f>
        <v>#REF!</v>
      </c>
      <c r="R43" s="17" t="e">
        <f>(VLOOKUP($B43,'[1]Taux Répartition'!$A:$G,(HLOOKUP(R$1,'[1]Taux Répartition'!$S$1:$W$2,2,0)),0))*(HLOOKUP(#REF!,$D:$O,#REF!,0))</f>
        <v>#REF!</v>
      </c>
      <c r="S43" s="17" t="e">
        <f>(VLOOKUP($B43,'[1]Taux Répartition'!$A:$G,(HLOOKUP(S$1,'[1]Taux Répartition'!$S$1:$W$2,2,0)),0))*(HLOOKUP(#REF!,$D:$O,#REF!,0))</f>
        <v>#REF!</v>
      </c>
      <c r="T43" s="17" t="e">
        <f>(VLOOKUP($B43,'[1]Taux Répartition'!$A:$G,(HLOOKUP(T$1,'[1]Taux Répartition'!$S$1:$W$2,2,0)),0))*(HLOOKUP(#REF!,$D:$O,#REF!,0))</f>
        <v>#REF!</v>
      </c>
      <c r="U43" s="17" t="e">
        <f>(VLOOKUP($B43,'[1]Taux Répartition'!$A:$G,(HLOOKUP(U$1,'[1]Taux Répartition'!$S$1:$W$2,2,0)),0))*(HLOOKUP(#REF!,$D:$I,#REF!,0))</f>
        <v>#REF!</v>
      </c>
      <c r="V43" s="18" t="e">
        <f>(VLOOKUP($B43,'[1]Taux Répartition'!$A:$G,(HLOOKUP(V$1,'[1]Taux Répartition'!$S$1:$V$2,2,0)),0))*(HLOOKUP(#REF!,$D:$I,#REF!,0))</f>
        <v>#REF!</v>
      </c>
      <c r="W43" s="18" t="e">
        <f>(VLOOKUP($B43,'[1]Taux Répartition'!$A:$G,(HLOOKUP(W$1,'[1]Taux Répartition'!$S$1:$V$2,2,0)),0))*(HLOOKUP(#REF!,$D:$I,#REF!,0))</f>
        <v>#REF!</v>
      </c>
      <c r="X43" s="18" t="e">
        <f>(VLOOKUP($B43,'[1]Taux Répartition'!$A:$G,(HLOOKUP(X$1,'[1]Taux Répartition'!$S$1:$V$2,2,0)),0))*(HLOOKUP(#REF!,$D:$I,#REF!,0))</f>
        <v>#REF!</v>
      </c>
      <c r="Y43" s="18" t="e">
        <f>(VLOOKUP($B43,'[1]Taux Répartition'!$A:$G,(HLOOKUP(Y$1,'[1]Taux Répartition'!$S$1:$V$2,2,0)),0))*(HLOOKUP(#REF!,$D:$I,#REF!,0))</f>
        <v>#REF!</v>
      </c>
      <c r="Z43" s="18" t="e">
        <f>(VLOOKUP($B43,'[1]Taux Répartition'!$A:$G,(HLOOKUP(Z$1,'[1]Taux Répartition'!$S$1:$W$2,2,0)),0))*(HLOOKUP(#REF!,$D:$I,#REF!,0))</f>
        <v>#REF!</v>
      </c>
      <c r="AA43" s="19" t="e">
        <f>(VLOOKUP($B43,'[1]Taux Répartition'!$A:$G,(HLOOKUP(AA$1,'[1]Taux Répartition'!$S$1:$V$2,2,0)),0))*(HLOOKUP(#REF!,$D:$I,#REF!,0))</f>
        <v>#REF!</v>
      </c>
      <c r="AB43" s="19" t="e">
        <f>(VLOOKUP($B43,'[1]Taux Répartition'!$A:$G,(HLOOKUP(AB$1,'[1]Taux Répartition'!$S$1:$V$2,2,0)),0))*(HLOOKUP(#REF!,$D:$I,#REF!,0))</f>
        <v>#REF!</v>
      </c>
      <c r="AC43" s="19" t="e">
        <f>(VLOOKUP($B43,'[1]Taux Répartition'!$A:$G,(HLOOKUP(AC$1,'[1]Taux Répartition'!$S$1:$V$2,2,0)),0))*(HLOOKUP(#REF!,$D:$I,#REF!,0))</f>
        <v>#REF!</v>
      </c>
      <c r="AD43" s="19" t="e">
        <f>(VLOOKUP($B43,'[1]Taux Répartition'!$A:$G,(HLOOKUP(AD$1,'[1]Taux Répartition'!$S$1:$V$2,2,0)),0))*(HLOOKUP(#REF!,$D:$I,#REF!,0))</f>
        <v>#REF!</v>
      </c>
      <c r="AE43" s="19" t="e">
        <f>(VLOOKUP($B43,'[1]Taux Répartition'!$A:$G,(HLOOKUP(AE$1,'[1]Taux Répartition'!$S$1:$W$2,2,0)),0))*(HLOOKUP(#REF!,$D:$I,#REF!,0))</f>
        <v>#REF!</v>
      </c>
      <c r="AF43" s="20" t="e">
        <f>(VLOOKUP($B43,'[1]Taux Répartition'!$A:$G,(HLOOKUP(AF$1,'[1]Taux Répartition'!$S$1:$V$2,2,0)),0))*(HLOOKUP(#REF!,$D:$I,#REF!,0))</f>
        <v>#REF!</v>
      </c>
      <c r="AG43" s="20" t="e">
        <f>(VLOOKUP($B43,'[1]Taux Répartition'!$A:$G,(HLOOKUP(AG$1,'[1]Taux Répartition'!$S$1:$V$2,2,0)),0))*(HLOOKUP(#REF!,$D:$I,#REF!,0))</f>
        <v>#REF!</v>
      </c>
      <c r="AH43" s="20" t="e">
        <f>(VLOOKUP($B43,'[1]Taux Répartition'!$A:$G,(HLOOKUP(AH$1,'[1]Taux Répartition'!$S$1:$V$2,2,0)),0))*(HLOOKUP(#REF!,$D:$I,#REF!,0))</f>
        <v>#REF!</v>
      </c>
      <c r="AI43" s="20" t="e">
        <f>(VLOOKUP($B43,'[1]Taux Répartition'!$A:$G,(HLOOKUP(AI$1,'[1]Taux Répartition'!$S$1:$V$2,2,0)),0))*(HLOOKUP(#REF!,$D:$I,#REF!,0))</f>
        <v>#REF!</v>
      </c>
      <c r="AJ43" s="20" t="e">
        <f>(VLOOKUP($B43,'[1]Taux Répartition'!$A:$G,(HLOOKUP(AJ$1,'[1]Taux Répartition'!$S$1:$W$2,2,0)),0))*(HLOOKUP(#REF!,$D:$I,#REF!,0))</f>
        <v>#REF!</v>
      </c>
      <c r="AK43" s="21" t="e">
        <f>(VLOOKUP($B43,'[1]Taux Répartition'!$A:$G,(HLOOKUP(AK$1,'[1]Taux Répartition'!$S$1:$V$2,2,0)),0))*(HLOOKUP(#REF!,$D:$I,#REF!,0))</f>
        <v>#REF!</v>
      </c>
      <c r="AL43" s="21" t="e">
        <f>(VLOOKUP($B43,'[1]Taux Répartition'!$A:$G,(HLOOKUP(AL$1,'[1]Taux Répartition'!$S$1:$V$2,2,0)),0))*(HLOOKUP(#REF!,$D:$I,#REF!,0))</f>
        <v>#REF!</v>
      </c>
      <c r="AM43" s="21" t="e">
        <f>(VLOOKUP($B43,'[1]Taux Répartition'!$A:$G,(HLOOKUP(AM$1,'[1]Taux Répartition'!$S$1:$V$2,2,0)),0))*(HLOOKUP(#REF!,$D:$I,#REF!,0))</f>
        <v>#REF!</v>
      </c>
      <c r="AN43" s="21" t="e">
        <f>(VLOOKUP($B43,'[1]Taux Répartition'!$A:$G,(HLOOKUP(AN$1,'[1]Taux Répartition'!$S$1:$V$2,2,0)),0))*(HLOOKUP(#REF!,$D:$I,#REF!,0))</f>
        <v>#REF!</v>
      </c>
      <c r="AO43" s="21" t="e">
        <f>(VLOOKUP($B43,'[1]Taux Répartition'!$A:$G,(HLOOKUP(AO$1,'[1]Taux Répartition'!$S$1:$W$2,2,0)),0))*(HLOOKUP(#REF!,$D:$I,#REF!,0))</f>
        <v>#REF!</v>
      </c>
      <c r="AP43" s="22" t="e">
        <f>(VLOOKUP($B43,'[1]Taux Répartition'!$A:$G,(HLOOKUP(AP$1,'[1]Taux Répartition'!$S$1:$V$2,2,0)),0))*(HLOOKUP(#REF!,$D:$I,#REF!,0))</f>
        <v>#REF!</v>
      </c>
      <c r="AQ43" s="22" t="e">
        <f>(VLOOKUP($B43,'[1]Taux Répartition'!$A:$G,(HLOOKUP(AQ$1,'[1]Taux Répartition'!$S$1:$V$2,2,0)),0))*(HLOOKUP(#REF!,$D:$I,#REF!,0))</f>
        <v>#REF!</v>
      </c>
      <c r="AR43" s="22" t="e">
        <f>(VLOOKUP($B43,'[1]Taux Répartition'!$A:$G,(HLOOKUP(AR$1,'[1]Taux Répartition'!$S$1:$V$2,2,0)),0))*(HLOOKUP(#REF!,$D:$I,#REF!,0))</f>
        <v>#REF!</v>
      </c>
      <c r="AS43" s="22" t="e">
        <f>(VLOOKUP($B43,'[1]Taux Répartition'!$A:$G,(HLOOKUP(AS$1,'[1]Taux Répartition'!$S$1:$V$2,2,0)),0))*(HLOOKUP(#REF!,$D:$I,#REF!,0))</f>
        <v>#REF!</v>
      </c>
      <c r="AT43" s="22" t="e">
        <f>(VLOOKUP($B43,'[1]Taux Répartition'!$A:$G,(HLOOKUP(AT$1,'[1]Taux Répartition'!$S$1:$W$2,2,0)),0))*(HLOOKUP(#REF!,$D:$I,#REF!,0))</f>
        <v>#REF!</v>
      </c>
      <c r="AU43" s="23" t="e">
        <f>(VLOOKUP($B43,'[1]Taux Répartition'!$A:$G,(HLOOKUP(AU$1,'[1]Taux Répartition'!$S$1:$W$2,2,0)),0))*(HLOOKUP(#REF!,$D:$O,#REF!,0))</f>
        <v>#REF!</v>
      </c>
      <c r="AV43" s="23" t="e">
        <f>(VLOOKUP($B43,'[1]Taux Répartition'!$A:$G,(HLOOKUP(AV$1,'[1]Taux Répartition'!$S$1:$W$2,2,0)),0))*(HLOOKUP(#REF!,$D:$O,#REF!,0))</f>
        <v>#REF!</v>
      </c>
      <c r="AW43" s="23" t="e">
        <f>(VLOOKUP($B43,'[1]Taux Répartition'!$A:$G,(HLOOKUP(AW$1,'[1]Taux Répartition'!$S$1:$W$2,2,0)),0))*(HLOOKUP(#REF!,$D:$O,#REF!,0))</f>
        <v>#REF!</v>
      </c>
      <c r="AX43" s="23" t="e">
        <f>(VLOOKUP($B43,'[1]Taux Répartition'!$A:$G,(HLOOKUP(AX$1,'[1]Taux Répartition'!$S$1:$W$2,2,0)),0))*(HLOOKUP(#REF!,$D:$O,#REF!,0))</f>
        <v>#REF!</v>
      </c>
      <c r="AY43" s="23" t="e">
        <f>(VLOOKUP($B43,'[1]Taux Répartition'!$A:$G,(HLOOKUP(AY$1,'[1]Taux Répartition'!$S$1:$W$2,2,0)),0))*(HLOOKUP(#REF!,$D:$O,#REF!,0))</f>
        <v>#REF!</v>
      </c>
      <c r="AZ43" s="16" t="e">
        <f>(VLOOKUP($B43,'[1]Taux Répartition'!$A:$G,(HLOOKUP(AZ$1,'[1]Taux Répartition'!$S$1:$W$2,2,0)),0))*(HLOOKUP(#REF!,$D:$O,#REF!,0))</f>
        <v>#REF!</v>
      </c>
      <c r="BA43" s="16" t="e">
        <f>(VLOOKUP($B43,'[1]Taux Répartition'!$A:$G,(HLOOKUP(BA$1,'[1]Taux Répartition'!$S$1:$W$2,2,0)),0))*(HLOOKUP(#REF!,$D:$O,#REF!,0))</f>
        <v>#REF!</v>
      </c>
      <c r="BB43" s="16" t="e">
        <f>(VLOOKUP($B43,'[1]Taux Répartition'!$A:$G,(HLOOKUP(BB$1,'[1]Taux Répartition'!$S$1:$W$2,2,0)),0))*(HLOOKUP(#REF!,$D:$O,#REF!,0))</f>
        <v>#REF!</v>
      </c>
      <c r="BC43" s="16" t="e">
        <f>(VLOOKUP($B43,'[1]Taux Répartition'!$A:$G,(HLOOKUP(BC$1,'[1]Taux Répartition'!$S$1:$W$2,2,0)),0))*(HLOOKUP(#REF!,$D:$O,#REF!,0))</f>
        <v>#REF!</v>
      </c>
      <c r="BD43" s="16" t="e">
        <f>(VLOOKUP($B43,'[1]Taux Répartition'!$A:$G,(HLOOKUP(BD$1,'[1]Taux Répartition'!$S$1:$W$2,2,0)),0))*(HLOOKUP(#REF!,$D:$O,#REF!,0))</f>
        <v>#REF!</v>
      </c>
      <c r="BE43" s="16" t="e">
        <f>(VLOOKUP($B43,'[1]Taux Répartition'!$A:$G,(HLOOKUP(BE$1,'[1]Taux Répartition'!$S$1:$W$2,2,0)),0))*(HLOOKUP(#REF!,$D:$O,#REF!,0))</f>
        <v>#REF!</v>
      </c>
      <c r="BF43" s="16" t="e">
        <f>(VLOOKUP($B43,'[1]Taux Répartition'!$A:$G,(HLOOKUP(BF$1,'[1]Taux Répartition'!$S$1:$W$2,2,0)),0))*(HLOOKUP(#REF!,$D:$O,#REF!,0))</f>
        <v>#REF!</v>
      </c>
      <c r="BG43" s="16" t="e">
        <f>(VLOOKUP($B43,'[1]Taux Répartition'!$A:$G,(HLOOKUP(BG$1,'[1]Taux Répartition'!$S$1:$W$2,2,0)),0))*(HLOOKUP(#REF!,$D:$O,#REF!,0))</f>
        <v>#REF!</v>
      </c>
      <c r="BH43" s="16" t="e">
        <f>(VLOOKUP($B43,'[1]Taux Répartition'!$A:$G,(HLOOKUP(BH$1,'[1]Taux Répartition'!$S$1:$W$2,2,0)),0))*(HLOOKUP(#REF!,$D:$O,#REF!,0))</f>
        <v>#REF!</v>
      </c>
      <c r="BI43" s="16" t="e">
        <f>(VLOOKUP($B43,'[1]Taux Répartition'!$A:$G,(HLOOKUP(BI$1,'[1]Taux Répartition'!$S$1:$W$2,2,0)),0))*(HLOOKUP(#REF!,$D:$O,#REF!,0))</f>
        <v>#REF!</v>
      </c>
      <c r="BJ43" s="16" t="e">
        <f>(VLOOKUP($B43,'[1]Taux Répartition'!$A:$G,(HLOOKUP(BJ$1,'[1]Taux Répartition'!$S$1:$W$2,2,0)),0))*(HLOOKUP(#REF!,$D:$O,#REF!,0))</f>
        <v>#REF!</v>
      </c>
      <c r="BK43" s="16" t="e">
        <f>(VLOOKUP($B43,'[1]Taux Répartition'!$A:$G,(HLOOKUP(BK$1,'[1]Taux Répartition'!$S$1:$W$2,2,0)),0))*(HLOOKUP(#REF!,$D:$O,#REF!,0))</f>
        <v>#REF!</v>
      </c>
      <c r="BL43" s="16" t="e">
        <f>(VLOOKUP($B43,'[1]Taux Répartition'!$A:$G,(HLOOKUP(BL$1,'[1]Taux Répartition'!$S$1:$W$2,2,0)),0))*(HLOOKUP(#REF!,$D:$O,#REF!,0))</f>
        <v>#REF!</v>
      </c>
      <c r="BM43" s="16" t="e">
        <f>(VLOOKUP($B43,'[1]Taux Répartition'!$A:$G,(HLOOKUP(BM$1,'[1]Taux Répartition'!$S$1:$W$2,2,0)),0))*(HLOOKUP(#REF!,$D:$O,#REF!,0))</f>
        <v>#REF!</v>
      </c>
      <c r="BN43" s="16" t="e">
        <f>(VLOOKUP($B43,'[1]Taux Répartition'!$A:$G,(HLOOKUP(BN$1,'[1]Taux Répartition'!$S$1:$W$2,2,0)),0))*(HLOOKUP(#REF!,$D:$O,#REF!,0))</f>
        <v>#REF!</v>
      </c>
      <c r="BO43" s="16" t="e">
        <f>(VLOOKUP($B43,'[1]Taux Répartition'!$A:$G,(HLOOKUP(BO$1,'[1]Taux Répartition'!$S$1:$W$2,2,0)),0))*(HLOOKUP(#REF!,$D:$O,#REF!,0))</f>
        <v>#REF!</v>
      </c>
      <c r="BP43" s="16" t="e">
        <f>(VLOOKUP($B43,'[1]Taux Répartition'!$A:$G,(HLOOKUP(BP$1,'[1]Taux Répartition'!$S$1:$W$2,2,0)),0))*(HLOOKUP(#REF!,$D:$O,#REF!,0))</f>
        <v>#REF!</v>
      </c>
      <c r="BQ43" s="16" t="e">
        <f>(VLOOKUP($B43,'[1]Taux Répartition'!$A:$G,(HLOOKUP(BQ$1,'[1]Taux Répartition'!$S$1:$W$2,2,0)),0))*(HLOOKUP(#REF!,$D:$O,#REF!,0))</f>
        <v>#REF!</v>
      </c>
      <c r="BR43" s="16" t="e">
        <f>(VLOOKUP($B43,'[1]Taux Répartition'!$A:$G,(HLOOKUP(BR$1,'[1]Taux Répartition'!$S$1:$W$2,2,0)),0))*(HLOOKUP(#REF!,$D:$O,#REF!,0))</f>
        <v>#REF!</v>
      </c>
      <c r="BS43" s="16" t="e">
        <f>(VLOOKUP($B43,'[1]Taux Répartition'!$A:$G,(HLOOKUP(BS$1,'[1]Taux Répartition'!$S$1:$W$2,2,0)),0))*(HLOOKUP(#REF!,$D:$O,#REF!,0))</f>
        <v>#REF!</v>
      </c>
      <c r="BT43" s="16" t="e">
        <f>(VLOOKUP($B43,'[1]Taux Répartition'!$A:$G,(HLOOKUP(BT$1,'[1]Taux Répartition'!$S$1:$W$2,2,0)),0))*(HLOOKUP(#REF!,$D:$O,#REF!,0))</f>
        <v>#REF!</v>
      </c>
      <c r="BU43" s="16" t="e">
        <f>(VLOOKUP($B43,'[1]Taux Répartition'!$A:$G,(HLOOKUP(BU$1,'[1]Taux Répartition'!$S$1:$W$2,2,0)),0))*(HLOOKUP(#REF!,$D:$O,#REF!,0))</f>
        <v>#REF!</v>
      </c>
      <c r="BV43" s="16" t="e">
        <f>(VLOOKUP($B43,'[1]Taux Répartition'!$A:$G,(HLOOKUP(BV$1,'[1]Taux Répartition'!$S$1:$W$2,2,0)),0))*(HLOOKUP(#REF!,$D:$O,#REF!,0))</f>
        <v>#REF!</v>
      </c>
      <c r="BW43" s="16" t="e">
        <f>(VLOOKUP($B43,'[1]Taux Répartition'!$A:$G,(HLOOKUP(BW$1,'[1]Taux Répartition'!$S$1:$W$2,2,0)),0))*(HLOOKUP(#REF!,$D:$O,#REF!,0))</f>
        <v>#REF!</v>
      </c>
      <c r="BX43" s="16" t="e">
        <f>(VLOOKUP($B43,'[1]Taux Répartition'!$A:$G,(HLOOKUP(BX$1,'[1]Taux Répartition'!$S$1:$W$2,2,0)),0))*(HLOOKUP(#REF!,$D:$O,#REF!,0))</f>
        <v>#REF!</v>
      </c>
    </row>
    <row r="44" spans="1:76" x14ac:dyDescent="0.25">
      <c r="A44" s="24"/>
      <c r="B44" s="8">
        <f>VLOOKUP(C44,[1]Général!H:I,2,0)</f>
        <v>6410400</v>
      </c>
      <c r="C44" s="15" t="s">
        <v>63</v>
      </c>
      <c r="D44" s="5">
        <v>-280000</v>
      </c>
      <c r="E44" s="5">
        <v>-151600</v>
      </c>
      <c r="F44" s="5">
        <v>-130000</v>
      </c>
      <c r="G44" s="5">
        <v>-105370.57</v>
      </c>
      <c r="H44" s="5">
        <v>-343000</v>
      </c>
      <c r="I44" s="5">
        <v>-210000</v>
      </c>
      <c r="J44" s="5"/>
      <c r="K44" s="16">
        <v>-151600</v>
      </c>
      <c r="L44" s="16">
        <v>-130000</v>
      </c>
      <c r="M44" s="16">
        <v>-105370.57</v>
      </c>
      <c r="N44" s="16">
        <v>-343000</v>
      </c>
      <c r="O44" s="16">
        <v>-210000</v>
      </c>
      <c r="P44" s="6">
        <f t="shared" si="0"/>
        <v>-1219970.57</v>
      </c>
      <c r="Q44" s="17" t="e">
        <f>(VLOOKUP($B44,'[1]Taux Répartition'!$A:$G,(HLOOKUP(Q$1,'[1]Taux Répartition'!$S$1:$W$2,2,0)),0))*(HLOOKUP(#REF!,$D:$O,#REF!,0))</f>
        <v>#REF!</v>
      </c>
      <c r="R44" s="17" t="e">
        <f>(VLOOKUP($B44,'[1]Taux Répartition'!$A:$G,(HLOOKUP(R$1,'[1]Taux Répartition'!$S$1:$W$2,2,0)),0))*(HLOOKUP(#REF!,$D:$O,#REF!,0))</f>
        <v>#REF!</v>
      </c>
      <c r="S44" s="17" t="e">
        <f>(VLOOKUP($B44,'[1]Taux Répartition'!$A:$G,(HLOOKUP(S$1,'[1]Taux Répartition'!$S$1:$W$2,2,0)),0))*(HLOOKUP(#REF!,$D:$O,#REF!,0))</f>
        <v>#REF!</v>
      </c>
      <c r="T44" s="17" t="e">
        <f>(VLOOKUP($B44,'[1]Taux Répartition'!$A:$G,(HLOOKUP(T$1,'[1]Taux Répartition'!$S$1:$W$2,2,0)),0))*(HLOOKUP(#REF!,$D:$O,#REF!,0))</f>
        <v>#REF!</v>
      </c>
      <c r="U44" s="17" t="e">
        <f>(VLOOKUP($B44,'[1]Taux Répartition'!$A:$G,(HLOOKUP(U$1,'[1]Taux Répartition'!$S$1:$W$2,2,0)),0))*(HLOOKUP(#REF!,$D:$I,#REF!,0))</f>
        <v>#REF!</v>
      </c>
      <c r="V44" s="18" t="e">
        <f>(VLOOKUP($B44,'[1]Taux Répartition'!$A:$G,(HLOOKUP(V$1,'[1]Taux Répartition'!$S$1:$V$2,2,0)),0))*(HLOOKUP(#REF!,$D:$I,#REF!,0))</f>
        <v>#REF!</v>
      </c>
      <c r="W44" s="18" t="e">
        <f>(VLOOKUP($B44,'[1]Taux Répartition'!$A:$G,(HLOOKUP(W$1,'[1]Taux Répartition'!$S$1:$V$2,2,0)),0))*(HLOOKUP(#REF!,$D:$I,#REF!,0))</f>
        <v>#REF!</v>
      </c>
      <c r="X44" s="18" t="e">
        <f>(VLOOKUP($B44,'[1]Taux Répartition'!$A:$G,(HLOOKUP(X$1,'[1]Taux Répartition'!$S$1:$V$2,2,0)),0))*(HLOOKUP(#REF!,$D:$I,#REF!,0))</f>
        <v>#REF!</v>
      </c>
      <c r="Y44" s="18" t="e">
        <f>(VLOOKUP($B44,'[1]Taux Répartition'!$A:$G,(HLOOKUP(Y$1,'[1]Taux Répartition'!$S$1:$V$2,2,0)),0))*(HLOOKUP(#REF!,$D:$I,#REF!,0))</f>
        <v>#REF!</v>
      </c>
      <c r="Z44" s="18" t="e">
        <f>(VLOOKUP($B44,'[1]Taux Répartition'!$A:$G,(HLOOKUP(Z$1,'[1]Taux Répartition'!$S$1:$W$2,2,0)),0))*(HLOOKUP(#REF!,$D:$I,#REF!,0))</f>
        <v>#REF!</v>
      </c>
      <c r="AA44" s="19" t="e">
        <f>(VLOOKUP($B44,'[1]Taux Répartition'!$A:$G,(HLOOKUP(AA$1,'[1]Taux Répartition'!$S$1:$V$2,2,0)),0))*(HLOOKUP(#REF!,$D:$I,#REF!,0))</f>
        <v>#REF!</v>
      </c>
      <c r="AB44" s="19" t="e">
        <f>(VLOOKUP($B44,'[1]Taux Répartition'!$A:$G,(HLOOKUP(AB$1,'[1]Taux Répartition'!$S$1:$V$2,2,0)),0))*(HLOOKUP(#REF!,$D:$I,#REF!,0))</f>
        <v>#REF!</v>
      </c>
      <c r="AC44" s="19" t="e">
        <f>(VLOOKUP($B44,'[1]Taux Répartition'!$A:$G,(HLOOKUP(AC$1,'[1]Taux Répartition'!$S$1:$V$2,2,0)),0))*(HLOOKUP(#REF!,$D:$I,#REF!,0))</f>
        <v>#REF!</v>
      </c>
      <c r="AD44" s="19" t="e">
        <f>(VLOOKUP($B44,'[1]Taux Répartition'!$A:$G,(HLOOKUP(AD$1,'[1]Taux Répartition'!$S$1:$V$2,2,0)),0))*(HLOOKUP(#REF!,$D:$I,#REF!,0))</f>
        <v>#REF!</v>
      </c>
      <c r="AE44" s="19" t="e">
        <f>(VLOOKUP($B44,'[1]Taux Répartition'!$A:$G,(HLOOKUP(AE$1,'[1]Taux Répartition'!$S$1:$W$2,2,0)),0))*(HLOOKUP(#REF!,$D:$I,#REF!,0))</f>
        <v>#REF!</v>
      </c>
      <c r="AF44" s="20" t="e">
        <f>(VLOOKUP($B44,'[1]Taux Répartition'!$A:$G,(HLOOKUP(AF$1,'[1]Taux Répartition'!$S$1:$V$2,2,0)),0))*(HLOOKUP(#REF!,$D:$I,#REF!,0))</f>
        <v>#REF!</v>
      </c>
      <c r="AG44" s="20" t="e">
        <f>(VLOOKUP($B44,'[1]Taux Répartition'!$A:$G,(HLOOKUP(AG$1,'[1]Taux Répartition'!$S$1:$V$2,2,0)),0))*(HLOOKUP(#REF!,$D:$I,#REF!,0))</f>
        <v>#REF!</v>
      </c>
      <c r="AH44" s="20" t="e">
        <f>(VLOOKUP($B44,'[1]Taux Répartition'!$A:$G,(HLOOKUP(AH$1,'[1]Taux Répartition'!$S$1:$V$2,2,0)),0))*(HLOOKUP(#REF!,$D:$I,#REF!,0))</f>
        <v>#REF!</v>
      </c>
      <c r="AI44" s="20" t="e">
        <f>(VLOOKUP($B44,'[1]Taux Répartition'!$A:$G,(HLOOKUP(AI$1,'[1]Taux Répartition'!$S$1:$V$2,2,0)),0))*(HLOOKUP(#REF!,$D:$I,#REF!,0))</f>
        <v>#REF!</v>
      </c>
      <c r="AJ44" s="20" t="e">
        <f>(VLOOKUP($B44,'[1]Taux Répartition'!$A:$G,(HLOOKUP(AJ$1,'[1]Taux Répartition'!$S$1:$W$2,2,0)),0))*(HLOOKUP(#REF!,$D:$I,#REF!,0))</f>
        <v>#REF!</v>
      </c>
      <c r="AK44" s="21" t="e">
        <f>(VLOOKUP($B44,'[1]Taux Répartition'!$A:$G,(HLOOKUP(AK$1,'[1]Taux Répartition'!$S$1:$V$2,2,0)),0))*(HLOOKUP(#REF!,$D:$I,#REF!,0))</f>
        <v>#REF!</v>
      </c>
      <c r="AL44" s="21" t="e">
        <f>(VLOOKUP($B44,'[1]Taux Répartition'!$A:$G,(HLOOKUP(AL$1,'[1]Taux Répartition'!$S$1:$V$2,2,0)),0))*(HLOOKUP(#REF!,$D:$I,#REF!,0))</f>
        <v>#REF!</v>
      </c>
      <c r="AM44" s="21" t="e">
        <f>(VLOOKUP($B44,'[1]Taux Répartition'!$A:$G,(HLOOKUP(AM$1,'[1]Taux Répartition'!$S$1:$V$2,2,0)),0))*(HLOOKUP(#REF!,$D:$I,#REF!,0))</f>
        <v>#REF!</v>
      </c>
      <c r="AN44" s="21" t="e">
        <f>(VLOOKUP($B44,'[1]Taux Répartition'!$A:$G,(HLOOKUP(AN$1,'[1]Taux Répartition'!$S$1:$V$2,2,0)),0))*(HLOOKUP(#REF!,$D:$I,#REF!,0))</f>
        <v>#REF!</v>
      </c>
      <c r="AO44" s="21" t="e">
        <f>(VLOOKUP($B44,'[1]Taux Répartition'!$A:$G,(HLOOKUP(AO$1,'[1]Taux Répartition'!$S$1:$W$2,2,0)),0))*(HLOOKUP(#REF!,$D:$I,#REF!,0))</f>
        <v>#REF!</v>
      </c>
      <c r="AP44" s="22" t="e">
        <f>(VLOOKUP($B44,'[1]Taux Répartition'!$A:$G,(HLOOKUP(AP$1,'[1]Taux Répartition'!$S$1:$V$2,2,0)),0))*(HLOOKUP(#REF!,$D:$I,#REF!,0))</f>
        <v>#REF!</v>
      </c>
      <c r="AQ44" s="22" t="e">
        <f>(VLOOKUP($B44,'[1]Taux Répartition'!$A:$G,(HLOOKUP(AQ$1,'[1]Taux Répartition'!$S$1:$V$2,2,0)),0))*(HLOOKUP(#REF!,$D:$I,#REF!,0))</f>
        <v>#REF!</v>
      </c>
      <c r="AR44" s="22" t="e">
        <f>(VLOOKUP($B44,'[1]Taux Répartition'!$A:$G,(HLOOKUP(AR$1,'[1]Taux Répartition'!$S$1:$V$2,2,0)),0))*(HLOOKUP(#REF!,$D:$I,#REF!,0))</f>
        <v>#REF!</v>
      </c>
      <c r="AS44" s="22" t="e">
        <f>(VLOOKUP($B44,'[1]Taux Répartition'!$A:$G,(HLOOKUP(AS$1,'[1]Taux Répartition'!$S$1:$V$2,2,0)),0))*(HLOOKUP(#REF!,$D:$I,#REF!,0))</f>
        <v>#REF!</v>
      </c>
      <c r="AT44" s="22" t="e">
        <f>(VLOOKUP($B44,'[1]Taux Répartition'!$A:$G,(HLOOKUP(AT$1,'[1]Taux Répartition'!$S$1:$W$2,2,0)),0))*(HLOOKUP(#REF!,$D:$I,#REF!,0))</f>
        <v>#REF!</v>
      </c>
      <c r="AU44" s="23" t="e">
        <f>(VLOOKUP($B44,'[1]Taux Répartition'!$A:$G,(HLOOKUP(AU$1,'[1]Taux Répartition'!$S$1:$W$2,2,0)),0))*(HLOOKUP(#REF!,$D:$O,#REF!,0))</f>
        <v>#REF!</v>
      </c>
      <c r="AV44" s="23" t="e">
        <f>(VLOOKUP($B44,'[1]Taux Répartition'!$A:$G,(HLOOKUP(AV$1,'[1]Taux Répartition'!$S$1:$W$2,2,0)),0))*(HLOOKUP(#REF!,$D:$O,#REF!,0))</f>
        <v>#REF!</v>
      </c>
      <c r="AW44" s="23" t="e">
        <f>(VLOOKUP($B44,'[1]Taux Répartition'!$A:$G,(HLOOKUP(AW$1,'[1]Taux Répartition'!$S$1:$W$2,2,0)),0))*(HLOOKUP(#REF!,$D:$O,#REF!,0))</f>
        <v>#REF!</v>
      </c>
      <c r="AX44" s="23" t="e">
        <f>(VLOOKUP($B44,'[1]Taux Répartition'!$A:$G,(HLOOKUP(AX$1,'[1]Taux Répartition'!$S$1:$W$2,2,0)),0))*(HLOOKUP(#REF!,$D:$O,#REF!,0))</f>
        <v>#REF!</v>
      </c>
      <c r="AY44" s="23" t="e">
        <f>(VLOOKUP($B44,'[1]Taux Répartition'!$A:$G,(HLOOKUP(AY$1,'[1]Taux Répartition'!$S$1:$W$2,2,0)),0))*(HLOOKUP(#REF!,$D:$O,#REF!,0))</f>
        <v>#REF!</v>
      </c>
      <c r="AZ44" s="16" t="e">
        <f>(VLOOKUP($B44,'[1]Taux Répartition'!$A:$G,(HLOOKUP(AZ$1,'[1]Taux Répartition'!$S$1:$W$2,2,0)),0))*(HLOOKUP(#REF!,$D:$O,#REF!,0))</f>
        <v>#REF!</v>
      </c>
      <c r="BA44" s="16" t="e">
        <f>(VLOOKUP($B44,'[1]Taux Répartition'!$A:$G,(HLOOKUP(BA$1,'[1]Taux Répartition'!$S$1:$W$2,2,0)),0))*(HLOOKUP(#REF!,$D:$O,#REF!,0))</f>
        <v>#REF!</v>
      </c>
      <c r="BB44" s="16" t="e">
        <f>(VLOOKUP($B44,'[1]Taux Répartition'!$A:$G,(HLOOKUP(BB$1,'[1]Taux Répartition'!$S$1:$W$2,2,0)),0))*(HLOOKUP(#REF!,$D:$O,#REF!,0))</f>
        <v>#REF!</v>
      </c>
      <c r="BC44" s="16" t="e">
        <f>(VLOOKUP($B44,'[1]Taux Répartition'!$A:$G,(HLOOKUP(BC$1,'[1]Taux Répartition'!$S$1:$W$2,2,0)),0))*(HLOOKUP(#REF!,$D:$O,#REF!,0))</f>
        <v>#REF!</v>
      </c>
      <c r="BD44" s="16" t="e">
        <f>(VLOOKUP($B44,'[1]Taux Répartition'!$A:$G,(HLOOKUP(BD$1,'[1]Taux Répartition'!$S$1:$W$2,2,0)),0))*(HLOOKUP(#REF!,$D:$O,#REF!,0))</f>
        <v>#REF!</v>
      </c>
      <c r="BE44" s="16" t="e">
        <f>(VLOOKUP($B44,'[1]Taux Répartition'!$A:$G,(HLOOKUP(BE$1,'[1]Taux Répartition'!$S$1:$W$2,2,0)),0))*(HLOOKUP(#REF!,$D:$O,#REF!,0))</f>
        <v>#REF!</v>
      </c>
      <c r="BF44" s="16" t="e">
        <f>(VLOOKUP($B44,'[1]Taux Répartition'!$A:$G,(HLOOKUP(BF$1,'[1]Taux Répartition'!$S$1:$W$2,2,0)),0))*(HLOOKUP(#REF!,$D:$O,#REF!,0))</f>
        <v>#REF!</v>
      </c>
      <c r="BG44" s="16" t="e">
        <f>(VLOOKUP($B44,'[1]Taux Répartition'!$A:$G,(HLOOKUP(BG$1,'[1]Taux Répartition'!$S$1:$W$2,2,0)),0))*(HLOOKUP(#REF!,$D:$O,#REF!,0))</f>
        <v>#REF!</v>
      </c>
      <c r="BH44" s="16" t="e">
        <f>(VLOOKUP($B44,'[1]Taux Répartition'!$A:$G,(HLOOKUP(BH$1,'[1]Taux Répartition'!$S$1:$W$2,2,0)),0))*(HLOOKUP(#REF!,$D:$O,#REF!,0))</f>
        <v>#REF!</v>
      </c>
      <c r="BI44" s="16" t="e">
        <f>(VLOOKUP($B44,'[1]Taux Répartition'!$A:$G,(HLOOKUP(BI$1,'[1]Taux Répartition'!$S$1:$W$2,2,0)),0))*(HLOOKUP(#REF!,$D:$O,#REF!,0))</f>
        <v>#REF!</v>
      </c>
      <c r="BJ44" s="16" t="e">
        <f>(VLOOKUP($B44,'[1]Taux Répartition'!$A:$G,(HLOOKUP(BJ$1,'[1]Taux Répartition'!$S$1:$W$2,2,0)),0))*(HLOOKUP(#REF!,$D:$O,#REF!,0))</f>
        <v>#REF!</v>
      </c>
      <c r="BK44" s="16" t="e">
        <f>(VLOOKUP($B44,'[1]Taux Répartition'!$A:$G,(HLOOKUP(BK$1,'[1]Taux Répartition'!$S$1:$W$2,2,0)),0))*(HLOOKUP(#REF!,$D:$O,#REF!,0))</f>
        <v>#REF!</v>
      </c>
      <c r="BL44" s="16" t="e">
        <f>(VLOOKUP($B44,'[1]Taux Répartition'!$A:$G,(HLOOKUP(BL$1,'[1]Taux Répartition'!$S$1:$W$2,2,0)),0))*(HLOOKUP(#REF!,$D:$O,#REF!,0))</f>
        <v>#REF!</v>
      </c>
      <c r="BM44" s="16" t="e">
        <f>(VLOOKUP($B44,'[1]Taux Répartition'!$A:$G,(HLOOKUP(BM$1,'[1]Taux Répartition'!$S$1:$W$2,2,0)),0))*(HLOOKUP(#REF!,$D:$O,#REF!,0))</f>
        <v>#REF!</v>
      </c>
      <c r="BN44" s="16" t="e">
        <f>(VLOOKUP($B44,'[1]Taux Répartition'!$A:$G,(HLOOKUP(BN$1,'[1]Taux Répartition'!$S$1:$W$2,2,0)),0))*(HLOOKUP(#REF!,$D:$O,#REF!,0))</f>
        <v>#REF!</v>
      </c>
      <c r="BO44" s="16" t="e">
        <f>(VLOOKUP($B44,'[1]Taux Répartition'!$A:$G,(HLOOKUP(BO$1,'[1]Taux Répartition'!$S$1:$W$2,2,0)),0))*(HLOOKUP(#REF!,$D:$O,#REF!,0))</f>
        <v>#REF!</v>
      </c>
      <c r="BP44" s="16" t="e">
        <f>(VLOOKUP($B44,'[1]Taux Répartition'!$A:$G,(HLOOKUP(BP$1,'[1]Taux Répartition'!$S$1:$W$2,2,0)),0))*(HLOOKUP(#REF!,$D:$O,#REF!,0))</f>
        <v>#REF!</v>
      </c>
      <c r="BQ44" s="16" t="e">
        <f>(VLOOKUP($B44,'[1]Taux Répartition'!$A:$G,(HLOOKUP(BQ$1,'[1]Taux Répartition'!$S$1:$W$2,2,0)),0))*(HLOOKUP(#REF!,$D:$O,#REF!,0))</f>
        <v>#REF!</v>
      </c>
      <c r="BR44" s="16" t="e">
        <f>(VLOOKUP($B44,'[1]Taux Répartition'!$A:$G,(HLOOKUP(BR$1,'[1]Taux Répartition'!$S$1:$W$2,2,0)),0))*(HLOOKUP(#REF!,$D:$O,#REF!,0))</f>
        <v>#REF!</v>
      </c>
      <c r="BS44" s="16" t="e">
        <f>(VLOOKUP($B44,'[1]Taux Répartition'!$A:$G,(HLOOKUP(BS$1,'[1]Taux Répartition'!$S$1:$W$2,2,0)),0))*(HLOOKUP(#REF!,$D:$O,#REF!,0))</f>
        <v>#REF!</v>
      </c>
      <c r="BT44" s="16" t="e">
        <f>(VLOOKUP($B44,'[1]Taux Répartition'!$A:$G,(HLOOKUP(BT$1,'[1]Taux Répartition'!$S$1:$W$2,2,0)),0))*(HLOOKUP(#REF!,$D:$O,#REF!,0))</f>
        <v>#REF!</v>
      </c>
      <c r="BU44" s="16" t="e">
        <f>(VLOOKUP($B44,'[1]Taux Répartition'!$A:$G,(HLOOKUP(BU$1,'[1]Taux Répartition'!$S$1:$W$2,2,0)),0))*(HLOOKUP(#REF!,$D:$O,#REF!,0))</f>
        <v>#REF!</v>
      </c>
      <c r="BV44" s="16" t="e">
        <f>(VLOOKUP($B44,'[1]Taux Répartition'!$A:$G,(HLOOKUP(BV$1,'[1]Taux Répartition'!$S$1:$W$2,2,0)),0))*(HLOOKUP(#REF!,$D:$O,#REF!,0))</f>
        <v>#REF!</v>
      </c>
      <c r="BW44" s="16" t="e">
        <f>(VLOOKUP($B44,'[1]Taux Répartition'!$A:$G,(HLOOKUP(BW$1,'[1]Taux Répartition'!$S$1:$W$2,2,0)),0))*(HLOOKUP(#REF!,$D:$O,#REF!,0))</f>
        <v>#REF!</v>
      </c>
      <c r="BX44" s="16" t="e">
        <f>(VLOOKUP($B44,'[1]Taux Répartition'!$A:$G,(HLOOKUP(BX$1,'[1]Taux Répartition'!$S$1:$W$2,2,0)),0))*(HLOOKUP(#REF!,$D:$O,#REF!,0))</f>
        <v>#REF!</v>
      </c>
    </row>
    <row r="45" spans="1:76" x14ac:dyDescent="0.25">
      <c r="A45" s="24"/>
      <c r="B45" s="8">
        <f>VLOOKUP(C45,[1]Général!H:I,2,0)</f>
        <v>6610200</v>
      </c>
      <c r="C45" s="15" t="s">
        <v>64</v>
      </c>
      <c r="D45" s="5"/>
      <c r="E45" s="5"/>
      <c r="F45" s="5"/>
      <c r="G45" s="5">
        <v>6539003.6799999997</v>
      </c>
      <c r="H45" s="5"/>
      <c r="I45" s="5"/>
      <c r="J45" s="5"/>
      <c r="K45" s="16"/>
      <c r="L45" s="16"/>
      <c r="M45" s="16">
        <v>6539003.6799999997</v>
      </c>
      <c r="N45" s="16"/>
      <c r="O45" s="16"/>
      <c r="P45" s="6">
        <f t="shared" si="0"/>
        <v>6539003.6799999997</v>
      </c>
      <c r="Q45" s="17" t="e">
        <f>(VLOOKUP($B45,'[1]Taux Répartition'!$A:$G,(HLOOKUP(Q$1,'[1]Taux Répartition'!$S$1:$W$2,2,0)),0))*(HLOOKUP(#REF!,$D:$O,#REF!,0))</f>
        <v>#REF!</v>
      </c>
      <c r="R45" s="17" t="e">
        <f>(VLOOKUP($B45,'[1]Taux Répartition'!$A:$G,(HLOOKUP(R$1,'[1]Taux Répartition'!$S$1:$W$2,2,0)),0))*(HLOOKUP(#REF!,$D:$O,#REF!,0))</f>
        <v>#REF!</v>
      </c>
      <c r="S45" s="17" t="e">
        <f>(VLOOKUP($B45,'[1]Taux Répartition'!$A:$G,(HLOOKUP(S$1,'[1]Taux Répartition'!$S$1:$W$2,2,0)),0))*(HLOOKUP(#REF!,$D:$O,#REF!,0))</f>
        <v>#REF!</v>
      </c>
      <c r="T45" s="17" t="e">
        <f>(VLOOKUP($B45,'[1]Taux Répartition'!$A:$G,(HLOOKUP(T$1,'[1]Taux Répartition'!$S$1:$W$2,2,0)),0))*(HLOOKUP(#REF!,$D:$O,#REF!,0))</f>
        <v>#REF!</v>
      </c>
      <c r="U45" s="17" t="e">
        <f>(VLOOKUP($B45,'[1]Taux Répartition'!$A:$G,(HLOOKUP(U$1,'[1]Taux Répartition'!$S$1:$W$2,2,0)),0))*(HLOOKUP(#REF!,$D:$I,#REF!,0))</f>
        <v>#REF!</v>
      </c>
      <c r="V45" s="18" t="e">
        <f>(VLOOKUP($B45,'[1]Taux Répartition'!$A:$G,(HLOOKUP(V$1,'[1]Taux Répartition'!$S$1:$V$2,2,0)),0))*(HLOOKUP(#REF!,$D:$I,#REF!,0))</f>
        <v>#REF!</v>
      </c>
      <c r="W45" s="18" t="e">
        <f>(VLOOKUP($B45,'[1]Taux Répartition'!$A:$G,(HLOOKUP(W$1,'[1]Taux Répartition'!$S$1:$V$2,2,0)),0))*(HLOOKUP(#REF!,$D:$I,#REF!,0))</f>
        <v>#REF!</v>
      </c>
      <c r="X45" s="18" t="e">
        <f>(VLOOKUP($B45,'[1]Taux Répartition'!$A:$G,(HLOOKUP(X$1,'[1]Taux Répartition'!$S$1:$V$2,2,0)),0))*(HLOOKUP(#REF!,$D:$I,#REF!,0))</f>
        <v>#REF!</v>
      </c>
      <c r="Y45" s="18" t="e">
        <f>(VLOOKUP($B45,'[1]Taux Répartition'!$A:$G,(HLOOKUP(Y$1,'[1]Taux Répartition'!$S$1:$V$2,2,0)),0))*(HLOOKUP(#REF!,$D:$I,#REF!,0))</f>
        <v>#REF!</v>
      </c>
      <c r="Z45" s="18" t="e">
        <f>(VLOOKUP($B45,'[1]Taux Répartition'!$A:$G,(HLOOKUP(Z$1,'[1]Taux Répartition'!$S$1:$W$2,2,0)),0))*(HLOOKUP(#REF!,$D:$I,#REF!,0))</f>
        <v>#REF!</v>
      </c>
      <c r="AA45" s="19" t="e">
        <f>(VLOOKUP($B45,'[1]Taux Répartition'!$A:$G,(HLOOKUP(AA$1,'[1]Taux Répartition'!$S$1:$V$2,2,0)),0))*(HLOOKUP(#REF!,$D:$I,#REF!,0))</f>
        <v>#REF!</v>
      </c>
      <c r="AB45" s="19" t="e">
        <f>(VLOOKUP($B45,'[1]Taux Répartition'!$A:$G,(HLOOKUP(AB$1,'[1]Taux Répartition'!$S$1:$V$2,2,0)),0))*(HLOOKUP(#REF!,$D:$I,#REF!,0))</f>
        <v>#REF!</v>
      </c>
      <c r="AC45" s="19" t="e">
        <f>(VLOOKUP($B45,'[1]Taux Répartition'!$A:$G,(HLOOKUP(AC$1,'[1]Taux Répartition'!$S$1:$V$2,2,0)),0))*(HLOOKUP(#REF!,$D:$I,#REF!,0))</f>
        <v>#REF!</v>
      </c>
      <c r="AD45" s="19" t="e">
        <f>(VLOOKUP($B45,'[1]Taux Répartition'!$A:$G,(HLOOKUP(AD$1,'[1]Taux Répartition'!$S$1:$V$2,2,0)),0))*(HLOOKUP(#REF!,$D:$I,#REF!,0))</f>
        <v>#REF!</v>
      </c>
      <c r="AE45" s="19" t="e">
        <f>(VLOOKUP($B45,'[1]Taux Répartition'!$A:$G,(HLOOKUP(AE$1,'[1]Taux Répartition'!$S$1:$W$2,2,0)),0))*(HLOOKUP(#REF!,$D:$I,#REF!,0))</f>
        <v>#REF!</v>
      </c>
      <c r="AF45" s="20" t="e">
        <f>(VLOOKUP($B45,'[1]Taux Répartition'!$A:$G,(HLOOKUP(AF$1,'[1]Taux Répartition'!$S$1:$V$2,2,0)),0))*(HLOOKUP(#REF!,$D:$I,#REF!,0))</f>
        <v>#REF!</v>
      </c>
      <c r="AG45" s="20" t="e">
        <f>(VLOOKUP($B45,'[1]Taux Répartition'!$A:$G,(HLOOKUP(AG$1,'[1]Taux Répartition'!$S$1:$V$2,2,0)),0))*(HLOOKUP(#REF!,$D:$I,#REF!,0))</f>
        <v>#REF!</v>
      </c>
      <c r="AH45" s="20" t="e">
        <f>(VLOOKUP($B45,'[1]Taux Répartition'!$A:$G,(HLOOKUP(AH$1,'[1]Taux Répartition'!$S$1:$V$2,2,0)),0))*(HLOOKUP(#REF!,$D:$I,#REF!,0))</f>
        <v>#REF!</v>
      </c>
      <c r="AI45" s="20" t="e">
        <f>(VLOOKUP($B45,'[1]Taux Répartition'!$A:$G,(HLOOKUP(AI$1,'[1]Taux Répartition'!$S$1:$V$2,2,0)),0))*(HLOOKUP(#REF!,$D:$I,#REF!,0))</f>
        <v>#REF!</v>
      </c>
      <c r="AJ45" s="20" t="e">
        <f>(VLOOKUP($B45,'[1]Taux Répartition'!$A:$G,(HLOOKUP(AJ$1,'[1]Taux Répartition'!$S$1:$W$2,2,0)),0))*(HLOOKUP(#REF!,$D:$I,#REF!,0))</f>
        <v>#REF!</v>
      </c>
      <c r="AK45" s="21" t="e">
        <f>(VLOOKUP($B45,'[1]Taux Répartition'!$A:$G,(HLOOKUP(AK$1,'[1]Taux Répartition'!$S$1:$V$2,2,0)),0))*(HLOOKUP(#REF!,$D:$I,#REF!,0))</f>
        <v>#REF!</v>
      </c>
      <c r="AL45" s="21" t="e">
        <f>(VLOOKUP($B45,'[1]Taux Répartition'!$A:$G,(HLOOKUP(AL$1,'[1]Taux Répartition'!$S$1:$V$2,2,0)),0))*(HLOOKUP(#REF!,$D:$I,#REF!,0))</f>
        <v>#REF!</v>
      </c>
      <c r="AM45" s="21" t="e">
        <f>(VLOOKUP($B45,'[1]Taux Répartition'!$A:$G,(HLOOKUP(AM$1,'[1]Taux Répartition'!$S$1:$V$2,2,0)),0))*(HLOOKUP(#REF!,$D:$I,#REF!,0))</f>
        <v>#REF!</v>
      </c>
      <c r="AN45" s="21" t="e">
        <f>(VLOOKUP($B45,'[1]Taux Répartition'!$A:$G,(HLOOKUP(AN$1,'[1]Taux Répartition'!$S$1:$V$2,2,0)),0))*(HLOOKUP(#REF!,$D:$I,#REF!,0))</f>
        <v>#REF!</v>
      </c>
      <c r="AO45" s="21" t="e">
        <f>(VLOOKUP($B45,'[1]Taux Répartition'!$A:$G,(HLOOKUP(AO$1,'[1]Taux Répartition'!$S$1:$W$2,2,0)),0))*(HLOOKUP(#REF!,$D:$I,#REF!,0))</f>
        <v>#REF!</v>
      </c>
      <c r="AP45" s="22" t="e">
        <f>(VLOOKUP($B45,'[1]Taux Répartition'!$A:$G,(HLOOKUP(AP$1,'[1]Taux Répartition'!$S$1:$V$2,2,0)),0))*(HLOOKUP(#REF!,$D:$I,#REF!,0))</f>
        <v>#REF!</v>
      </c>
      <c r="AQ45" s="22" t="e">
        <f>(VLOOKUP($B45,'[1]Taux Répartition'!$A:$G,(HLOOKUP(AQ$1,'[1]Taux Répartition'!$S$1:$V$2,2,0)),0))*(HLOOKUP(#REF!,$D:$I,#REF!,0))</f>
        <v>#REF!</v>
      </c>
      <c r="AR45" s="22" t="e">
        <f>(VLOOKUP($B45,'[1]Taux Répartition'!$A:$G,(HLOOKUP(AR$1,'[1]Taux Répartition'!$S$1:$V$2,2,0)),0))*(HLOOKUP(#REF!,$D:$I,#REF!,0))</f>
        <v>#REF!</v>
      </c>
      <c r="AS45" s="22" t="e">
        <f>(VLOOKUP($B45,'[1]Taux Répartition'!$A:$G,(HLOOKUP(AS$1,'[1]Taux Répartition'!$S$1:$V$2,2,0)),0))*(HLOOKUP(#REF!,$D:$I,#REF!,0))</f>
        <v>#REF!</v>
      </c>
      <c r="AT45" s="22" t="e">
        <f>(VLOOKUP($B45,'[1]Taux Répartition'!$A:$G,(HLOOKUP(AT$1,'[1]Taux Répartition'!$S$1:$W$2,2,0)),0))*(HLOOKUP(#REF!,$D:$I,#REF!,0))</f>
        <v>#REF!</v>
      </c>
      <c r="AU45" s="23" t="e">
        <f>(VLOOKUP($B45,'[1]Taux Répartition'!$A:$G,(HLOOKUP(AU$1,'[1]Taux Répartition'!$S$1:$W$2,2,0)),0))*(HLOOKUP(#REF!,$D:$O,#REF!,0))</f>
        <v>#REF!</v>
      </c>
      <c r="AV45" s="23" t="e">
        <f>(VLOOKUP($B45,'[1]Taux Répartition'!$A:$G,(HLOOKUP(AV$1,'[1]Taux Répartition'!$S$1:$W$2,2,0)),0))*(HLOOKUP(#REF!,$D:$O,#REF!,0))</f>
        <v>#REF!</v>
      </c>
      <c r="AW45" s="23" t="e">
        <f>(VLOOKUP($B45,'[1]Taux Répartition'!$A:$G,(HLOOKUP(AW$1,'[1]Taux Répartition'!$S$1:$W$2,2,0)),0))*(HLOOKUP(#REF!,$D:$O,#REF!,0))</f>
        <v>#REF!</v>
      </c>
      <c r="AX45" s="23" t="e">
        <f>(VLOOKUP($B45,'[1]Taux Répartition'!$A:$G,(HLOOKUP(AX$1,'[1]Taux Répartition'!$S$1:$W$2,2,0)),0))*(HLOOKUP(#REF!,$D:$O,#REF!,0))</f>
        <v>#REF!</v>
      </c>
      <c r="AY45" s="23" t="e">
        <f>(VLOOKUP($B45,'[1]Taux Répartition'!$A:$G,(HLOOKUP(AY$1,'[1]Taux Répartition'!$S$1:$W$2,2,0)),0))*(HLOOKUP(#REF!,$D:$O,#REF!,0))</f>
        <v>#REF!</v>
      </c>
      <c r="AZ45" s="16" t="e">
        <f>(VLOOKUP($B45,'[1]Taux Répartition'!$A:$G,(HLOOKUP(AZ$1,'[1]Taux Répartition'!$S$1:$W$2,2,0)),0))*(HLOOKUP(#REF!,$D:$O,#REF!,0))</f>
        <v>#REF!</v>
      </c>
      <c r="BA45" s="16" t="e">
        <f>(VLOOKUP($B45,'[1]Taux Répartition'!$A:$G,(HLOOKUP(BA$1,'[1]Taux Répartition'!$S$1:$W$2,2,0)),0))*(HLOOKUP(#REF!,$D:$O,#REF!,0))</f>
        <v>#REF!</v>
      </c>
      <c r="BB45" s="16" t="e">
        <f>(VLOOKUP($B45,'[1]Taux Répartition'!$A:$G,(HLOOKUP(BB$1,'[1]Taux Répartition'!$S$1:$W$2,2,0)),0))*(HLOOKUP(#REF!,$D:$O,#REF!,0))</f>
        <v>#REF!</v>
      </c>
      <c r="BC45" s="16" t="e">
        <f>(VLOOKUP($B45,'[1]Taux Répartition'!$A:$G,(HLOOKUP(BC$1,'[1]Taux Répartition'!$S$1:$W$2,2,0)),0))*(HLOOKUP(#REF!,$D:$O,#REF!,0))</f>
        <v>#REF!</v>
      </c>
      <c r="BD45" s="16" t="e">
        <f>(VLOOKUP($B45,'[1]Taux Répartition'!$A:$G,(HLOOKUP(BD$1,'[1]Taux Répartition'!$S$1:$W$2,2,0)),0))*(HLOOKUP(#REF!,$D:$O,#REF!,0))</f>
        <v>#REF!</v>
      </c>
      <c r="BE45" s="16" t="e">
        <f>(VLOOKUP($B45,'[1]Taux Répartition'!$A:$G,(HLOOKUP(BE$1,'[1]Taux Répartition'!$S$1:$W$2,2,0)),0))*(HLOOKUP(#REF!,$D:$O,#REF!,0))</f>
        <v>#REF!</v>
      </c>
      <c r="BF45" s="16" t="e">
        <f>(VLOOKUP($B45,'[1]Taux Répartition'!$A:$G,(HLOOKUP(BF$1,'[1]Taux Répartition'!$S$1:$W$2,2,0)),0))*(HLOOKUP(#REF!,$D:$O,#REF!,0))</f>
        <v>#REF!</v>
      </c>
      <c r="BG45" s="16" t="e">
        <f>(VLOOKUP($B45,'[1]Taux Répartition'!$A:$G,(HLOOKUP(BG$1,'[1]Taux Répartition'!$S$1:$W$2,2,0)),0))*(HLOOKUP(#REF!,$D:$O,#REF!,0))</f>
        <v>#REF!</v>
      </c>
      <c r="BH45" s="16" t="e">
        <f>(VLOOKUP($B45,'[1]Taux Répartition'!$A:$G,(HLOOKUP(BH$1,'[1]Taux Répartition'!$S$1:$W$2,2,0)),0))*(HLOOKUP(#REF!,$D:$O,#REF!,0))</f>
        <v>#REF!</v>
      </c>
      <c r="BI45" s="16" t="e">
        <f>(VLOOKUP($B45,'[1]Taux Répartition'!$A:$G,(HLOOKUP(BI$1,'[1]Taux Répartition'!$S$1:$W$2,2,0)),0))*(HLOOKUP(#REF!,$D:$O,#REF!,0))</f>
        <v>#REF!</v>
      </c>
      <c r="BJ45" s="16" t="e">
        <f>(VLOOKUP($B45,'[1]Taux Répartition'!$A:$G,(HLOOKUP(BJ$1,'[1]Taux Répartition'!$S$1:$W$2,2,0)),0))*(HLOOKUP(#REF!,$D:$O,#REF!,0))</f>
        <v>#REF!</v>
      </c>
      <c r="BK45" s="16" t="e">
        <f>(VLOOKUP($B45,'[1]Taux Répartition'!$A:$G,(HLOOKUP(BK$1,'[1]Taux Répartition'!$S$1:$W$2,2,0)),0))*(HLOOKUP(#REF!,$D:$O,#REF!,0))</f>
        <v>#REF!</v>
      </c>
      <c r="BL45" s="16" t="e">
        <f>(VLOOKUP($B45,'[1]Taux Répartition'!$A:$G,(HLOOKUP(BL$1,'[1]Taux Répartition'!$S$1:$W$2,2,0)),0))*(HLOOKUP(#REF!,$D:$O,#REF!,0))</f>
        <v>#REF!</v>
      </c>
      <c r="BM45" s="16" t="e">
        <f>(VLOOKUP($B45,'[1]Taux Répartition'!$A:$G,(HLOOKUP(BM$1,'[1]Taux Répartition'!$S$1:$W$2,2,0)),0))*(HLOOKUP(#REF!,$D:$O,#REF!,0))</f>
        <v>#REF!</v>
      </c>
      <c r="BN45" s="16" t="e">
        <f>(VLOOKUP($B45,'[1]Taux Répartition'!$A:$G,(HLOOKUP(BN$1,'[1]Taux Répartition'!$S$1:$W$2,2,0)),0))*(HLOOKUP(#REF!,$D:$O,#REF!,0))</f>
        <v>#REF!</v>
      </c>
      <c r="BO45" s="16" t="e">
        <f>(VLOOKUP($B45,'[1]Taux Répartition'!$A:$G,(HLOOKUP(BO$1,'[1]Taux Répartition'!$S$1:$W$2,2,0)),0))*(HLOOKUP(#REF!,$D:$O,#REF!,0))</f>
        <v>#REF!</v>
      </c>
      <c r="BP45" s="16" t="e">
        <f>(VLOOKUP($B45,'[1]Taux Répartition'!$A:$G,(HLOOKUP(BP$1,'[1]Taux Répartition'!$S$1:$W$2,2,0)),0))*(HLOOKUP(#REF!,$D:$O,#REF!,0))</f>
        <v>#REF!</v>
      </c>
      <c r="BQ45" s="16" t="e">
        <f>(VLOOKUP($B45,'[1]Taux Répartition'!$A:$G,(HLOOKUP(BQ$1,'[1]Taux Répartition'!$S$1:$W$2,2,0)),0))*(HLOOKUP(#REF!,$D:$O,#REF!,0))</f>
        <v>#REF!</v>
      </c>
      <c r="BR45" s="16" t="e">
        <f>(VLOOKUP($B45,'[1]Taux Répartition'!$A:$G,(HLOOKUP(BR$1,'[1]Taux Répartition'!$S$1:$W$2,2,0)),0))*(HLOOKUP(#REF!,$D:$O,#REF!,0))</f>
        <v>#REF!</v>
      </c>
      <c r="BS45" s="16" t="e">
        <f>(VLOOKUP($B45,'[1]Taux Répartition'!$A:$G,(HLOOKUP(BS$1,'[1]Taux Répartition'!$S$1:$W$2,2,0)),0))*(HLOOKUP(#REF!,$D:$O,#REF!,0))</f>
        <v>#REF!</v>
      </c>
      <c r="BT45" s="16" t="e">
        <f>(VLOOKUP($B45,'[1]Taux Répartition'!$A:$G,(HLOOKUP(BT$1,'[1]Taux Répartition'!$S$1:$W$2,2,0)),0))*(HLOOKUP(#REF!,$D:$O,#REF!,0))</f>
        <v>#REF!</v>
      </c>
      <c r="BU45" s="16" t="e">
        <f>(VLOOKUP($B45,'[1]Taux Répartition'!$A:$G,(HLOOKUP(BU$1,'[1]Taux Répartition'!$S$1:$W$2,2,0)),0))*(HLOOKUP(#REF!,$D:$O,#REF!,0))</f>
        <v>#REF!</v>
      </c>
      <c r="BV45" s="16" t="e">
        <f>(VLOOKUP($B45,'[1]Taux Répartition'!$A:$G,(HLOOKUP(BV$1,'[1]Taux Répartition'!$S$1:$W$2,2,0)),0))*(HLOOKUP(#REF!,$D:$O,#REF!,0))</f>
        <v>#REF!</v>
      </c>
      <c r="BW45" s="16" t="e">
        <f>(VLOOKUP($B45,'[1]Taux Répartition'!$A:$G,(HLOOKUP(BW$1,'[1]Taux Répartition'!$S$1:$W$2,2,0)),0))*(HLOOKUP(#REF!,$D:$O,#REF!,0))</f>
        <v>#REF!</v>
      </c>
      <c r="BX45" s="16" t="e">
        <f>(VLOOKUP($B45,'[1]Taux Répartition'!$A:$G,(HLOOKUP(BX$1,'[1]Taux Répartition'!$S$1:$W$2,2,0)),0))*(HLOOKUP(#REF!,$D:$O,#REF!,0))</f>
        <v>#REF!</v>
      </c>
    </row>
    <row r="46" spans="1:76" x14ac:dyDescent="0.25">
      <c r="A46" s="24"/>
      <c r="B46" s="8">
        <f>VLOOKUP(C46,[1]Général!H:I,2,0)</f>
        <v>6610110</v>
      </c>
      <c r="C46" s="15" t="s">
        <v>65</v>
      </c>
      <c r="D46" s="5">
        <v>-5086.32</v>
      </c>
      <c r="E46" s="5">
        <v>-87569.35</v>
      </c>
      <c r="F46" s="5">
        <v>-6663015.25</v>
      </c>
      <c r="G46" s="5">
        <v>-71296.710000000006</v>
      </c>
      <c r="H46" s="5">
        <v>-16079.26</v>
      </c>
      <c r="I46" s="5">
        <v>-885459.65999999992</v>
      </c>
      <c r="J46" s="5">
        <v>19722.509999999998</v>
      </c>
      <c r="K46" s="16">
        <v>-3022.1100000000006</v>
      </c>
      <c r="L46" s="16">
        <v>-90646.93</v>
      </c>
      <c r="M46" s="16">
        <v>-139488.56</v>
      </c>
      <c r="N46" s="16">
        <v>-72852.600000000006</v>
      </c>
      <c r="O46" s="16">
        <v>-13550.990000000002</v>
      </c>
      <c r="P46" s="6">
        <f t="shared" si="0"/>
        <v>-7728506.5499999998</v>
      </c>
      <c r="Q46" s="17" t="e">
        <f>(VLOOKUP($B46,'[1]Taux Répartition'!$A:$G,(HLOOKUP(Q$1,'[1]Taux Répartition'!$S$1:$W$2,2,0)),0))*(HLOOKUP(#REF!,$D:$O,#REF!,0))</f>
        <v>#REF!</v>
      </c>
      <c r="R46" s="17" t="e">
        <f>(VLOOKUP($B46,'[1]Taux Répartition'!$A:$G,(HLOOKUP(R$1,'[1]Taux Répartition'!$S$1:$W$2,2,0)),0))*(HLOOKUP(#REF!,$D:$O,#REF!,0))</f>
        <v>#REF!</v>
      </c>
      <c r="S46" s="17" t="e">
        <f>(VLOOKUP($B46,'[1]Taux Répartition'!$A:$G,(HLOOKUP(S$1,'[1]Taux Répartition'!$S$1:$W$2,2,0)),0))*(HLOOKUP(#REF!,$D:$O,#REF!,0))</f>
        <v>#REF!</v>
      </c>
      <c r="T46" s="17" t="e">
        <f>(VLOOKUP($B46,'[1]Taux Répartition'!$A:$G,(HLOOKUP(T$1,'[1]Taux Répartition'!$S$1:$W$2,2,0)),0))*(HLOOKUP(#REF!,$D:$O,#REF!,0))</f>
        <v>#REF!</v>
      </c>
      <c r="U46" s="17" t="e">
        <f>(VLOOKUP($B46,'[1]Taux Répartition'!$A:$G,(HLOOKUP(U$1,'[1]Taux Répartition'!$S$1:$W$2,2,0)),0))*(HLOOKUP(#REF!,$D:$I,#REF!,0))</f>
        <v>#REF!</v>
      </c>
      <c r="V46" s="18" t="e">
        <f>(VLOOKUP($B46,'[1]Taux Répartition'!$A:$G,(HLOOKUP(V$1,'[1]Taux Répartition'!$S$1:$V$2,2,0)),0))*(HLOOKUP(#REF!,$D:$I,#REF!,0))</f>
        <v>#REF!</v>
      </c>
      <c r="W46" s="18" t="e">
        <f>(VLOOKUP($B46,'[1]Taux Répartition'!$A:$G,(HLOOKUP(W$1,'[1]Taux Répartition'!$S$1:$V$2,2,0)),0))*(HLOOKUP(#REF!,$D:$I,#REF!,0))</f>
        <v>#REF!</v>
      </c>
      <c r="X46" s="18" t="e">
        <f>(VLOOKUP($B46,'[1]Taux Répartition'!$A:$G,(HLOOKUP(X$1,'[1]Taux Répartition'!$S$1:$V$2,2,0)),0))*(HLOOKUP(#REF!,$D:$I,#REF!,0))</f>
        <v>#REF!</v>
      </c>
      <c r="Y46" s="18" t="e">
        <f>(VLOOKUP($B46,'[1]Taux Répartition'!$A:$G,(HLOOKUP(Y$1,'[1]Taux Répartition'!$S$1:$V$2,2,0)),0))*(HLOOKUP(#REF!,$D:$I,#REF!,0))</f>
        <v>#REF!</v>
      </c>
      <c r="Z46" s="18" t="e">
        <f>(VLOOKUP($B46,'[1]Taux Répartition'!$A:$G,(HLOOKUP(Z$1,'[1]Taux Répartition'!$S$1:$W$2,2,0)),0))*(HLOOKUP(#REF!,$D:$I,#REF!,0))</f>
        <v>#REF!</v>
      </c>
      <c r="AA46" s="19" t="e">
        <f>(VLOOKUP($B46,'[1]Taux Répartition'!$A:$G,(HLOOKUP(AA$1,'[1]Taux Répartition'!$S$1:$V$2,2,0)),0))*(HLOOKUP(#REF!,$D:$I,#REF!,0))</f>
        <v>#REF!</v>
      </c>
      <c r="AB46" s="19" t="e">
        <f>(VLOOKUP($B46,'[1]Taux Répartition'!$A:$G,(HLOOKUP(AB$1,'[1]Taux Répartition'!$S$1:$V$2,2,0)),0))*(HLOOKUP(#REF!,$D:$I,#REF!,0))</f>
        <v>#REF!</v>
      </c>
      <c r="AC46" s="19" t="e">
        <f>(VLOOKUP($B46,'[1]Taux Répartition'!$A:$G,(HLOOKUP(AC$1,'[1]Taux Répartition'!$S$1:$V$2,2,0)),0))*(HLOOKUP(#REF!,$D:$I,#REF!,0))</f>
        <v>#REF!</v>
      </c>
      <c r="AD46" s="19" t="e">
        <f>(VLOOKUP($B46,'[1]Taux Répartition'!$A:$G,(HLOOKUP(AD$1,'[1]Taux Répartition'!$S$1:$V$2,2,0)),0))*(HLOOKUP(#REF!,$D:$I,#REF!,0))</f>
        <v>#REF!</v>
      </c>
      <c r="AE46" s="19" t="e">
        <f>(VLOOKUP($B46,'[1]Taux Répartition'!$A:$G,(HLOOKUP(AE$1,'[1]Taux Répartition'!$S$1:$W$2,2,0)),0))*(HLOOKUP(#REF!,$D:$I,#REF!,0))</f>
        <v>#REF!</v>
      </c>
      <c r="AF46" s="20" t="e">
        <f>(VLOOKUP($B46,'[1]Taux Répartition'!$A:$G,(HLOOKUP(AF$1,'[1]Taux Répartition'!$S$1:$V$2,2,0)),0))*(HLOOKUP(#REF!,$D:$I,#REF!,0))</f>
        <v>#REF!</v>
      </c>
      <c r="AG46" s="20" t="e">
        <f>(VLOOKUP($B46,'[1]Taux Répartition'!$A:$G,(HLOOKUP(AG$1,'[1]Taux Répartition'!$S$1:$V$2,2,0)),0))*(HLOOKUP(#REF!,$D:$I,#REF!,0))</f>
        <v>#REF!</v>
      </c>
      <c r="AH46" s="20" t="e">
        <f>(VLOOKUP($B46,'[1]Taux Répartition'!$A:$G,(HLOOKUP(AH$1,'[1]Taux Répartition'!$S$1:$V$2,2,0)),0))*(HLOOKUP(#REF!,$D:$I,#REF!,0))</f>
        <v>#REF!</v>
      </c>
      <c r="AI46" s="20" t="e">
        <f>(VLOOKUP($B46,'[1]Taux Répartition'!$A:$G,(HLOOKUP(AI$1,'[1]Taux Répartition'!$S$1:$V$2,2,0)),0))*(HLOOKUP(#REF!,$D:$I,#REF!,0))</f>
        <v>#REF!</v>
      </c>
      <c r="AJ46" s="20" t="e">
        <f>(VLOOKUP($B46,'[1]Taux Répartition'!$A:$G,(HLOOKUP(AJ$1,'[1]Taux Répartition'!$S$1:$W$2,2,0)),0))*(HLOOKUP(#REF!,$D:$I,#REF!,0))</f>
        <v>#REF!</v>
      </c>
      <c r="AK46" s="21" t="e">
        <f>(VLOOKUP($B46,'[1]Taux Répartition'!$A:$G,(HLOOKUP(AK$1,'[1]Taux Répartition'!$S$1:$V$2,2,0)),0))*(HLOOKUP(#REF!,$D:$I,#REF!,0))</f>
        <v>#REF!</v>
      </c>
      <c r="AL46" s="21" t="e">
        <f>(VLOOKUP($B46,'[1]Taux Répartition'!$A:$G,(HLOOKUP(AL$1,'[1]Taux Répartition'!$S$1:$V$2,2,0)),0))*(HLOOKUP(#REF!,$D:$I,#REF!,0))</f>
        <v>#REF!</v>
      </c>
      <c r="AM46" s="21" t="e">
        <f>(VLOOKUP($B46,'[1]Taux Répartition'!$A:$G,(HLOOKUP(AM$1,'[1]Taux Répartition'!$S$1:$V$2,2,0)),0))*(HLOOKUP(#REF!,$D:$I,#REF!,0))</f>
        <v>#REF!</v>
      </c>
      <c r="AN46" s="21" t="e">
        <f>(VLOOKUP($B46,'[1]Taux Répartition'!$A:$G,(HLOOKUP(AN$1,'[1]Taux Répartition'!$S$1:$V$2,2,0)),0))*(HLOOKUP(#REF!,$D:$I,#REF!,0))</f>
        <v>#REF!</v>
      </c>
      <c r="AO46" s="21" t="e">
        <f>(VLOOKUP($B46,'[1]Taux Répartition'!$A:$G,(HLOOKUP(AO$1,'[1]Taux Répartition'!$S$1:$W$2,2,0)),0))*(HLOOKUP(#REF!,$D:$I,#REF!,0))</f>
        <v>#REF!</v>
      </c>
      <c r="AP46" s="22" t="e">
        <f>(VLOOKUP($B46,'[1]Taux Répartition'!$A:$G,(HLOOKUP(AP$1,'[1]Taux Répartition'!$S$1:$V$2,2,0)),0))*(HLOOKUP(#REF!,$D:$I,#REF!,0))</f>
        <v>#REF!</v>
      </c>
      <c r="AQ46" s="22" t="e">
        <f>(VLOOKUP($B46,'[1]Taux Répartition'!$A:$G,(HLOOKUP(AQ$1,'[1]Taux Répartition'!$S$1:$V$2,2,0)),0))*(HLOOKUP(#REF!,$D:$I,#REF!,0))</f>
        <v>#REF!</v>
      </c>
      <c r="AR46" s="22" t="e">
        <f>(VLOOKUP($B46,'[1]Taux Répartition'!$A:$G,(HLOOKUP(AR$1,'[1]Taux Répartition'!$S$1:$V$2,2,0)),0))*(HLOOKUP(#REF!,$D:$I,#REF!,0))</f>
        <v>#REF!</v>
      </c>
      <c r="AS46" s="22" t="e">
        <f>(VLOOKUP($B46,'[1]Taux Répartition'!$A:$G,(HLOOKUP(AS$1,'[1]Taux Répartition'!$S$1:$V$2,2,0)),0))*(HLOOKUP(#REF!,$D:$I,#REF!,0))</f>
        <v>#REF!</v>
      </c>
      <c r="AT46" s="22" t="e">
        <f>(VLOOKUP($B46,'[1]Taux Répartition'!$A:$G,(HLOOKUP(AT$1,'[1]Taux Répartition'!$S$1:$W$2,2,0)),0))*(HLOOKUP(#REF!,$D:$I,#REF!,0))</f>
        <v>#REF!</v>
      </c>
      <c r="AU46" s="23" t="e">
        <f>(VLOOKUP($B46,'[1]Taux Répartition'!$A:$G,(HLOOKUP(AU$1,'[1]Taux Répartition'!$S$1:$W$2,2,0)),0))*(HLOOKUP(#REF!,$D:$O,#REF!,0))</f>
        <v>#REF!</v>
      </c>
      <c r="AV46" s="23" t="e">
        <f>(VLOOKUP($B46,'[1]Taux Répartition'!$A:$G,(HLOOKUP(AV$1,'[1]Taux Répartition'!$S$1:$W$2,2,0)),0))*(HLOOKUP(#REF!,$D:$O,#REF!,0))</f>
        <v>#REF!</v>
      </c>
      <c r="AW46" s="23" t="e">
        <f>(VLOOKUP($B46,'[1]Taux Répartition'!$A:$G,(HLOOKUP(AW$1,'[1]Taux Répartition'!$S$1:$W$2,2,0)),0))*(HLOOKUP(#REF!,$D:$O,#REF!,0))</f>
        <v>#REF!</v>
      </c>
      <c r="AX46" s="23" t="e">
        <f>(VLOOKUP($B46,'[1]Taux Répartition'!$A:$G,(HLOOKUP(AX$1,'[1]Taux Répartition'!$S$1:$W$2,2,0)),0))*(HLOOKUP(#REF!,$D:$O,#REF!,0))</f>
        <v>#REF!</v>
      </c>
      <c r="AY46" s="23" t="e">
        <f>(VLOOKUP($B46,'[1]Taux Répartition'!$A:$G,(HLOOKUP(AY$1,'[1]Taux Répartition'!$S$1:$W$2,2,0)),0))*(HLOOKUP(#REF!,$D:$O,#REF!,0))</f>
        <v>#REF!</v>
      </c>
      <c r="AZ46" s="16" t="e">
        <f>(VLOOKUP($B46,'[1]Taux Répartition'!$A:$G,(HLOOKUP(AZ$1,'[1]Taux Répartition'!$S$1:$W$2,2,0)),0))*(HLOOKUP(#REF!,$D:$O,#REF!,0))</f>
        <v>#REF!</v>
      </c>
      <c r="BA46" s="16" t="e">
        <f>(VLOOKUP($B46,'[1]Taux Répartition'!$A:$G,(HLOOKUP(BA$1,'[1]Taux Répartition'!$S$1:$W$2,2,0)),0))*(HLOOKUP(#REF!,$D:$O,#REF!,0))</f>
        <v>#REF!</v>
      </c>
      <c r="BB46" s="16" t="e">
        <f>(VLOOKUP($B46,'[1]Taux Répartition'!$A:$G,(HLOOKUP(BB$1,'[1]Taux Répartition'!$S$1:$W$2,2,0)),0))*(HLOOKUP(#REF!,$D:$O,#REF!,0))</f>
        <v>#REF!</v>
      </c>
      <c r="BC46" s="16" t="e">
        <f>(VLOOKUP($B46,'[1]Taux Répartition'!$A:$G,(HLOOKUP(BC$1,'[1]Taux Répartition'!$S$1:$W$2,2,0)),0))*(HLOOKUP(#REF!,$D:$O,#REF!,0))</f>
        <v>#REF!</v>
      </c>
      <c r="BD46" s="16" t="e">
        <f>(VLOOKUP($B46,'[1]Taux Répartition'!$A:$G,(HLOOKUP(BD$1,'[1]Taux Répartition'!$S$1:$W$2,2,0)),0))*(HLOOKUP(#REF!,$D:$O,#REF!,0))</f>
        <v>#REF!</v>
      </c>
      <c r="BE46" s="16" t="e">
        <f>(VLOOKUP($B46,'[1]Taux Répartition'!$A:$G,(HLOOKUP(BE$1,'[1]Taux Répartition'!$S$1:$W$2,2,0)),0))*(HLOOKUP(#REF!,$D:$O,#REF!,0))</f>
        <v>#REF!</v>
      </c>
      <c r="BF46" s="16" t="e">
        <f>(VLOOKUP($B46,'[1]Taux Répartition'!$A:$G,(HLOOKUP(BF$1,'[1]Taux Répartition'!$S$1:$W$2,2,0)),0))*(HLOOKUP(#REF!,$D:$O,#REF!,0))</f>
        <v>#REF!</v>
      </c>
      <c r="BG46" s="16" t="e">
        <f>(VLOOKUP($B46,'[1]Taux Répartition'!$A:$G,(HLOOKUP(BG$1,'[1]Taux Répartition'!$S$1:$W$2,2,0)),0))*(HLOOKUP(#REF!,$D:$O,#REF!,0))</f>
        <v>#REF!</v>
      </c>
      <c r="BH46" s="16" t="e">
        <f>(VLOOKUP($B46,'[1]Taux Répartition'!$A:$G,(HLOOKUP(BH$1,'[1]Taux Répartition'!$S$1:$W$2,2,0)),0))*(HLOOKUP(#REF!,$D:$O,#REF!,0))</f>
        <v>#REF!</v>
      </c>
      <c r="BI46" s="16" t="e">
        <f>(VLOOKUP($B46,'[1]Taux Répartition'!$A:$G,(HLOOKUP(BI$1,'[1]Taux Répartition'!$S$1:$W$2,2,0)),0))*(HLOOKUP(#REF!,$D:$O,#REF!,0))</f>
        <v>#REF!</v>
      </c>
      <c r="BJ46" s="16" t="e">
        <f>(VLOOKUP($B46,'[1]Taux Répartition'!$A:$G,(HLOOKUP(BJ$1,'[1]Taux Répartition'!$S$1:$W$2,2,0)),0))*(HLOOKUP(#REF!,$D:$O,#REF!,0))</f>
        <v>#REF!</v>
      </c>
      <c r="BK46" s="16" t="e">
        <f>(VLOOKUP($B46,'[1]Taux Répartition'!$A:$G,(HLOOKUP(BK$1,'[1]Taux Répartition'!$S$1:$W$2,2,0)),0))*(HLOOKUP(#REF!,$D:$O,#REF!,0))</f>
        <v>#REF!</v>
      </c>
      <c r="BL46" s="16" t="e">
        <f>(VLOOKUP($B46,'[1]Taux Répartition'!$A:$G,(HLOOKUP(BL$1,'[1]Taux Répartition'!$S$1:$W$2,2,0)),0))*(HLOOKUP(#REF!,$D:$O,#REF!,0))</f>
        <v>#REF!</v>
      </c>
      <c r="BM46" s="16" t="e">
        <f>(VLOOKUP($B46,'[1]Taux Répartition'!$A:$G,(HLOOKUP(BM$1,'[1]Taux Répartition'!$S$1:$W$2,2,0)),0))*(HLOOKUP(#REF!,$D:$O,#REF!,0))</f>
        <v>#REF!</v>
      </c>
      <c r="BN46" s="16" t="e">
        <f>(VLOOKUP($B46,'[1]Taux Répartition'!$A:$G,(HLOOKUP(BN$1,'[1]Taux Répartition'!$S$1:$W$2,2,0)),0))*(HLOOKUP(#REF!,$D:$O,#REF!,0))</f>
        <v>#REF!</v>
      </c>
      <c r="BO46" s="16" t="e">
        <f>(VLOOKUP($B46,'[1]Taux Répartition'!$A:$G,(HLOOKUP(BO$1,'[1]Taux Répartition'!$S$1:$W$2,2,0)),0))*(HLOOKUP(#REF!,$D:$O,#REF!,0))</f>
        <v>#REF!</v>
      </c>
      <c r="BP46" s="16" t="e">
        <f>(VLOOKUP($B46,'[1]Taux Répartition'!$A:$G,(HLOOKUP(BP$1,'[1]Taux Répartition'!$S$1:$W$2,2,0)),0))*(HLOOKUP(#REF!,$D:$O,#REF!,0))</f>
        <v>#REF!</v>
      </c>
      <c r="BQ46" s="16" t="e">
        <f>(VLOOKUP($B46,'[1]Taux Répartition'!$A:$G,(HLOOKUP(BQ$1,'[1]Taux Répartition'!$S$1:$W$2,2,0)),0))*(HLOOKUP(#REF!,$D:$O,#REF!,0))</f>
        <v>#REF!</v>
      </c>
      <c r="BR46" s="16" t="e">
        <f>(VLOOKUP($B46,'[1]Taux Répartition'!$A:$G,(HLOOKUP(BR$1,'[1]Taux Répartition'!$S$1:$W$2,2,0)),0))*(HLOOKUP(#REF!,$D:$O,#REF!,0))</f>
        <v>#REF!</v>
      </c>
      <c r="BS46" s="16" t="e">
        <f>(VLOOKUP($B46,'[1]Taux Répartition'!$A:$G,(HLOOKUP(BS$1,'[1]Taux Répartition'!$S$1:$W$2,2,0)),0))*(HLOOKUP(#REF!,$D:$O,#REF!,0))</f>
        <v>#REF!</v>
      </c>
      <c r="BT46" s="16" t="e">
        <f>(VLOOKUP($B46,'[1]Taux Répartition'!$A:$G,(HLOOKUP(BT$1,'[1]Taux Répartition'!$S$1:$W$2,2,0)),0))*(HLOOKUP(#REF!,$D:$O,#REF!,0))</f>
        <v>#REF!</v>
      </c>
      <c r="BU46" s="16" t="e">
        <f>(VLOOKUP($B46,'[1]Taux Répartition'!$A:$G,(HLOOKUP(BU$1,'[1]Taux Répartition'!$S$1:$W$2,2,0)),0))*(HLOOKUP(#REF!,$D:$O,#REF!,0))</f>
        <v>#REF!</v>
      </c>
      <c r="BV46" s="16" t="e">
        <f>(VLOOKUP($B46,'[1]Taux Répartition'!$A:$G,(HLOOKUP(BV$1,'[1]Taux Répartition'!$S$1:$W$2,2,0)),0))*(HLOOKUP(#REF!,$D:$O,#REF!,0))</f>
        <v>#REF!</v>
      </c>
      <c r="BW46" s="16" t="e">
        <f>(VLOOKUP($B46,'[1]Taux Répartition'!$A:$G,(HLOOKUP(BW$1,'[1]Taux Répartition'!$S$1:$W$2,2,0)),0))*(HLOOKUP(#REF!,$D:$O,#REF!,0))</f>
        <v>#REF!</v>
      </c>
      <c r="BX46" s="16" t="e">
        <f>(VLOOKUP($B46,'[1]Taux Répartition'!$A:$G,(HLOOKUP(BX$1,'[1]Taux Répartition'!$S$1:$W$2,2,0)),0))*(HLOOKUP(#REF!,$D:$O,#REF!,0))</f>
        <v>#REF!</v>
      </c>
    </row>
    <row r="47" spans="1:76" x14ac:dyDescent="0.25">
      <c r="A47" s="24"/>
      <c r="B47" s="8">
        <f>VLOOKUP(C47,[1]Général!H:I,2,0)</f>
        <v>6130210</v>
      </c>
      <c r="C47" s="15" t="s">
        <v>66</v>
      </c>
      <c r="D47" s="5">
        <v>-27731274.559999999</v>
      </c>
      <c r="E47" s="5">
        <v>-27731274.560000002</v>
      </c>
      <c r="F47" s="5">
        <v>-27731274.990000002</v>
      </c>
      <c r="G47" s="5">
        <v>-27731274.990000002</v>
      </c>
      <c r="H47" s="5">
        <v>-27731274.990000002</v>
      </c>
      <c r="I47" s="5">
        <v>-27731274.990000002</v>
      </c>
      <c r="J47" s="5">
        <v>-27731274.990000002</v>
      </c>
      <c r="K47" s="5">
        <v>-27731274.990000002</v>
      </c>
      <c r="L47" s="5">
        <v>-27731274.990000002</v>
      </c>
      <c r="M47" s="5">
        <v>-27731274.990000002</v>
      </c>
      <c r="N47" s="5">
        <v>-27731274.990000002</v>
      </c>
      <c r="O47" s="5">
        <v>-27731274.990000002</v>
      </c>
      <c r="P47" s="6">
        <f t="shared" si="0"/>
        <v>-166387649.08000004</v>
      </c>
      <c r="Q47" s="17" t="e">
        <f>(VLOOKUP($B47,'[1]Taux Répartition'!$A:$G,(HLOOKUP(Q$1,'[1]Taux Répartition'!$S$1:$W$2,2,0)),0))*(HLOOKUP(#REF!,$D:$O,#REF!,0))</f>
        <v>#REF!</v>
      </c>
      <c r="R47" s="17" t="e">
        <f>(VLOOKUP($B47,'[1]Taux Répartition'!$A:$G,(HLOOKUP(R$1,'[1]Taux Répartition'!$S$1:$W$2,2,0)),0))*(HLOOKUP(#REF!,$D:$O,#REF!,0))</f>
        <v>#REF!</v>
      </c>
      <c r="S47" s="17" t="e">
        <f>(VLOOKUP($B47,'[1]Taux Répartition'!$A:$G,(HLOOKUP(S$1,'[1]Taux Répartition'!$S$1:$W$2,2,0)),0))*(HLOOKUP(#REF!,$D:$O,#REF!,0))</f>
        <v>#REF!</v>
      </c>
      <c r="T47" s="17" t="e">
        <f>(VLOOKUP($B47,'[1]Taux Répartition'!$A:$G,(HLOOKUP(T$1,'[1]Taux Répartition'!$S$1:$W$2,2,0)),0))*(HLOOKUP(#REF!,$D:$O,#REF!,0))</f>
        <v>#REF!</v>
      </c>
      <c r="U47" s="17" t="e">
        <f>(VLOOKUP($B47,'[1]Taux Répartition'!$A:$G,(HLOOKUP(U$1,'[1]Taux Répartition'!$S$1:$W$2,2,0)),0))*(HLOOKUP(#REF!,$D:$I,#REF!,0))</f>
        <v>#REF!</v>
      </c>
      <c r="V47" s="18" t="e">
        <f>(VLOOKUP($B47,'[1]Taux Répartition'!$A:$G,(HLOOKUP(V$1,'[1]Taux Répartition'!$S$1:$V$2,2,0)),0))*(HLOOKUP(#REF!,$D:$I,#REF!,0))</f>
        <v>#REF!</v>
      </c>
      <c r="W47" s="18" t="e">
        <f>(VLOOKUP($B47,'[1]Taux Répartition'!$A:$G,(HLOOKUP(W$1,'[1]Taux Répartition'!$S$1:$V$2,2,0)),0))*(HLOOKUP(#REF!,$D:$I,#REF!,0))</f>
        <v>#REF!</v>
      </c>
      <c r="X47" s="18" t="e">
        <f>(VLOOKUP($B47,'[1]Taux Répartition'!$A:$G,(HLOOKUP(X$1,'[1]Taux Répartition'!$S$1:$V$2,2,0)),0))*(HLOOKUP(#REF!,$D:$I,#REF!,0))</f>
        <v>#REF!</v>
      </c>
      <c r="Y47" s="18" t="e">
        <f>(VLOOKUP($B47,'[1]Taux Répartition'!$A:$G,(HLOOKUP(Y$1,'[1]Taux Répartition'!$S$1:$V$2,2,0)),0))*(HLOOKUP(#REF!,$D:$I,#REF!,0))</f>
        <v>#REF!</v>
      </c>
      <c r="Z47" s="18" t="e">
        <f>(VLOOKUP($B47,'[1]Taux Répartition'!$A:$G,(HLOOKUP(Z$1,'[1]Taux Répartition'!$S$1:$W$2,2,0)),0))*(HLOOKUP(#REF!,$D:$I,#REF!,0))</f>
        <v>#REF!</v>
      </c>
      <c r="AA47" s="19" t="e">
        <f>(VLOOKUP($B47,'[1]Taux Répartition'!$A:$G,(HLOOKUP(AA$1,'[1]Taux Répartition'!$S$1:$V$2,2,0)),0))*(HLOOKUP(#REF!,$D:$I,#REF!,0))</f>
        <v>#REF!</v>
      </c>
      <c r="AB47" s="19" t="e">
        <f>(VLOOKUP($B47,'[1]Taux Répartition'!$A:$G,(HLOOKUP(AB$1,'[1]Taux Répartition'!$S$1:$V$2,2,0)),0))*(HLOOKUP(#REF!,$D:$I,#REF!,0))</f>
        <v>#REF!</v>
      </c>
      <c r="AC47" s="19" t="e">
        <f>(VLOOKUP($B47,'[1]Taux Répartition'!$A:$G,(HLOOKUP(AC$1,'[1]Taux Répartition'!$S$1:$V$2,2,0)),0))*(HLOOKUP(#REF!,$D:$I,#REF!,0))</f>
        <v>#REF!</v>
      </c>
      <c r="AD47" s="19" t="e">
        <f>(VLOOKUP($B47,'[1]Taux Répartition'!$A:$G,(HLOOKUP(AD$1,'[1]Taux Répartition'!$S$1:$V$2,2,0)),0))*(HLOOKUP(#REF!,$D:$I,#REF!,0))</f>
        <v>#REF!</v>
      </c>
      <c r="AE47" s="19" t="e">
        <f>(VLOOKUP($B47,'[1]Taux Répartition'!$A:$G,(HLOOKUP(AE$1,'[1]Taux Répartition'!$S$1:$W$2,2,0)),0))*(HLOOKUP(#REF!,$D:$I,#REF!,0))</f>
        <v>#REF!</v>
      </c>
      <c r="AF47" s="20" t="e">
        <f>(VLOOKUP($B47,'[1]Taux Répartition'!$A:$G,(HLOOKUP(AF$1,'[1]Taux Répartition'!$S$1:$V$2,2,0)),0))*(HLOOKUP(#REF!,$D:$I,#REF!,0))</f>
        <v>#REF!</v>
      </c>
      <c r="AG47" s="20" t="e">
        <f>(VLOOKUP($B47,'[1]Taux Répartition'!$A:$G,(HLOOKUP(AG$1,'[1]Taux Répartition'!$S$1:$V$2,2,0)),0))*(HLOOKUP(#REF!,$D:$I,#REF!,0))</f>
        <v>#REF!</v>
      </c>
      <c r="AH47" s="20" t="e">
        <f>(VLOOKUP($B47,'[1]Taux Répartition'!$A:$G,(HLOOKUP(AH$1,'[1]Taux Répartition'!$S$1:$V$2,2,0)),0))*(HLOOKUP(#REF!,$D:$I,#REF!,0))</f>
        <v>#REF!</v>
      </c>
      <c r="AI47" s="20" t="e">
        <f>(VLOOKUP($B47,'[1]Taux Répartition'!$A:$G,(HLOOKUP(AI$1,'[1]Taux Répartition'!$S$1:$V$2,2,0)),0))*(HLOOKUP(#REF!,$D:$I,#REF!,0))</f>
        <v>#REF!</v>
      </c>
      <c r="AJ47" s="20" t="e">
        <f>(VLOOKUP($B47,'[1]Taux Répartition'!$A:$G,(HLOOKUP(AJ$1,'[1]Taux Répartition'!$S$1:$W$2,2,0)),0))*(HLOOKUP(#REF!,$D:$I,#REF!,0))</f>
        <v>#REF!</v>
      </c>
      <c r="AK47" s="21" t="e">
        <f>(VLOOKUP($B47,'[1]Taux Répartition'!$A:$G,(HLOOKUP(AK$1,'[1]Taux Répartition'!$S$1:$V$2,2,0)),0))*(HLOOKUP(#REF!,$D:$I,#REF!,0))</f>
        <v>#REF!</v>
      </c>
      <c r="AL47" s="21" t="e">
        <f>(VLOOKUP($B47,'[1]Taux Répartition'!$A:$G,(HLOOKUP(AL$1,'[1]Taux Répartition'!$S$1:$V$2,2,0)),0))*(HLOOKUP(#REF!,$D:$I,#REF!,0))</f>
        <v>#REF!</v>
      </c>
      <c r="AM47" s="21" t="e">
        <f>(VLOOKUP($B47,'[1]Taux Répartition'!$A:$G,(HLOOKUP(AM$1,'[1]Taux Répartition'!$S$1:$V$2,2,0)),0))*(HLOOKUP(#REF!,$D:$I,#REF!,0))</f>
        <v>#REF!</v>
      </c>
      <c r="AN47" s="21" t="e">
        <f>(VLOOKUP($B47,'[1]Taux Répartition'!$A:$G,(HLOOKUP(AN$1,'[1]Taux Répartition'!$S$1:$V$2,2,0)),0))*(HLOOKUP(#REF!,$D:$I,#REF!,0))</f>
        <v>#REF!</v>
      </c>
      <c r="AO47" s="21" t="e">
        <f>(VLOOKUP($B47,'[1]Taux Répartition'!$A:$G,(HLOOKUP(AO$1,'[1]Taux Répartition'!$S$1:$W$2,2,0)),0))*(HLOOKUP(#REF!,$D:$I,#REF!,0))</f>
        <v>#REF!</v>
      </c>
      <c r="AP47" s="22" t="e">
        <f>(VLOOKUP($B47,'[1]Taux Répartition'!$A:$G,(HLOOKUP(AP$1,'[1]Taux Répartition'!$S$1:$V$2,2,0)),0))*(HLOOKUP(#REF!,$D:$I,#REF!,0))</f>
        <v>#REF!</v>
      </c>
      <c r="AQ47" s="22" t="e">
        <f>(VLOOKUP($B47,'[1]Taux Répartition'!$A:$G,(HLOOKUP(AQ$1,'[1]Taux Répartition'!$S$1:$V$2,2,0)),0))*(HLOOKUP(#REF!,$D:$I,#REF!,0))</f>
        <v>#REF!</v>
      </c>
      <c r="AR47" s="22" t="e">
        <f>(VLOOKUP($B47,'[1]Taux Répartition'!$A:$G,(HLOOKUP(AR$1,'[1]Taux Répartition'!$S$1:$V$2,2,0)),0))*(HLOOKUP(#REF!,$D:$I,#REF!,0))</f>
        <v>#REF!</v>
      </c>
      <c r="AS47" s="22" t="e">
        <f>(VLOOKUP($B47,'[1]Taux Répartition'!$A:$G,(HLOOKUP(AS$1,'[1]Taux Répartition'!$S$1:$V$2,2,0)),0))*(HLOOKUP(#REF!,$D:$I,#REF!,0))</f>
        <v>#REF!</v>
      </c>
      <c r="AT47" s="22" t="e">
        <f>(VLOOKUP($B47,'[1]Taux Répartition'!$A:$G,(HLOOKUP(AT$1,'[1]Taux Répartition'!$S$1:$W$2,2,0)),0))*(HLOOKUP(#REF!,$D:$I,#REF!,0))</f>
        <v>#REF!</v>
      </c>
      <c r="AU47" s="23" t="e">
        <f>(VLOOKUP($B47,'[1]Taux Répartition'!$A:$G,(HLOOKUP(AU$1,'[1]Taux Répartition'!$S$1:$W$2,2,0)),0))*(HLOOKUP(#REF!,$D:$O,#REF!,0))</f>
        <v>#REF!</v>
      </c>
      <c r="AV47" s="23" t="e">
        <f>(VLOOKUP($B47,'[1]Taux Répartition'!$A:$G,(HLOOKUP(AV$1,'[1]Taux Répartition'!$S$1:$W$2,2,0)),0))*(HLOOKUP(#REF!,$D:$O,#REF!,0))</f>
        <v>#REF!</v>
      </c>
      <c r="AW47" s="23" t="e">
        <f>(VLOOKUP($B47,'[1]Taux Répartition'!$A:$G,(HLOOKUP(AW$1,'[1]Taux Répartition'!$S$1:$W$2,2,0)),0))*(HLOOKUP(#REF!,$D:$O,#REF!,0))</f>
        <v>#REF!</v>
      </c>
      <c r="AX47" s="23" t="e">
        <f>(VLOOKUP($B47,'[1]Taux Répartition'!$A:$G,(HLOOKUP(AX$1,'[1]Taux Répartition'!$S$1:$W$2,2,0)),0))*(HLOOKUP(#REF!,$D:$O,#REF!,0))</f>
        <v>#REF!</v>
      </c>
      <c r="AY47" s="23" t="e">
        <f>(VLOOKUP($B47,'[1]Taux Répartition'!$A:$G,(HLOOKUP(AY$1,'[1]Taux Répartition'!$S$1:$W$2,2,0)),0))*(HLOOKUP(#REF!,$D:$O,#REF!,0))</f>
        <v>#REF!</v>
      </c>
      <c r="AZ47" s="16" t="e">
        <f>(VLOOKUP($B47,'[1]Taux Répartition'!$A:$G,(HLOOKUP(AZ$1,'[1]Taux Répartition'!$S$1:$W$2,2,0)),0))*(HLOOKUP(#REF!,$D:$O,#REF!,0))</f>
        <v>#REF!</v>
      </c>
      <c r="BA47" s="16" t="e">
        <f>(VLOOKUP($B47,'[1]Taux Répartition'!$A:$G,(HLOOKUP(BA$1,'[1]Taux Répartition'!$S$1:$W$2,2,0)),0))*(HLOOKUP(#REF!,$D:$O,#REF!,0))</f>
        <v>#REF!</v>
      </c>
      <c r="BB47" s="16" t="e">
        <f>(VLOOKUP($B47,'[1]Taux Répartition'!$A:$G,(HLOOKUP(BB$1,'[1]Taux Répartition'!$S$1:$W$2,2,0)),0))*(HLOOKUP(#REF!,$D:$O,#REF!,0))</f>
        <v>#REF!</v>
      </c>
      <c r="BC47" s="16" t="e">
        <f>(VLOOKUP($B47,'[1]Taux Répartition'!$A:$G,(HLOOKUP(BC$1,'[1]Taux Répartition'!$S$1:$W$2,2,0)),0))*(HLOOKUP(#REF!,$D:$O,#REF!,0))</f>
        <v>#REF!</v>
      </c>
      <c r="BD47" s="16" t="e">
        <f>(VLOOKUP($B47,'[1]Taux Répartition'!$A:$G,(HLOOKUP(BD$1,'[1]Taux Répartition'!$S$1:$W$2,2,0)),0))*(HLOOKUP(#REF!,$D:$O,#REF!,0))</f>
        <v>#REF!</v>
      </c>
      <c r="BE47" s="16" t="e">
        <f>(VLOOKUP($B47,'[1]Taux Répartition'!$A:$G,(HLOOKUP(BE$1,'[1]Taux Répartition'!$S$1:$W$2,2,0)),0))*(HLOOKUP(#REF!,$D:$O,#REF!,0))</f>
        <v>#REF!</v>
      </c>
      <c r="BF47" s="16" t="e">
        <f>(VLOOKUP($B47,'[1]Taux Répartition'!$A:$G,(HLOOKUP(BF$1,'[1]Taux Répartition'!$S$1:$W$2,2,0)),0))*(HLOOKUP(#REF!,$D:$O,#REF!,0))</f>
        <v>#REF!</v>
      </c>
      <c r="BG47" s="16" t="e">
        <f>(VLOOKUP($B47,'[1]Taux Répartition'!$A:$G,(HLOOKUP(BG$1,'[1]Taux Répartition'!$S$1:$W$2,2,0)),0))*(HLOOKUP(#REF!,$D:$O,#REF!,0))</f>
        <v>#REF!</v>
      </c>
      <c r="BH47" s="16" t="e">
        <f>(VLOOKUP($B47,'[1]Taux Répartition'!$A:$G,(HLOOKUP(BH$1,'[1]Taux Répartition'!$S$1:$W$2,2,0)),0))*(HLOOKUP(#REF!,$D:$O,#REF!,0))</f>
        <v>#REF!</v>
      </c>
      <c r="BI47" s="16" t="e">
        <f>(VLOOKUP($B47,'[1]Taux Répartition'!$A:$G,(HLOOKUP(BI$1,'[1]Taux Répartition'!$S$1:$W$2,2,0)),0))*(HLOOKUP(#REF!,$D:$O,#REF!,0))</f>
        <v>#REF!</v>
      </c>
      <c r="BJ47" s="16" t="e">
        <f>(VLOOKUP($B47,'[1]Taux Répartition'!$A:$G,(HLOOKUP(BJ$1,'[1]Taux Répartition'!$S$1:$W$2,2,0)),0))*(HLOOKUP(#REF!,$D:$O,#REF!,0))</f>
        <v>#REF!</v>
      </c>
      <c r="BK47" s="16" t="e">
        <f>(VLOOKUP($B47,'[1]Taux Répartition'!$A:$G,(HLOOKUP(BK$1,'[1]Taux Répartition'!$S$1:$W$2,2,0)),0))*(HLOOKUP(#REF!,$D:$O,#REF!,0))</f>
        <v>#REF!</v>
      </c>
      <c r="BL47" s="16" t="e">
        <f>(VLOOKUP($B47,'[1]Taux Répartition'!$A:$G,(HLOOKUP(BL$1,'[1]Taux Répartition'!$S$1:$W$2,2,0)),0))*(HLOOKUP(#REF!,$D:$O,#REF!,0))</f>
        <v>#REF!</v>
      </c>
      <c r="BM47" s="16" t="e">
        <f>(VLOOKUP($B47,'[1]Taux Répartition'!$A:$G,(HLOOKUP(BM$1,'[1]Taux Répartition'!$S$1:$W$2,2,0)),0))*(HLOOKUP(#REF!,$D:$O,#REF!,0))</f>
        <v>#REF!</v>
      </c>
      <c r="BN47" s="16" t="e">
        <f>(VLOOKUP($B47,'[1]Taux Répartition'!$A:$G,(HLOOKUP(BN$1,'[1]Taux Répartition'!$S$1:$W$2,2,0)),0))*(HLOOKUP(#REF!,$D:$O,#REF!,0))</f>
        <v>#REF!</v>
      </c>
      <c r="BO47" s="16" t="e">
        <f>(VLOOKUP($B47,'[1]Taux Répartition'!$A:$G,(HLOOKUP(BO$1,'[1]Taux Répartition'!$S$1:$W$2,2,0)),0))*(HLOOKUP(#REF!,$D:$O,#REF!,0))</f>
        <v>#REF!</v>
      </c>
      <c r="BP47" s="16" t="e">
        <f>(VLOOKUP($B47,'[1]Taux Répartition'!$A:$G,(HLOOKUP(BP$1,'[1]Taux Répartition'!$S$1:$W$2,2,0)),0))*(HLOOKUP(#REF!,$D:$O,#REF!,0))</f>
        <v>#REF!</v>
      </c>
      <c r="BQ47" s="16" t="e">
        <f>(VLOOKUP($B47,'[1]Taux Répartition'!$A:$G,(HLOOKUP(BQ$1,'[1]Taux Répartition'!$S$1:$W$2,2,0)),0))*(HLOOKUP(#REF!,$D:$O,#REF!,0))</f>
        <v>#REF!</v>
      </c>
      <c r="BR47" s="16" t="e">
        <f>(VLOOKUP($B47,'[1]Taux Répartition'!$A:$G,(HLOOKUP(BR$1,'[1]Taux Répartition'!$S$1:$W$2,2,0)),0))*(HLOOKUP(#REF!,$D:$O,#REF!,0))</f>
        <v>#REF!</v>
      </c>
      <c r="BS47" s="16" t="e">
        <f>(VLOOKUP($B47,'[1]Taux Répartition'!$A:$G,(HLOOKUP(BS$1,'[1]Taux Répartition'!$S$1:$W$2,2,0)),0))*(HLOOKUP(#REF!,$D:$O,#REF!,0))</f>
        <v>#REF!</v>
      </c>
      <c r="BT47" s="16" t="e">
        <f>(VLOOKUP($B47,'[1]Taux Répartition'!$A:$G,(HLOOKUP(BT$1,'[1]Taux Répartition'!$S$1:$W$2,2,0)),0))*(HLOOKUP(#REF!,$D:$O,#REF!,0))</f>
        <v>#REF!</v>
      </c>
      <c r="BU47" s="16" t="e">
        <f>(VLOOKUP($B47,'[1]Taux Répartition'!$A:$G,(HLOOKUP(BU$1,'[1]Taux Répartition'!$S$1:$W$2,2,0)),0))*(HLOOKUP(#REF!,$D:$O,#REF!,0))</f>
        <v>#REF!</v>
      </c>
      <c r="BV47" s="16" t="e">
        <f>(VLOOKUP($B47,'[1]Taux Répartition'!$A:$G,(HLOOKUP(BV$1,'[1]Taux Répartition'!$S$1:$W$2,2,0)),0))*(HLOOKUP(#REF!,$D:$O,#REF!,0))</f>
        <v>#REF!</v>
      </c>
      <c r="BW47" s="16" t="e">
        <f>(VLOOKUP($B47,'[1]Taux Répartition'!$A:$G,(HLOOKUP(BW$1,'[1]Taux Répartition'!$S$1:$W$2,2,0)),0))*(HLOOKUP(#REF!,$D:$O,#REF!,0))</f>
        <v>#REF!</v>
      </c>
      <c r="BX47" s="16" t="e">
        <f>(VLOOKUP($B47,'[1]Taux Répartition'!$A:$G,(HLOOKUP(BX$1,'[1]Taux Répartition'!$S$1:$W$2,2,0)),0))*(HLOOKUP(#REF!,$D:$O,#REF!,0))</f>
        <v>#REF!</v>
      </c>
    </row>
    <row r="48" spans="1:76" x14ac:dyDescent="0.25">
      <c r="A48" s="24"/>
      <c r="B48" s="8">
        <f>VLOOKUP(C48,[1]Général!H:I,2,0)</f>
        <v>6071030</v>
      </c>
      <c r="C48" s="15" t="s">
        <v>67</v>
      </c>
      <c r="D48" s="5">
        <v>0</v>
      </c>
      <c r="E48" s="5">
        <v>-2400</v>
      </c>
      <c r="F48" s="5"/>
      <c r="G48" s="5">
        <v>-387131</v>
      </c>
      <c r="H48" s="5">
        <v>-44400</v>
      </c>
      <c r="I48" s="5"/>
      <c r="J48" s="5"/>
      <c r="K48" s="16">
        <v>-2400</v>
      </c>
      <c r="L48" s="16"/>
      <c r="M48" s="16">
        <v>-272010</v>
      </c>
      <c r="N48" s="16">
        <v>-44400</v>
      </c>
      <c r="O48" s="16"/>
      <c r="P48" s="6">
        <f t="shared" si="0"/>
        <v>-433931</v>
      </c>
      <c r="Q48" s="17" t="e">
        <f>(VLOOKUP($B48,'[1]Taux Répartition'!$A:$G,(HLOOKUP(Q$1,'[1]Taux Répartition'!$S$1:$W$2,2,0)),0))*(HLOOKUP(#REF!,$D:$O,#REF!,0))</f>
        <v>#REF!</v>
      </c>
      <c r="R48" s="17" t="e">
        <f>(VLOOKUP($B48,'[1]Taux Répartition'!$A:$G,(HLOOKUP(R$1,'[1]Taux Répartition'!$S$1:$W$2,2,0)),0))*(HLOOKUP(#REF!,$D:$O,#REF!,0))</f>
        <v>#REF!</v>
      </c>
      <c r="S48" s="17" t="e">
        <f>(VLOOKUP($B48,'[1]Taux Répartition'!$A:$G,(HLOOKUP(S$1,'[1]Taux Répartition'!$S$1:$W$2,2,0)),0))*(HLOOKUP(#REF!,$D:$O,#REF!,0))</f>
        <v>#REF!</v>
      </c>
      <c r="T48" s="17" t="e">
        <f>(VLOOKUP($B48,'[1]Taux Répartition'!$A:$G,(HLOOKUP(T$1,'[1]Taux Répartition'!$S$1:$W$2,2,0)),0))*(HLOOKUP(#REF!,$D:$O,#REF!,0))</f>
        <v>#REF!</v>
      </c>
      <c r="U48" s="17" t="e">
        <f>(VLOOKUP($B48,'[1]Taux Répartition'!$A:$G,(HLOOKUP(U$1,'[1]Taux Répartition'!$S$1:$W$2,2,0)),0))*(HLOOKUP(#REF!,$D:$I,#REF!,0))</f>
        <v>#REF!</v>
      </c>
      <c r="V48" s="18" t="e">
        <f>(VLOOKUP($B48,'[1]Taux Répartition'!$A:$G,(HLOOKUP(V$1,'[1]Taux Répartition'!$S$1:$V$2,2,0)),0))*(HLOOKUP(#REF!,$D:$I,#REF!,0))</f>
        <v>#REF!</v>
      </c>
      <c r="W48" s="18" t="e">
        <f>(VLOOKUP($B48,'[1]Taux Répartition'!$A:$G,(HLOOKUP(W$1,'[1]Taux Répartition'!$S$1:$V$2,2,0)),0))*(HLOOKUP(#REF!,$D:$I,#REF!,0))</f>
        <v>#REF!</v>
      </c>
      <c r="X48" s="18" t="e">
        <f>(VLOOKUP($B48,'[1]Taux Répartition'!$A:$G,(HLOOKUP(X$1,'[1]Taux Répartition'!$S$1:$V$2,2,0)),0))*(HLOOKUP(#REF!,$D:$I,#REF!,0))</f>
        <v>#REF!</v>
      </c>
      <c r="Y48" s="18" t="e">
        <f>(VLOOKUP($B48,'[1]Taux Répartition'!$A:$G,(HLOOKUP(Y$1,'[1]Taux Répartition'!$S$1:$V$2,2,0)),0))*(HLOOKUP(#REF!,$D:$I,#REF!,0))</f>
        <v>#REF!</v>
      </c>
      <c r="Z48" s="18" t="e">
        <f>(VLOOKUP($B48,'[1]Taux Répartition'!$A:$G,(HLOOKUP(Z$1,'[1]Taux Répartition'!$S$1:$W$2,2,0)),0))*(HLOOKUP(#REF!,$D:$I,#REF!,0))</f>
        <v>#REF!</v>
      </c>
      <c r="AA48" s="19" t="e">
        <f>(VLOOKUP($B48,'[1]Taux Répartition'!$A:$G,(HLOOKUP(AA$1,'[1]Taux Répartition'!$S$1:$V$2,2,0)),0))*(HLOOKUP(#REF!,$D:$I,#REF!,0))</f>
        <v>#REF!</v>
      </c>
      <c r="AB48" s="19" t="e">
        <f>(VLOOKUP($B48,'[1]Taux Répartition'!$A:$G,(HLOOKUP(AB$1,'[1]Taux Répartition'!$S$1:$V$2,2,0)),0))*(HLOOKUP(#REF!,$D:$I,#REF!,0))</f>
        <v>#REF!</v>
      </c>
      <c r="AC48" s="19" t="e">
        <f>(VLOOKUP($B48,'[1]Taux Répartition'!$A:$G,(HLOOKUP(AC$1,'[1]Taux Répartition'!$S$1:$V$2,2,0)),0))*(HLOOKUP(#REF!,$D:$I,#REF!,0))</f>
        <v>#REF!</v>
      </c>
      <c r="AD48" s="19" t="e">
        <f>(VLOOKUP($B48,'[1]Taux Répartition'!$A:$G,(HLOOKUP(AD$1,'[1]Taux Répartition'!$S$1:$V$2,2,0)),0))*(HLOOKUP(#REF!,$D:$I,#REF!,0))</f>
        <v>#REF!</v>
      </c>
      <c r="AE48" s="19" t="e">
        <f>(VLOOKUP($B48,'[1]Taux Répartition'!$A:$G,(HLOOKUP(AE$1,'[1]Taux Répartition'!$S$1:$W$2,2,0)),0))*(HLOOKUP(#REF!,$D:$I,#REF!,0))</f>
        <v>#REF!</v>
      </c>
      <c r="AF48" s="20" t="e">
        <f>(VLOOKUP($B48,'[1]Taux Répartition'!$A:$G,(HLOOKUP(AF$1,'[1]Taux Répartition'!$S$1:$V$2,2,0)),0))*(HLOOKUP(#REF!,$D:$I,#REF!,0))</f>
        <v>#REF!</v>
      </c>
      <c r="AG48" s="20" t="e">
        <f>(VLOOKUP($B48,'[1]Taux Répartition'!$A:$G,(HLOOKUP(AG$1,'[1]Taux Répartition'!$S$1:$V$2,2,0)),0))*(HLOOKUP(#REF!,$D:$I,#REF!,0))</f>
        <v>#REF!</v>
      </c>
      <c r="AH48" s="20" t="e">
        <f>(VLOOKUP($B48,'[1]Taux Répartition'!$A:$G,(HLOOKUP(AH$1,'[1]Taux Répartition'!$S$1:$V$2,2,0)),0))*(HLOOKUP(#REF!,$D:$I,#REF!,0))</f>
        <v>#REF!</v>
      </c>
      <c r="AI48" s="20" t="e">
        <f>(VLOOKUP($B48,'[1]Taux Répartition'!$A:$G,(HLOOKUP(AI$1,'[1]Taux Répartition'!$S$1:$V$2,2,0)),0))*(HLOOKUP(#REF!,$D:$I,#REF!,0))</f>
        <v>#REF!</v>
      </c>
      <c r="AJ48" s="20" t="e">
        <f>(VLOOKUP($B48,'[1]Taux Répartition'!$A:$G,(HLOOKUP(AJ$1,'[1]Taux Répartition'!$S$1:$W$2,2,0)),0))*(HLOOKUP(#REF!,$D:$I,#REF!,0))</f>
        <v>#REF!</v>
      </c>
      <c r="AK48" s="21" t="e">
        <f>(VLOOKUP($B48,'[1]Taux Répartition'!$A:$G,(HLOOKUP(AK$1,'[1]Taux Répartition'!$S$1:$V$2,2,0)),0))*(HLOOKUP(#REF!,$D:$I,#REF!,0))</f>
        <v>#REF!</v>
      </c>
      <c r="AL48" s="21" t="e">
        <f>(VLOOKUP($B48,'[1]Taux Répartition'!$A:$G,(HLOOKUP(AL$1,'[1]Taux Répartition'!$S$1:$V$2,2,0)),0))*(HLOOKUP(#REF!,$D:$I,#REF!,0))</f>
        <v>#REF!</v>
      </c>
      <c r="AM48" s="21" t="e">
        <f>(VLOOKUP($B48,'[1]Taux Répartition'!$A:$G,(HLOOKUP(AM$1,'[1]Taux Répartition'!$S$1:$V$2,2,0)),0))*(HLOOKUP(#REF!,$D:$I,#REF!,0))</f>
        <v>#REF!</v>
      </c>
      <c r="AN48" s="21" t="e">
        <f>(VLOOKUP($B48,'[1]Taux Répartition'!$A:$G,(HLOOKUP(AN$1,'[1]Taux Répartition'!$S$1:$V$2,2,0)),0))*(HLOOKUP(#REF!,$D:$I,#REF!,0))</f>
        <v>#REF!</v>
      </c>
      <c r="AO48" s="21" t="e">
        <f>(VLOOKUP($B48,'[1]Taux Répartition'!$A:$G,(HLOOKUP(AO$1,'[1]Taux Répartition'!$S$1:$W$2,2,0)),0))*(HLOOKUP(#REF!,$D:$I,#REF!,0))</f>
        <v>#REF!</v>
      </c>
      <c r="AP48" s="22" t="e">
        <f>(VLOOKUP($B48,'[1]Taux Répartition'!$A:$G,(HLOOKUP(AP$1,'[1]Taux Répartition'!$S$1:$V$2,2,0)),0))*(HLOOKUP(#REF!,$D:$I,#REF!,0))</f>
        <v>#REF!</v>
      </c>
      <c r="AQ48" s="22" t="e">
        <f>(VLOOKUP($B48,'[1]Taux Répartition'!$A:$G,(HLOOKUP(AQ$1,'[1]Taux Répartition'!$S$1:$V$2,2,0)),0))*(HLOOKUP(#REF!,$D:$I,#REF!,0))</f>
        <v>#REF!</v>
      </c>
      <c r="AR48" s="22" t="e">
        <f>(VLOOKUP($B48,'[1]Taux Répartition'!$A:$G,(HLOOKUP(AR$1,'[1]Taux Répartition'!$S$1:$V$2,2,0)),0))*(HLOOKUP(#REF!,$D:$I,#REF!,0))</f>
        <v>#REF!</v>
      </c>
      <c r="AS48" s="22" t="e">
        <f>(VLOOKUP($B48,'[1]Taux Répartition'!$A:$G,(HLOOKUP(AS$1,'[1]Taux Répartition'!$S$1:$V$2,2,0)),0))*(HLOOKUP(#REF!,$D:$I,#REF!,0))</f>
        <v>#REF!</v>
      </c>
      <c r="AT48" s="22" t="e">
        <f>(VLOOKUP($B48,'[1]Taux Répartition'!$A:$G,(HLOOKUP(AT$1,'[1]Taux Répartition'!$S$1:$W$2,2,0)),0))*(HLOOKUP(#REF!,$D:$I,#REF!,0))</f>
        <v>#REF!</v>
      </c>
      <c r="AU48" s="23" t="e">
        <f>(VLOOKUP($B48,'[1]Taux Répartition'!$A:$G,(HLOOKUP(AU$1,'[1]Taux Répartition'!$S$1:$W$2,2,0)),0))*(HLOOKUP(#REF!,$D:$O,#REF!,0))</f>
        <v>#REF!</v>
      </c>
      <c r="AV48" s="23" t="e">
        <f>(VLOOKUP($B48,'[1]Taux Répartition'!$A:$G,(HLOOKUP(AV$1,'[1]Taux Répartition'!$S$1:$W$2,2,0)),0))*(HLOOKUP(#REF!,$D:$O,#REF!,0))</f>
        <v>#REF!</v>
      </c>
      <c r="AW48" s="23" t="e">
        <f>(VLOOKUP($B48,'[1]Taux Répartition'!$A:$G,(HLOOKUP(AW$1,'[1]Taux Répartition'!$S$1:$W$2,2,0)),0))*(HLOOKUP(#REF!,$D:$O,#REF!,0))</f>
        <v>#REF!</v>
      </c>
      <c r="AX48" s="23" t="e">
        <f>(VLOOKUP($B48,'[1]Taux Répartition'!$A:$G,(HLOOKUP(AX$1,'[1]Taux Répartition'!$S$1:$W$2,2,0)),0))*(HLOOKUP(#REF!,$D:$O,#REF!,0))</f>
        <v>#REF!</v>
      </c>
      <c r="AY48" s="23" t="e">
        <f>(VLOOKUP($B48,'[1]Taux Répartition'!$A:$G,(HLOOKUP(AY$1,'[1]Taux Répartition'!$S$1:$W$2,2,0)),0))*(HLOOKUP(#REF!,$D:$O,#REF!,0))</f>
        <v>#REF!</v>
      </c>
      <c r="AZ48" s="16" t="e">
        <f>(VLOOKUP($B48,'[1]Taux Répartition'!$A:$G,(HLOOKUP(AZ$1,'[1]Taux Répartition'!$S$1:$W$2,2,0)),0))*(HLOOKUP(#REF!,$D:$O,#REF!,0))</f>
        <v>#REF!</v>
      </c>
      <c r="BA48" s="16" t="e">
        <f>(VLOOKUP($B48,'[1]Taux Répartition'!$A:$G,(HLOOKUP(BA$1,'[1]Taux Répartition'!$S$1:$W$2,2,0)),0))*(HLOOKUP(#REF!,$D:$O,#REF!,0))</f>
        <v>#REF!</v>
      </c>
      <c r="BB48" s="16" t="e">
        <f>(VLOOKUP($B48,'[1]Taux Répartition'!$A:$G,(HLOOKUP(BB$1,'[1]Taux Répartition'!$S$1:$W$2,2,0)),0))*(HLOOKUP(#REF!,$D:$O,#REF!,0))</f>
        <v>#REF!</v>
      </c>
      <c r="BC48" s="16" t="e">
        <f>(VLOOKUP($B48,'[1]Taux Répartition'!$A:$G,(HLOOKUP(BC$1,'[1]Taux Répartition'!$S$1:$W$2,2,0)),0))*(HLOOKUP(#REF!,$D:$O,#REF!,0))</f>
        <v>#REF!</v>
      </c>
      <c r="BD48" s="16" t="e">
        <f>(VLOOKUP($B48,'[1]Taux Répartition'!$A:$G,(HLOOKUP(BD$1,'[1]Taux Répartition'!$S$1:$W$2,2,0)),0))*(HLOOKUP(#REF!,$D:$O,#REF!,0))</f>
        <v>#REF!</v>
      </c>
      <c r="BE48" s="16" t="e">
        <f>(VLOOKUP($B48,'[1]Taux Répartition'!$A:$G,(HLOOKUP(BE$1,'[1]Taux Répartition'!$S$1:$W$2,2,0)),0))*(HLOOKUP(#REF!,$D:$O,#REF!,0))</f>
        <v>#REF!</v>
      </c>
      <c r="BF48" s="16" t="e">
        <f>(VLOOKUP($B48,'[1]Taux Répartition'!$A:$G,(HLOOKUP(BF$1,'[1]Taux Répartition'!$S$1:$W$2,2,0)),0))*(HLOOKUP(#REF!,$D:$O,#REF!,0))</f>
        <v>#REF!</v>
      </c>
      <c r="BG48" s="16" t="e">
        <f>(VLOOKUP($B48,'[1]Taux Répartition'!$A:$G,(HLOOKUP(BG$1,'[1]Taux Répartition'!$S$1:$W$2,2,0)),0))*(HLOOKUP(#REF!,$D:$O,#REF!,0))</f>
        <v>#REF!</v>
      </c>
      <c r="BH48" s="16" t="e">
        <f>(VLOOKUP($B48,'[1]Taux Répartition'!$A:$G,(HLOOKUP(BH$1,'[1]Taux Répartition'!$S$1:$W$2,2,0)),0))*(HLOOKUP(#REF!,$D:$O,#REF!,0))</f>
        <v>#REF!</v>
      </c>
      <c r="BI48" s="16" t="e">
        <f>(VLOOKUP($B48,'[1]Taux Répartition'!$A:$G,(HLOOKUP(BI$1,'[1]Taux Répartition'!$S$1:$W$2,2,0)),0))*(HLOOKUP(#REF!,$D:$O,#REF!,0))</f>
        <v>#REF!</v>
      </c>
      <c r="BJ48" s="16" t="e">
        <f>(VLOOKUP($B48,'[1]Taux Répartition'!$A:$G,(HLOOKUP(BJ$1,'[1]Taux Répartition'!$S$1:$W$2,2,0)),0))*(HLOOKUP(#REF!,$D:$O,#REF!,0))</f>
        <v>#REF!</v>
      </c>
      <c r="BK48" s="16" t="e">
        <f>(VLOOKUP($B48,'[1]Taux Répartition'!$A:$G,(HLOOKUP(BK$1,'[1]Taux Répartition'!$S$1:$W$2,2,0)),0))*(HLOOKUP(#REF!,$D:$O,#REF!,0))</f>
        <v>#REF!</v>
      </c>
      <c r="BL48" s="16" t="e">
        <f>(VLOOKUP($B48,'[1]Taux Répartition'!$A:$G,(HLOOKUP(BL$1,'[1]Taux Répartition'!$S$1:$W$2,2,0)),0))*(HLOOKUP(#REF!,$D:$O,#REF!,0))</f>
        <v>#REF!</v>
      </c>
      <c r="BM48" s="16" t="e">
        <f>(VLOOKUP($B48,'[1]Taux Répartition'!$A:$G,(HLOOKUP(BM$1,'[1]Taux Répartition'!$S$1:$W$2,2,0)),0))*(HLOOKUP(#REF!,$D:$O,#REF!,0))</f>
        <v>#REF!</v>
      </c>
      <c r="BN48" s="16" t="e">
        <f>(VLOOKUP($B48,'[1]Taux Répartition'!$A:$G,(HLOOKUP(BN$1,'[1]Taux Répartition'!$S$1:$W$2,2,0)),0))*(HLOOKUP(#REF!,$D:$O,#REF!,0))</f>
        <v>#REF!</v>
      </c>
      <c r="BO48" s="16" t="e">
        <f>(VLOOKUP($B48,'[1]Taux Répartition'!$A:$G,(HLOOKUP(BO$1,'[1]Taux Répartition'!$S$1:$W$2,2,0)),0))*(HLOOKUP(#REF!,$D:$O,#REF!,0))</f>
        <v>#REF!</v>
      </c>
      <c r="BP48" s="16" t="e">
        <f>(VLOOKUP($B48,'[1]Taux Répartition'!$A:$G,(HLOOKUP(BP$1,'[1]Taux Répartition'!$S$1:$W$2,2,0)),0))*(HLOOKUP(#REF!,$D:$O,#REF!,0))</f>
        <v>#REF!</v>
      </c>
      <c r="BQ48" s="16" t="e">
        <f>(VLOOKUP($B48,'[1]Taux Répartition'!$A:$G,(HLOOKUP(BQ$1,'[1]Taux Répartition'!$S$1:$W$2,2,0)),0))*(HLOOKUP(#REF!,$D:$O,#REF!,0))</f>
        <v>#REF!</v>
      </c>
      <c r="BR48" s="16" t="e">
        <f>(VLOOKUP($B48,'[1]Taux Répartition'!$A:$G,(HLOOKUP(BR$1,'[1]Taux Répartition'!$S$1:$W$2,2,0)),0))*(HLOOKUP(#REF!,$D:$O,#REF!,0))</f>
        <v>#REF!</v>
      </c>
      <c r="BS48" s="16" t="e">
        <f>(VLOOKUP($B48,'[1]Taux Répartition'!$A:$G,(HLOOKUP(BS$1,'[1]Taux Répartition'!$S$1:$W$2,2,0)),0))*(HLOOKUP(#REF!,$D:$O,#REF!,0))</f>
        <v>#REF!</v>
      </c>
      <c r="BT48" s="16" t="e">
        <f>(VLOOKUP($B48,'[1]Taux Répartition'!$A:$G,(HLOOKUP(BT$1,'[1]Taux Répartition'!$S$1:$W$2,2,0)),0))*(HLOOKUP(#REF!,$D:$O,#REF!,0))</f>
        <v>#REF!</v>
      </c>
      <c r="BU48" s="16" t="e">
        <f>(VLOOKUP($B48,'[1]Taux Répartition'!$A:$G,(HLOOKUP(BU$1,'[1]Taux Répartition'!$S$1:$W$2,2,0)),0))*(HLOOKUP(#REF!,$D:$O,#REF!,0))</f>
        <v>#REF!</v>
      </c>
      <c r="BV48" s="16" t="e">
        <f>(VLOOKUP($B48,'[1]Taux Répartition'!$A:$G,(HLOOKUP(BV$1,'[1]Taux Répartition'!$S$1:$W$2,2,0)),0))*(HLOOKUP(#REF!,$D:$O,#REF!,0))</f>
        <v>#REF!</v>
      </c>
      <c r="BW48" s="16" t="e">
        <f>(VLOOKUP($B48,'[1]Taux Répartition'!$A:$G,(HLOOKUP(BW$1,'[1]Taux Répartition'!$S$1:$W$2,2,0)),0))*(HLOOKUP(#REF!,$D:$O,#REF!,0))</f>
        <v>#REF!</v>
      </c>
      <c r="BX48" s="16" t="e">
        <f>(VLOOKUP($B48,'[1]Taux Répartition'!$A:$G,(HLOOKUP(BX$1,'[1]Taux Répartition'!$S$1:$W$2,2,0)),0))*(HLOOKUP(#REF!,$D:$O,#REF!,0))</f>
        <v>#REF!</v>
      </c>
    </row>
    <row r="49" spans="1:76" x14ac:dyDescent="0.25">
      <c r="A49" s="24"/>
      <c r="B49" s="8">
        <f>VLOOKUP(C49,[1]Général!H:I,2,0)</f>
        <v>6250200</v>
      </c>
      <c r="C49" s="15" t="s">
        <v>68</v>
      </c>
      <c r="D49" s="5">
        <v>-6511215.1200000001</v>
      </c>
      <c r="E49" s="5">
        <v>-419000</v>
      </c>
      <c r="F49" s="5">
        <v>-20011882</v>
      </c>
      <c r="G49" s="5">
        <v>-8190698.5499999998</v>
      </c>
      <c r="H49" s="5">
        <v>-16580770.530000001</v>
      </c>
      <c r="I49" s="5">
        <v>-572000</v>
      </c>
      <c r="J49" s="5">
        <v>-11551561.4</v>
      </c>
      <c r="K49" s="16">
        <v>-419000</v>
      </c>
      <c r="L49" s="16">
        <v>-20011882</v>
      </c>
      <c r="M49" s="16">
        <v>-8190698.5499999998</v>
      </c>
      <c r="N49" s="16">
        <v>-16580770.530000001</v>
      </c>
      <c r="O49" s="16">
        <v>-572000</v>
      </c>
      <c r="P49" s="6">
        <f t="shared" si="0"/>
        <v>-52285566.200000003</v>
      </c>
      <c r="Q49" s="17" t="e">
        <f>(VLOOKUP($B49,'[1]Taux Répartition'!$A:$G,(HLOOKUP(Q$1,'[1]Taux Répartition'!$S$1:$W$2,2,0)),0))*(HLOOKUP(#REF!,$D:$O,#REF!,0))</f>
        <v>#REF!</v>
      </c>
      <c r="R49" s="17" t="e">
        <f>(VLOOKUP($B49,'[1]Taux Répartition'!$A:$G,(HLOOKUP(R$1,'[1]Taux Répartition'!$S$1:$W$2,2,0)),0))*(HLOOKUP(#REF!,$D:$O,#REF!,0))</f>
        <v>#REF!</v>
      </c>
      <c r="S49" s="17" t="e">
        <f>(VLOOKUP($B49,'[1]Taux Répartition'!$A:$G,(HLOOKUP(S$1,'[1]Taux Répartition'!$S$1:$W$2,2,0)),0))*(HLOOKUP(#REF!,$D:$O,#REF!,0))</f>
        <v>#REF!</v>
      </c>
      <c r="T49" s="17" t="e">
        <f>(VLOOKUP($B49,'[1]Taux Répartition'!$A:$G,(HLOOKUP(T$1,'[1]Taux Répartition'!$S$1:$W$2,2,0)),0))*(HLOOKUP(#REF!,$D:$O,#REF!,0))</f>
        <v>#REF!</v>
      </c>
      <c r="U49" s="17" t="e">
        <f>(VLOOKUP($B49,'[1]Taux Répartition'!$A:$G,(HLOOKUP(U$1,'[1]Taux Répartition'!$S$1:$W$2,2,0)),0))*(HLOOKUP(#REF!,$D:$I,#REF!,0))</f>
        <v>#REF!</v>
      </c>
      <c r="V49" s="18" t="e">
        <f>(VLOOKUP($B49,'[1]Taux Répartition'!$A:$G,(HLOOKUP(V$1,'[1]Taux Répartition'!$S$1:$V$2,2,0)),0))*(HLOOKUP(#REF!,$D:$I,#REF!,0))</f>
        <v>#REF!</v>
      </c>
      <c r="W49" s="18" t="e">
        <f>(VLOOKUP($B49,'[1]Taux Répartition'!$A:$G,(HLOOKUP(W$1,'[1]Taux Répartition'!$S$1:$V$2,2,0)),0))*(HLOOKUP(#REF!,$D:$I,#REF!,0))</f>
        <v>#REF!</v>
      </c>
      <c r="X49" s="18" t="e">
        <f>(VLOOKUP($B49,'[1]Taux Répartition'!$A:$G,(HLOOKUP(X$1,'[1]Taux Répartition'!$S$1:$V$2,2,0)),0))*(HLOOKUP(#REF!,$D:$I,#REF!,0))</f>
        <v>#REF!</v>
      </c>
      <c r="Y49" s="18" t="e">
        <f>(VLOOKUP($B49,'[1]Taux Répartition'!$A:$G,(HLOOKUP(Y$1,'[1]Taux Répartition'!$S$1:$V$2,2,0)),0))*(HLOOKUP(#REF!,$D:$I,#REF!,0))</f>
        <v>#REF!</v>
      </c>
      <c r="Z49" s="18" t="e">
        <f>(VLOOKUP($B49,'[1]Taux Répartition'!$A:$G,(HLOOKUP(Z$1,'[1]Taux Répartition'!$S$1:$W$2,2,0)),0))*(HLOOKUP(#REF!,$D:$I,#REF!,0))</f>
        <v>#REF!</v>
      </c>
      <c r="AA49" s="19" t="e">
        <f>(VLOOKUP($B49,'[1]Taux Répartition'!$A:$G,(HLOOKUP(AA$1,'[1]Taux Répartition'!$S$1:$V$2,2,0)),0))*(HLOOKUP(#REF!,$D:$I,#REF!,0))</f>
        <v>#REF!</v>
      </c>
      <c r="AB49" s="19" t="e">
        <f>(VLOOKUP($B49,'[1]Taux Répartition'!$A:$G,(HLOOKUP(AB$1,'[1]Taux Répartition'!$S$1:$V$2,2,0)),0))*(HLOOKUP(#REF!,$D:$I,#REF!,0))</f>
        <v>#REF!</v>
      </c>
      <c r="AC49" s="19" t="e">
        <f>(VLOOKUP($B49,'[1]Taux Répartition'!$A:$G,(HLOOKUP(AC$1,'[1]Taux Répartition'!$S$1:$V$2,2,0)),0))*(HLOOKUP(#REF!,$D:$I,#REF!,0))</f>
        <v>#REF!</v>
      </c>
      <c r="AD49" s="19" t="e">
        <f>(VLOOKUP($B49,'[1]Taux Répartition'!$A:$G,(HLOOKUP(AD$1,'[1]Taux Répartition'!$S$1:$V$2,2,0)),0))*(HLOOKUP(#REF!,$D:$I,#REF!,0))</f>
        <v>#REF!</v>
      </c>
      <c r="AE49" s="19" t="e">
        <f>(VLOOKUP($B49,'[1]Taux Répartition'!$A:$G,(HLOOKUP(AE$1,'[1]Taux Répartition'!$S$1:$W$2,2,0)),0))*(HLOOKUP(#REF!,$D:$I,#REF!,0))</f>
        <v>#REF!</v>
      </c>
      <c r="AF49" s="20" t="e">
        <f>(VLOOKUP($B49,'[1]Taux Répartition'!$A:$G,(HLOOKUP(AF$1,'[1]Taux Répartition'!$S$1:$V$2,2,0)),0))*(HLOOKUP(#REF!,$D:$I,#REF!,0))</f>
        <v>#REF!</v>
      </c>
      <c r="AG49" s="20" t="e">
        <f>(VLOOKUP($B49,'[1]Taux Répartition'!$A:$G,(HLOOKUP(AG$1,'[1]Taux Répartition'!$S$1:$V$2,2,0)),0))*(HLOOKUP(#REF!,$D:$I,#REF!,0))</f>
        <v>#REF!</v>
      </c>
      <c r="AH49" s="20" t="e">
        <f>(VLOOKUP($B49,'[1]Taux Répartition'!$A:$G,(HLOOKUP(AH$1,'[1]Taux Répartition'!$S$1:$V$2,2,0)),0))*(HLOOKUP(#REF!,$D:$I,#REF!,0))</f>
        <v>#REF!</v>
      </c>
      <c r="AI49" s="20" t="e">
        <f>(VLOOKUP($B49,'[1]Taux Répartition'!$A:$G,(HLOOKUP(AI$1,'[1]Taux Répartition'!$S$1:$V$2,2,0)),0))*(HLOOKUP(#REF!,$D:$I,#REF!,0))</f>
        <v>#REF!</v>
      </c>
      <c r="AJ49" s="20" t="e">
        <f>(VLOOKUP($B49,'[1]Taux Répartition'!$A:$G,(HLOOKUP(AJ$1,'[1]Taux Répartition'!$S$1:$W$2,2,0)),0))*(HLOOKUP(#REF!,$D:$I,#REF!,0))</f>
        <v>#REF!</v>
      </c>
      <c r="AK49" s="21" t="e">
        <f>(VLOOKUP($B49,'[1]Taux Répartition'!$A:$G,(HLOOKUP(AK$1,'[1]Taux Répartition'!$S$1:$V$2,2,0)),0))*(HLOOKUP(#REF!,$D:$I,#REF!,0))</f>
        <v>#REF!</v>
      </c>
      <c r="AL49" s="21" t="e">
        <f>(VLOOKUP($B49,'[1]Taux Répartition'!$A:$G,(HLOOKUP(AL$1,'[1]Taux Répartition'!$S$1:$V$2,2,0)),0))*(HLOOKUP(#REF!,$D:$I,#REF!,0))</f>
        <v>#REF!</v>
      </c>
      <c r="AM49" s="21" t="e">
        <f>(VLOOKUP($B49,'[1]Taux Répartition'!$A:$G,(HLOOKUP(AM$1,'[1]Taux Répartition'!$S$1:$V$2,2,0)),0))*(HLOOKUP(#REF!,$D:$I,#REF!,0))</f>
        <v>#REF!</v>
      </c>
      <c r="AN49" s="21" t="e">
        <f>(VLOOKUP($B49,'[1]Taux Répartition'!$A:$G,(HLOOKUP(AN$1,'[1]Taux Répartition'!$S$1:$V$2,2,0)),0))*(HLOOKUP(#REF!,$D:$I,#REF!,0))</f>
        <v>#REF!</v>
      </c>
      <c r="AO49" s="21" t="e">
        <f>(VLOOKUP($B49,'[1]Taux Répartition'!$A:$G,(HLOOKUP(AO$1,'[1]Taux Répartition'!$S$1:$W$2,2,0)),0))*(HLOOKUP(#REF!,$D:$I,#REF!,0))</f>
        <v>#REF!</v>
      </c>
      <c r="AP49" s="22" t="e">
        <f>(VLOOKUP($B49,'[1]Taux Répartition'!$A:$G,(HLOOKUP(AP$1,'[1]Taux Répartition'!$S$1:$V$2,2,0)),0))*(HLOOKUP(#REF!,$D:$I,#REF!,0))</f>
        <v>#REF!</v>
      </c>
      <c r="AQ49" s="22" t="e">
        <f>(VLOOKUP($B49,'[1]Taux Répartition'!$A:$G,(HLOOKUP(AQ$1,'[1]Taux Répartition'!$S$1:$V$2,2,0)),0))*(HLOOKUP(#REF!,$D:$I,#REF!,0))</f>
        <v>#REF!</v>
      </c>
      <c r="AR49" s="22" t="e">
        <f>(VLOOKUP($B49,'[1]Taux Répartition'!$A:$G,(HLOOKUP(AR$1,'[1]Taux Répartition'!$S$1:$V$2,2,0)),0))*(HLOOKUP(#REF!,$D:$I,#REF!,0))</f>
        <v>#REF!</v>
      </c>
      <c r="AS49" s="22" t="e">
        <f>(VLOOKUP($B49,'[1]Taux Répartition'!$A:$G,(HLOOKUP(AS$1,'[1]Taux Répartition'!$S$1:$V$2,2,0)),0))*(HLOOKUP(#REF!,$D:$I,#REF!,0))</f>
        <v>#REF!</v>
      </c>
      <c r="AT49" s="22" t="e">
        <f>(VLOOKUP($B49,'[1]Taux Répartition'!$A:$G,(HLOOKUP(AT$1,'[1]Taux Répartition'!$S$1:$W$2,2,0)),0))*(HLOOKUP(#REF!,$D:$I,#REF!,0))</f>
        <v>#REF!</v>
      </c>
      <c r="AU49" s="23" t="e">
        <f>(VLOOKUP($B49,'[1]Taux Répartition'!$A:$G,(HLOOKUP(AU$1,'[1]Taux Répartition'!$S$1:$W$2,2,0)),0))*(HLOOKUP(#REF!,$D:$O,#REF!,0))</f>
        <v>#REF!</v>
      </c>
      <c r="AV49" s="23" t="e">
        <f>(VLOOKUP($B49,'[1]Taux Répartition'!$A:$G,(HLOOKUP(AV$1,'[1]Taux Répartition'!$S$1:$W$2,2,0)),0))*(HLOOKUP(#REF!,$D:$O,#REF!,0))</f>
        <v>#REF!</v>
      </c>
      <c r="AW49" s="23" t="e">
        <f>(VLOOKUP($B49,'[1]Taux Répartition'!$A:$G,(HLOOKUP(AW$1,'[1]Taux Répartition'!$S$1:$W$2,2,0)),0))*(HLOOKUP(#REF!,$D:$O,#REF!,0))</f>
        <v>#REF!</v>
      </c>
      <c r="AX49" s="23" t="e">
        <f>(VLOOKUP($B49,'[1]Taux Répartition'!$A:$G,(HLOOKUP(AX$1,'[1]Taux Répartition'!$S$1:$W$2,2,0)),0))*(HLOOKUP(#REF!,$D:$O,#REF!,0))</f>
        <v>#REF!</v>
      </c>
      <c r="AY49" s="23" t="e">
        <f>(VLOOKUP($B49,'[1]Taux Répartition'!$A:$G,(HLOOKUP(AY$1,'[1]Taux Répartition'!$S$1:$W$2,2,0)),0))*(HLOOKUP(#REF!,$D:$O,#REF!,0))</f>
        <v>#REF!</v>
      </c>
      <c r="AZ49" s="16" t="e">
        <f>(VLOOKUP($B49,'[1]Taux Répartition'!$A:$G,(HLOOKUP(AZ$1,'[1]Taux Répartition'!$S$1:$W$2,2,0)),0))*(HLOOKUP(#REF!,$D:$O,#REF!,0))</f>
        <v>#REF!</v>
      </c>
      <c r="BA49" s="16" t="e">
        <f>(VLOOKUP($B49,'[1]Taux Répartition'!$A:$G,(HLOOKUP(BA$1,'[1]Taux Répartition'!$S$1:$W$2,2,0)),0))*(HLOOKUP(#REF!,$D:$O,#REF!,0))</f>
        <v>#REF!</v>
      </c>
      <c r="BB49" s="16" t="e">
        <f>(VLOOKUP($B49,'[1]Taux Répartition'!$A:$G,(HLOOKUP(BB$1,'[1]Taux Répartition'!$S$1:$W$2,2,0)),0))*(HLOOKUP(#REF!,$D:$O,#REF!,0))</f>
        <v>#REF!</v>
      </c>
      <c r="BC49" s="16" t="e">
        <f>(VLOOKUP($B49,'[1]Taux Répartition'!$A:$G,(HLOOKUP(BC$1,'[1]Taux Répartition'!$S$1:$W$2,2,0)),0))*(HLOOKUP(#REF!,$D:$O,#REF!,0))</f>
        <v>#REF!</v>
      </c>
      <c r="BD49" s="16" t="e">
        <f>(VLOOKUP($B49,'[1]Taux Répartition'!$A:$G,(HLOOKUP(BD$1,'[1]Taux Répartition'!$S$1:$W$2,2,0)),0))*(HLOOKUP(#REF!,$D:$O,#REF!,0))</f>
        <v>#REF!</v>
      </c>
      <c r="BE49" s="16" t="e">
        <f>(VLOOKUP($B49,'[1]Taux Répartition'!$A:$G,(HLOOKUP(BE$1,'[1]Taux Répartition'!$S$1:$W$2,2,0)),0))*(HLOOKUP(#REF!,$D:$O,#REF!,0))</f>
        <v>#REF!</v>
      </c>
      <c r="BF49" s="16" t="e">
        <f>(VLOOKUP($B49,'[1]Taux Répartition'!$A:$G,(HLOOKUP(BF$1,'[1]Taux Répartition'!$S$1:$W$2,2,0)),0))*(HLOOKUP(#REF!,$D:$O,#REF!,0))</f>
        <v>#REF!</v>
      </c>
      <c r="BG49" s="16" t="e">
        <f>(VLOOKUP($B49,'[1]Taux Répartition'!$A:$G,(HLOOKUP(BG$1,'[1]Taux Répartition'!$S$1:$W$2,2,0)),0))*(HLOOKUP(#REF!,$D:$O,#REF!,0))</f>
        <v>#REF!</v>
      </c>
      <c r="BH49" s="16" t="e">
        <f>(VLOOKUP($B49,'[1]Taux Répartition'!$A:$G,(HLOOKUP(BH$1,'[1]Taux Répartition'!$S$1:$W$2,2,0)),0))*(HLOOKUP(#REF!,$D:$O,#REF!,0))</f>
        <v>#REF!</v>
      </c>
      <c r="BI49" s="16" t="e">
        <f>(VLOOKUP($B49,'[1]Taux Répartition'!$A:$G,(HLOOKUP(BI$1,'[1]Taux Répartition'!$S$1:$W$2,2,0)),0))*(HLOOKUP(#REF!,$D:$O,#REF!,0))</f>
        <v>#REF!</v>
      </c>
      <c r="BJ49" s="16" t="e">
        <f>(VLOOKUP($B49,'[1]Taux Répartition'!$A:$G,(HLOOKUP(BJ$1,'[1]Taux Répartition'!$S$1:$W$2,2,0)),0))*(HLOOKUP(#REF!,$D:$O,#REF!,0))</f>
        <v>#REF!</v>
      </c>
      <c r="BK49" s="16" t="e">
        <f>(VLOOKUP($B49,'[1]Taux Répartition'!$A:$G,(HLOOKUP(BK$1,'[1]Taux Répartition'!$S$1:$W$2,2,0)),0))*(HLOOKUP(#REF!,$D:$O,#REF!,0))</f>
        <v>#REF!</v>
      </c>
      <c r="BL49" s="16" t="e">
        <f>(VLOOKUP($B49,'[1]Taux Répartition'!$A:$G,(HLOOKUP(BL$1,'[1]Taux Répartition'!$S$1:$W$2,2,0)),0))*(HLOOKUP(#REF!,$D:$O,#REF!,0))</f>
        <v>#REF!</v>
      </c>
      <c r="BM49" s="16" t="e">
        <f>(VLOOKUP($B49,'[1]Taux Répartition'!$A:$G,(HLOOKUP(BM$1,'[1]Taux Répartition'!$S$1:$W$2,2,0)),0))*(HLOOKUP(#REF!,$D:$O,#REF!,0))</f>
        <v>#REF!</v>
      </c>
      <c r="BN49" s="16" t="e">
        <f>(VLOOKUP($B49,'[1]Taux Répartition'!$A:$G,(HLOOKUP(BN$1,'[1]Taux Répartition'!$S$1:$W$2,2,0)),0))*(HLOOKUP(#REF!,$D:$O,#REF!,0))</f>
        <v>#REF!</v>
      </c>
      <c r="BO49" s="16" t="e">
        <f>(VLOOKUP($B49,'[1]Taux Répartition'!$A:$G,(HLOOKUP(BO$1,'[1]Taux Répartition'!$S$1:$W$2,2,0)),0))*(HLOOKUP(#REF!,$D:$O,#REF!,0))</f>
        <v>#REF!</v>
      </c>
      <c r="BP49" s="16" t="e">
        <f>(VLOOKUP($B49,'[1]Taux Répartition'!$A:$G,(HLOOKUP(BP$1,'[1]Taux Répartition'!$S$1:$W$2,2,0)),0))*(HLOOKUP(#REF!,$D:$O,#REF!,0))</f>
        <v>#REF!</v>
      </c>
      <c r="BQ49" s="16" t="e">
        <f>(VLOOKUP($B49,'[1]Taux Répartition'!$A:$G,(HLOOKUP(BQ$1,'[1]Taux Répartition'!$S$1:$W$2,2,0)),0))*(HLOOKUP(#REF!,$D:$O,#REF!,0))</f>
        <v>#REF!</v>
      </c>
      <c r="BR49" s="16" t="e">
        <f>(VLOOKUP($B49,'[1]Taux Répartition'!$A:$G,(HLOOKUP(BR$1,'[1]Taux Répartition'!$S$1:$W$2,2,0)),0))*(HLOOKUP(#REF!,$D:$O,#REF!,0))</f>
        <v>#REF!</v>
      </c>
      <c r="BS49" s="16" t="e">
        <f>(VLOOKUP($B49,'[1]Taux Répartition'!$A:$G,(HLOOKUP(BS$1,'[1]Taux Répartition'!$S$1:$W$2,2,0)),0))*(HLOOKUP(#REF!,$D:$O,#REF!,0))</f>
        <v>#REF!</v>
      </c>
      <c r="BT49" s="16" t="e">
        <f>(VLOOKUP($B49,'[1]Taux Répartition'!$A:$G,(HLOOKUP(BT$1,'[1]Taux Répartition'!$S$1:$W$2,2,0)),0))*(HLOOKUP(#REF!,$D:$O,#REF!,0))</f>
        <v>#REF!</v>
      </c>
      <c r="BU49" s="16" t="e">
        <f>(VLOOKUP($B49,'[1]Taux Répartition'!$A:$G,(HLOOKUP(BU$1,'[1]Taux Répartition'!$S$1:$W$2,2,0)),0))*(HLOOKUP(#REF!,$D:$O,#REF!,0))</f>
        <v>#REF!</v>
      </c>
      <c r="BV49" s="16" t="e">
        <f>(VLOOKUP($B49,'[1]Taux Répartition'!$A:$G,(HLOOKUP(BV$1,'[1]Taux Répartition'!$S$1:$W$2,2,0)),0))*(HLOOKUP(#REF!,$D:$O,#REF!,0))</f>
        <v>#REF!</v>
      </c>
      <c r="BW49" s="16" t="e">
        <f>(VLOOKUP($B49,'[1]Taux Répartition'!$A:$G,(HLOOKUP(BW$1,'[1]Taux Répartition'!$S$1:$W$2,2,0)),0))*(HLOOKUP(#REF!,$D:$O,#REF!,0))</f>
        <v>#REF!</v>
      </c>
      <c r="BX49" s="16" t="e">
        <f>(VLOOKUP($B49,'[1]Taux Répartition'!$A:$G,(HLOOKUP(BX$1,'[1]Taux Répartition'!$S$1:$W$2,2,0)),0))*(HLOOKUP(#REF!,$D:$O,#REF!,0))</f>
        <v>#REF!</v>
      </c>
    </row>
    <row r="50" spans="1:76" x14ac:dyDescent="0.25">
      <c r="A50" s="24"/>
      <c r="B50" s="8">
        <f>VLOOKUP(C50,[1]Général!H:I,2,0)</f>
        <v>6470100</v>
      </c>
      <c r="C50" s="15" t="s">
        <v>69</v>
      </c>
      <c r="D50" s="5">
        <v>0</v>
      </c>
      <c r="E50" s="5">
        <v>-240000</v>
      </c>
      <c r="F50" s="5"/>
      <c r="G50" s="5"/>
      <c r="H50" s="5"/>
      <c r="I50" s="5">
        <v>-168000</v>
      </c>
      <c r="J50" s="5">
        <v>-247550</v>
      </c>
      <c r="K50" s="16">
        <v>-240000</v>
      </c>
      <c r="L50" s="16"/>
      <c r="M50" s="16"/>
      <c r="N50" s="16"/>
      <c r="O50" s="16">
        <v>-168000</v>
      </c>
      <c r="P50" s="6">
        <f t="shared" si="0"/>
        <v>-408000</v>
      </c>
      <c r="Q50" s="17" t="e">
        <f>(VLOOKUP($B50,'[1]Taux Répartition'!$A:$G,(HLOOKUP(Q$1,'[1]Taux Répartition'!$S$1:$W$2,2,0)),0))*(HLOOKUP(#REF!,$D:$O,#REF!,0))</f>
        <v>#REF!</v>
      </c>
      <c r="R50" s="17" t="e">
        <f>(VLOOKUP($B50,'[1]Taux Répartition'!$A:$G,(HLOOKUP(R$1,'[1]Taux Répartition'!$S$1:$W$2,2,0)),0))*(HLOOKUP(#REF!,$D:$O,#REF!,0))</f>
        <v>#REF!</v>
      </c>
      <c r="S50" s="17" t="e">
        <f>(VLOOKUP($B50,'[1]Taux Répartition'!$A:$G,(HLOOKUP(S$1,'[1]Taux Répartition'!$S$1:$W$2,2,0)),0))*(HLOOKUP(#REF!,$D:$O,#REF!,0))</f>
        <v>#REF!</v>
      </c>
      <c r="T50" s="17" t="e">
        <f>(VLOOKUP($B50,'[1]Taux Répartition'!$A:$G,(HLOOKUP(T$1,'[1]Taux Répartition'!$S$1:$W$2,2,0)),0))*(HLOOKUP(#REF!,$D:$O,#REF!,0))</f>
        <v>#REF!</v>
      </c>
      <c r="U50" s="17" t="e">
        <f>(VLOOKUP($B50,'[1]Taux Répartition'!$A:$G,(HLOOKUP(U$1,'[1]Taux Répartition'!$S$1:$W$2,2,0)),0))*(HLOOKUP(#REF!,$D:$I,#REF!,0))</f>
        <v>#REF!</v>
      </c>
      <c r="V50" s="18" t="e">
        <f>(VLOOKUP($B50,'[1]Taux Répartition'!$A:$G,(HLOOKUP(V$1,'[1]Taux Répartition'!$S$1:$V$2,2,0)),0))*(HLOOKUP(#REF!,$D:$I,#REF!,0))</f>
        <v>#REF!</v>
      </c>
      <c r="W50" s="18" t="e">
        <f>(VLOOKUP($B50,'[1]Taux Répartition'!$A:$G,(HLOOKUP(W$1,'[1]Taux Répartition'!$S$1:$V$2,2,0)),0))*(HLOOKUP(#REF!,$D:$I,#REF!,0))</f>
        <v>#REF!</v>
      </c>
      <c r="X50" s="18" t="e">
        <f>(VLOOKUP($B50,'[1]Taux Répartition'!$A:$G,(HLOOKUP(X$1,'[1]Taux Répartition'!$S$1:$V$2,2,0)),0))*(HLOOKUP(#REF!,$D:$I,#REF!,0))</f>
        <v>#REF!</v>
      </c>
      <c r="Y50" s="18" t="e">
        <f>(VLOOKUP($B50,'[1]Taux Répartition'!$A:$G,(HLOOKUP(Y$1,'[1]Taux Répartition'!$S$1:$V$2,2,0)),0))*(HLOOKUP(#REF!,$D:$I,#REF!,0))</f>
        <v>#REF!</v>
      </c>
      <c r="Z50" s="18" t="e">
        <f>(VLOOKUP($B50,'[1]Taux Répartition'!$A:$G,(HLOOKUP(Z$1,'[1]Taux Répartition'!$S$1:$W$2,2,0)),0))*(HLOOKUP(#REF!,$D:$I,#REF!,0))</f>
        <v>#REF!</v>
      </c>
      <c r="AA50" s="19" t="e">
        <f>(VLOOKUP($B50,'[1]Taux Répartition'!$A:$G,(HLOOKUP(AA$1,'[1]Taux Répartition'!$S$1:$V$2,2,0)),0))*(HLOOKUP(#REF!,$D:$I,#REF!,0))</f>
        <v>#REF!</v>
      </c>
      <c r="AB50" s="19" t="e">
        <f>(VLOOKUP($B50,'[1]Taux Répartition'!$A:$G,(HLOOKUP(AB$1,'[1]Taux Répartition'!$S$1:$V$2,2,0)),0))*(HLOOKUP(#REF!,$D:$I,#REF!,0))</f>
        <v>#REF!</v>
      </c>
      <c r="AC50" s="19" t="e">
        <f>(VLOOKUP($B50,'[1]Taux Répartition'!$A:$G,(HLOOKUP(AC$1,'[1]Taux Répartition'!$S$1:$V$2,2,0)),0))*(HLOOKUP(#REF!,$D:$I,#REF!,0))</f>
        <v>#REF!</v>
      </c>
      <c r="AD50" s="19" t="e">
        <f>(VLOOKUP($B50,'[1]Taux Répartition'!$A:$G,(HLOOKUP(AD$1,'[1]Taux Répartition'!$S$1:$V$2,2,0)),0))*(HLOOKUP(#REF!,$D:$I,#REF!,0))</f>
        <v>#REF!</v>
      </c>
      <c r="AE50" s="19" t="e">
        <f>(VLOOKUP($B50,'[1]Taux Répartition'!$A:$G,(HLOOKUP(AE$1,'[1]Taux Répartition'!$S$1:$W$2,2,0)),0))*(HLOOKUP(#REF!,$D:$I,#REF!,0))</f>
        <v>#REF!</v>
      </c>
      <c r="AF50" s="20" t="e">
        <f>(VLOOKUP($B50,'[1]Taux Répartition'!$A:$G,(HLOOKUP(AF$1,'[1]Taux Répartition'!$S$1:$V$2,2,0)),0))*(HLOOKUP(#REF!,$D:$I,#REF!,0))</f>
        <v>#REF!</v>
      </c>
      <c r="AG50" s="20" t="e">
        <f>(VLOOKUP($B50,'[1]Taux Répartition'!$A:$G,(HLOOKUP(AG$1,'[1]Taux Répartition'!$S$1:$V$2,2,0)),0))*(HLOOKUP(#REF!,$D:$I,#REF!,0))</f>
        <v>#REF!</v>
      </c>
      <c r="AH50" s="20" t="e">
        <f>(VLOOKUP($B50,'[1]Taux Répartition'!$A:$G,(HLOOKUP(AH$1,'[1]Taux Répartition'!$S$1:$V$2,2,0)),0))*(HLOOKUP(#REF!,$D:$I,#REF!,0))</f>
        <v>#REF!</v>
      </c>
      <c r="AI50" s="20" t="e">
        <f>(VLOOKUP($B50,'[1]Taux Répartition'!$A:$G,(HLOOKUP(AI$1,'[1]Taux Répartition'!$S$1:$V$2,2,0)),0))*(HLOOKUP(#REF!,$D:$I,#REF!,0))</f>
        <v>#REF!</v>
      </c>
      <c r="AJ50" s="20" t="e">
        <f>(VLOOKUP($B50,'[1]Taux Répartition'!$A:$G,(HLOOKUP(AJ$1,'[1]Taux Répartition'!$S$1:$W$2,2,0)),0))*(HLOOKUP(#REF!,$D:$I,#REF!,0))</f>
        <v>#REF!</v>
      </c>
      <c r="AK50" s="21" t="e">
        <f>(VLOOKUP($B50,'[1]Taux Répartition'!$A:$G,(HLOOKUP(AK$1,'[1]Taux Répartition'!$S$1:$V$2,2,0)),0))*(HLOOKUP(#REF!,$D:$I,#REF!,0))</f>
        <v>#REF!</v>
      </c>
      <c r="AL50" s="21" t="e">
        <f>(VLOOKUP($B50,'[1]Taux Répartition'!$A:$G,(HLOOKUP(AL$1,'[1]Taux Répartition'!$S$1:$V$2,2,0)),0))*(HLOOKUP(#REF!,$D:$I,#REF!,0))</f>
        <v>#REF!</v>
      </c>
      <c r="AM50" s="21" t="e">
        <f>(VLOOKUP($B50,'[1]Taux Répartition'!$A:$G,(HLOOKUP(AM$1,'[1]Taux Répartition'!$S$1:$V$2,2,0)),0))*(HLOOKUP(#REF!,$D:$I,#REF!,0))</f>
        <v>#REF!</v>
      </c>
      <c r="AN50" s="21" t="e">
        <f>(VLOOKUP($B50,'[1]Taux Répartition'!$A:$G,(HLOOKUP(AN$1,'[1]Taux Répartition'!$S$1:$V$2,2,0)),0))*(HLOOKUP(#REF!,$D:$I,#REF!,0))</f>
        <v>#REF!</v>
      </c>
      <c r="AO50" s="21" t="e">
        <f>(VLOOKUP($B50,'[1]Taux Répartition'!$A:$G,(HLOOKUP(AO$1,'[1]Taux Répartition'!$S$1:$W$2,2,0)),0))*(HLOOKUP(#REF!,$D:$I,#REF!,0))</f>
        <v>#REF!</v>
      </c>
      <c r="AP50" s="22" t="e">
        <f>(VLOOKUP($B50,'[1]Taux Répartition'!$A:$G,(HLOOKUP(AP$1,'[1]Taux Répartition'!$S$1:$V$2,2,0)),0))*(HLOOKUP(#REF!,$D:$I,#REF!,0))</f>
        <v>#REF!</v>
      </c>
      <c r="AQ50" s="22" t="e">
        <f>(VLOOKUP($B50,'[1]Taux Répartition'!$A:$G,(HLOOKUP(AQ$1,'[1]Taux Répartition'!$S$1:$V$2,2,0)),0))*(HLOOKUP(#REF!,$D:$I,#REF!,0))</f>
        <v>#REF!</v>
      </c>
      <c r="AR50" s="22" t="e">
        <f>(VLOOKUP($B50,'[1]Taux Répartition'!$A:$G,(HLOOKUP(AR$1,'[1]Taux Répartition'!$S$1:$V$2,2,0)),0))*(HLOOKUP(#REF!,$D:$I,#REF!,0))</f>
        <v>#REF!</v>
      </c>
      <c r="AS50" s="22" t="e">
        <f>(VLOOKUP($B50,'[1]Taux Répartition'!$A:$G,(HLOOKUP(AS$1,'[1]Taux Répartition'!$S$1:$V$2,2,0)),0))*(HLOOKUP(#REF!,$D:$I,#REF!,0))</f>
        <v>#REF!</v>
      </c>
      <c r="AT50" s="22" t="e">
        <f>(VLOOKUP($B50,'[1]Taux Répartition'!$A:$G,(HLOOKUP(AT$1,'[1]Taux Répartition'!$S$1:$W$2,2,0)),0))*(HLOOKUP(#REF!,$D:$I,#REF!,0))</f>
        <v>#REF!</v>
      </c>
      <c r="AU50" s="23" t="e">
        <f>(VLOOKUP($B50,'[1]Taux Répartition'!$A:$G,(HLOOKUP(AU$1,'[1]Taux Répartition'!$S$1:$W$2,2,0)),0))*(HLOOKUP(#REF!,$D:$O,#REF!,0))</f>
        <v>#REF!</v>
      </c>
      <c r="AV50" s="23" t="e">
        <f>(VLOOKUP($B50,'[1]Taux Répartition'!$A:$G,(HLOOKUP(AV$1,'[1]Taux Répartition'!$S$1:$W$2,2,0)),0))*(HLOOKUP(#REF!,$D:$O,#REF!,0))</f>
        <v>#REF!</v>
      </c>
      <c r="AW50" s="23" t="e">
        <f>(VLOOKUP($B50,'[1]Taux Répartition'!$A:$G,(HLOOKUP(AW$1,'[1]Taux Répartition'!$S$1:$W$2,2,0)),0))*(HLOOKUP(#REF!,$D:$O,#REF!,0))</f>
        <v>#REF!</v>
      </c>
      <c r="AX50" s="23" t="e">
        <f>(VLOOKUP($B50,'[1]Taux Répartition'!$A:$G,(HLOOKUP(AX$1,'[1]Taux Répartition'!$S$1:$W$2,2,0)),0))*(HLOOKUP(#REF!,$D:$O,#REF!,0))</f>
        <v>#REF!</v>
      </c>
      <c r="AY50" s="23" t="e">
        <f>(VLOOKUP($B50,'[1]Taux Répartition'!$A:$G,(HLOOKUP(AY$1,'[1]Taux Répartition'!$S$1:$W$2,2,0)),0))*(HLOOKUP(#REF!,$D:$O,#REF!,0))</f>
        <v>#REF!</v>
      </c>
      <c r="AZ50" s="16" t="e">
        <f>(VLOOKUP($B50,'[1]Taux Répartition'!$A:$G,(HLOOKUP(AZ$1,'[1]Taux Répartition'!$S$1:$W$2,2,0)),0))*(HLOOKUP(#REF!,$D:$O,#REF!,0))</f>
        <v>#REF!</v>
      </c>
      <c r="BA50" s="16" t="e">
        <f>(VLOOKUP($B50,'[1]Taux Répartition'!$A:$G,(HLOOKUP(BA$1,'[1]Taux Répartition'!$S$1:$W$2,2,0)),0))*(HLOOKUP(#REF!,$D:$O,#REF!,0))</f>
        <v>#REF!</v>
      </c>
      <c r="BB50" s="16" t="e">
        <f>(VLOOKUP($B50,'[1]Taux Répartition'!$A:$G,(HLOOKUP(BB$1,'[1]Taux Répartition'!$S$1:$W$2,2,0)),0))*(HLOOKUP(#REF!,$D:$O,#REF!,0))</f>
        <v>#REF!</v>
      </c>
      <c r="BC50" s="16" t="e">
        <f>(VLOOKUP($B50,'[1]Taux Répartition'!$A:$G,(HLOOKUP(BC$1,'[1]Taux Répartition'!$S$1:$W$2,2,0)),0))*(HLOOKUP(#REF!,$D:$O,#REF!,0))</f>
        <v>#REF!</v>
      </c>
      <c r="BD50" s="16" t="e">
        <f>(VLOOKUP($B50,'[1]Taux Répartition'!$A:$G,(HLOOKUP(BD$1,'[1]Taux Répartition'!$S$1:$W$2,2,0)),0))*(HLOOKUP(#REF!,$D:$O,#REF!,0))</f>
        <v>#REF!</v>
      </c>
      <c r="BE50" s="16" t="e">
        <f>(VLOOKUP($B50,'[1]Taux Répartition'!$A:$G,(HLOOKUP(BE$1,'[1]Taux Répartition'!$S$1:$W$2,2,0)),0))*(HLOOKUP(#REF!,$D:$O,#REF!,0))</f>
        <v>#REF!</v>
      </c>
      <c r="BF50" s="16" t="e">
        <f>(VLOOKUP($B50,'[1]Taux Répartition'!$A:$G,(HLOOKUP(BF$1,'[1]Taux Répartition'!$S$1:$W$2,2,0)),0))*(HLOOKUP(#REF!,$D:$O,#REF!,0))</f>
        <v>#REF!</v>
      </c>
      <c r="BG50" s="16" t="e">
        <f>(VLOOKUP($B50,'[1]Taux Répartition'!$A:$G,(HLOOKUP(BG$1,'[1]Taux Répartition'!$S$1:$W$2,2,0)),0))*(HLOOKUP(#REF!,$D:$O,#REF!,0))</f>
        <v>#REF!</v>
      </c>
      <c r="BH50" s="16" t="e">
        <f>(VLOOKUP($B50,'[1]Taux Répartition'!$A:$G,(HLOOKUP(BH$1,'[1]Taux Répartition'!$S$1:$W$2,2,0)),0))*(HLOOKUP(#REF!,$D:$O,#REF!,0))</f>
        <v>#REF!</v>
      </c>
      <c r="BI50" s="16" t="e">
        <f>(VLOOKUP($B50,'[1]Taux Répartition'!$A:$G,(HLOOKUP(BI$1,'[1]Taux Répartition'!$S$1:$W$2,2,0)),0))*(HLOOKUP(#REF!,$D:$O,#REF!,0))</f>
        <v>#REF!</v>
      </c>
      <c r="BJ50" s="16" t="e">
        <f>(VLOOKUP($B50,'[1]Taux Répartition'!$A:$G,(HLOOKUP(BJ$1,'[1]Taux Répartition'!$S$1:$W$2,2,0)),0))*(HLOOKUP(#REF!,$D:$O,#REF!,0))</f>
        <v>#REF!</v>
      </c>
      <c r="BK50" s="16" t="e">
        <f>(VLOOKUP($B50,'[1]Taux Répartition'!$A:$G,(HLOOKUP(BK$1,'[1]Taux Répartition'!$S$1:$W$2,2,0)),0))*(HLOOKUP(#REF!,$D:$O,#REF!,0))</f>
        <v>#REF!</v>
      </c>
      <c r="BL50" s="16" t="e">
        <f>(VLOOKUP($B50,'[1]Taux Répartition'!$A:$G,(HLOOKUP(BL$1,'[1]Taux Répartition'!$S$1:$W$2,2,0)),0))*(HLOOKUP(#REF!,$D:$O,#REF!,0))</f>
        <v>#REF!</v>
      </c>
      <c r="BM50" s="16" t="e">
        <f>(VLOOKUP($B50,'[1]Taux Répartition'!$A:$G,(HLOOKUP(BM$1,'[1]Taux Répartition'!$S$1:$W$2,2,0)),0))*(HLOOKUP(#REF!,$D:$O,#REF!,0))</f>
        <v>#REF!</v>
      </c>
      <c r="BN50" s="16" t="e">
        <f>(VLOOKUP($B50,'[1]Taux Répartition'!$A:$G,(HLOOKUP(BN$1,'[1]Taux Répartition'!$S$1:$W$2,2,0)),0))*(HLOOKUP(#REF!,$D:$O,#REF!,0))</f>
        <v>#REF!</v>
      </c>
      <c r="BO50" s="16" t="e">
        <f>(VLOOKUP($B50,'[1]Taux Répartition'!$A:$G,(HLOOKUP(BO$1,'[1]Taux Répartition'!$S$1:$W$2,2,0)),0))*(HLOOKUP(#REF!,$D:$O,#REF!,0))</f>
        <v>#REF!</v>
      </c>
      <c r="BP50" s="16" t="e">
        <f>(VLOOKUP($B50,'[1]Taux Répartition'!$A:$G,(HLOOKUP(BP$1,'[1]Taux Répartition'!$S$1:$W$2,2,0)),0))*(HLOOKUP(#REF!,$D:$O,#REF!,0))</f>
        <v>#REF!</v>
      </c>
      <c r="BQ50" s="16" t="e">
        <f>(VLOOKUP($B50,'[1]Taux Répartition'!$A:$G,(HLOOKUP(BQ$1,'[1]Taux Répartition'!$S$1:$W$2,2,0)),0))*(HLOOKUP(#REF!,$D:$O,#REF!,0))</f>
        <v>#REF!</v>
      </c>
      <c r="BR50" s="16" t="e">
        <f>(VLOOKUP($B50,'[1]Taux Répartition'!$A:$G,(HLOOKUP(BR$1,'[1]Taux Répartition'!$S$1:$W$2,2,0)),0))*(HLOOKUP(#REF!,$D:$O,#REF!,0))</f>
        <v>#REF!</v>
      </c>
      <c r="BS50" s="16" t="e">
        <f>(VLOOKUP($B50,'[1]Taux Répartition'!$A:$G,(HLOOKUP(BS$1,'[1]Taux Répartition'!$S$1:$W$2,2,0)),0))*(HLOOKUP(#REF!,$D:$O,#REF!,0))</f>
        <v>#REF!</v>
      </c>
      <c r="BT50" s="16" t="e">
        <f>(VLOOKUP($B50,'[1]Taux Répartition'!$A:$G,(HLOOKUP(BT$1,'[1]Taux Répartition'!$S$1:$W$2,2,0)),0))*(HLOOKUP(#REF!,$D:$O,#REF!,0))</f>
        <v>#REF!</v>
      </c>
      <c r="BU50" s="16" t="e">
        <f>(VLOOKUP($B50,'[1]Taux Répartition'!$A:$G,(HLOOKUP(BU$1,'[1]Taux Répartition'!$S$1:$W$2,2,0)),0))*(HLOOKUP(#REF!,$D:$O,#REF!,0))</f>
        <v>#REF!</v>
      </c>
      <c r="BV50" s="16" t="e">
        <f>(VLOOKUP($B50,'[1]Taux Répartition'!$A:$G,(HLOOKUP(BV$1,'[1]Taux Répartition'!$S$1:$W$2,2,0)),0))*(HLOOKUP(#REF!,$D:$O,#REF!,0))</f>
        <v>#REF!</v>
      </c>
      <c r="BW50" s="16" t="e">
        <f>(VLOOKUP($B50,'[1]Taux Répartition'!$A:$G,(HLOOKUP(BW$1,'[1]Taux Répartition'!$S$1:$W$2,2,0)),0))*(HLOOKUP(#REF!,$D:$O,#REF!,0))</f>
        <v>#REF!</v>
      </c>
      <c r="BX50" s="16" t="e">
        <f>(VLOOKUP($B50,'[1]Taux Répartition'!$A:$G,(HLOOKUP(BX$1,'[1]Taux Répartition'!$S$1:$W$2,2,0)),0))*(HLOOKUP(#REF!,$D:$O,#REF!,0))</f>
        <v>#REF!</v>
      </c>
    </row>
    <row r="51" spans="1:76" x14ac:dyDescent="0.25">
      <c r="A51" s="24"/>
      <c r="B51" s="8">
        <f>VLOOKUP(C51,[1]Général!H:I,2,0)</f>
        <v>6660000</v>
      </c>
      <c r="C51" s="15" t="s">
        <v>70</v>
      </c>
      <c r="D51" s="5"/>
      <c r="E51" s="5"/>
      <c r="F51" s="5">
        <v>-16584.580000000002</v>
      </c>
      <c r="G51" s="5"/>
      <c r="H51" s="5"/>
      <c r="I51" s="5">
        <v>-532156.1</v>
      </c>
      <c r="J51" s="5">
        <v>-447636.82999999996</v>
      </c>
      <c r="K51" s="16"/>
      <c r="L51" s="16">
        <v>-16584.580000000002</v>
      </c>
      <c r="M51" s="16"/>
      <c r="N51" s="16"/>
      <c r="O51" s="16">
        <v>-532156.1</v>
      </c>
      <c r="P51" s="6">
        <f t="shared" si="0"/>
        <v>-548740.67999999993</v>
      </c>
      <c r="Q51" s="17" t="e">
        <f>(VLOOKUP($B51,'[1]Taux Répartition'!$A:$G,(HLOOKUP(Q$1,'[1]Taux Répartition'!$S$1:$W$2,2,0)),0))*(HLOOKUP(#REF!,$D:$O,#REF!,0))</f>
        <v>#REF!</v>
      </c>
      <c r="R51" s="17" t="e">
        <f>(VLOOKUP($B51,'[1]Taux Répartition'!$A:$G,(HLOOKUP(R$1,'[1]Taux Répartition'!$S$1:$W$2,2,0)),0))*(HLOOKUP(#REF!,$D:$O,#REF!,0))</f>
        <v>#REF!</v>
      </c>
      <c r="S51" s="17" t="e">
        <f>(VLOOKUP($B51,'[1]Taux Répartition'!$A:$G,(HLOOKUP(S$1,'[1]Taux Répartition'!$S$1:$W$2,2,0)),0))*(HLOOKUP(#REF!,$D:$O,#REF!,0))</f>
        <v>#REF!</v>
      </c>
      <c r="T51" s="17" t="e">
        <f>(VLOOKUP($B51,'[1]Taux Répartition'!$A:$G,(HLOOKUP(T$1,'[1]Taux Répartition'!$S$1:$W$2,2,0)),0))*(HLOOKUP(#REF!,$D:$O,#REF!,0))</f>
        <v>#REF!</v>
      </c>
      <c r="U51" s="17" t="e">
        <f>(VLOOKUP($B51,'[1]Taux Répartition'!$A:$G,(HLOOKUP(U$1,'[1]Taux Répartition'!$S$1:$W$2,2,0)),0))*(HLOOKUP(#REF!,$D:$I,#REF!,0))</f>
        <v>#REF!</v>
      </c>
      <c r="V51" s="18" t="e">
        <f>(VLOOKUP($B51,'[1]Taux Répartition'!$A:$G,(HLOOKUP(V$1,'[1]Taux Répartition'!$S$1:$V$2,2,0)),0))*(HLOOKUP(#REF!,$D:$I,#REF!,0))</f>
        <v>#REF!</v>
      </c>
      <c r="W51" s="18" t="e">
        <f>(VLOOKUP($B51,'[1]Taux Répartition'!$A:$G,(HLOOKUP(W$1,'[1]Taux Répartition'!$S$1:$V$2,2,0)),0))*(HLOOKUP(#REF!,$D:$I,#REF!,0))</f>
        <v>#REF!</v>
      </c>
      <c r="X51" s="18" t="e">
        <f>(VLOOKUP($B51,'[1]Taux Répartition'!$A:$G,(HLOOKUP(X$1,'[1]Taux Répartition'!$S$1:$V$2,2,0)),0))*(HLOOKUP(#REF!,$D:$I,#REF!,0))</f>
        <v>#REF!</v>
      </c>
      <c r="Y51" s="18" t="e">
        <f>(VLOOKUP($B51,'[1]Taux Répartition'!$A:$G,(HLOOKUP(Y$1,'[1]Taux Répartition'!$S$1:$V$2,2,0)),0))*(HLOOKUP(#REF!,$D:$I,#REF!,0))</f>
        <v>#REF!</v>
      </c>
      <c r="Z51" s="18" t="e">
        <f>(VLOOKUP($B51,'[1]Taux Répartition'!$A:$G,(HLOOKUP(Z$1,'[1]Taux Répartition'!$S$1:$W$2,2,0)),0))*(HLOOKUP(#REF!,$D:$I,#REF!,0))</f>
        <v>#REF!</v>
      </c>
      <c r="AA51" s="19" t="e">
        <f>(VLOOKUP($B51,'[1]Taux Répartition'!$A:$G,(HLOOKUP(AA$1,'[1]Taux Répartition'!$S$1:$V$2,2,0)),0))*(HLOOKUP(#REF!,$D:$I,#REF!,0))</f>
        <v>#REF!</v>
      </c>
      <c r="AB51" s="19" t="e">
        <f>(VLOOKUP($B51,'[1]Taux Répartition'!$A:$G,(HLOOKUP(AB$1,'[1]Taux Répartition'!$S$1:$V$2,2,0)),0))*(HLOOKUP(#REF!,$D:$I,#REF!,0))</f>
        <v>#REF!</v>
      </c>
      <c r="AC51" s="19" t="e">
        <f>(VLOOKUP($B51,'[1]Taux Répartition'!$A:$G,(HLOOKUP(AC$1,'[1]Taux Répartition'!$S$1:$V$2,2,0)),0))*(HLOOKUP(#REF!,$D:$I,#REF!,0))</f>
        <v>#REF!</v>
      </c>
      <c r="AD51" s="19" t="e">
        <f>(VLOOKUP($B51,'[1]Taux Répartition'!$A:$G,(HLOOKUP(AD$1,'[1]Taux Répartition'!$S$1:$V$2,2,0)),0))*(HLOOKUP(#REF!,$D:$I,#REF!,0))</f>
        <v>#REF!</v>
      </c>
      <c r="AE51" s="19" t="e">
        <f>(VLOOKUP($B51,'[1]Taux Répartition'!$A:$G,(HLOOKUP(AE$1,'[1]Taux Répartition'!$S$1:$W$2,2,0)),0))*(HLOOKUP(#REF!,$D:$I,#REF!,0))</f>
        <v>#REF!</v>
      </c>
      <c r="AF51" s="20" t="e">
        <f>(VLOOKUP($B51,'[1]Taux Répartition'!$A:$G,(HLOOKUP(AF$1,'[1]Taux Répartition'!$S$1:$V$2,2,0)),0))*(HLOOKUP(#REF!,$D:$I,#REF!,0))</f>
        <v>#REF!</v>
      </c>
      <c r="AG51" s="20" t="e">
        <f>(VLOOKUP($B51,'[1]Taux Répartition'!$A:$G,(HLOOKUP(AG$1,'[1]Taux Répartition'!$S$1:$V$2,2,0)),0))*(HLOOKUP(#REF!,$D:$I,#REF!,0))</f>
        <v>#REF!</v>
      </c>
      <c r="AH51" s="20" t="e">
        <f>(VLOOKUP($B51,'[1]Taux Répartition'!$A:$G,(HLOOKUP(AH$1,'[1]Taux Répartition'!$S$1:$V$2,2,0)),0))*(HLOOKUP(#REF!,$D:$I,#REF!,0))</f>
        <v>#REF!</v>
      </c>
      <c r="AI51" s="20" t="e">
        <f>(VLOOKUP($B51,'[1]Taux Répartition'!$A:$G,(HLOOKUP(AI$1,'[1]Taux Répartition'!$S$1:$V$2,2,0)),0))*(HLOOKUP(#REF!,$D:$I,#REF!,0))</f>
        <v>#REF!</v>
      </c>
      <c r="AJ51" s="20" t="e">
        <f>(VLOOKUP($B51,'[1]Taux Répartition'!$A:$G,(HLOOKUP(AJ$1,'[1]Taux Répartition'!$S$1:$W$2,2,0)),0))*(HLOOKUP(#REF!,$D:$I,#REF!,0))</f>
        <v>#REF!</v>
      </c>
      <c r="AK51" s="21" t="e">
        <f>(VLOOKUP($B51,'[1]Taux Répartition'!$A:$G,(HLOOKUP(AK$1,'[1]Taux Répartition'!$S$1:$V$2,2,0)),0))*(HLOOKUP(#REF!,$D:$I,#REF!,0))</f>
        <v>#REF!</v>
      </c>
      <c r="AL51" s="21" t="e">
        <f>(VLOOKUP($B51,'[1]Taux Répartition'!$A:$G,(HLOOKUP(AL$1,'[1]Taux Répartition'!$S$1:$V$2,2,0)),0))*(HLOOKUP(#REF!,$D:$I,#REF!,0))</f>
        <v>#REF!</v>
      </c>
      <c r="AM51" s="21" t="e">
        <f>(VLOOKUP($B51,'[1]Taux Répartition'!$A:$G,(HLOOKUP(AM$1,'[1]Taux Répartition'!$S$1:$V$2,2,0)),0))*(HLOOKUP(#REF!,$D:$I,#REF!,0))</f>
        <v>#REF!</v>
      </c>
      <c r="AN51" s="21" t="e">
        <f>(VLOOKUP($B51,'[1]Taux Répartition'!$A:$G,(HLOOKUP(AN$1,'[1]Taux Répartition'!$S$1:$V$2,2,0)),0))*(HLOOKUP(#REF!,$D:$I,#REF!,0))</f>
        <v>#REF!</v>
      </c>
      <c r="AO51" s="21" t="e">
        <f>(VLOOKUP($B51,'[1]Taux Répartition'!$A:$G,(HLOOKUP(AO$1,'[1]Taux Répartition'!$S$1:$W$2,2,0)),0))*(HLOOKUP(#REF!,$D:$I,#REF!,0))</f>
        <v>#REF!</v>
      </c>
      <c r="AP51" s="22" t="e">
        <f>(VLOOKUP($B51,'[1]Taux Répartition'!$A:$G,(HLOOKUP(AP$1,'[1]Taux Répartition'!$S$1:$V$2,2,0)),0))*(HLOOKUP(#REF!,$D:$I,#REF!,0))</f>
        <v>#REF!</v>
      </c>
      <c r="AQ51" s="22" t="e">
        <f>(VLOOKUP($B51,'[1]Taux Répartition'!$A:$G,(HLOOKUP(AQ$1,'[1]Taux Répartition'!$S$1:$V$2,2,0)),0))*(HLOOKUP(#REF!,$D:$I,#REF!,0))</f>
        <v>#REF!</v>
      </c>
      <c r="AR51" s="22" t="e">
        <f>(VLOOKUP($B51,'[1]Taux Répartition'!$A:$G,(HLOOKUP(AR$1,'[1]Taux Répartition'!$S$1:$V$2,2,0)),0))*(HLOOKUP(#REF!,$D:$I,#REF!,0))</f>
        <v>#REF!</v>
      </c>
      <c r="AS51" s="22" t="e">
        <f>(VLOOKUP($B51,'[1]Taux Répartition'!$A:$G,(HLOOKUP(AS$1,'[1]Taux Répartition'!$S$1:$V$2,2,0)),0))*(HLOOKUP(#REF!,$D:$I,#REF!,0))</f>
        <v>#REF!</v>
      </c>
      <c r="AT51" s="22" t="e">
        <f>(VLOOKUP($B51,'[1]Taux Répartition'!$A:$G,(HLOOKUP(AT$1,'[1]Taux Répartition'!$S$1:$W$2,2,0)),0))*(HLOOKUP(#REF!,$D:$I,#REF!,0))</f>
        <v>#REF!</v>
      </c>
      <c r="AU51" s="23" t="e">
        <f>(VLOOKUP($B51,'[1]Taux Répartition'!$A:$G,(HLOOKUP(AU$1,'[1]Taux Répartition'!$S$1:$W$2,2,0)),0))*(HLOOKUP(#REF!,$D:$O,#REF!,0))</f>
        <v>#REF!</v>
      </c>
      <c r="AV51" s="23" t="e">
        <f>(VLOOKUP($B51,'[1]Taux Répartition'!$A:$G,(HLOOKUP(AV$1,'[1]Taux Répartition'!$S$1:$W$2,2,0)),0))*(HLOOKUP(#REF!,$D:$O,#REF!,0))</f>
        <v>#REF!</v>
      </c>
      <c r="AW51" s="23" t="e">
        <f>(VLOOKUP($B51,'[1]Taux Répartition'!$A:$G,(HLOOKUP(AW$1,'[1]Taux Répartition'!$S$1:$W$2,2,0)),0))*(HLOOKUP(#REF!,$D:$O,#REF!,0))</f>
        <v>#REF!</v>
      </c>
      <c r="AX51" s="23" t="e">
        <f>(VLOOKUP($B51,'[1]Taux Répartition'!$A:$G,(HLOOKUP(AX$1,'[1]Taux Répartition'!$S$1:$W$2,2,0)),0))*(HLOOKUP(#REF!,$D:$O,#REF!,0))</f>
        <v>#REF!</v>
      </c>
      <c r="AY51" s="23" t="e">
        <f>(VLOOKUP($B51,'[1]Taux Répartition'!$A:$G,(HLOOKUP(AY$1,'[1]Taux Répartition'!$S$1:$W$2,2,0)),0))*(HLOOKUP(#REF!,$D:$O,#REF!,0))</f>
        <v>#REF!</v>
      </c>
      <c r="AZ51" s="16" t="e">
        <f>(VLOOKUP($B51,'[1]Taux Répartition'!$A:$G,(HLOOKUP(AZ$1,'[1]Taux Répartition'!$S$1:$W$2,2,0)),0))*(HLOOKUP(#REF!,$D:$O,#REF!,0))</f>
        <v>#REF!</v>
      </c>
      <c r="BA51" s="16" t="e">
        <f>(VLOOKUP($B51,'[1]Taux Répartition'!$A:$G,(HLOOKUP(BA$1,'[1]Taux Répartition'!$S$1:$W$2,2,0)),0))*(HLOOKUP(#REF!,$D:$O,#REF!,0))</f>
        <v>#REF!</v>
      </c>
      <c r="BB51" s="16" t="e">
        <f>(VLOOKUP($B51,'[1]Taux Répartition'!$A:$G,(HLOOKUP(BB$1,'[1]Taux Répartition'!$S$1:$W$2,2,0)),0))*(HLOOKUP(#REF!,$D:$O,#REF!,0))</f>
        <v>#REF!</v>
      </c>
      <c r="BC51" s="16" t="e">
        <f>(VLOOKUP($B51,'[1]Taux Répartition'!$A:$G,(HLOOKUP(BC$1,'[1]Taux Répartition'!$S$1:$W$2,2,0)),0))*(HLOOKUP(#REF!,$D:$O,#REF!,0))</f>
        <v>#REF!</v>
      </c>
      <c r="BD51" s="16" t="e">
        <f>(VLOOKUP($B51,'[1]Taux Répartition'!$A:$G,(HLOOKUP(BD$1,'[1]Taux Répartition'!$S$1:$W$2,2,0)),0))*(HLOOKUP(#REF!,$D:$O,#REF!,0))</f>
        <v>#REF!</v>
      </c>
      <c r="BE51" s="16" t="e">
        <f>(VLOOKUP($B51,'[1]Taux Répartition'!$A:$G,(HLOOKUP(BE$1,'[1]Taux Répartition'!$S$1:$W$2,2,0)),0))*(HLOOKUP(#REF!,$D:$O,#REF!,0))</f>
        <v>#REF!</v>
      </c>
      <c r="BF51" s="16" t="e">
        <f>(VLOOKUP($B51,'[1]Taux Répartition'!$A:$G,(HLOOKUP(BF$1,'[1]Taux Répartition'!$S$1:$W$2,2,0)),0))*(HLOOKUP(#REF!,$D:$O,#REF!,0))</f>
        <v>#REF!</v>
      </c>
      <c r="BG51" s="16" t="e">
        <f>(VLOOKUP($B51,'[1]Taux Répartition'!$A:$G,(HLOOKUP(BG$1,'[1]Taux Répartition'!$S$1:$W$2,2,0)),0))*(HLOOKUP(#REF!,$D:$O,#REF!,0))</f>
        <v>#REF!</v>
      </c>
      <c r="BH51" s="16" t="e">
        <f>(VLOOKUP($B51,'[1]Taux Répartition'!$A:$G,(HLOOKUP(BH$1,'[1]Taux Répartition'!$S$1:$W$2,2,0)),0))*(HLOOKUP(#REF!,$D:$O,#REF!,0))</f>
        <v>#REF!</v>
      </c>
      <c r="BI51" s="16" t="e">
        <f>(VLOOKUP($B51,'[1]Taux Répartition'!$A:$G,(HLOOKUP(BI$1,'[1]Taux Répartition'!$S$1:$W$2,2,0)),0))*(HLOOKUP(#REF!,$D:$O,#REF!,0))</f>
        <v>#REF!</v>
      </c>
      <c r="BJ51" s="16" t="e">
        <f>(VLOOKUP($B51,'[1]Taux Répartition'!$A:$G,(HLOOKUP(BJ$1,'[1]Taux Répartition'!$S$1:$W$2,2,0)),0))*(HLOOKUP(#REF!,$D:$O,#REF!,0))</f>
        <v>#REF!</v>
      </c>
      <c r="BK51" s="16" t="e">
        <f>(VLOOKUP($B51,'[1]Taux Répartition'!$A:$G,(HLOOKUP(BK$1,'[1]Taux Répartition'!$S$1:$W$2,2,0)),0))*(HLOOKUP(#REF!,$D:$O,#REF!,0))</f>
        <v>#REF!</v>
      </c>
      <c r="BL51" s="16" t="e">
        <f>(VLOOKUP($B51,'[1]Taux Répartition'!$A:$G,(HLOOKUP(BL$1,'[1]Taux Répartition'!$S$1:$W$2,2,0)),0))*(HLOOKUP(#REF!,$D:$O,#REF!,0))</f>
        <v>#REF!</v>
      </c>
      <c r="BM51" s="16" t="e">
        <f>(VLOOKUP($B51,'[1]Taux Répartition'!$A:$G,(HLOOKUP(BM$1,'[1]Taux Répartition'!$S$1:$W$2,2,0)),0))*(HLOOKUP(#REF!,$D:$O,#REF!,0))</f>
        <v>#REF!</v>
      </c>
      <c r="BN51" s="16" t="e">
        <f>(VLOOKUP($B51,'[1]Taux Répartition'!$A:$G,(HLOOKUP(BN$1,'[1]Taux Répartition'!$S$1:$W$2,2,0)),0))*(HLOOKUP(#REF!,$D:$O,#REF!,0))</f>
        <v>#REF!</v>
      </c>
      <c r="BO51" s="16" t="e">
        <f>(VLOOKUP($B51,'[1]Taux Répartition'!$A:$G,(HLOOKUP(BO$1,'[1]Taux Répartition'!$S$1:$W$2,2,0)),0))*(HLOOKUP(#REF!,$D:$O,#REF!,0))</f>
        <v>#REF!</v>
      </c>
      <c r="BP51" s="16" t="e">
        <f>(VLOOKUP($B51,'[1]Taux Répartition'!$A:$G,(HLOOKUP(BP$1,'[1]Taux Répartition'!$S$1:$W$2,2,0)),0))*(HLOOKUP(#REF!,$D:$O,#REF!,0))</f>
        <v>#REF!</v>
      </c>
      <c r="BQ51" s="16" t="e">
        <f>(VLOOKUP($B51,'[1]Taux Répartition'!$A:$G,(HLOOKUP(BQ$1,'[1]Taux Répartition'!$S$1:$W$2,2,0)),0))*(HLOOKUP(#REF!,$D:$O,#REF!,0))</f>
        <v>#REF!</v>
      </c>
      <c r="BR51" s="16" t="e">
        <f>(VLOOKUP($B51,'[1]Taux Répartition'!$A:$G,(HLOOKUP(BR$1,'[1]Taux Répartition'!$S$1:$W$2,2,0)),0))*(HLOOKUP(#REF!,$D:$O,#REF!,0))</f>
        <v>#REF!</v>
      </c>
      <c r="BS51" s="16" t="e">
        <f>(VLOOKUP($B51,'[1]Taux Répartition'!$A:$G,(HLOOKUP(BS$1,'[1]Taux Répartition'!$S$1:$W$2,2,0)),0))*(HLOOKUP(#REF!,$D:$O,#REF!,0))</f>
        <v>#REF!</v>
      </c>
      <c r="BT51" s="16" t="e">
        <f>(VLOOKUP($B51,'[1]Taux Répartition'!$A:$G,(HLOOKUP(BT$1,'[1]Taux Répartition'!$S$1:$W$2,2,0)),0))*(HLOOKUP(#REF!,$D:$O,#REF!,0))</f>
        <v>#REF!</v>
      </c>
      <c r="BU51" s="16" t="e">
        <f>(VLOOKUP($B51,'[1]Taux Répartition'!$A:$G,(HLOOKUP(BU$1,'[1]Taux Répartition'!$S$1:$W$2,2,0)),0))*(HLOOKUP(#REF!,$D:$O,#REF!,0))</f>
        <v>#REF!</v>
      </c>
      <c r="BV51" s="16" t="e">
        <f>(VLOOKUP($B51,'[1]Taux Répartition'!$A:$G,(HLOOKUP(BV$1,'[1]Taux Répartition'!$S$1:$W$2,2,0)),0))*(HLOOKUP(#REF!,$D:$O,#REF!,0))</f>
        <v>#REF!</v>
      </c>
      <c r="BW51" s="16" t="e">
        <f>(VLOOKUP($B51,'[1]Taux Répartition'!$A:$G,(HLOOKUP(BW$1,'[1]Taux Répartition'!$S$1:$W$2,2,0)),0))*(HLOOKUP(#REF!,$D:$O,#REF!,0))</f>
        <v>#REF!</v>
      </c>
      <c r="BX51" s="16" t="e">
        <f>(VLOOKUP($B51,'[1]Taux Répartition'!$A:$G,(HLOOKUP(BX$1,'[1]Taux Répartition'!$S$1:$W$2,2,0)),0))*(HLOOKUP(#REF!,$D:$O,#REF!,0))</f>
        <v>#REF!</v>
      </c>
    </row>
    <row r="52" spans="1:76" x14ac:dyDescent="0.25">
      <c r="A52" s="24"/>
      <c r="B52" s="8">
        <f>VLOOKUP(C52,[1]Général!H:I,2,0)</f>
        <v>6060300</v>
      </c>
      <c r="C52" s="15" t="s">
        <v>71</v>
      </c>
      <c r="D52" s="5"/>
      <c r="E52" s="5">
        <v>-65250</v>
      </c>
      <c r="F52" s="5">
        <v>-6028466.7599999998</v>
      </c>
      <c r="G52" s="5">
        <v>-57120</v>
      </c>
      <c r="H52" s="5"/>
      <c r="I52" s="5"/>
      <c r="J52" s="5">
        <v>-1017669.33</v>
      </c>
      <c r="K52" s="16">
        <v>-65250</v>
      </c>
      <c r="L52" s="16">
        <v>-6028466.7599999998</v>
      </c>
      <c r="M52" s="16">
        <v>-57120</v>
      </c>
      <c r="N52" s="16"/>
      <c r="O52" s="16"/>
      <c r="P52" s="6">
        <f t="shared" si="0"/>
        <v>-6150836.7599999998</v>
      </c>
      <c r="Q52" s="17" t="e">
        <f>(VLOOKUP($B52,'[1]Taux Répartition'!$A:$G,(HLOOKUP(Q$1,'[1]Taux Répartition'!$S$1:$W$2,2,0)),0))*(HLOOKUP(#REF!,$D:$O,#REF!,0))</f>
        <v>#REF!</v>
      </c>
      <c r="R52" s="17" t="e">
        <f>(VLOOKUP($B52,'[1]Taux Répartition'!$A:$G,(HLOOKUP(R$1,'[1]Taux Répartition'!$S$1:$W$2,2,0)),0))*(HLOOKUP(#REF!,$D:$O,#REF!,0))</f>
        <v>#REF!</v>
      </c>
      <c r="S52" s="17" t="e">
        <f>(VLOOKUP($B52,'[1]Taux Répartition'!$A:$G,(HLOOKUP(S$1,'[1]Taux Répartition'!$S$1:$W$2,2,0)),0))*(HLOOKUP(#REF!,$D:$O,#REF!,0))</f>
        <v>#REF!</v>
      </c>
      <c r="T52" s="17" t="e">
        <f>(VLOOKUP($B52,'[1]Taux Répartition'!$A:$G,(HLOOKUP(T$1,'[1]Taux Répartition'!$S$1:$W$2,2,0)),0))*(HLOOKUP(#REF!,$D:$O,#REF!,0))</f>
        <v>#REF!</v>
      </c>
      <c r="U52" s="17" t="e">
        <f>(VLOOKUP($B52,'[1]Taux Répartition'!$A:$G,(HLOOKUP(U$1,'[1]Taux Répartition'!$S$1:$W$2,2,0)),0))*(HLOOKUP(#REF!,$D:$I,#REF!,0))</f>
        <v>#REF!</v>
      </c>
      <c r="V52" s="18" t="e">
        <f>(VLOOKUP($B52,'[1]Taux Répartition'!$A:$G,(HLOOKUP(V$1,'[1]Taux Répartition'!$S$1:$V$2,2,0)),0))*(HLOOKUP(#REF!,$D:$I,#REF!,0))</f>
        <v>#REF!</v>
      </c>
      <c r="W52" s="18" t="e">
        <f>(VLOOKUP($B52,'[1]Taux Répartition'!$A:$G,(HLOOKUP(W$1,'[1]Taux Répartition'!$S$1:$V$2,2,0)),0))*(HLOOKUP(#REF!,$D:$I,#REF!,0))</f>
        <v>#REF!</v>
      </c>
      <c r="X52" s="18" t="e">
        <f>(VLOOKUP($B52,'[1]Taux Répartition'!$A:$G,(HLOOKUP(X$1,'[1]Taux Répartition'!$S$1:$V$2,2,0)),0))*(HLOOKUP(#REF!,$D:$I,#REF!,0))</f>
        <v>#REF!</v>
      </c>
      <c r="Y52" s="18" t="e">
        <f>(VLOOKUP($B52,'[1]Taux Répartition'!$A:$G,(HLOOKUP(Y$1,'[1]Taux Répartition'!$S$1:$V$2,2,0)),0))*(HLOOKUP(#REF!,$D:$I,#REF!,0))</f>
        <v>#REF!</v>
      </c>
      <c r="Z52" s="18" t="e">
        <f>(VLOOKUP($B52,'[1]Taux Répartition'!$A:$G,(HLOOKUP(Z$1,'[1]Taux Répartition'!$S$1:$W$2,2,0)),0))*(HLOOKUP(#REF!,$D:$I,#REF!,0))</f>
        <v>#REF!</v>
      </c>
      <c r="AA52" s="19" t="e">
        <f>(VLOOKUP($B52,'[1]Taux Répartition'!$A:$G,(HLOOKUP(AA$1,'[1]Taux Répartition'!$S$1:$V$2,2,0)),0))*(HLOOKUP(#REF!,$D:$I,#REF!,0))</f>
        <v>#REF!</v>
      </c>
      <c r="AB52" s="19" t="e">
        <f>(VLOOKUP($B52,'[1]Taux Répartition'!$A:$G,(HLOOKUP(AB$1,'[1]Taux Répartition'!$S$1:$V$2,2,0)),0))*(HLOOKUP(#REF!,$D:$I,#REF!,0))</f>
        <v>#REF!</v>
      </c>
      <c r="AC52" s="19" t="e">
        <f>(VLOOKUP($B52,'[1]Taux Répartition'!$A:$G,(HLOOKUP(AC$1,'[1]Taux Répartition'!$S$1:$V$2,2,0)),0))*(HLOOKUP(#REF!,$D:$I,#REF!,0))</f>
        <v>#REF!</v>
      </c>
      <c r="AD52" s="19" t="e">
        <f>(VLOOKUP($B52,'[1]Taux Répartition'!$A:$G,(HLOOKUP(AD$1,'[1]Taux Répartition'!$S$1:$V$2,2,0)),0))*(HLOOKUP(#REF!,$D:$I,#REF!,0))</f>
        <v>#REF!</v>
      </c>
      <c r="AE52" s="19" t="e">
        <f>(VLOOKUP($B52,'[1]Taux Répartition'!$A:$G,(HLOOKUP(AE$1,'[1]Taux Répartition'!$S$1:$W$2,2,0)),0))*(HLOOKUP(#REF!,$D:$I,#REF!,0))</f>
        <v>#REF!</v>
      </c>
      <c r="AF52" s="20" t="e">
        <f>(VLOOKUP($B52,'[1]Taux Répartition'!$A:$G,(HLOOKUP(AF$1,'[1]Taux Répartition'!$S$1:$V$2,2,0)),0))*(HLOOKUP(#REF!,$D:$I,#REF!,0))</f>
        <v>#REF!</v>
      </c>
      <c r="AG52" s="20" t="e">
        <f>(VLOOKUP($B52,'[1]Taux Répartition'!$A:$G,(HLOOKUP(AG$1,'[1]Taux Répartition'!$S$1:$V$2,2,0)),0))*(HLOOKUP(#REF!,$D:$I,#REF!,0))</f>
        <v>#REF!</v>
      </c>
      <c r="AH52" s="20" t="e">
        <f>(VLOOKUP($B52,'[1]Taux Répartition'!$A:$G,(HLOOKUP(AH$1,'[1]Taux Répartition'!$S$1:$V$2,2,0)),0))*(HLOOKUP(#REF!,$D:$I,#REF!,0))</f>
        <v>#REF!</v>
      </c>
      <c r="AI52" s="20" t="e">
        <f>(VLOOKUP($B52,'[1]Taux Répartition'!$A:$G,(HLOOKUP(AI$1,'[1]Taux Répartition'!$S$1:$V$2,2,0)),0))*(HLOOKUP(#REF!,$D:$I,#REF!,0))</f>
        <v>#REF!</v>
      </c>
      <c r="AJ52" s="20" t="e">
        <f>(VLOOKUP($B52,'[1]Taux Répartition'!$A:$G,(HLOOKUP(AJ$1,'[1]Taux Répartition'!$S$1:$W$2,2,0)),0))*(HLOOKUP(#REF!,$D:$I,#REF!,0))</f>
        <v>#REF!</v>
      </c>
      <c r="AK52" s="21" t="e">
        <f>(VLOOKUP($B52,'[1]Taux Répartition'!$A:$G,(HLOOKUP(AK$1,'[1]Taux Répartition'!$S$1:$V$2,2,0)),0))*(HLOOKUP(#REF!,$D:$I,#REF!,0))</f>
        <v>#REF!</v>
      </c>
      <c r="AL52" s="21" t="e">
        <f>(VLOOKUP($B52,'[1]Taux Répartition'!$A:$G,(HLOOKUP(AL$1,'[1]Taux Répartition'!$S$1:$V$2,2,0)),0))*(HLOOKUP(#REF!,$D:$I,#REF!,0))</f>
        <v>#REF!</v>
      </c>
      <c r="AM52" s="21" t="e">
        <f>(VLOOKUP($B52,'[1]Taux Répartition'!$A:$G,(HLOOKUP(AM$1,'[1]Taux Répartition'!$S$1:$V$2,2,0)),0))*(HLOOKUP(#REF!,$D:$I,#REF!,0))</f>
        <v>#REF!</v>
      </c>
      <c r="AN52" s="21" t="e">
        <f>(VLOOKUP($B52,'[1]Taux Répartition'!$A:$G,(HLOOKUP(AN$1,'[1]Taux Répartition'!$S$1:$V$2,2,0)),0))*(HLOOKUP(#REF!,$D:$I,#REF!,0))</f>
        <v>#REF!</v>
      </c>
      <c r="AO52" s="21" t="e">
        <f>(VLOOKUP($B52,'[1]Taux Répartition'!$A:$G,(HLOOKUP(AO$1,'[1]Taux Répartition'!$S$1:$W$2,2,0)),0))*(HLOOKUP(#REF!,$D:$I,#REF!,0))</f>
        <v>#REF!</v>
      </c>
      <c r="AP52" s="22" t="e">
        <f>(VLOOKUP($B52,'[1]Taux Répartition'!$A:$G,(HLOOKUP(AP$1,'[1]Taux Répartition'!$S$1:$V$2,2,0)),0))*(HLOOKUP(#REF!,$D:$I,#REF!,0))</f>
        <v>#REF!</v>
      </c>
      <c r="AQ52" s="22" t="e">
        <f>(VLOOKUP($B52,'[1]Taux Répartition'!$A:$G,(HLOOKUP(AQ$1,'[1]Taux Répartition'!$S$1:$V$2,2,0)),0))*(HLOOKUP(#REF!,$D:$I,#REF!,0))</f>
        <v>#REF!</v>
      </c>
      <c r="AR52" s="22" t="e">
        <f>(VLOOKUP($B52,'[1]Taux Répartition'!$A:$G,(HLOOKUP(AR$1,'[1]Taux Répartition'!$S$1:$V$2,2,0)),0))*(HLOOKUP(#REF!,$D:$I,#REF!,0))</f>
        <v>#REF!</v>
      </c>
      <c r="AS52" s="22" t="e">
        <f>(VLOOKUP($B52,'[1]Taux Répartition'!$A:$G,(HLOOKUP(AS$1,'[1]Taux Répartition'!$S$1:$V$2,2,0)),0))*(HLOOKUP(#REF!,$D:$I,#REF!,0))</f>
        <v>#REF!</v>
      </c>
      <c r="AT52" s="22" t="e">
        <f>(VLOOKUP($B52,'[1]Taux Répartition'!$A:$G,(HLOOKUP(AT$1,'[1]Taux Répartition'!$S$1:$W$2,2,0)),0))*(HLOOKUP(#REF!,$D:$I,#REF!,0))</f>
        <v>#REF!</v>
      </c>
      <c r="AU52" s="23" t="e">
        <f>(VLOOKUP($B52,'[1]Taux Répartition'!$A:$G,(HLOOKUP(AU$1,'[1]Taux Répartition'!$S$1:$W$2,2,0)),0))*(HLOOKUP(#REF!,$D:$O,#REF!,0))</f>
        <v>#REF!</v>
      </c>
      <c r="AV52" s="23" t="e">
        <f>(VLOOKUP($B52,'[1]Taux Répartition'!$A:$G,(HLOOKUP(AV$1,'[1]Taux Répartition'!$S$1:$W$2,2,0)),0))*(HLOOKUP(#REF!,$D:$O,#REF!,0))</f>
        <v>#REF!</v>
      </c>
      <c r="AW52" s="23" t="e">
        <f>(VLOOKUP($B52,'[1]Taux Répartition'!$A:$G,(HLOOKUP(AW$1,'[1]Taux Répartition'!$S$1:$W$2,2,0)),0))*(HLOOKUP(#REF!,$D:$O,#REF!,0))</f>
        <v>#REF!</v>
      </c>
      <c r="AX52" s="23" t="e">
        <f>(VLOOKUP($B52,'[1]Taux Répartition'!$A:$G,(HLOOKUP(AX$1,'[1]Taux Répartition'!$S$1:$W$2,2,0)),0))*(HLOOKUP(#REF!,$D:$O,#REF!,0))</f>
        <v>#REF!</v>
      </c>
      <c r="AY52" s="23" t="e">
        <f>(VLOOKUP($B52,'[1]Taux Répartition'!$A:$G,(HLOOKUP(AY$1,'[1]Taux Répartition'!$S$1:$W$2,2,0)),0))*(HLOOKUP(#REF!,$D:$O,#REF!,0))</f>
        <v>#REF!</v>
      </c>
      <c r="AZ52" s="16" t="e">
        <f>(VLOOKUP($B52,'[1]Taux Répartition'!$A:$G,(HLOOKUP(AZ$1,'[1]Taux Répartition'!$S$1:$W$2,2,0)),0))*(HLOOKUP(#REF!,$D:$O,#REF!,0))</f>
        <v>#REF!</v>
      </c>
      <c r="BA52" s="16" t="e">
        <f>(VLOOKUP($B52,'[1]Taux Répartition'!$A:$G,(HLOOKUP(BA$1,'[1]Taux Répartition'!$S$1:$W$2,2,0)),0))*(HLOOKUP(#REF!,$D:$O,#REF!,0))</f>
        <v>#REF!</v>
      </c>
      <c r="BB52" s="16" t="e">
        <f>(VLOOKUP($B52,'[1]Taux Répartition'!$A:$G,(HLOOKUP(BB$1,'[1]Taux Répartition'!$S$1:$W$2,2,0)),0))*(HLOOKUP(#REF!,$D:$O,#REF!,0))</f>
        <v>#REF!</v>
      </c>
      <c r="BC52" s="16" t="e">
        <f>(VLOOKUP($B52,'[1]Taux Répartition'!$A:$G,(HLOOKUP(BC$1,'[1]Taux Répartition'!$S$1:$W$2,2,0)),0))*(HLOOKUP(#REF!,$D:$O,#REF!,0))</f>
        <v>#REF!</v>
      </c>
      <c r="BD52" s="16" t="e">
        <f>(VLOOKUP($B52,'[1]Taux Répartition'!$A:$G,(HLOOKUP(BD$1,'[1]Taux Répartition'!$S$1:$W$2,2,0)),0))*(HLOOKUP(#REF!,$D:$O,#REF!,0))</f>
        <v>#REF!</v>
      </c>
      <c r="BE52" s="16" t="e">
        <f>(VLOOKUP($B52,'[1]Taux Répartition'!$A:$G,(HLOOKUP(BE$1,'[1]Taux Répartition'!$S$1:$W$2,2,0)),0))*(HLOOKUP(#REF!,$D:$O,#REF!,0))</f>
        <v>#REF!</v>
      </c>
      <c r="BF52" s="16" t="e">
        <f>(VLOOKUP($B52,'[1]Taux Répartition'!$A:$G,(HLOOKUP(BF$1,'[1]Taux Répartition'!$S$1:$W$2,2,0)),0))*(HLOOKUP(#REF!,$D:$O,#REF!,0))</f>
        <v>#REF!</v>
      </c>
      <c r="BG52" s="16" t="e">
        <f>(VLOOKUP($B52,'[1]Taux Répartition'!$A:$G,(HLOOKUP(BG$1,'[1]Taux Répartition'!$S$1:$W$2,2,0)),0))*(HLOOKUP(#REF!,$D:$O,#REF!,0))</f>
        <v>#REF!</v>
      </c>
      <c r="BH52" s="16" t="e">
        <f>(VLOOKUP($B52,'[1]Taux Répartition'!$A:$G,(HLOOKUP(BH$1,'[1]Taux Répartition'!$S$1:$W$2,2,0)),0))*(HLOOKUP(#REF!,$D:$O,#REF!,0))</f>
        <v>#REF!</v>
      </c>
      <c r="BI52" s="16" t="e">
        <f>(VLOOKUP($B52,'[1]Taux Répartition'!$A:$G,(HLOOKUP(BI$1,'[1]Taux Répartition'!$S$1:$W$2,2,0)),0))*(HLOOKUP(#REF!,$D:$O,#REF!,0))</f>
        <v>#REF!</v>
      </c>
      <c r="BJ52" s="16" t="e">
        <f>(VLOOKUP($B52,'[1]Taux Répartition'!$A:$G,(HLOOKUP(BJ$1,'[1]Taux Répartition'!$S$1:$W$2,2,0)),0))*(HLOOKUP(#REF!,$D:$O,#REF!,0))</f>
        <v>#REF!</v>
      </c>
      <c r="BK52" s="16" t="e">
        <f>(VLOOKUP($B52,'[1]Taux Répartition'!$A:$G,(HLOOKUP(BK$1,'[1]Taux Répartition'!$S$1:$W$2,2,0)),0))*(HLOOKUP(#REF!,$D:$O,#REF!,0))</f>
        <v>#REF!</v>
      </c>
      <c r="BL52" s="16" t="e">
        <f>(VLOOKUP($B52,'[1]Taux Répartition'!$A:$G,(HLOOKUP(BL$1,'[1]Taux Répartition'!$S$1:$W$2,2,0)),0))*(HLOOKUP(#REF!,$D:$O,#REF!,0))</f>
        <v>#REF!</v>
      </c>
      <c r="BM52" s="16" t="e">
        <f>(VLOOKUP($B52,'[1]Taux Répartition'!$A:$G,(HLOOKUP(BM$1,'[1]Taux Répartition'!$S$1:$W$2,2,0)),0))*(HLOOKUP(#REF!,$D:$O,#REF!,0))</f>
        <v>#REF!</v>
      </c>
      <c r="BN52" s="16" t="e">
        <f>(VLOOKUP($B52,'[1]Taux Répartition'!$A:$G,(HLOOKUP(BN$1,'[1]Taux Répartition'!$S$1:$W$2,2,0)),0))*(HLOOKUP(#REF!,$D:$O,#REF!,0))</f>
        <v>#REF!</v>
      </c>
      <c r="BO52" s="16" t="e">
        <f>(VLOOKUP($B52,'[1]Taux Répartition'!$A:$G,(HLOOKUP(BO$1,'[1]Taux Répartition'!$S$1:$W$2,2,0)),0))*(HLOOKUP(#REF!,$D:$O,#REF!,0))</f>
        <v>#REF!</v>
      </c>
      <c r="BP52" s="16" t="e">
        <f>(VLOOKUP($B52,'[1]Taux Répartition'!$A:$G,(HLOOKUP(BP$1,'[1]Taux Répartition'!$S$1:$W$2,2,0)),0))*(HLOOKUP(#REF!,$D:$O,#REF!,0))</f>
        <v>#REF!</v>
      </c>
      <c r="BQ52" s="16" t="e">
        <f>(VLOOKUP($B52,'[1]Taux Répartition'!$A:$G,(HLOOKUP(BQ$1,'[1]Taux Répartition'!$S$1:$W$2,2,0)),0))*(HLOOKUP(#REF!,$D:$O,#REF!,0))</f>
        <v>#REF!</v>
      </c>
      <c r="BR52" s="16" t="e">
        <f>(VLOOKUP($B52,'[1]Taux Répartition'!$A:$G,(HLOOKUP(BR$1,'[1]Taux Répartition'!$S$1:$W$2,2,0)),0))*(HLOOKUP(#REF!,$D:$O,#REF!,0))</f>
        <v>#REF!</v>
      </c>
      <c r="BS52" s="16" t="e">
        <f>(VLOOKUP($B52,'[1]Taux Répartition'!$A:$G,(HLOOKUP(BS$1,'[1]Taux Répartition'!$S$1:$W$2,2,0)),0))*(HLOOKUP(#REF!,$D:$O,#REF!,0))</f>
        <v>#REF!</v>
      </c>
      <c r="BT52" s="16" t="e">
        <f>(VLOOKUP($B52,'[1]Taux Répartition'!$A:$G,(HLOOKUP(BT$1,'[1]Taux Répartition'!$S$1:$W$2,2,0)),0))*(HLOOKUP(#REF!,$D:$O,#REF!,0))</f>
        <v>#REF!</v>
      </c>
      <c r="BU52" s="16" t="e">
        <f>(VLOOKUP($B52,'[1]Taux Répartition'!$A:$G,(HLOOKUP(BU$1,'[1]Taux Répartition'!$S$1:$W$2,2,0)),0))*(HLOOKUP(#REF!,$D:$O,#REF!,0))</f>
        <v>#REF!</v>
      </c>
      <c r="BV52" s="16" t="e">
        <f>(VLOOKUP($B52,'[1]Taux Répartition'!$A:$G,(HLOOKUP(BV$1,'[1]Taux Répartition'!$S$1:$W$2,2,0)),0))*(HLOOKUP(#REF!,$D:$O,#REF!,0))</f>
        <v>#REF!</v>
      </c>
      <c r="BW52" s="16" t="e">
        <f>(VLOOKUP($B52,'[1]Taux Répartition'!$A:$G,(HLOOKUP(BW$1,'[1]Taux Répartition'!$S$1:$W$2,2,0)),0))*(HLOOKUP(#REF!,$D:$O,#REF!,0))</f>
        <v>#REF!</v>
      </c>
      <c r="BX52" s="16" t="e">
        <f>(VLOOKUP($B52,'[1]Taux Répartition'!$A:$G,(HLOOKUP(BX$1,'[1]Taux Répartition'!$S$1:$W$2,2,0)),0))*(HLOOKUP(#REF!,$D:$O,#REF!,0))</f>
        <v>#REF!</v>
      </c>
    </row>
    <row r="53" spans="1:76" x14ac:dyDescent="0.25">
      <c r="A53" s="24"/>
      <c r="B53" s="8">
        <f>VLOOKUP(C53,[1]Général!H:I,2,0)</f>
        <v>6220450</v>
      </c>
      <c r="C53" s="15" t="s">
        <v>72</v>
      </c>
      <c r="D53" s="5"/>
      <c r="E53" s="5"/>
      <c r="F53" s="5">
        <v>-38663</v>
      </c>
      <c r="G53" s="5"/>
      <c r="H53" s="5"/>
      <c r="I53" s="5"/>
      <c r="J53" s="5"/>
      <c r="K53" s="16"/>
      <c r="L53" s="16">
        <v>-38663</v>
      </c>
      <c r="M53" s="16"/>
      <c r="N53" s="16"/>
      <c r="O53" s="16"/>
      <c r="P53" s="6">
        <f t="shared" si="0"/>
        <v>-38663</v>
      </c>
      <c r="Q53" s="17" t="e">
        <f>(VLOOKUP($B53,'[1]Taux Répartition'!$A:$G,(HLOOKUP(Q$1,'[1]Taux Répartition'!$S$1:$W$2,2,0)),0))*(HLOOKUP(#REF!,$D:$O,#REF!,0))</f>
        <v>#REF!</v>
      </c>
      <c r="R53" s="17" t="e">
        <f>(VLOOKUP($B53,'[1]Taux Répartition'!$A:$G,(HLOOKUP(R$1,'[1]Taux Répartition'!$S$1:$W$2,2,0)),0))*(HLOOKUP(#REF!,$D:$O,#REF!,0))</f>
        <v>#REF!</v>
      </c>
      <c r="S53" s="17" t="e">
        <f>(VLOOKUP($B53,'[1]Taux Répartition'!$A:$G,(HLOOKUP(S$1,'[1]Taux Répartition'!$S$1:$W$2,2,0)),0))*(HLOOKUP(#REF!,$D:$O,#REF!,0))</f>
        <v>#REF!</v>
      </c>
      <c r="T53" s="17" t="e">
        <f>(VLOOKUP($B53,'[1]Taux Répartition'!$A:$G,(HLOOKUP(T$1,'[1]Taux Répartition'!$S$1:$W$2,2,0)),0))*(HLOOKUP(#REF!,$D:$O,#REF!,0))</f>
        <v>#REF!</v>
      </c>
      <c r="U53" s="17" t="e">
        <f>(VLOOKUP($B53,'[1]Taux Répartition'!$A:$G,(HLOOKUP(U$1,'[1]Taux Répartition'!$S$1:$W$2,2,0)),0))*(HLOOKUP(#REF!,$D:$I,#REF!,0))</f>
        <v>#REF!</v>
      </c>
      <c r="V53" s="18" t="e">
        <f>(VLOOKUP($B53,'[1]Taux Répartition'!$A:$G,(HLOOKUP(V$1,'[1]Taux Répartition'!$S$1:$V$2,2,0)),0))*(HLOOKUP(#REF!,$D:$I,#REF!,0))</f>
        <v>#REF!</v>
      </c>
      <c r="W53" s="18" t="e">
        <f>(VLOOKUP($B53,'[1]Taux Répartition'!$A:$G,(HLOOKUP(W$1,'[1]Taux Répartition'!$S$1:$V$2,2,0)),0))*(HLOOKUP(#REF!,$D:$I,#REF!,0))</f>
        <v>#REF!</v>
      </c>
      <c r="X53" s="18" t="e">
        <f>(VLOOKUP($B53,'[1]Taux Répartition'!$A:$G,(HLOOKUP(X$1,'[1]Taux Répartition'!$S$1:$V$2,2,0)),0))*(HLOOKUP(#REF!,$D:$I,#REF!,0))</f>
        <v>#REF!</v>
      </c>
      <c r="Y53" s="18" t="e">
        <f>(VLOOKUP($B53,'[1]Taux Répartition'!$A:$G,(HLOOKUP(Y$1,'[1]Taux Répartition'!$S$1:$V$2,2,0)),0))*(HLOOKUP(#REF!,$D:$I,#REF!,0))</f>
        <v>#REF!</v>
      </c>
      <c r="Z53" s="18" t="e">
        <f>(VLOOKUP($B53,'[1]Taux Répartition'!$A:$G,(HLOOKUP(Z$1,'[1]Taux Répartition'!$S$1:$W$2,2,0)),0))*(HLOOKUP(#REF!,$D:$I,#REF!,0))</f>
        <v>#REF!</v>
      </c>
      <c r="AA53" s="19" t="e">
        <f>(VLOOKUP($B53,'[1]Taux Répartition'!$A:$G,(HLOOKUP(AA$1,'[1]Taux Répartition'!$S$1:$V$2,2,0)),0))*(HLOOKUP(#REF!,$D:$I,#REF!,0))</f>
        <v>#REF!</v>
      </c>
      <c r="AB53" s="19" t="e">
        <f>(VLOOKUP($B53,'[1]Taux Répartition'!$A:$G,(HLOOKUP(AB$1,'[1]Taux Répartition'!$S$1:$V$2,2,0)),0))*(HLOOKUP(#REF!,$D:$I,#REF!,0))</f>
        <v>#REF!</v>
      </c>
      <c r="AC53" s="19" t="e">
        <f>(VLOOKUP($B53,'[1]Taux Répartition'!$A:$G,(HLOOKUP(AC$1,'[1]Taux Répartition'!$S$1:$V$2,2,0)),0))*(HLOOKUP(#REF!,$D:$I,#REF!,0))</f>
        <v>#REF!</v>
      </c>
      <c r="AD53" s="19" t="e">
        <f>(VLOOKUP($B53,'[1]Taux Répartition'!$A:$G,(HLOOKUP(AD$1,'[1]Taux Répartition'!$S$1:$V$2,2,0)),0))*(HLOOKUP(#REF!,$D:$I,#REF!,0))</f>
        <v>#REF!</v>
      </c>
      <c r="AE53" s="19" t="e">
        <f>(VLOOKUP($B53,'[1]Taux Répartition'!$A:$G,(HLOOKUP(AE$1,'[1]Taux Répartition'!$S$1:$W$2,2,0)),0))*(HLOOKUP(#REF!,$D:$I,#REF!,0))</f>
        <v>#REF!</v>
      </c>
      <c r="AF53" s="20" t="e">
        <f>(VLOOKUP($B53,'[1]Taux Répartition'!$A:$G,(HLOOKUP(AF$1,'[1]Taux Répartition'!$S$1:$V$2,2,0)),0))*(HLOOKUP(#REF!,$D:$I,#REF!,0))</f>
        <v>#REF!</v>
      </c>
      <c r="AG53" s="20" t="e">
        <f>(VLOOKUP($B53,'[1]Taux Répartition'!$A:$G,(HLOOKUP(AG$1,'[1]Taux Répartition'!$S$1:$V$2,2,0)),0))*(HLOOKUP(#REF!,$D:$I,#REF!,0))</f>
        <v>#REF!</v>
      </c>
      <c r="AH53" s="20" t="e">
        <f>(VLOOKUP($B53,'[1]Taux Répartition'!$A:$G,(HLOOKUP(AH$1,'[1]Taux Répartition'!$S$1:$V$2,2,0)),0))*(HLOOKUP(#REF!,$D:$I,#REF!,0))</f>
        <v>#REF!</v>
      </c>
      <c r="AI53" s="20" t="e">
        <f>(VLOOKUP($B53,'[1]Taux Répartition'!$A:$G,(HLOOKUP(AI$1,'[1]Taux Répartition'!$S$1:$V$2,2,0)),0))*(HLOOKUP(#REF!,$D:$I,#REF!,0))</f>
        <v>#REF!</v>
      </c>
      <c r="AJ53" s="20" t="e">
        <f>(VLOOKUP($B53,'[1]Taux Répartition'!$A:$G,(HLOOKUP(AJ$1,'[1]Taux Répartition'!$S$1:$W$2,2,0)),0))*(HLOOKUP(#REF!,$D:$I,#REF!,0))</f>
        <v>#REF!</v>
      </c>
      <c r="AK53" s="21" t="e">
        <f>(VLOOKUP($B53,'[1]Taux Répartition'!$A:$G,(HLOOKUP(AK$1,'[1]Taux Répartition'!$S$1:$V$2,2,0)),0))*(HLOOKUP(#REF!,$D:$I,#REF!,0))</f>
        <v>#REF!</v>
      </c>
      <c r="AL53" s="21" t="e">
        <f>(VLOOKUP($B53,'[1]Taux Répartition'!$A:$G,(HLOOKUP(AL$1,'[1]Taux Répartition'!$S$1:$V$2,2,0)),0))*(HLOOKUP(#REF!,$D:$I,#REF!,0))</f>
        <v>#REF!</v>
      </c>
      <c r="AM53" s="21" t="e">
        <f>(VLOOKUP($B53,'[1]Taux Répartition'!$A:$G,(HLOOKUP(AM$1,'[1]Taux Répartition'!$S$1:$V$2,2,0)),0))*(HLOOKUP(#REF!,$D:$I,#REF!,0))</f>
        <v>#REF!</v>
      </c>
      <c r="AN53" s="21" t="e">
        <f>(VLOOKUP($B53,'[1]Taux Répartition'!$A:$G,(HLOOKUP(AN$1,'[1]Taux Répartition'!$S$1:$V$2,2,0)),0))*(HLOOKUP(#REF!,$D:$I,#REF!,0))</f>
        <v>#REF!</v>
      </c>
      <c r="AO53" s="21" t="e">
        <f>(VLOOKUP($B53,'[1]Taux Répartition'!$A:$G,(HLOOKUP(AO$1,'[1]Taux Répartition'!$S$1:$W$2,2,0)),0))*(HLOOKUP(#REF!,$D:$I,#REF!,0))</f>
        <v>#REF!</v>
      </c>
      <c r="AP53" s="22" t="e">
        <f>(VLOOKUP($B53,'[1]Taux Répartition'!$A:$G,(HLOOKUP(AP$1,'[1]Taux Répartition'!$S$1:$V$2,2,0)),0))*(HLOOKUP(#REF!,$D:$I,#REF!,0))</f>
        <v>#REF!</v>
      </c>
      <c r="AQ53" s="22" t="e">
        <f>(VLOOKUP($B53,'[1]Taux Répartition'!$A:$G,(HLOOKUP(AQ$1,'[1]Taux Répartition'!$S$1:$V$2,2,0)),0))*(HLOOKUP(#REF!,$D:$I,#REF!,0))</f>
        <v>#REF!</v>
      </c>
      <c r="AR53" s="22" t="e">
        <f>(VLOOKUP($B53,'[1]Taux Répartition'!$A:$G,(HLOOKUP(AR$1,'[1]Taux Répartition'!$S$1:$V$2,2,0)),0))*(HLOOKUP(#REF!,$D:$I,#REF!,0))</f>
        <v>#REF!</v>
      </c>
      <c r="AS53" s="22" t="e">
        <f>(VLOOKUP($B53,'[1]Taux Répartition'!$A:$G,(HLOOKUP(AS$1,'[1]Taux Répartition'!$S$1:$V$2,2,0)),0))*(HLOOKUP(#REF!,$D:$I,#REF!,0))</f>
        <v>#REF!</v>
      </c>
      <c r="AT53" s="22" t="e">
        <f>(VLOOKUP($B53,'[1]Taux Répartition'!$A:$G,(HLOOKUP(AT$1,'[1]Taux Répartition'!$S$1:$W$2,2,0)),0))*(HLOOKUP(#REF!,$D:$I,#REF!,0))</f>
        <v>#REF!</v>
      </c>
      <c r="AU53" s="23" t="e">
        <f>(VLOOKUP($B53,'[1]Taux Répartition'!$A:$G,(HLOOKUP(AU$1,'[1]Taux Répartition'!$S$1:$W$2,2,0)),0))*(HLOOKUP(#REF!,$D:$O,#REF!,0))</f>
        <v>#REF!</v>
      </c>
      <c r="AV53" s="23" t="e">
        <f>(VLOOKUP($B53,'[1]Taux Répartition'!$A:$G,(HLOOKUP(AV$1,'[1]Taux Répartition'!$S$1:$W$2,2,0)),0))*(HLOOKUP(#REF!,$D:$O,#REF!,0))</f>
        <v>#REF!</v>
      </c>
      <c r="AW53" s="23" t="e">
        <f>(VLOOKUP($B53,'[1]Taux Répartition'!$A:$G,(HLOOKUP(AW$1,'[1]Taux Répartition'!$S$1:$W$2,2,0)),0))*(HLOOKUP(#REF!,$D:$O,#REF!,0))</f>
        <v>#REF!</v>
      </c>
      <c r="AX53" s="23" t="e">
        <f>(VLOOKUP($B53,'[1]Taux Répartition'!$A:$G,(HLOOKUP(AX$1,'[1]Taux Répartition'!$S$1:$W$2,2,0)),0))*(HLOOKUP(#REF!,$D:$O,#REF!,0))</f>
        <v>#REF!</v>
      </c>
      <c r="AY53" s="23" t="e">
        <f>(VLOOKUP($B53,'[1]Taux Répartition'!$A:$G,(HLOOKUP(AY$1,'[1]Taux Répartition'!$S$1:$W$2,2,0)),0))*(HLOOKUP(#REF!,$D:$O,#REF!,0))</f>
        <v>#REF!</v>
      </c>
      <c r="AZ53" s="16" t="e">
        <f>(VLOOKUP($B53,'[1]Taux Répartition'!$A:$G,(HLOOKUP(AZ$1,'[1]Taux Répartition'!$S$1:$W$2,2,0)),0))*(HLOOKUP(#REF!,$D:$O,#REF!,0))</f>
        <v>#REF!</v>
      </c>
      <c r="BA53" s="16" t="e">
        <f>(VLOOKUP($B53,'[1]Taux Répartition'!$A:$G,(HLOOKUP(BA$1,'[1]Taux Répartition'!$S$1:$W$2,2,0)),0))*(HLOOKUP(#REF!,$D:$O,#REF!,0))</f>
        <v>#REF!</v>
      </c>
      <c r="BB53" s="16" t="e">
        <f>(VLOOKUP($B53,'[1]Taux Répartition'!$A:$G,(HLOOKUP(BB$1,'[1]Taux Répartition'!$S$1:$W$2,2,0)),0))*(HLOOKUP(#REF!,$D:$O,#REF!,0))</f>
        <v>#REF!</v>
      </c>
      <c r="BC53" s="16" t="e">
        <f>(VLOOKUP($B53,'[1]Taux Répartition'!$A:$G,(HLOOKUP(BC$1,'[1]Taux Répartition'!$S$1:$W$2,2,0)),0))*(HLOOKUP(#REF!,$D:$O,#REF!,0))</f>
        <v>#REF!</v>
      </c>
      <c r="BD53" s="16" t="e">
        <f>(VLOOKUP($B53,'[1]Taux Répartition'!$A:$G,(HLOOKUP(BD$1,'[1]Taux Répartition'!$S$1:$W$2,2,0)),0))*(HLOOKUP(#REF!,$D:$O,#REF!,0))</f>
        <v>#REF!</v>
      </c>
      <c r="BE53" s="16" t="e">
        <f>(VLOOKUP($B53,'[1]Taux Répartition'!$A:$G,(HLOOKUP(BE$1,'[1]Taux Répartition'!$S$1:$W$2,2,0)),0))*(HLOOKUP(#REF!,$D:$O,#REF!,0))</f>
        <v>#REF!</v>
      </c>
      <c r="BF53" s="16" t="e">
        <f>(VLOOKUP($B53,'[1]Taux Répartition'!$A:$G,(HLOOKUP(BF$1,'[1]Taux Répartition'!$S$1:$W$2,2,0)),0))*(HLOOKUP(#REF!,$D:$O,#REF!,0))</f>
        <v>#REF!</v>
      </c>
      <c r="BG53" s="16" t="e">
        <f>(VLOOKUP($B53,'[1]Taux Répartition'!$A:$G,(HLOOKUP(BG$1,'[1]Taux Répartition'!$S$1:$W$2,2,0)),0))*(HLOOKUP(#REF!,$D:$O,#REF!,0))</f>
        <v>#REF!</v>
      </c>
      <c r="BH53" s="16" t="e">
        <f>(VLOOKUP($B53,'[1]Taux Répartition'!$A:$G,(HLOOKUP(BH$1,'[1]Taux Répartition'!$S$1:$W$2,2,0)),0))*(HLOOKUP(#REF!,$D:$O,#REF!,0))</f>
        <v>#REF!</v>
      </c>
      <c r="BI53" s="16" t="e">
        <f>(VLOOKUP($B53,'[1]Taux Répartition'!$A:$G,(HLOOKUP(BI$1,'[1]Taux Répartition'!$S$1:$W$2,2,0)),0))*(HLOOKUP(#REF!,$D:$O,#REF!,0))</f>
        <v>#REF!</v>
      </c>
      <c r="BJ53" s="16" t="e">
        <f>(VLOOKUP($B53,'[1]Taux Répartition'!$A:$G,(HLOOKUP(BJ$1,'[1]Taux Répartition'!$S$1:$W$2,2,0)),0))*(HLOOKUP(#REF!,$D:$O,#REF!,0))</f>
        <v>#REF!</v>
      </c>
      <c r="BK53" s="16" t="e">
        <f>(VLOOKUP($B53,'[1]Taux Répartition'!$A:$G,(HLOOKUP(BK$1,'[1]Taux Répartition'!$S$1:$W$2,2,0)),0))*(HLOOKUP(#REF!,$D:$O,#REF!,0))</f>
        <v>#REF!</v>
      </c>
      <c r="BL53" s="16" t="e">
        <f>(VLOOKUP($B53,'[1]Taux Répartition'!$A:$G,(HLOOKUP(BL$1,'[1]Taux Répartition'!$S$1:$W$2,2,0)),0))*(HLOOKUP(#REF!,$D:$O,#REF!,0))</f>
        <v>#REF!</v>
      </c>
      <c r="BM53" s="16" t="e">
        <f>(VLOOKUP($B53,'[1]Taux Répartition'!$A:$G,(HLOOKUP(BM$1,'[1]Taux Répartition'!$S$1:$W$2,2,0)),0))*(HLOOKUP(#REF!,$D:$O,#REF!,0))</f>
        <v>#REF!</v>
      </c>
      <c r="BN53" s="16" t="e">
        <f>(VLOOKUP($B53,'[1]Taux Répartition'!$A:$G,(HLOOKUP(BN$1,'[1]Taux Répartition'!$S$1:$W$2,2,0)),0))*(HLOOKUP(#REF!,$D:$O,#REF!,0))</f>
        <v>#REF!</v>
      </c>
      <c r="BO53" s="16" t="e">
        <f>(VLOOKUP($B53,'[1]Taux Répartition'!$A:$G,(HLOOKUP(BO$1,'[1]Taux Répartition'!$S$1:$W$2,2,0)),0))*(HLOOKUP(#REF!,$D:$O,#REF!,0))</f>
        <v>#REF!</v>
      </c>
      <c r="BP53" s="16" t="e">
        <f>(VLOOKUP($B53,'[1]Taux Répartition'!$A:$G,(HLOOKUP(BP$1,'[1]Taux Répartition'!$S$1:$W$2,2,0)),0))*(HLOOKUP(#REF!,$D:$O,#REF!,0))</f>
        <v>#REF!</v>
      </c>
      <c r="BQ53" s="16" t="e">
        <f>(VLOOKUP($B53,'[1]Taux Répartition'!$A:$G,(HLOOKUP(BQ$1,'[1]Taux Répartition'!$S$1:$W$2,2,0)),0))*(HLOOKUP(#REF!,$D:$O,#REF!,0))</f>
        <v>#REF!</v>
      </c>
      <c r="BR53" s="16" t="e">
        <f>(VLOOKUP($B53,'[1]Taux Répartition'!$A:$G,(HLOOKUP(BR$1,'[1]Taux Répartition'!$S$1:$W$2,2,0)),0))*(HLOOKUP(#REF!,$D:$O,#REF!,0))</f>
        <v>#REF!</v>
      </c>
      <c r="BS53" s="16" t="e">
        <f>(VLOOKUP($B53,'[1]Taux Répartition'!$A:$G,(HLOOKUP(BS$1,'[1]Taux Répartition'!$S$1:$W$2,2,0)),0))*(HLOOKUP(#REF!,$D:$O,#REF!,0))</f>
        <v>#REF!</v>
      </c>
      <c r="BT53" s="16" t="e">
        <f>(VLOOKUP($B53,'[1]Taux Répartition'!$A:$G,(HLOOKUP(BT$1,'[1]Taux Répartition'!$S$1:$W$2,2,0)),0))*(HLOOKUP(#REF!,$D:$O,#REF!,0))</f>
        <v>#REF!</v>
      </c>
      <c r="BU53" s="16" t="e">
        <f>(VLOOKUP($B53,'[1]Taux Répartition'!$A:$G,(HLOOKUP(BU$1,'[1]Taux Répartition'!$S$1:$W$2,2,0)),0))*(HLOOKUP(#REF!,$D:$O,#REF!,0))</f>
        <v>#REF!</v>
      </c>
      <c r="BV53" s="16" t="e">
        <f>(VLOOKUP($B53,'[1]Taux Répartition'!$A:$G,(HLOOKUP(BV$1,'[1]Taux Répartition'!$S$1:$W$2,2,0)),0))*(HLOOKUP(#REF!,$D:$O,#REF!,0))</f>
        <v>#REF!</v>
      </c>
      <c r="BW53" s="16" t="e">
        <f>(VLOOKUP($B53,'[1]Taux Répartition'!$A:$G,(HLOOKUP(BW$1,'[1]Taux Répartition'!$S$1:$W$2,2,0)),0))*(HLOOKUP(#REF!,$D:$O,#REF!,0))</f>
        <v>#REF!</v>
      </c>
      <c r="BX53" s="16" t="e">
        <f>(VLOOKUP($B53,'[1]Taux Répartition'!$A:$G,(HLOOKUP(BX$1,'[1]Taux Répartition'!$S$1:$W$2,2,0)),0))*(HLOOKUP(#REF!,$D:$O,#REF!,0))</f>
        <v>#REF!</v>
      </c>
    </row>
    <row r="54" spans="1:76" s="25" customFormat="1" x14ac:dyDescent="0.25">
      <c r="A54" s="26"/>
      <c r="B54" s="27">
        <f>VLOOKUP(C54,[1]Général!H:I,2,0)</f>
        <v>6160000</v>
      </c>
      <c r="C54" s="15" t="s">
        <v>73</v>
      </c>
      <c r="D54" s="5">
        <v>-21001254.720000003</v>
      </c>
      <c r="E54" s="5">
        <v>-564891.94999999995</v>
      </c>
      <c r="F54" s="5">
        <v>-550039.6</v>
      </c>
      <c r="G54" s="5">
        <v>-3168732.3899999997</v>
      </c>
      <c r="H54" s="5"/>
      <c r="I54" s="5">
        <v>12442969.58</v>
      </c>
      <c r="J54" s="5">
        <v>-12442969.58</v>
      </c>
      <c r="K54" s="28">
        <v>-639891.94999999995</v>
      </c>
      <c r="L54" s="28">
        <v>11653657.020000001</v>
      </c>
      <c r="M54" s="28">
        <v>-15372429.010000002</v>
      </c>
      <c r="N54" s="28"/>
      <c r="O54" s="28">
        <v>-3858318.62</v>
      </c>
      <c r="P54" s="28">
        <f t="shared" si="0"/>
        <v>-12841949.080000004</v>
      </c>
      <c r="Q54" s="29" t="e">
        <f>(VLOOKUP($B54,'[1]Taux Répartition'!$A:$G,(HLOOKUP(Q$1,'[1]Taux Répartition'!$S$1:$W$2,2,0)),0))*(HLOOKUP(#REF!,$D:$O,#REF!,0))</f>
        <v>#REF!</v>
      </c>
      <c r="R54" s="29" t="e">
        <f>(VLOOKUP($B54,'[1]Taux Répartition'!$A:$G,(HLOOKUP(R$1,'[1]Taux Répartition'!$S$1:$W$2,2,0)),0))*(HLOOKUP(#REF!,$D:$O,#REF!,0))</f>
        <v>#REF!</v>
      </c>
      <c r="S54" s="29" t="e">
        <f>(VLOOKUP($B54,'[1]Taux Répartition'!$A:$G,(HLOOKUP(S$1,'[1]Taux Répartition'!$S$1:$W$2,2,0)),0))*(HLOOKUP(#REF!,$D:$O,#REF!,0))</f>
        <v>#REF!</v>
      </c>
      <c r="T54" s="29" t="e">
        <f>(VLOOKUP($B54,'[1]Taux Répartition'!$A:$G,(HLOOKUP(T$1,'[1]Taux Répartition'!$S$1:$W$2,2,0)),0))*(HLOOKUP(#REF!,$D:$O,#REF!,0))</f>
        <v>#REF!</v>
      </c>
      <c r="U54" s="29" t="e">
        <f>(VLOOKUP($B54,'[1]Taux Répartition'!$A:$G,(HLOOKUP(U$1,'[1]Taux Répartition'!$S$1:$W$2,2,0)),0))*(HLOOKUP(#REF!,$D:$I,#REF!,0))</f>
        <v>#REF!</v>
      </c>
      <c r="V54" s="28" t="e">
        <f>(VLOOKUP($B54,'[1]Taux Répartition'!$A:$G,(HLOOKUP(V$1,'[1]Taux Répartition'!$S$1:$V$2,2,0)),0))*(HLOOKUP(#REF!,$D:$I,#REF!,0))</f>
        <v>#REF!</v>
      </c>
      <c r="W54" s="28" t="e">
        <f>(VLOOKUP($B54,'[1]Taux Répartition'!$A:$G,(HLOOKUP(W$1,'[1]Taux Répartition'!$S$1:$V$2,2,0)),0))*(HLOOKUP(#REF!,$D:$I,#REF!,0))</f>
        <v>#REF!</v>
      </c>
      <c r="X54" s="28" t="e">
        <f>(VLOOKUP($B54,'[1]Taux Répartition'!$A:$G,(HLOOKUP(X$1,'[1]Taux Répartition'!$S$1:$V$2,2,0)),0))*(HLOOKUP(#REF!,$D:$I,#REF!,0))</f>
        <v>#REF!</v>
      </c>
      <c r="Y54" s="28" t="e">
        <f>(VLOOKUP($B54,'[1]Taux Répartition'!$A:$G,(HLOOKUP(Y$1,'[1]Taux Répartition'!$S$1:$V$2,2,0)),0))*(HLOOKUP(#REF!,$D:$I,#REF!,0))</f>
        <v>#REF!</v>
      </c>
      <c r="Z54" s="28" t="e">
        <f>(VLOOKUP($B54,'[1]Taux Répartition'!$A:$G,(HLOOKUP(Z$1,'[1]Taux Répartition'!$S$1:$W$2,2,0)),0))*(HLOOKUP(#REF!,$D:$I,#REF!,0))</f>
        <v>#REF!</v>
      </c>
      <c r="AA54" s="28" t="e">
        <f>(VLOOKUP($B54,'[1]Taux Répartition'!$A:$G,(HLOOKUP(AA$1,'[1]Taux Répartition'!$S$1:$V$2,2,0)),0))*(HLOOKUP(#REF!,$D:$I,#REF!,0))</f>
        <v>#REF!</v>
      </c>
      <c r="AB54" s="28" t="e">
        <f>(VLOOKUP($B54,'[1]Taux Répartition'!$A:$G,(HLOOKUP(AB$1,'[1]Taux Répartition'!$S$1:$V$2,2,0)),0))*(HLOOKUP(#REF!,$D:$I,#REF!,0))</f>
        <v>#REF!</v>
      </c>
      <c r="AC54" s="28" t="e">
        <f>(VLOOKUP($B54,'[1]Taux Répartition'!$A:$G,(HLOOKUP(AC$1,'[1]Taux Répartition'!$S$1:$V$2,2,0)),0))*(HLOOKUP(#REF!,$D:$I,#REF!,0))</f>
        <v>#REF!</v>
      </c>
      <c r="AD54" s="28" t="e">
        <f>(VLOOKUP($B54,'[1]Taux Répartition'!$A:$G,(HLOOKUP(AD$1,'[1]Taux Répartition'!$S$1:$V$2,2,0)),0))*(HLOOKUP(#REF!,$D:$I,#REF!,0))</f>
        <v>#REF!</v>
      </c>
      <c r="AE54" s="28" t="e">
        <f>(VLOOKUP($B54,'[1]Taux Répartition'!$A:$G,(HLOOKUP(AE$1,'[1]Taux Répartition'!$S$1:$W$2,2,0)),0))*(HLOOKUP(#REF!,$D:$I,#REF!,0))</f>
        <v>#REF!</v>
      </c>
      <c r="AF54" s="28" t="e">
        <f>(VLOOKUP($B54,'[1]Taux Répartition'!$A:$G,(HLOOKUP(AF$1,'[1]Taux Répartition'!$S$1:$V$2,2,0)),0))*(HLOOKUP(#REF!,$D:$I,#REF!,0))</f>
        <v>#REF!</v>
      </c>
      <c r="AG54" s="28" t="e">
        <f>(VLOOKUP($B54,'[1]Taux Répartition'!$A:$G,(HLOOKUP(AG$1,'[1]Taux Répartition'!$S$1:$V$2,2,0)),0))*(HLOOKUP(#REF!,$D:$I,#REF!,0))</f>
        <v>#REF!</v>
      </c>
      <c r="AH54" s="28" t="e">
        <f>(VLOOKUP($B54,'[1]Taux Répartition'!$A:$G,(HLOOKUP(AH$1,'[1]Taux Répartition'!$S$1:$V$2,2,0)),0))*(HLOOKUP(#REF!,$D:$I,#REF!,0))</f>
        <v>#REF!</v>
      </c>
      <c r="AI54" s="28" t="e">
        <f>(VLOOKUP($B54,'[1]Taux Répartition'!$A:$G,(HLOOKUP(AI$1,'[1]Taux Répartition'!$S$1:$V$2,2,0)),0))*(HLOOKUP(#REF!,$D:$I,#REF!,0))</f>
        <v>#REF!</v>
      </c>
      <c r="AJ54" s="28" t="e">
        <f>(VLOOKUP($B54,'[1]Taux Répartition'!$A:$G,(HLOOKUP(AJ$1,'[1]Taux Répartition'!$S$1:$W$2,2,0)),0))*(HLOOKUP(#REF!,$D:$I,#REF!,0))</f>
        <v>#REF!</v>
      </c>
      <c r="AK54" s="28" t="e">
        <f>(VLOOKUP($B54,'[1]Taux Répartition'!$A:$G,(HLOOKUP(AK$1,'[1]Taux Répartition'!$S$1:$V$2,2,0)),0))*(HLOOKUP(#REF!,$D:$I,#REF!,0))</f>
        <v>#REF!</v>
      </c>
      <c r="AL54" s="28" t="e">
        <f>(VLOOKUP($B54,'[1]Taux Répartition'!$A:$G,(HLOOKUP(AL$1,'[1]Taux Répartition'!$S$1:$V$2,2,0)),0))*(HLOOKUP(#REF!,$D:$I,#REF!,0))</f>
        <v>#REF!</v>
      </c>
      <c r="AM54" s="28" t="e">
        <f>(VLOOKUP($B54,'[1]Taux Répartition'!$A:$G,(HLOOKUP(AM$1,'[1]Taux Répartition'!$S$1:$V$2,2,0)),0))*(HLOOKUP(#REF!,$D:$I,#REF!,0))</f>
        <v>#REF!</v>
      </c>
      <c r="AN54" s="28" t="e">
        <f>(VLOOKUP($B54,'[1]Taux Répartition'!$A:$G,(HLOOKUP(AN$1,'[1]Taux Répartition'!$S$1:$V$2,2,0)),0))*(HLOOKUP(#REF!,$D:$I,#REF!,0))</f>
        <v>#REF!</v>
      </c>
      <c r="AO54" s="28" t="e">
        <f>(VLOOKUP($B54,'[1]Taux Répartition'!$A:$G,(HLOOKUP(AO$1,'[1]Taux Répartition'!$S$1:$W$2,2,0)),0))*(HLOOKUP(#REF!,$D:$I,#REF!,0))</f>
        <v>#REF!</v>
      </c>
      <c r="AP54" s="28" t="e">
        <f>(VLOOKUP($B54,'[1]Taux Répartition'!$A:$G,(HLOOKUP(AP$1,'[1]Taux Répartition'!$S$1:$V$2,2,0)),0))*(HLOOKUP(#REF!,$D:$I,#REF!,0))</f>
        <v>#REF!</v>
      </c>
      <c r="AQ54" s="28" t="e">
        <f>(VLOOKUP($B54,'[1]Taux Répartition'!$A:$G,(HLOOKUP(AQ$1,'[1]Taux Répartition'!$S$1:$V$2,2,0)),0))*(HLOOKUP(#REF!,$D:$I,#REF!,0))</f>
        <v>#REF!</v>
      </c>
      <c r="AR54" s="28" t="e">
        <f>(VLOOKUP($B54,'[1]Taux Répartition'!$A:$G,(HLOOKUP(AR$1,'[1]Taux Répartition'!$S$1:$V$2,2,0)),0))*(HLOOKUP(#REF!,$D:$I,#REF!,0))</f>
        <v>#REF!</v>
      </c>
      <c r="AS54" s="28" t="e">
        <f>(VLOOKUP($B54,'[1]Taux Répartition'!$A:$G,(HLOOKUP(AS$1,'[1]Taux Répartition'!$S$1:$V$2,2,0)),0))*(HLOOKUP(#REF!,$D:$I,#REF!,0))</f>
        <v>#REF!</v>
      </c>
      <c r="AT54" s="28" t="e">
        <f>(VLOOKUP($B54,'[1]Taux Répartition'!$A:$G,(HLOOKUP(AT$1,'[1]Taux Répartition'!$S$1:$W$2,2,0)),0))*(HLOOKUP(#REF!,$D:$I,#REF!,0))</f>
        <v>#REF!</v>
      </c>
      <c r="AU54" s="28" t="e">
        <f>(VLOOKUP($B54,'[1]Taux Répartition'!$A:$G,(HLOOKUP(AU$1,'[1]Taux Répartition'!$S$1:$W$2,2,0)),0))*(HLOOKUP(#REF!,$D:$O,#REF!,0))</f>
        <v>#REF!</v>
      </c>
      <c r="AV54" s="28" t="e">
        <f>(VLOOKUP($B54,'[1]Taux Répartition'!$A:$G,(HLOOKUP(AV$1,'[1]Taux Répartition'!$S$1:$W$2,2,0)),0))*(HLOOKUP(#REF!,$D:$O,#REF!,0))</f>
        <v>#REF!</v>
      </c>
      <c r="AW54" s="28" t="e">
        <f>(VLOOKUP($B54,'[1]Taux Répartition'!$A:$G,(HLOOKUP(AW$1,'[1]Taux Répartition'!$S$1:$W$2,2,0)),0))*(HLOOKUP(#REF!,$D:$O,#REF!,0))</f>
        <v>#REF!</v>
      </c>
      <c r="AX54" s="28" t="e">
        <f>(VLOOKUP($B54,'[1]Taux Répartition'!$A:$G,(HLOOKUP(AX$1,'[1]Taux Répartition'!$S$1:$W$2,2,0)),0))*(HLOOKUP(#REF!,$D:$O,#REF!,0))</f>
        <v>#REF!</v>
      </c>
      <c r="AY54" s="28" t="e">
        <f>(VLOOKUP($B54,'[1]Taux Répartition'!$A:$G,(HLOOKUP(AY$1,'[1]Taux Répartition'!$S$1:$W$2,2,0)),0))*(HLOOKUP(#REF!,$D:$O,#REF!,0))</f>
        <v>#REF!</v>
      </c>
      <c r="AZ54" s="28" t="e">
        <f>(VLOOKUP($B54,'[1]Taux Répartition'!$A:$G,(HLOOKUP(AZ$1,'[1]Taux Répartition'!$S$1:$W$2,2,0)),0))*(HLOOKUP(#REF!,$D:$O,#REF!,0))</f>
        <v>#REF!</v>
      </c>
      <c r="BA54" s="28" t="e">
        <f>(VLOOKUP($B54,'[1]Taux Répartition'!$A:$G,(HLOOKUP(BA$1,'[1]Taux Répartition'!$S$1:$W$2,2,0)),0))*(HLOOKUP(#REF!,$D:$O,#REF!,0))</f>
        <v>#REF!</v>
      </c>
      <c r="BB54" s="28" t="e">
        <f>(VLOOKUP($B54,'[1]Taux Répartition'!$A:$G,(HLOOKUP(BB$1,'[1]Taux Répartition'!$S$1:$W$2,2,0)),0))*(HLOOKUP(#REF!,$D:$O,#REF!,0))</f>
        <v>#REF!</v>
      </c>
      <c r="BC54" s="28" t="e">
        <f>(VLOOKUP($B54,'[1]Taux Répartition'!$A:$G,(HLOOKUP(BC$1,'[1]Taux Répartition'!$S$1:$W$2,2,0)),0))*(HLOOKUP(#REF!,$D:$O,#REF!,0))</f>
        <v>#REF!</v>
      </c>
      <c r="BD54" s="28" t="e">
        <f>(VLOOKUP($B54,'[1]Taux Répartition'!$A:$G,(HLOOKUP(BD$1,'[1]Taux Répartition'!$S$1:$W$2,2,0)),0))*(HLOOKUP(#REF!,$D:$O,#REF!,0))</f>
        <v>#REF!</v>
      </c>
      <c r="BE54" s="28" t="e">
        <f>(VLOOKUP($B54,'[1]Taux Répartition'!$A:$G,(HLOOKUP(BE$1,'[1]Taux Répartition'!$S$1:$W$2,2,0)),0))*(HLOOKUP(#REF!,$D:$O,#REF!,0))</f>
        <v>#REF!</v>
      </c>
      <c r="BF54" s="28" t="e">
        <f>(VLOOKUP($B54,'[1]Taux Répartition'!$A:$G,(HLOOKUP(BF$1,'[1]Taux Répartition'!$S$1:$W$2,2,0)),0))*(HLOOKUP(#REF!,$D:$O,#REF!,0))</f>
        <v>#REF!</v>
      </c>
      <c r="BG54" s="28" t="e">
        <f>(VLOOKUP($B54,'[1]Taux Répartition'!$A:$G,(HLOOKUP(BG$1,'[1]Taux Répartition'!$S$1:$W$2,2,0)),0))*(HLOOKUP(#REF!,$D:$O,#REF!,0))</f>
        <v>#REF!</v>
      </c>
      <c r="BH54" s="28" t="e">
        <f>(VLOOKUP($B54,'[1]Taux Répartition'!$A:$G,(HLOOKUP(BH$1,'[1]Taux Répartition'!$S$1:$W$2,2,0)),0))*(HLOOKUP(#REF!,$D:$O,#REF!,0))</f>
        <v>#REF!</v>
      </c>
      <c r="BI54" s="28" t="e">
        <f>(VLOOKUP($B54,'[1]Taux Répartition'!$A:$G,(HLOOKUP(BI$1,'[1]Taux Répartition'!$S$1:$W$2,2,0)),0))*(HLOOKUP(#REF!,$D:$O,#REF!,0))</f>
        <v>#REF!</v>
      </c>
      <c r="BJ54" s="28" t="e">
        <f>(VLOOKUP($B54,'[1]Taux Répartition'!$A:$G,(HLOOKUP(BJ$1,'[1]Taux Répartition'!$S$1:$W$2,2,0)),0))*(HLOOKUP(#REF!,$D:$O,#REF!,0))</f>
        <v>#REF!</v>
      </c>
      <c r="BK54" s="28" t="e">
        <f>(VLOOKUP($B54,'[1]Taux Répartition'!$A:$G,(HLOOKUP(BK$1,'[1]Taux Répartition'!$S$1:$W$2,2,0)),0))*(HLOOKUP(#REF!,$D:$O,#REF!,0))</f>
        <v>#REF!</v>
      </c>
      <c r="BL54" s="28" t="e">
        <f>(VLOOKUP($B54,'[1]Taux Répartition'!$A:$G,(HLOOKUP(BL$1,'[1]Taux Répartition'!$S$1:$W$2,2,0)),0))*(HLOOKUP(#REF!,$D:$O,#REF!,0))</f>
        <v>#REF!</v>
      </c>
      <c r="BM54" s="28" t="e">
        <f>(VLOOKUP($B54,'[1]Taux Répartition'!$A:$G,(HLOOKUP(BM$1,'[1]Taux Répartition'!$S$1:$W$2,2,0)),0))*(HLOOKUP(#REF!,$D:$O,#REF!,0))</f>
        <v>#REF!</v>
      </c>
      <c r="BN54" s="28" t="e">
        <f>(VLOOKUP($B54,'[1]Taux Répartition'!$A:$G,(HLOOKUP(BN$1,'[1]Taux Répartition'!$S$1:$W$2,2,0)),0))*(HLOOKUP(#REF!,$D:$O,#REF!,0))</f>
        <v>#REF!</v>
      </c>
      <c r="BO54" s="28" t="e">
        <f>(VLOOKUP($B54,'[1]Taux Répartition'!$A:$G,(HLOOKUP(BO$1,'[1]Taux Répartition'!$S$1:$W$2,2,0)),0))*(HLOOKUP(#REF!,$D:$O,#REF!,0))</f>
        <v>#REF!</v>
      </c>
      <c r="BP54" s="28" t="e">
        <f>(VLOOKUP($B54,'[1]Taux Répartition'!$A:$G,(HLOOKUP(BP$1,'[1]Taux Répartition'!$S$1:$W$2,2,0)),0))*(HLOOKUP(#REF!,$D:$O,#REF!,0))</f>
        <v>#REF!</v>
      </c>
      <c r="BQ54" s="28" t="e">
        <f>(VLOOKUP($B54,'[1]Taux Répartition'!$A:$G,(HLOOKUP(BQ$1,'[1]Taux Répartition'!$S$1:$W$2,2,0)),0))*(HLOOKUP(#REF!,$D:$O,#REF!,0))</f>
        <v>#REF!</v>
      </c>
      <c r="BR54" s="28" t="e">
        <f>(VLOOKUP($B54,'[1]Taux Répartition'!$A:$G,(HLOOKUP(BR$1,'[1]Taux Répartition'!$S$1:$W$2,2,0)),0))*(HLOOKUP(#REF!,$D:$O,#REF!,0))</f>
        <v>#REF!</v>
      </c>
      <c r="BS54" s="28" t="e">
        <f>(VLOOKUP($B54,'[1]Taux Répartition'!$A:$G,(HLOOKUP(BS$1,'[1]Taux Répartition'!$S$1:$W$2,2,0)),0))*(HLOOKUP(#REF!,$D:$O,#REF!,0))</f>
        <v>#REF!</v>
      </c>
      <c r="BT54" s="28" t="e">
        <f>(VLOOKUP($B54,'[1]Taux Répartition'!$A:$G,(HLOOKUP(BT$1,'[1]Taux Répartition'!$S$1:$W$2,2,0)),0))*(HLOOKUP(#REF!,$D:$O,#REF!,0))</f>
        <v>#REF!</v>
      </c>
      <c r="BU54" s="28" t="e">
        <f>(VLOOKUP($B54,'[1]Taux Répartition'!$A:$G,(HLOOKUP(BU$1,'[1]Taux Répartition'!$S$1:$W$2,2,0)),0))*(HLOOKUP(#REF!,$D:$O,#REF!,0))</f>
        <v>#REF!</v>
      </c>
      <c r="BV54" s="28" t="e">
        <f>(VLOOKUP($B54,'[1]Taux Répartition'!$A:$G,(HLOOKUP(BV$1,'[1]Taux Répartition'!$S$1:$W$2,2,0)),0))*(HLOOKUP(#REF!,$D:$O,#REF!,0))</f>
        <v>#REF!</v>
      </c>
      <c r="BW54" s="28" t="e">
        <f>(VLOOKUP($B54,'[1]Taux Répartition'!$A:$G,(HLOOKUP(BW$1,'[1]Taux Répartition'!$S$1:$W$2,2,0)),0))*(HLOOKUP(#REF!,$D:$O,#REF!,0))</f>
        <v>#REF!</v>
      </c>
      <c r="BX54" s="28" t="e">
        <f>(VLOOKUP($B54,'[1]Taux Répartition'!$A:$G,(HLOOKUP(BX$1,'[1]Taux Répartition'!$S$1:$W$2,2,0)),0))*(HLOOKUP(#REF!,$D:$O,#REF!,0))</f>
        <v>#REF!</v>
      </c>
    </row>
    <row r="55" spans="1:76" x14ac:dyDescent="0.25">
      <c r="A55" s="24"/>
      <c r="B55" s="8">
        <f>VLOOKUP(C55,[1]Général!H:I,2,0)</f>
        <v>6410300</v>
      </c>
      <c r="C55" s="15" t="s">
        <v>74</v>
      </c>
      <c r="D55" s="5">
        <v>83962795.629999995</v>
      </c>
      <c r="E55" s="5"/>
      <c r="F55" s="5"/>
      <c r="G55" s="5"/>
      <c r="H55" s="5">
        <v>-3000000</v>
      </c>
      <c r="I55" s="5"/>
      <c r="J55" s="5"/>
      <c r="K55" s="16"/>
      <c r="L55" s="16"/>
      <c r="M55" s="16"/>
      <c r="N55" s="16">
        <v>-3000000</v>
      </c>
      <c r="O55" s="16"/>
      <c r="P55" s="6">
        <f t="shared" si="0"/>
        <v>80962795.629999995</v>
      </c>
      <c r="Q55" s="17" t="e">
        <f>(VLOOKUP($B55,'[1]Taux Répartition'!$A:$G,(HLOOKUP(Q$1,'[1]Taux Répartition'!$S$1:$W$2,2,0)),0))*(HLOOKUP(#REF!,$D:$O,#REF!,0))</f>
        <v>#REF!</v>
      </c>
      <c r="R55" s="17" t="e">
        <f>(VLOOKUP($B55,'[1]Taux Répartition'!$A:$G,(HLOOKUP(R$1,'[1]Taux Répartition'!$S$1:$W$2,2,0)),0))*(HLOOKUP(#REF!,$D:$O,#REF!,0))</f>
        <v>#REF!</v>
      </c>
      <c r="S55" s="17" t="e">
        <f>(VLOOKUP($B55,'[1]Taux Répartition'!$A:$G,(HLOOKUP(S$1,'[1]Taux Répartition'!$S$1:$W$2,2,0)),0))*(HLOOKUP(#REF!,$D:$O,#REF!,0))</f>
        <v>#REF!</v>
      </c>
      <c r="T55" s="17" t="e">
        <f>(VLOOKUP($B55,'[1]Taux Répartition'!$A:$G,(HLOOKUP(T$1,'[1]Taux Répartition'!$S$1:$W$2,2,0)),0))*(HLOOKUP(#REF!,$D:$O,#REF!,0))</f>
        <v>#REF!</v>
      </c>
      <c r="U55" s="17" t="e">
        <f>(VLOOKUP($B55,'[1]Taux Répartition'!$A:$G,(HLOOKUP(U$1,'[1]Taux Répartition'!$S$1:$W$2,2,0)),0))*(HLOOKUP(#REF!,$D:$I,#REF!,0))</f>
        <v>#REF!</v>
      </c>
      <c r="V55" s="18" t="e">
        <f>(VLOOKUP($B55,'[1]Taux Répartition'!$A:$G,(HLOOKUP(V$1,'[1]Taux Répartition'!$S$1:$V$2,2,0)),0))*(HLOOKUP(#REF!,$D:$I,#REF!,0))</f>
        <v>#REF!</v>
      </c>
      <c r="W55" s="18" t="e">
        <f>(VLOOKUP($B55,'[1]Taux Répartition'!$A:$G,(HLOOKUP(W$1,'[1]Taux Répartition'!$S$1:$V$2,2,0)),0))*(HLOOKUP(#REF!,$D:$I,#REF!,0))</f>
        <v>#REF!</v>
      </c>
      <c r="X55" s="18" t="e">
        <f>(VLOOKUP($B55,'[1]Taux Répartition'!$A:$G,(HLOOKUP(X$1,'[1]Taux Répartition'!$S$1:$V$2,2,0)),0))*(HLOOKUP(#REF!,$D:$I,#REF!,0))</f>
        <v>#REF!</v>
      </c>
      <c r="Y55" s="18" t="e">
        <f>(VLOOKUP($B55,'[1]Taux Répartition'!$A:$G,(HLOOKUP(Y$1,'[1]Taux Répartition'!$S$1:$V$2,2,0)),0))*(HLOOKUP(#REF!,$D:$I,#REF!,0))</f>
        <v>#REF!</v>
      </c>
      <c r="Z55" s="18" t="e">
        <f>(VLOOKUP($B55,'[1]Taux Répartition'!$A:$G,(HLOOKUP(Z$1,'[1]Taux Répartition'!$S$1:$W$2,2,0)),0))*(HLOOKUP(#REF!,$D:$I,#REF!,0))</f>
        <v>#REF!</v>
      </c>
      <c r="AA55" s="19" t="e">
        <f>(VLOOKUP($B55,'[1]Taux Répartition'!$A:$G,(HLOOKUP(AA$1,'[1]Taux Répartition'!$S$1:$V$2,2,0)),0))*(HLOOKUP(#REF!,$D:$I,#REF!,0))</f>
        <v>#REF!</v>
      </c>
      <c r="AB55" s="19" t="e">
        <f>(VLOOKUP($B55,'[1]Taux Répartition'!$A:$G,(HLOOKUP(AB$1,'[1]Taux Répartition'!$S$1:$V$2,2,0)),0))*(HLOOKUP(#REF!,$D:$I,#REF!,0))</f>
        <v>#REF!</v>
      </c>
      <c r="AC55" s="19" t="e">
        <f>(VLOOKUP($B55,'[1]Taux Répartition'!$A:$G,(HLOOKUP(AC$1,'[1]Taux Répartition'!$S$1:$V$2,2,0)),0))*(HLOOKUP(#REF!,$D:$I,#REF!,0))</f>
        <v>#REF!</v>
      </c>
      <c r="AD55" s="19" t="e">
        <f>(VLOOKUP($B55,'[1]Taux Répartition'!$A:$G,(HLOOKUP(AD$1,'[1]Taux Répartition'!$S$1:$V$2,2,0)),0))*(HLOOKUP(#REF!,$D:$I,#REF!,0))</f>
        <v>#REF!</v>
      </c>
      <c r="AE55" s="19" t="e">
        <f>(VLOOKUP($B55,'[1]Taux Répartition'!$A:$G,(HLOOKUP(AE$1,'[1]Taux Répartition'!$S$1:$W$2,2,0)),0))*(HLOOKUP(#REF!,$D:$I,#REF!,0))</f>
        <v>#REF!</v>
      </c>
      <c r="AF55" s="20" t="e">
        <f>(VLOOKUP($B55,'[1]Taux Répartition'!$A:$G,(HLOOKUP(AF$1,'[1]Taux Répartition'!$S$1:$V$2,2,0)),0))*(HLOOKUP(#REF!,$D:$I,#REF!,0))</f>
        <v>#REF!</v>
      </c>
      <c r="AG55" s="20" t="e">
        <f>(VLOOKUP($B55,'[1]Taux Répartition'!$A:$G,(HLOOKUP(AG$1,'[1]Taux Répartition'!$S$1:$V$2,2,0)),0))*(HLOOKUP(#REF!,$D:$I,#REF!,0))</f>
        <v>#REF!</v>
      </c>
      <c r="AH55" s="20" t="e">
        <f>(VLOOKUP($B55,'[1]Taux Répartition'!$A:$G,(HLOOKUP(AH$1,'[1]Taux Répartition'!$S$1:$V$2,2,0)),0))*(HLOOKUP(#REF!,$D:$I,#REF!,0))</f>
        <v>#REF!</v>
      </c>
      <c r="AI55" s="20" t="e">
        <f>(VLOOKUP($B55,'[1]Taux Répartition'!$A:$G,(HLOOKUP(AI$1,'[1]Taux Répartition'!$S$1:$V$2,2,0)),0))*(HLOOKUP(#REF!,$D:$I,#REF!,0))</f>
        <v>#REF!</v>
      </c>
      <c r="AJ55" s="20" t="e">
        <f>(VLOOKUP($B55,'[1]Taux Répartition'!$A:$G,(HLOOKUP(AJ$1,'[1]Taux Répartition'!$S$1:$W$2,2,0)),0))*(HLOOKUP(#REF!,$D:$I,#REF!,0))</f>
        <v>#REF!</v>
      </c>
      <c r="AK55" s="21" t="e">
        <f>(VLOOKUP($B55,'[1]Taux Répartition'!$A:$G,(HLOOKUP(AK$1,'[1]Taux Répartition'!$S$1:$V$2,2,0)),0))*(HLOOKUP(#REF!,$D:$I,#REF!,0))</f>
        <v>#REF!</v>
      </c>
      <c r="AL55" s="21" t="e">
        <f>(VLOOKUP($B55,'[1]Taux Répartition'!$A:$G,(HLOOKUP(AL$1,'[1]Taux Répartition'!$S$1:$V$2,2,0)),0))*(HLOOKUP(#REF!,$D:$I,#REF!,0))</f>
        <v>#REF!</v>
      </c>
      <c r="AM55" s="21" t="e">
        <f>(VLOOKUP($B55,'[1]Taux Répartition'!$A:$G,(HLOOKUP(AM$1,'[1]Taux Répartition'!$S$1:$V$2,2,0)),0))*(HLOOKUP(#REF!,$D:$I,#REF!,0))</f>
        <v>#REF!</v>
      </c>
      <c r="AN55" s="21" t="e">
        <f>(VLOOKUP($B55,'[1]Taux Répartition'!$A:$G,(HLOOKUP(AN$1,'[1]Taux Répartition'!$S$1:$V$2,2,0)),0))*(HLOOKUP(#REF!,$D:$I,#REF!,0))</f>
        <v>#REF!</v>
      </c>
      <c r="AO55" s="21" t="e">
        <f>(VLOOKUP($B55,'[1]Taux Répartition'!$A:$G,(HLOOKUP(AO$1,'[1]Taux Répartition'!$S$1:$W$2,2,0)),0))*(HLOOKUP(#REF!,$D:$I,#REF!,0))</f>
        <v>#REF!</v>
      </c>
      <c r="AP55" s="22" t="e">
        <f>(VLOOKUP($B55,'[1]Taux Répartition'!$A:$G,(HLOOKUP(AP$1,'[1]Taux Répartition'!$S$1:$V$2,2,0)),0))*(HLOOKUP(#REF!,$D:$I,#REF!,0))</f>
        <v>#REF!</v>
      </c>
      <c r="AQ55" s="22" t="e">
        <f>(VLOOKUP($B55,'[1]Taux Répartition'!$A:$G,(HLOOKUP(AQ$1,'[1]Taux Répartition'!$S$1:$V$2,2,0)),0))*(HLOOKUP(#REF!,$D:$I,#REF!,0))</f>
        <v>#REF!</v>
      </c>
      <c r="AR55" s="22" t="e">
        <f>(VLOOKUP($B55,'[1]Taux Répartition'!$A:$G,(HLOOKUP(AR$1,'[1]Taux Répartition'!$S$1:$V$2,2,0)),0))*(HLOOKUP(#REF!,$D:$I,#REF!,0))</f>
        <v>#REF!</v>
      </c>
      <c r="AS55" s="22" t="e">
        <f>(VLOOKUP($B55,'[1]Taux Répartition'!$A:$G,(HLOOKUP(AS$1,'[1]Taux Répartition'!$S$1:$V$2,2,0)),0))*(HLOOKUP(#REF!,$D:$I,#REF!,0))</f>
        <v>#REF!</v>
      </c>
      <c r="AT55" s="22" t="e">
        <f>(VLOOKUP($B55,'[1]Taux Répartition'!$A:$G,(HLOOKUP(AT$1,'[1]Taux Répartition'!$S$1:$W$2,2,0)),0))*(HLOOKUP(#REF!,$D:$I,#REF!,0))</f>
        <v>#REF!</v>
      </c>
      <c r="AU55" s="23" t="e">
        <f>(VLOOKUP($B55,'[1]Taux Répartition'!$A:$G,(HLOOKUP(AU$1,'[1]Taux Répartition'!$S$1:$W$2,2,0)),0))*(HLOOKUP(#REF!,$D:$O,#REF!,0))</f>
        <v>#REF!</v>
      </c>
      <c r="AV55" s="23" t="e">
        <f>(VLOOKUP($B55,'[1]Taux Répartition'!$A:$G,(HLOOKUP(AV$1,'[1]Taux Répartition'!$S$1:$W$2,2,0)),0))*(HLOOKUP(#REF!,$D:$O,#REF!,0))</f>
        <v>#REF!</v>
      </c>
      <c r="AW55" s="23" t="e">
        <f>(VLOOKUP($B55,'[1]Taux Répartition'!$A:$G,(HLOOKUP(AW$1,'[1]Taux Répartition'!$S$1:$W$2,2,0)),0))*(HLOOKUP(#REF!,$D:$O,#REF!,0))</f>
        <v>#REF!</v>
      </c>
      <c r="AX55" s="23" t="e">
        <f>(VLOOKUP($B55,'[1]Taux Répartition'!$A:$G,(HLOOKUP(AX$1,'[1]Taux Répartition'!$S$1:$W$2,2,0)),0))*(HLOOKUP(#REF!,$D:$O,#REF!,0))</f>
        <v>#REF!</v>
      </c>
      <c r="AY55" s="23" t="e">
        <f>(VLOOKUP($B55,'[1]Taux Répartition'!$A:$G,(HLOOKUP(AY$1,'[1]Taux Répartition'!$S$1:$W$2,2,0)),0))*(HLOOKUP(#REF!,$D:$O,#REF!,0))</f>
        <v>#REF!</v>
      </c>
      <c r="AZ55" s="16" t="e">
        <f>(VLOOKUP($B55,'[1]Taux Répartition'!$A:$G,(HLOOKUP(AZ$1,'[1]Taux Répartition'!$S$1:$W$2,2,0)),0))*(HLOOKUP(#REF!,$D:$O,#REF!,0))</f>
        <v>#REF!</v>
      </c>
      <c r="BA55" s="16" t="e">
        <f>(VLOOKUP($B55,'[1]Taux Répartition'!$A:$G,(HLOOKUP(BA$1,'[1]Taux Répartition'!$S$1:$W$2,2,0)),0))*(HLOOKUP(#REF!,$D:$O,#REF!,0))</f>
        <v>#REF!</v>
      </c>
      <c r="BB55" s="16" t="e">
        <f>(VLOOKUP($B55,'[1]Taux Répartition'!$A:$G,(HLOOKUP(BB$1,'[1]Taux Répartition'!$S$1:$W$2,2,0)),0))*(HLOOKUP(#REF!,$D:$O,#REF!,0))</f>
        <v>#REF!</v>
      </c>
      <c r="BC55" s="16" t="e">
        <f>(VLOOKUP($B55,'[1]Taux Répartition'!$A:$G,(HLOOKUP(BC$1,'[1]Taux Répartition'!$S$1:$W$2,2,0)),0))*(HLOOKUP(#REF!,$D:$O,#REF!,0))</f>
        <v>#REF!</v>
      </c>
      <c r="BD55" s="16" t="e">
        <f>(VLOOKUP($B55,'[1]Taux Répartition'!$A:$G,(HLOOKUP(BD$1,'[1]Taux Répartition'!$S$1:$W$2,2,0)),0))*(HLOOKUP(#REF!,$D:$O,#REF!,0))</f>
        <v>#REF!</v>
      </c>
      <c r="BE55" s="16" t="e">
        <f>(VLOOKUP($B55,'[1]Taux Répartition'!$A:$G,(HLOOKUP(BE$1,'[1]Taux Répartition'!$S$1:$W$2,2,0)),0))*(HLOOKUP(#REF!,$D:$O,#REF!,0))</f>
        <v>#REF!</v>
      </c>
      <c r="BF55" s="16" t="e">
        <f>(VLOOKUP($B55,'[1]Taux Répartition'!$A:$G,(HLOOKUP(BF$1,'[1]Taux Répartition'!$S$1:$W$2,2,0)),0))*(HLOOKUP(#REF!,$D:$O,#REF!,0))</f>
        <v>#REF!</v>
      </c>
      <c r="BG55" s="16" t="e">
        <f>(VLOOKUP($B55,'[1]Taux Répartition'!$A:$G,(HLOOKUP(BG$1,'[1]Taux Répartition'!$S$1:$W$2,2,0)),0))*(HLOOKUP(#REF!,$D:$O,#REF!,0))</f>
        <v>#REF!</v>
      </c>
      <c r="BH55" s="16" t="e">
        <f>(VLOOKUP($B55,'[1]Taux Répartition'!$A:$G,(HLOOKUP(BH$1,'[1]Taux Répartition'!$S$1:$W$2,2,0)),0))*(HLOOKUP(#REF!,$D:$O,#REF!,0))</f>
        <v>#REF!</v>
      </c>
      <c r="BI55" s="16" t="e">
        <f>(VLOOKUP($B55,'[1]Taux Répartition'!$A:$G,(HLOOKUP(BI$1,'[1]Taux Répartition'!$S$1:$W$2,2,0)),0))*(HLOOKUP(#REF!,$D:$O,#REF!,0))</f>
        <v>#REF!</v>
      </c>
      <c r="BJ55" s="16" t="e">
        <f>(VLOOKUP($B55,'[1]Taux Répartition'!$A:$G,(HLOOKUP(BJ$1,'[1]Taux Répartition'!$S$1:$W$2,2,0)),0))*(HLOOKUP(#REF!,$D:$O,#REF!,0))</f>
        <v>#REF!</v>
      </c>
      <c r="BK55" s="16" t="e">
        <f>(VLOOKUP($B55,'[1]Taux Répartition'!$A:$G,(HLOOKUP(BK$1,'[1]Taux Répartition'!$S$1:$W$2,2,0)),0))*(HLOOKUP(#REF!,$D:$O,#REF!,0))</f>
        <v>#REF!</v>
      </c>
      <c r="BL55" s="16" t="e">
        <f>(VLOOKUP($B55,'[1]Taux Répartition'!$A:$G,(HLOOKUP(BL$1,'[1]Taux Répartition'!$S$1:$W$2,2,0)),0))*(HLOOKUP(#REF!,$D:$O,#REF!,0))</f>
        <v>#REF!</v>
      </c>
      <c r="BM55" s="16" t="e">
        <f>(VLOOKUP($B55,'[1]Taux Répartition'!$A:$G,(HLOOKUP(BM$1,'[1]Taux Répartition'!$S$1:$W$2,2,0)),0))*(HLOOKUP(#REF!,$D:$O,#REF!,0))</f>
        <v>#REF!</v>
      </c>
      <c r="BN55" s="16" t="e">
        <f>(VLOOKUP($B55,'[1]Taux Répartition'!$A:$G,(HLOOKUP(BN$1,'[1]Taux Répartition'!$S$1:$W$2,2,0)),0))*(HLOOKUP(#REF!,$D:$O,#REF!,0))</f>
        <v>#REF!</v>
      </c>
      <c r="BO55" s="16" t="e">
        <f>(VLOOKUP($B55,'[1]Taux Répartition'!$A:$G,(HLOOKUP(BO$1,'[1]Taux Répartition'!$S$1:$W$2,2,0)),0))*(HLOOKUP(#REF!,$D:$O,#REF!,0))</f>
        <v>#REF!</v>
      </c>
      <c r="BP55" s="16" t="e">
        <f>(VLOOKUP($B55,'[1]Taux Répartition'!$A:$G,(HLOOKUP(BP$1,'[1]Taux Répartition'!$S$1:$W$2,2,0)),0))*(HLOOKUP(#REF!,$D:$O,#REF!,0))</f>
        <v>#REF!</v>
      </c>
      <c r="BQ55" s="16" t="e">
        <f>(VLOOKUP($B55,'[1]Taux Répartition'!$A:$G,(HLOOKUP(BQ$1,'[1]Taux Répartition'!$S$1:$W$2,2,0)),0))*(HLOOKUP(#REF!,$D:$O,#REF!,0))</f>
        <v>#REF!</v>
      </c>
      <c r="BR55" s="16" t="e">
        <f>(VLOOKUP($B55,'[1]Taux Répartition'!$A:$G,(HLOOKUP(BR$1,'[1]Taux Répartition'!$S$1:$W$2,2,0)),0))*(HLOOKUP(#REF!,$D:$O,#REF!,0))</f>
        <v>#REF!</v>
      </c>
      <c r="BS55" s="16" t="e">
        <f>(VLOOKUP($B55,'[1]Taux Répartition'!$A:$G,(HLOOKUP(BS$1,'[1]Taux Répartition'!$S$1:$W$2,2,0)),0))*(HLOOKUP(#REF!,$D:$O,#REF!,0))</f>
        <v>#REF!</v>
      </c>
      <c r="BT55" s="16" t="e">
        <f>(VLOOKUP($B55,'[1]Taux Répartition'!$A:$G,(HLOOKUP(BT$1,'[1]Taux Répartition'!$S$1:$W$2,2,0)),0))*(HLOOKUP(#REF!,$D:$O,#REF!,0))</f>
        <v>#REF!</v>
      </c>
      <c r="BU55" s="16" t="e">
        <f>(VLOOKUP($B55,'[1]Taux Répartition'!$A:$G,(HLOOKUP(BU$1,'[1]Taux Répartition'!$S$1:$W$2,2,0)),0))*(HLOOKUP(#REF!,$D:$O,#REF!,0))</f>
        <v>#REF!</v>
      </c>
      <c r="BV55" s="16" t="e">
        <f>(VLOOKUP($B55,'[1]Taux Répartition'!$A:$G,(HLOOKUP(BV$1,'[1]Taux Répartition'!$S$1:$W$2,2,0)),0))*(HLOOKUP(#REF!,$D:$O,#REF!,0))</f>
        <v>#REF!</v>
      </c>
      <c r="BW55" s="16" t="e">
        <f>(VLOOKUP($B55,'[1]Taux Répartition'!$A:$G,(HLOOKUP(BW$1,'[1]Taux Répartition'!$S$1:$W$2,2,0)),0))*(HLOOKUP(#REF!,$D:$O,#REF!,0))</f>
        <v>#REF!</v>
      </c>
      <c r="BX55" s="16" t="e">
        <f>(VLOOKUP($B55,'[1]Taux Répartition'!$A:$G,(HLOOKUP(BX$1,'[1]Taux Répartition'!$S$1:$W$2,2,0)),0))*(HLOOKUP(#REF!,$D:$O,#REF!,0))</f>
        <v>#REF!</v>
      </c>
    </row>
    <row r="56" spans="1:76" x14ac:dyDescent="0.25">
      <c r="A56" s="24"/>
      <c r="B56" s="8">
        <f>VLOOKUP(C56,[1]Général!H:I,2,0)</f>
        <v>7570100</v>
      </c>
      <c r="C56" s="15" t="s">
        <v>75</v>
      </c>
      <c r="D56" s="5">
        <v>1022.6400000000001</v>
      </c>
      <c r="E56" s="5">
        <v>51</v>
      </c>
      <c r="F56" s="5">
        <v>279.58000000000004</v>
      </c>
      <c r="G56" s="5">
        <v>416.7</v>
      </c>
      <c r="H56" s="5"/>
      <c r="I56" s="5">
        <v>350081.1</v>
      </c>
      <c r="J56" s="5">
        <v>6815.06</v>
      </c>
      <c r="K56" s="16">
        <v>51</v>
      </c>
      <c r="L56" s="16">
        <v>279.58000000000004</v>
      </c>
      <c r="M56" s="16">
        <v>416.7</v>
      </c>
      <c r="N56" s="16"/>
      <c r="O56" s="16">
        <v>350081.1</v>
      </c>
      <c r="P56" s="6">
        <f t="shared" si="0"/>
        <v>351851.01999999996</v>
      </c>
      <c r="Q56" s="17" t="e">
        <f>(VLOOKUP($B56,'[1]Taux Répartition'!$A:$G,(HLOOKUP(Q$1,'[1]Taux Répartition'!$S$1:$W$2,2,0)),0))*(HLOOKUP(#REF!,$D:$O,#REF!,0))</f>
        <v>#REF!</v>
      </c>
      <c r="R56" s="17" t="e">
        <f>(VLOOKUP($B56,'[1]Taux Répartition'!$A:$G,(HLOOKUP(R$1,'[1]Taux Répartition'!$S$1:$W$2,2,0)),0))*(HLOOKUP(#REF!,$D:$O,#REF!,0))</f>
        <v>#REF!</v>
      </c>
      <c r="S56" s="17" t="e">
        <f>(VLOOKUP($B56,'[1]Taux Répartition'!$A:$G,(HLOOKUP(S$1,'[1]Taux Répartition'!$S$1:$W$2,2,0)),0))*(HLOOKUP(#REF!,$D:$O,#REF!,0))</f>
        <v>#REF!</v>
      </c>
      <c r="T56" s="17" t="e">
        <f>(VLOOKUP($B56,'[1]Taux Répartition'!$A:$G,(HLOOKUP(T$1,'[1]Taux Répartition'!$S$1:$W$2,2,0)),0))*(HLOOKUP(#REF!,$D:$O,#REF!,0))</f>
        <v>#REF!</v>
      </c>
      <c r="U56" s="17" t="e">
        <f>(VLOOKUP($B56,'[1]Taux Répartition'!$A:$G,(HLOOKUP(U$1,'[1]Taux Répartition'!$S$1:$W$2,2,0)),0))*(HLOOKUP(#REF!,$D:$I,#REF!,0))</f>
        <v>#REF!</v>
      </c>
      <c r="V56" s="18" t="e">
        <f>(VLOOKUP($B56,'[1]Taux Répartition'!$A:$G,(HLOOKUP(V$1,'[1]Taux Répartition'!$S$1:$V$2,2,0)),0))*(HLOOKUP(#REF!,$D:$I,#REF!,0))</f>
        <v>#REF!</v>
      </c>
      <c r="W56" s="18" t="e">
        <f>(VLOOKUP($B56,'[1]Taux Répartition'!$A:$G,(HLOOKUP(W$1,'[1]Taux Répartition'!$S$1:$V$2,2,0)),0))*(HLOOKUP(#REF!,$D:$I,#REF!,0))</f>
        <v>#REF!</v>
      </c>
      <c r="X56" s="18" t="e">
        <f>(VLOOKUP($B56,'[1]Taux Répartition'!$A:$G,(HLOOKUP(X$1,'[1]Taux Répartition'!$S$1:$V$2,2,0)),0))*(HLOOKUP(#REF!,$D:$I,#REF!,0))</f>
        <v>#REF!</v>
      </c>
      <c r="Y56" s="18" t="e">
        <f>(VLOOKUP($B56,'[1]Taux Répartition'!$A:$G,(HLOOKUP(Y$1,'[1]Taux Répartition'!$S$1:$V$2,2,0)),0))*(HLOOKUP(#REF!,$D:$I,#REF!,0))</f>
        <v>#REF!</v>
      </c>
      <c r="Z56" s="18" t="e">
        <f>(VLOOKUP($B56,'[1]Taux Répartition'!$A:$G,(HLOOKUP(Z$1,'[1]Taux Répartition'!$S$1:$W$2,2,0)),0))*(HLOOKUP(#REF!,$D:$I,#REF!,0))</f>
        <v>#REF!</v>
      </c>
      <c r="AA56" s="19" t="e">
        <f>(VLOOKUP($B56,'[1]Taux Répartition'!$A:$G,(HLOOKUP(AA$1,'[1]Taux Répartition'!$S$1:$V$2,2,0)),0))*(HLOOKUP(#REF!,$D:$I,#REF!,0))</f>
        <v>#REF!</v>
      </c>
      <c r="AB56" s="19" t="e">
        <f>(VLOOKUP($B56,'[1]Taux Répartition'!$A:$G,(HLOOKUP(AB$1,'[1]Taux Répartition'!$S$1:$V$2,2,0)),0))*(HLOOKUP(#REF!,$D:$I,#REF!,0))</f>
        <v>#REF!</v>
      </c>
      <c r="AC56" s="19" t="e">
        <f>(VLOOKUP($B56,'[1]Taux Répartition'!$A:$G,(HLOOKUP(AC$1,'[1]Taux Répartition'!$S$1:$V$2,2,0)),0))*(HLOOKUP(#REF!,$D:$I,#REF!,0))</f>
        <v>#REF!</v>
      </c>
      <c r="AD56" s="19" t="e">
        <f>(VLOOKUP($B56,'[1]Taux Répartition'!$A:$G,(HLOOKUP(AD$1,'[1]Taux Répartition'!$S$1:$V$2,2,0)),0))*(HLOOKUP(#REF!,$D:$I,#REF!,0))</f>
        <v>#REF!</v>
      </c>
      <c r="AE56" s="19" t="e">
        <f>(VLOOKUP($B56,'[1]Taux Répartition'!$A:$G,(HLOOKUP(AE$1,'[1]Taux Répartition'!$S$1:$W$2,2,0)),0))*(HLOOKUP(#REF!,$D:$I,#REF!,0))</f>
        <v>#REF!</v>
      </c>
      <c r="AF56" s="20" t="e">
        <f>(VLOOKUP($B56,'[1]Taux Répartition'!$A:$G,(HLOOKUP(AF$1,'[1]Taux Répartition'!$S$1:$V$2,2,0)),0))*(HLOOKUP(#REF!,$D:$I,#REF!,0))</f>
        <v>#REF!</v>
      </c>
      <c r="AG56" s="20" t="e">
        <f>(VLOOKUP($B56,'[1]Taux Répartition'!$A:$G,(HLOOKUP(AG$1,'[1]Taux Répartition'!$S$1:$V$2,2,0)),0))*(HLOOKUP(#REF!,$D:$I,#REF!,0))</f>
        <v>#REF!</v>
      </c>
      <c r="AH56" s="20" t="e">
        <f>(VLOOKUP($B56,'[1]Taux Répartition'!$A:$G,(HLOOKUP(AH$1,'[1]Taux Répartition'!$S$1:$V$2,2,0)),0))*(HLOOKUP(#REF!,$D:$I,#REF!,0))</f>
        <v>#REF!</v>
      </c>
      <c r="AI56" s="20" t="e">
        <f>(VLOOKUP($B56,'[1]Taux Répartition'!$A:$G,(HLOOKUP(AI$1,'[1]Taux Répartition'!$S$1:$V$2,2,0)),0))*(HLOOKUP(#REF!,$D:$I,#REF!,0))</f>
        <v>#REF!</v>
      </c>
      <c r="AJ56" s="20" t="e">
        <f>(VLOOKUP($B56,'[1]Taux Répartition'!$A:$G,(HLOOKUP(AJ$1,'[1]Taux Répartition'!$S$1:$W$2,2,0)),0))*(HLOOKUP(#REF!,$D:$I,#REF!,0))</f>
        <v>#REF!</v>
      </c>
      <c r="AK56" s="21" t="e">
        <f>(VLOOKUP($B56,'[1]Taux Répartition'!$A:$G,(HLOOKUP(AK$1,'[1]Taux Répartition'!$S$1:$V$2,2,0)),0))*(HLOOKUP(#REF!,$D:$I,#REF!,0))</f>
        <v>#REF!</v>
      </c>
      <c r="AL56" s="21" t="e">
        <f>(VLOOKUP($B56,'[1]Taux Répartition'!$A:$G,(HLOOKUP(AL$1,'[1]Taux Répartition'!$S$1:$V$2,2,0)),0))*(HLOOKUP(#REF!,$D:$I,#REF!,0))</f>
        <v>#REF!</v>
      </c>
      <c r="AM56" s="21" t="e">
        <f>(VLOOKUP($B56,'[1]Taux Répartition'!$A:$G,(HLOOKUP(AM$1,'[1]Taux Répartition'!$S$1:$V$2,2,0)),0))*(HLOOKUP(#REF!,$D:$I,#REF!,0))</f>
        <v>#REF!</v>
      </c>
      <c r="AN56" s="21" t="e">
        <f>(VLOOKUP($B56,'[1]Taux Répartition'!$A:$G,(HLOOKUP(AN$1,'[1]Taux Répartition'!$S$1:$V$2,2,0)),0))*(HLOOKUP(#REF!,$D:$I,#REF!,0))</f>
        <v>#REF!</v>
      </c>
      <c r="AO56" s="21" t="e">
        <f>(VLOOKUP($B56,'[1]Taux Répartition'!$A:$G,(HLOOKUP(AO$1,'[1]Taux Répartition'!$S$1:$W$2,2,0)),0))*(HLOOKUP(#REF!,$D:$I,#REF!,0))</f>
        <v>#REF!</v>
      </c>
      <c r="AP56" s="22" t="e">
        <f>(VLOOKUP($B56,'[1]Taux Répartition'!$A:$G,(HLOOKUP(AP$1,'[1]Taux Répartition'!$S$1:$V$2,2,0)),0))*(HLOOKUP(#REF!,$D:$I,#REF!,0))</f>
        <v>#REF!</v>
      </c>
      <c r="AQ56" s="22" t="e">
        <f>(VLOOKUP($B56,'[1]Taux Répartition'!$A:$G,(HLOOKUP(AQ$1,'[1]Taux Répartition'!$S$1:$V$2,2,0)),0))*(HLOOKUP(#REF!,$D:$I,#REF!,0))</f>
        <v>#REF!</v>
      </c>
      <c r="AR56" s="22" t="e">
        <f>(VLOOKUP($B56,'[1]Taux Répartition'!$A:$G,(HLOOKUP(AR$1,'[1]Taux Répartition'!$S$1:$V$2,2,0)),0))*(HLOOKUP(#REF!,$D:$I,#REF!,0))</f>
        <v>#REF!</v>
      </c>
      <c r="AS56" s="22" t="e">
        <f>(VLOOKUP($B56,'[1]Taux Répartition'!$A:$G,(HLOOKUP(AS$1,'[1]Taux Répartition'!$S$1:$V$2,2,0)),0))*(HLOOKUP(#REF!,$D:$I,#REF!,0))</f>
        <v>#REF!</v>
      </c>
      <c r="AT56" s="22" t="e">
        <f>(VLOOKUP($B56,'[1]Taux Répartition'!$A:$G,(HLOOKUP(AT$1,'[1]Taux Répartition'!$S$1:$W$2,2,0)),0))*(HLOOKUP(#REF!,$D:$I,#REF!,0))</f>
        <v>#REF!</v>
      </c>
      <c r="AU56" s="23" t="e">
        <f>(VLOOKUP($B56,'[1]Taux Répartition'!$A:$G,(HLOOKUP(AU$1,'[1]Taux Répartition'!$S$1:$W$2,2,0)),0))*(HLOOKUP(#REF!,$D:$O,#REF!,0))</f>
        <v>#REF!</v>
      </c>
      <c r="AV56" s="23" t="e">
        <f>(VLOOKUP($B56,'[1]Taux Répartition'!$A:$G,(HLOOKUP(AV$1,'[1]Taux Répartition'!$S$1:$W$2,2,0)),0))*(HLOOKUP(#REF!,$D:$O,#REF!,0))</f>
        <v>#REF!</v>
      </c>
      <c r="AW56" s="23" t="e">
        <f>(VLOOKUP($B56,'[1]Taux Répartition'!$A:$G,(HLOOKUP(AW$1,'[1]Taux Répartition'!$S$1:$W$2,2,0)),0))*(HLOOKUP(#REF!,$D:$O,#REF!,0))</f>
        <v>#REF!</v>
      </c>
      <c r="AX56" s="23" t="e">
        <f>(VLOOKUP($B56,'[1]Taux Répartition'!$A:$G,(HLOOKUP(AX$1,'[1]Taux Répartition'!$S$1:$W$2,2,0)),0))*(HLOOKUP(#REF!,$D:$O,#REF!,0))</f>
        <v>#REF!</v>
      </c>
      <c r="AY56" s="23" t="e">
        <f>(VLOOKUP($B56,'[1]Taux Répartition'!$A:$G,(HLOOKUP(AY$1,'[1]Taux Répartition'!$S$1:$W$2,2,0)),0))*(HLOOKUP(#REF!,$D:$O,#REF!,0))</f>
        <v>#REF!</v>
      </c>
      <c r="AZ56" s="16" t="e">
        <f>(VLOOKUP($B56,'[1]Taux Répartition'!$A:$G,(HLOOKUP(AZ$1,'[1]Taux Répartition'!$S$1:$W$2,2,0)),0))*(HLOOKUP(#REF!,$D:$O,#REF!,0))</f>
        <v>#REF!</v>
      </c>
      <c r="BA56" s="16" t="e">
        <f>(VLOOKUP($B56,'[1]Taux Répartition'!$A:$G,(HLOOKUP(BA$1,'[1]Taux Répartition'!$S$1:$W$2,2,0)),0))*(HLOOKUP(#REF!,$D:$O,#REF!,0))</f>
        <v>#REF!</v>
      </c>
      <c r="BB56" s="16" t="e">
        <f>(VLOOKUP($B56,'[1]Taux Répartition'!$A:$G,(HLOOKUP(BB$1,'[1]Taux Répartition'!$S$1:$W$2,2,0)),0))*(HLOOKUP(#REF!,$D:$O,#REF!,0))</f>
        <v>#REF!</v>
      </c>
      <c r="BC56" s="16" t="e">
        <f>(VLOOKUP($B56,'[1]Taux Répartition'!$A:$G,(HLOOKUP(BC$1,'[1]Taux Répartition'!$S$1:$W$2,2,0)),0))*(HLOOKUP(#REF!,$D:$O,#REF!,0))</f>
        <v>#REF!</v>
      </c>
      <c r="BD56" s="16" t="e">
        <f>(VLOOKUP($B56,'[1]Taux Répartition'!$A:$G,(HLOOKUP(BD$1,'[1]Taux Répartition'!$S$1:$W$2,2,0)),0))*(HLOOKUP(#REF!,$D:$O,#REF!,0))</f>
        <v>#REF!</v>
      </c>
      <c r="BE56" s="16" t="e">
        <f>(VLOOKUP($B56,'[1]Taux Répartition'!$A:$G,(HLOOKUP(BE$1,'[1]Taux Répartition'!$S$1:$W$2,2,0)),0))*(HLOOKUP(#REF!,$D:$O,#REF!,0))</f>
        <v>#REF!</v>
      </c>
      <c r="BF56" s="16" t="e">
        <f>(VLOOKUP($B56,'[1]Taux Répartition'!$A:$G,(HLOOKUP(BF$1,'[1]Taux Répartition'!$S$1:$W$2,2,0)),0))*(HLOOKUP(#REF!,$D:$O,#REF!,0))</f>
        <v>#REF!</v>
      </c>
      <c r="BG56" s="16" t="e">
        <f>(VLOOKUP($B56,'[1]Taux Répartition'!$A:$G,(HLOOKUP(BG$1,'[1]Taux Répartition'!$S$1:$W$2,2,0)),0))*(HLOOKUP(#REF!,$D:$O,#REF!,0))</f>
        <v>#REF!</v>
      </c>
      <c r="BH56" s="16" t="e">
        <f>(VLOOKUP($B56,'[1]Taux Répartition'!$A:$G,(HLOOKUP(BH$1,'[1]Taux Répartition'!$S$1:$W$2,2,0)),0))*(HLOOKUP(#REF!,$D:$O,#REF!,0))</f>
        <v>#REF!</v>
      </c>
      <c r="BI56" s="16" t="e">
        <f>(VLOOKUP($B56,'[1]Taux Répartition'!$A:$G,(HLOOKUP(BI$1,'[1]Taux Répartition'!$S$1:$W$2,2,0)),0))*(HLOOKUP(#REF!,$D:$O,#REF!,0))</f>
        <v>#REF!</v>
      </c>
      <c r="BJ56" s="16" t="e">
        <f>(VLOOKUP($B56,'[1]Taux Répartition'!$A:$G,(HLOOKUP(BJ$1,'[1]Taux Répartition'!$S$1:$W$2,2,0)),0))*(HLOOKUP(#REF!,$D:$O,#REF!,0))</f>
        <v>#REF!</v>
      </c>
      <c r="BK56" s="16" t="e">
        <f>(VLOOKUP($B56,'[1]Taux Répartition'!$A:$G,(HLOOKUP(BK$1,'[1]Taux Répartition'!$S$1:$W$2,2,0)),0))*(HLOOKUP(#REF!,$D:$O,#REF!,0))</f>
        <v>#REF!</v>
      </c>
      <c r="BL56" s="16" t="e">
        <f>(VLOOKUP($B56,'[1]Taux Répartition'!$A:$G,(HLOOKUP(BL$1,'[1]Taux Répartition'!$S$1:$W$2,2,0)),0))*(HLOOKUP(#REF!,$D:$O,#REF!,0))</f>
        <v>#REF!</v>
      </c>
      <c r="BM56" s="16" t="e">
        <f>(VLOOKUP($B56,'[1]Taux Répartition'!$A:$G,(HLOOKUP(BM$1,'[1]Taux Répartition'!$S$1:$W$2,2,0)),0))*(HLOOKUP(#REF!,$D:$O,#REF!,0))</f>
        <v>#REF!</v>
      </c>
      <c r="BN56" s="16" t="e">
        <f>(VLOOKUP($B56,'[1]Taux Répartition'!$A:$G,(HLOOKUP(BN$1,'[1]Taux Répartition'!$S$1:$W$2,2,0)),0))*(HLOOKUP(#REF!,$D:$O,#REF!,0))</f>
        <v>#REF!</v>
      </c>
      <c r="BO56" s="16" t="e">
        <f>(VLOOKUP($B56,'[1]Taux Répartition'!$A:$G,(HLOOKUP(BO$1,'[1]Taux Répartition'!$S$1:$W$2,2,0)),0))*(HLOOKUP(#REF!,$D:$O,#REF!,0))</f>
        <v>#REF!</v>
      </c>
      <c r="BP56" s="16" t="e">
        <f>(VLOOKUP($B56,'[1]Taux Répartition'!$A:$G,(HLOOKUP(BP$1,'[1]Taux Répartition'!$S$1:$W$2,2,0)),0))*(HLOOKUP(#REF!,$D:$O,#REF!,0))</f>
        <v>#REF!</v>
      </c>
      <c r="BQ56" s="16" t="e">
        <f>(VLOOKUP($B56,'[1]Taux Répartition'!$A:$G,(HLOOKUP(BQ$1,'[1]Taux Répartition'!$S$1:$W$2,2,0)),0))*(HLOOKUP(#REF!,$D:$O,#REF!,0))</f>
        <v>#REF!</v>
      </c>
      <c r="BR56" s="16" t="e">
        <f>(VLOOKUP($B56,'[1]Taux Répartition'!$A:$G,(HLOOKUP(BR$1,'[1]Taux Répartition'!$S$1:$W$2,2,0)),0))*(HLOOKUP(#REF!,$D:$O,#REF!,0))</f>
        <v>#REF!</v>
      </c>
      <c r="BS56" s="16" t="e">
        <f>(VLOOKUP($B56,'[1]Taux Répartition'!$A:$G,(HLOOKUP(BS$1,'[1]Taux Répartition'!$S$1:$W$2,2,0)),0))*(HLOOKUP(#REF!,$D:$O,#REF!,0))</f>
        <v>#REF!</v>
      </c>
      <c r="BT56" s="16" t="e">
        <f>(VLOOKUP($B56,'[1]Taux Répartition'!$A:$G,(HLOOKUP(BT$1,'[1]Taux Répartition'!$S$1:$W$2,2,0)),0))*(HLOOKUP(#REF!,$D:$O,#REF!,0))</f>
        <v>#REF!</v>
      </c>
      <c r="BU56" s="16" t="e">
        <f>(VLOOKUP($B56,'[1]Taux Répartition'!$A:$G,(HLOOKUP(BU$1,'[1]Taux Répartition'!$S$1:$W$2,2,0)),0))*(HLOOKUP(#REF!,$D:$O,#REF!,0))</f>
        <v>#REF!</v>
      </c>
      <c r="BV56" s="16" t="e">
        <f>(VLOOKUP($B56,'[1]Taux Répartition'!$A:$G,(HLOOKUP(BV$1,'[1]Taux Répartition'!$S$1:$W$2,2,0)),0))*(HLOOKUP(#REF!,$D:$O,#REF!,0))</f>
        <v>#REF!</v>
      </c>
      <c r="BW56" s="16" t="e">
        <f>(VLOOKUP($B56,'[1]Taux Répartition'!$A:$G,(HLOOKUP(BW$1,'[1]Taux Répartition'!$S$1:$W$2,2,0)),0))*(HLOOKUP(#REF!,$D:$O,#REF!,0))</f>
        <v>#REF!</v>
      </c>
      <c r="BX56" s="16" t="e">
        <f>(VLOOKUP($B56,'[1]Taux Répartition'!$A:$G,(HLOOKUP(BX$1,'[1]Taux Répartition'!$S$1:$W$2,2,0)),0))*(HLOOKUP(#REF!,$D:$O,#REF!,0))</f>
        <v>#REF!</v>
      </c>
    </row>
    <row r="57" spans="1:76" x14ac:dyDescent="0.25">
      <c r="A57" s="7"/>
      <c r="B57" s="8">
        <f>VLOOKUP(C57,[1]Général!H:I,2,0)</f>
        <v>6020220</v>
      </c>
      <c r="C57" s="15" t="s">
        <v>76</v>
      </c>
      <c r="D57" s="5">
        <v>-47000</v>
      </c>
      <c r="E57" s="5">
        <v>-118154</v>
      </c>
      <c r="F57" s="5">
        <v>-113111</v>
      </c>
      <c r="G57" s="5">
        <v>-137967</v>
      </c>
      <c r="H57" s="5">
        <v>-103300</v>
      </c>
      <c r="I57" s="5">
        <v>-196705</v>
      </c>
      <c r="J57" s="5">
        <v>-50652.01</v>
      </c>
      <c r="K57" s="16">
        <v>-118154</v>
      </c>
      <c r="L57" s="16">
        <v>-113111</v>
      </c>
      <c r="M57" s="16">
        <v>-137967</v>
      </c>
      <c r="N57" s="16">
        <v>-103300</v>
      </c>
      <c r="O57" s="16">
        <v>-196705</v>
      </c>
      <c r="P57" s="6">
        <f t="shared" si="0"/>
        <v>-716237</v>
      </c>
      <c r="Q57" s="17" t="e">
        <f>(VLOOKUP($B57,'[1]Taux Répartition'!$A:$G,(HLOOKUP(Q$1,'[1]Taux Répartition'!$S$1:$W$2,2,0)),0))*(HLOOKUP(#REF!,$D:$O,#REF!,0))</f>
        <v>#REF!</v>
      </c>
      <c r="R57" s="17" t="e">
        <f>(VLOOKUP($B57,'[1]Taux Répartition'!$A:$G,(HLOOKUP(R$1,'[1]Taux Répartition'!$S$1:$W$2,2,0)),0))*(HLOOKUP(#REF!,$D:$O,#REF!,0))</f>
        <v>#REF!</v>
      </c>
      <c r="S57" s="17" t="e">
        <f>(VLOOKUP($B57,'[1]Taux Répartition'!$A:$G,(HLOOKUP(S$1,'[1]Taux Répartition'!$S$1:$W$2,2,0)),0))*(HLOOKUP(#REF!,$D:$O,#REF!,0))</f>
        <v>#REF!</v>
      </c>
      <c r="T57" s="17" t="e">
        <f>(VLOOKUP($B57,'[1]Taux Répartition'!$A:$G,(HLOOKUP(T$1,'[1]Taux Répartition'!$S$1:$W$2,2,0)),0))*(HLOOKUP(#REF!,$D:$O,#REF!,0))</f>
        <v>#REF!</v>
      </c>
      <c r="U57" s="17" t="e">
        <f>(VLOOKUP($B57,'[1]Taux Répartition'!$A:$G,(HLOOKUP(U$1,'[1]Taux Répartition'!$S$1:$W$2,2,0)),0))*(HLOOKUP(#REF!,$D:$I,#REF!,0))</f>
        <v>#REF!</v>
      </c>
      <c r="V57" s="18" t="e">
        <f>(VLOOKUP($B57,'[1]Taux Répartition'!$A:$G,(HLOOKUP(V$1,'[1]Taux Répartition'!$S$1:$V$2,2,0)),0))*(HLOOKUP(#REF!,$D:$I,#REF!,0))</f>
        <v>#REF!</v>
      </c>
      <c r="W57" s="18" t="e">
        <f>(VLOOKUP($B57,'[1]Taux Répartition'!$A:$G,(HLOOKUP(W$1,'[1]Taux Répartition'!$S$1:$V$2,2,0)),0))*(HLOOKUP(#REF!,$D:$I,#REF!,0))</f>
        <v>#REF!</v>
      </c>
      <c r="X57" s="18" t="e">
        <f>(VLOOKUP($B57,'[1]Taux Répartition'!$A:$G,(HLOOKUP(X$1,'[1]Taux Répartition'!$S$1:$V$2,2,0)),0))*(HLOOKUP(#REF!,$D:$I,#REF!,0))</f>
        <v>#REF!</v>
      </c>
      <c r="Y57" s="18" t="e">
        <f>(VLOOKUP($B57,'[1]Taux Répartition'!$A:$G,(HLOOKUP(Y$1,'[1]Taux Répartition'!$S$1:$V$2,2,0)),0))*(HLOOKUP(#REF!,$D:$I,#REF!,0))</f>
        <v>#REF!</v>
      </c>
      <c r="Z57" s="18" t="e">
        <f>(VLOOKUP($B57,'[1]Taux Répartition'!$A:$G,(HLOOKUP(Z$1,'[1]Taux Répartition'!$S$1:$W$2,2,0)),0))*(HLOOKUP(#REF!,$D:$I,#REF!,0))</f>
        <v>#REF!</v>
      </c>
      <c r="AA57" s="19" t="e">
        <f>(VLOOKUP($B57,'[1]Taux Répartition'!$A:$G,(HLOOKUP(AA$1,'[1]Taux Répartition'!$S$1:$V$2,2,0)),0))*(HLOOKUP(#REF!,$D:$I,#REF!,0))</f>
        <v>#REF!</v>
      </c>
      <c r="AB57" s="19" t="e">
        <f>(VLOOKUP($B57,'[1]Taux Répartition'!$A:$G,(HLOOKUP(AB$1,'[1]Taux Répartition'!$S$1:$V$2,2,0)),0))*(HLOOKUP(#REF!,$D:$I,#REF!,0))</f>
        <v>#REF!</v>
      </c>
      <c r="AC57" s="19" t="e">
        <f>(VLOOKUP($B57,'[1]Taux Répartition'!$A:$G,(HLOOKUP(AC$1,'[1]Taux Répartition'!$S$1:$V$2,2,0)),0))*(HLOOKUP(#REF!,$D:$I,#REF!,0))</f>
        <v>#REF!</v>
      </c>
      <c r="AD57" s="19" t="e">
        <f>(VLOOKUP($B57,'[1]Taux Répartition'!$A:$G,(HLOOKUP(AD$1,'[1]Taux Répartition'!$S$1:$V$2,2,0)),0))*(HLOOKUP(#REF!,$D:$I,#REF!,0))</f>
        <v>#REF!</v>
      </c>
      <c r="AE57" s="19" t="e">
        <f>(VLOOKUP($B57,'[1]Taux Répartition'!$A:$G,(HLOOKUP(AE$1,'[1]Taux Répartition'!$S$1:$W$2,2,0)),0))*(HLOOKUP(#REF!,$D:$I,#REF!,0))</f>
        <v>#REF!</v>
      </c>
      <c r="AF57" s="20" t="e">
        <f>(VLOOKUP($B57,'[1]Taux Répartition'!$A:$G,(HLOOKUP(AF$1,'[1]Taux Répartition'!$S$1:$V$2,2,0)),0))*(HLOOKUP(#REF!,$D:$I,#REF!,0))</f>
        <v>#REF!</v>
      </c>
      <c r="AG57" s="20" t="e">
        <f>(VLOOKUP($B57,'[1]Taux Répartition'!$A:$G,(HLOOKUP(AG$1,'[1]Taux Répartition'!$S$1:$V$2,2,0)),0))*(HLOOKUP(#REF!,$D:$I,#REF!,0))</f>
        <v>#REF!</v>
      </c>
      <c r="AH57" s="20" t="e">
        <f>(VLOOKUP($B57,'[1]Taux Répartition'!$A:$G,(HLOOKUP(AH$1,'[1]Taux Répartition'!$S$1:$V$2,2,0)),0))*(HLOOKUP(#REF!,$D:$I,#REF!,0))</f>
        <v>#REF!</v>
      </c>
      <c r="AI57" s="20" t="e">
        <f>(VLOOKUP($B57,'[1]Taux Répartition'!$A:$G,(HLOOKUP(AI$1,'[1]Taux Répartition'!$S$1:$V$2,2,0)),0))*(HLOOKUP(#REF!,$D:$I,#REF!,0))</f>
        <v>#REF!</v>
      </c>
      <c r="AJ57" s="20" t="e">
        <f>(VLOOKUP($B57,'[1]Taux Répartition'!$A:$G,(HLOOKUP(AJ$1,'[1]Taux Répartition'!$S$1:$W$2,2,0)),0))*(HLOOKUP(#REF!,$D:$I,#REF!,0))</f>
        <v>#REF!</v>
      </c>
      <c r="AK57" s="21" t="e">
        <f>(VLOOKUP($B57,'[1]Taux Répartition'!$A:$G,(HLOOKUP(AK$1,'[1]Taux Répartition'!$S$1:$V$2,2,0)),0))*(HLOOKUP(#REF!,$D:$I,#REF!,0))</f>
        <v>#REF!</v>
      </c>
      <c r="AL57" s="21" t="e">
        <f>(VLOOKUP($B57,'[1]Taux Répartition'!$A:$G,(HLOOKUP(AL$1,'[1]Taux Répartition'!$S$1:$V$2,2,0)),0))*(HLOOKUP(#REF!,$D:$I,#REF!,0))</f>
        <v>#REF!</v>
      </c>
      <c r="AM57" s="21" t="e">
        <f>(VLOOKUP($B57,'[1]Taux Répartition'!$A:$G,(HLOOKUP(AM$1,'[1]Taux Répartition'!$S$1:$V$2,2,0)),0))*(HLOOKUP(#REF!,$D:$I,#REF!,0))</f>
        <v>#REF!</v>
      </c>
      <c r="AN57" s="21" t="e">
        <f>(VLOOKUP($B57,'[1]Taux Répartition'!$A:$G,(HLOOKUP(AN$1,'[1]Taux Répartition'!$S$1:$V$2,2,0)),0))*(HLOOKUP(#REF!,$D:$I,#REF!,0))</f>
        <v>#REF!</v>
      </c>
      <c r="AO57" s="21" t="e">
        <f>(VLOOKUP($B57,'[1]Taux Répartition'!$A:$G,(HLOOKUP(AO$1,'[1]Taux Répartition'!$S$1:$W$2,2,0)),0))*(HLOOKUP(#REF!,$D:$I,#REF!,0))</f>
        <v>#REF!</v>
      </c>
      <c r="AP57" s="22" t="e">
        <f>(VLOOKUP($B57,'[1]Taux Répartition'!$A:$G,(HLOOKUP(AP$1,'[1]Taux Répartition'!$S$1:$V$2,2,0)),0))*(HLOOKUP(#REF!,$D:$I,#REF!,0))</f>
        <v>#REF!</v>
      </c>
      <c r="AQ57" s="22" t="e">
        <f>(VLOOKUP($B57,'[1]Taux Répartition'!$A:$G,(HLOOKUP(AQ$1,'[1]Taux Répartition'!$S$1:$V$2,2,0)),0))*(HLOOKUP(#REF!,$D:$I,#REF!,0))</f>
        <v>#REF!</v>
      </c>
      <c r="AR57" s="22" t="e">
        <f>(VLOOKUP($B57,'[1]Taux Répartition'!$A:$G,(HLOOKUP(AR$1,'[1]Taux Répartition'!$S$1:$V$2,2,0)),0))*(HLOOKUP(#REF!,$D:$I,#REF!,0))</f>
        <v>#REF!</v>
      </c>
      <c r="AS57" s="22" t="e">
        <f>(VLOOKUP($B57,'[1]Taux Répartition'!$A:$G,(HLOOKUP(AS$1,'[1]Taux Répartition'!$S$1:$V$2,2,0)),0))*(HLOOKUP(#REF!,$D:$I,#REF!,0))</f>
        <v>#REF!</v>
      </c>
      <c r="AT57" s="22" t="e">
        <f>(VLOOKUP($B57,'[1]Taux Répartition'!$A:$G,(HLOOKUP(AT$1,'[1]Taux Répartition'!$S$1:$W$2,2,0)),0))*(HLOOKUP(#REF!,$D:$I,#REF!,0))</f>
        <v>#REF!</v>
      </c>
      <c r="AU57" s="23" t="e">
        <f>(VLOOKUP($B57,'[1]Taux Répartition'!$A:$G,(HLOOKUP(AU$1,'[1]Taux Répartition'!$S$1:$W$2,2,0)),0))*(HLOOKUP(#REF!,$D:$O,#REF!,0))</f>
        <v>#REF!</v>
      </c>
      <c r="AV57" s="23" t="e">
        <f>(VLOOKUP($B57,'[1]Taux Répartition'!$A:$G,(HLOOKUP(AV$1,'[1]Taux Répartition'!$S$1:$W$2,2,0)),0))*(HLOOKUP(#REF!,$D:$O,#REF!,0))</f>
        <v>#REF!</v>
      </c>
      <c r="AW57" s="23" t="e">
        <f>(VLOOKUP($B57,'[1]Taux Répartition'!$A:$G,(HLOOKUP(AW$1,'[1]Taux Répartition'!$S$1:$W$2,2,0)),0))*(HLOOKUP(#REF!,$D:$O,#REF!,0))</f>
        <v>#REF!</v>
      </c>
      <c r="AX57" s="23" t="e">
        <f>(VLOOKUP($B57,'[1]Taux Répartition'!$A:$G,(HLOOKUP(AX$1,'[1]Taux Répartition'!$S$1:$W$2,2,0)),0))*(HLOOKUP(#REF!,$D:$O,#REF!,0))</f>
        <v>#REF!</v>
      </c>
      <c r="AY57" s="23" t="e">
        <f>(VLOOKUP($B57,'[1]Taux Répartition'!$A:$G,(HLOOKUP(AY$1,'[1]Taux Répartition'!$S$1:$W$2,2,0)),0))*(HLOOKUP(#REF!,$D:$O,#REF!,0))</f>
        <v>#REF!</v>
      </c>
      <c r="AZ57" s="16" t="e">
        <f>(VLOOKUP($B57,'[1]Taux Répartition'!$A:$G,(HLOOKUP(AZ$1,'[1]Taux Répartition'!$S$1:$W$2,2,0)),0))*(HLOOKUP(#REF!,$D:$O,#REF!,0))</f>
        <v>#REF!</v>
      </c>
      <c r="BA57" s="16" t="e">
        <f>(VLOOKUP($B57,'[1]Taux Répartition'!$A:$G,(HLOOKUP(BA$1,'[1]Taux Répartition'!$S$1:$W$2,2,0)),0))*(HLOOKUP(#REF!,$D:$O,#REF!,0))</f>
        <v>#REF!</v>
      </c>
      <c r="BB57" s="16" t="e">
        <f>(VLOOKUP($B57,'[1]Taux Répartition'!$A:$G,(HLOOKUP(BB$1,'[1]Taux Répartition'!$S$1:$W$2,2,0)),0))*(HLOOKUP(#REF!,$D:$O,#REF!,0))</f>
        <v>#REF!</v>
      </c>
      <c r="BC57" s="16" t="e">
        <f>(VLOOKUP($B57,'[1]Taux Répartition'!$A:$G,(HLOOKUP(BC$1,'[1]Taux Répartition'!$S$1:$W$2,2,0)),0))*(HLOOKUP(#REF!,$D:$O,#REF!,0))</f>
        <v>#REF!</v>
      </c>
      <c r="BD57" s="16" t="e">
        <f>(VLOOKUP($B57,'[1]Taux Répartition'!$A:$G,(HLOOKUP(BD$1,'[1]Taux Répartition'!$S$1:$W$2,2,0)),0))*(HLOOKUP(#REF!,$D:$O,#REF!,0))</f>
        <v>#REF!</v>
      </c>
      <c r="BE57" s="16" t="e">
        <f>(VLOOKUP($B57,'[1]Taux Répartition'!$A:$G,(HLOOKUP(BE$1,'[1]Taux Répartition'!$S$1:$W$2,2,0)),0))*(HLOOKUP(#REF!,$D:$O,#REF!,0))</f>
        <v>#REF!</v>
      </c>
      <c r="BF57" s="16" t="e">
        <f>(VLOOKUP($B57,'[1]Taux Répartition'!$A:$G,(HLOOKUP(BF$1,'[1]Taux Répartition'!$S$1:$W$2,2,0)),0))*(HLOOKUP(#REF!,$D:$O,#REF!,0))</f>
        <v>#REF!</v>
      </c>
      <c r="BG57" s="16" t="e">
        <f>(VLOOKUP($B57,'[1]Taux Répartition'!$A:$G,(HLOOKUP(BG$1,'[1]Taux Répartition'!$S$1:$W$2,2,0)),0))*(HLOOKUP(#REF!,$D:$O,#REF!,0))</f>
        <v>#REF!</v>
      </c>
      <c r="BH57" s="16" t="e">
        <f>(VLOOKUP($B57,'[1]Taux Répartition'!$A:$G,(HLOOKUP(BH$1,'[1]Taux Répartition'!$S$1:$W$2,2,0)),0))*(HLOOKUP(#REF!,$D:$O,#REF!,0))</f>
        <v>#REF!</v>
      </c>
      <c r="BI57" s="16" t="e">
        <f>(VLOOKUP($B57,'[1]Taux Répartition'!$A:$G,(HLOOKUP(BI$1,'[1]Taux Répartition'!$S$1:$W$2,2,0)),0))*(HLOOKUP(#REF!,$D:$O,#REF!,0))</f>
        <v>#REF!</v>
      </c>
      <c r="BJ57" s="16" t="e">
        <f>(VLOOKUP($B57,'[1]Taux Répartition'!$A:$G,(HLOOKUP(BJ$1,'[1]Taux Répartition'!$S$1:$W$2,2,0)),0))*(HLOOKUP(#REF!,$D:$O,#REF!,0))</f>
        <v>#REF!</v>
      </c>
      <c r="BK57" s="16" t="e">
        <f>(VLOOKUP($B57,'[1]Taux Répartition'!$A:$G,(HLOOKUP(BK$1,'[1]Taux Répartition'!$S$1:$W$2,2,0)),0))*(HLOOKUP(#REF!,$D:$O,#REF!,0))</f>
        <v>#REF!</v>
      </c>
      <c r="BL57" s="16" t="e">
        <f>(VLOOKUP($B57,'[1]Taux Répartition'!$A:$G,(HLOOKUP(BL$1,'[1]Taux Répartition'!$S$1:$W$2,2,0)),0))*(HLOOKUP(#REF!,$D:$O,#REF!,0))</f>
        <v>#REF!</v>
      </c>
      <c r="BM57" s="16" t="e">
        <f>(VLOOKUP($B57,'[1]Taux Répartition'!$A:$G,(HLOOKUP(BM$1,'[1]Taux Répartition'!$S$1:$W$2,2,0)),0))*(HLOOKUP(#REF!,$D:$O,#REF!,0))</f>
        <v>#REF!</v>
      </c>
      <c r="BN57" s="16" t="e">
        <f>(VLOOKUP($B57,'[1]Taux Répartition'!$A:$G,(HLOOKUP(BN$1,'[1]Taux Répartition'!$S$1:$W$2,2,0)),0))*(HLOOKUP(#REF!,$D:$O,#REF!,0))</f>
        <v>#REF!</v>
      </c>
      <c r="BO57" s="16" t="e">
        <f>(VLOOKUP($B57,'[1]Taux Répartition'!$A:$G,(HLOOKUP(BO$1,'[1]Taux Répartition'!$S$1:$W$2,2,0)),0))*(HLOOKUP(#REF!,$D:$O,#REF!,0))</f>
        <v>#REF!</v>
      </c>
      <c r="BP57" s="16" t="e">
        <f>(VLOOKUP($B57,'[1]Taux Répartition'!$A:$G,(HLOOKUP(BP$1,'[1]Taux Répartition'!$S$1:$W$2,2,0)),0))*(HLOOKUP(#REF!,$D:$O,#REF!,0))</f>
        <v>#REF!</v>
      </c>
      <c r="BQ57" s="16" t="e">
        <f>(VLOOKUP($B57,'[1]Taux Répartition'!$A:$G,(HLOOKUP(BQ$1,'[1]Taux Répartition'!$S$1:$W$2,2,0)),0))*(HLOOKUP(#REF!,$D:$O,#REF!,0))</f>
        <v>#REF!</v>
      </c>
      <c r="BR57" s="16" t="e">
        <f>(VLOOKUP($B57,'[1]Taux Répartition'!$A:$G,(HLOOKUP(BR$1,'[1]Taux Répartition'!$S$1:$W$2,2,0)),0))*(HLOOKUP(#REF!,$D:$O,#REF!,0))</f>
        <v>#REF!</v>
      </c>
      <c r="BS57" s="16" t="e">
        <f>(VLOOKUP($B57,'[1]Taux Répartition'!$A:$G,(HLOOKUP(BS$1,'[1]Taux Répartition'!$S$1:$W$2,2,0)),0))*(HLOOKUP(#REF!,$D:$O,#REF!,0))</f>
        <v>#REF!</v>
      </c>
      <c r="BT57" s="16" t="e">
        <f>(VLOOKUP($B57,'[1]Taux Répartition'!$A:$G,(HLOOKUP(BT$1,'[1]Taux Répartition'!$S$1:$W$2,2,0)),0))*(HLOOKUP(#REF!,$D:$O,#REF!,0))</f>
        <v>#REF!</v>
      </c>
      <c r="BU57" s="16" t="e">
        <f>(VLOOKUP($B57,'[1]Taux Répartition'!$A:$G,(HLOOKUP(BU$1,'[1]Taux Répartition'!$S$1:$W$2,2,0)),0))*(HLOOKUP(#REF!,$D:$O,#REF!,0))</f>
        <v>#REF!</v>
      </c>
      <c r="BV57" s="16" t="e">
        <f>(VLOOKUP($B57,'[1]Taux Répartition'!$A:$G,(HLOOKUP(BV$1,'[1]Taux Répartition'!$S$1:$W$2,2,0)),0))*(HLOOKUP(#REF!,$D:$O,#REF!,0))</f>
        <v>#REF!</v>
      </c>
      <c r="BW57" s="16" t="e">
        <f>(VLOOKUP($B57,'[1]Taux Répartition'!$A:$G,(HLOOKUP(BW$1,'[1]Taux Répartition'!$S$1:$W$2,2,0)),0))*(HLOOKUP(#REF!,$D:$O,#REF!,0))</f>
        <v>#REF!</v>
      </c>
      <c r="BX57" s="16" t="e">
        <f>(VLOOKUP($B57,'[1]Taux Répartition'!$A:$G,(HLOOKUP(BX$1,'[1]Taux Répartition'!$S$1:$W$2,2,0)),0))*(HLOOKUP(#REF!,$D:$O,#REF!,0))</f>
        <v>#REF!</v>
      </c>
    </row>
    <row r="58" spans="1:76" x14ac:dyDescent="0.25">
      <c r="A58" s="24"/>
      <c r="B58" s="8">
        <f>VLOOKUP(C58,[1]Général!H:I,2,0)</f>
        <v>6250300</v>
      </c>
      <c r="C58" s="15" t="s">
        <v>77</v>
      </c>
      <c r="D58" s="5">
        <v>-3582258.33</v>
      </c>
      <c r="E58" s="5">
        <v>-2940190</v>
      </c>
      <c r="F58" s="5">
        <v>-1713600</v>
      </c>
      <c r="G58" s="5">
        <v>-1595700</v>
      </c>
      <c r="H58" s="5">
        <v>-1710600</v>
      </c>
      <c r="I58" s="5">
        <v>-2396584</v>
      </c>
      <c r="J58" s="5">
        <v>-1026500</v>
      </c>
      <c r="K58" s="16">
        <v>-2940190</v>
      </c>
      <c r="L58" s="16">
        <v>-1713600</v>
      </c>
      <c r="M58" s="16">
        <v>-1906700</v>
      </c>
      <c r="N58" s="16">
        <v>-1710600</v>
      </c>
      <c r="O58" s="16">
        <v>-2331584</v>
      </c>
      <c r="P58" s="6">
        <f t="shared" si="0"/>
        <v>-13938932.33</v>
      </c>
      <c r="Q58" s="17" t="e">
        <f>(VLOOKUP($B58,'[1]Taux Répartition'!$A:$G,(HLOOKUP(Q$1,'[1]Taux Répartition'!$S$1:$W$2,2,0)),0))*(HLOOKUP(#REF!,$D:$O,#REF!,0))</f>
        <v>#REF!</v>
      </c>
      <c r="R58" s="17" t="e">
        <f>(VLOOKUP($B58,'[1]Taux Répartition'!$A:$G,(HLOOKUP(R$1,'[1]Taux Répartition'!$S$1:$W$2,2,0)),0))*(HLOOKUP(#REF!,$D:$O,#REF!,0))</f>
        <v>#REF!</v>
      </c>
      <c r="S58" s="17" t="e">
        <f>(VLOOKUP($B58,'[1]Taux Répartition'!$A:$G,(HLOOKUP(S$1,'[1]Taux Répartition'!$S$1:$W$2,2,0)),0))*(HLOOKUP(#REF!,$D:$O,#REF!,0))</f>
        <v>#REF!</v>
      </c>
      <c r="T58" s="17" t="e">
        <f>(VLOOKUP($B58,'[1]Taux Répartition'!$A:$G,(HLOOKUP(T$1,'[1]Taux Répartition'!$S$1:$W$2,2,0)),0))*(HLOOKUP(#REF!,$D:$O,#REF!,0))</f>
        <v>#REF!</v>
      </c>
      <c r="U58" s="17" t="e">
        <f>(VLOOKUP($B58,'[1]Taux Répartition'!$A:$G,(HLOOKUP(U$1,'[1]Taux Répartition'!$S$1:$W$2,2,0)),0))*(HLOOKUP(#REF!,$D:$I,#REF!,0))</f>
        <v>#REF!</v>
      </c>
      <c r="V58" s="18" t="e">
        <f>(VLOOKUP($B58,'[1]Taux Répartition'!$A:$G,(HLOOKUP(V$1,'[1]Taux Répartition'!$S$1:$V$2,2,0)),0))*(HLOOKUP(#REF!,$D:$I,#REF!,0))</f>
        <v>#REF!</v>
      </c>
      <c r="W58" s="18" t="e">
        <f>(VLOOKUP($B58,'[1]Taux Répartition'!$A:$G,(HLOOKUP(W$1,'[1]Taux Répartition'!$S$1:$V$2,2,0)),0))*(HLOOKUP(#REF!,$D:$I,#REF!,0))</f>
        <v>#REF!</v>
      </c>
      <c r="X58" s="18" t="e">
        <f>(VLOOKUP($B58,'[1]Taux Répartition'!$A:$G,(HLOOKUP(X$1,'[1]Taux Répartition'!$S$1:$V$2,2,0)),0))*(HLOOKUP(#REF!,$D:$I,#REF!,0))</f>
        <v>#REF!</v>
      </c>
      <c r="Y58" s="18" t="e">
        <f>(VLOOKUP($B58,'[1]Taux Répartition'!$A:$G,(HLOOKUP(Y$1,'[1]Taux Répartition'!$S$1:$V$2,2,0)),0))*(HLOOKUP(#REF!,$D:$I,#REF!,0))</f>
        <v>#REF!</v>
      </c>
      <c r="Z58" s="18" t="e">
        <f>(VLOOKUP($B58,'[1]Taux Répartition'!$A:$G,(HLOOKUP(Z$1,'[1]Taux Répartition'!$S$1:$W$2,2,0)),0))*(HLOOKUP(#REF!,$D:$I,#REF!,0))</f>
        <v>#REF!</v>
      </c>
      <c r="AA58" s="19" t="e">
        <f>(VLOOKUP($B58,'[1]Taux Répartition'!$A:$G,(HLOOKUP(AA$1,'[1]Taux Répartition'!$S$1:$V$2,2,0)),0))*(HLOOKUP(#REF!,$D:$I,#REF!,0))</f>
        <v>#REF!</v>
      </c>
      <c r="AB58" s="19" t="e">
        <f>(VLOOKUP($B58,'[1]Taux Répartition'!$A:$G,(HLOOKUP(AB$1,'[1]Taux Répartition'!$S$1:$V$2,2,0)),0))*(HLOOKUP(#REF!,$D:$I,#REF!,0))</f>
        <v>#REF!</v>
      </c>
      <c r="AC58" s="19" t="e">
        <f>(VLOOKUP($B58,'[1]Taux Répartition'!$A:$G,(HLOOKUP(AC$1,'[1]Taux Répartition'!$S$1:$V$2,2,0)),0))*(HLOOKUP(#REF!,$D:$I,#REF!,0))</f>
        <v>#REF!</v>
      </c>
      <c r="AD58" s="19" t="e">
        <f>(VLOOKUP($B58,'[1]Taux Répartition'!$A:$G,(HLOOKUP(AD$1,'[1]Taux Répartition'!$S$1:$V$2,2,0)),0))*(HLOOKUP(#REF!,$D:$I,#REF!,0))</f>
        <v>#REF!</v>
      </c>
      <c r="AE58" s="19" t="e">
        <f>(VLOOKUP($B58,'[1]Taux Répartition'!$A:$G,(HLOOKUP(AE$1,'[1]Taux Répartition'!$S$1:$W$2,2,0)),0))*(HLOOKUP(#REF!,$D:$I,#REF!,0))</f>
        <v>#REF!</v>
      </c>
      <c r="AF58" s="20" t="e">
        <f>(VLOOKUP($B58,'[1]Taux Répartition'!$A:$G,(HLOOKUP(AF$1,'[1]Taux Répartition'!$S$1:$V$2,2,0)),0))*(HLOOKUP(#REF!,$D:$I,#REF!,0))</f>
        <v>#REF!</v>
      </c>
      <c r="AG58" s="20" t="e">
        <f>(VLOOKUP($B58,'[1]Taux Répartition'!$A:$G,(HLOOKUP(AG$1,'[1]Taux Répartition'!$S$1:$V$2,2,0)),0))*(HLOOKUP(#REF!,$D:$I,#REF!,0))</f>
        <v>#REF!</v>
      </c>
      <c r="AH58" s="20" t="e">
        <f>(VLOOKUP($B58,'[1]Taux Répartition'!$A:$G,(HLOOKUP(AH$1,'[1]Taux Répartition'!$S$1:$V$2,2,0)),0))*(HLOOKUP(#REF!,$D:$I,#REF!,0))</f>
        <v>#REF!</v>
      </c>
      <c r="AI58" s="20" t="e">
        <f>(VLOOKUP($B58,'[1]Taux Répartition'!$A:$G,(HLOOKUP(AI$1,'[1]Taux Répartition'!$S$1:$V$2,2,0)),0))*(HLOOKUP(#REF!,$D:$I,#REF!,0))</f>
        <v>#REF!</v>
      </c>
      <c r="AJ58" s="20" t="e">
        <f>(VLOOKUP($B58,'[1]Taux Répartition'!$A:$G,(HLOOKUP(AJ$1,'[1]Taux Répartition'!$S$1:$W$2,2,0)),0))*(HLOOKUP(#REF!,$D:$I,#REF!,0))</f>
        <v>#REF!</v>
      </c>
      <c r="AK58" s="21" t="e">
        <f>(VLOOKUP($B58,'[1]Taux Répartition'!$A:$G,(HLOOKUP(AK$1,'[1]Taux Répartition'!$S$1:$V$2,2,0)),0))*(HLOOKUP(#REF!,$D:$I,#REF!,0))</f>
        <v>#REF!</v>
      </c>
      <c r="AL58" s="21" t="e">
        <f>(VLOOKUP($B58,'[1]Taux Répartition'!$A:$G,(HLOOKUP(AL$1,'[1]Taux Répartition'!$S$1:$V$2,2,0)),0))*(HLOOKUP(#REF!,$D:$I,#REF!,0))</f>
        <v>#REF!</v>
      </c>
      <c r="AM58" s="21" t="e">
        <f>(VLOOKUP($B58,'[1]Taux Répartition'!$A:$G,(HLOOKUP(AM$1,'[1]Taux Répartition'!$S$1:$V$2,2,0)),0))*(HLOOKUP(#REF!,$D:$I,#REF!,0))</f>
        <v>#REF!</v>
      </c>
      <c r="AN58" s="21" t="e">
        <f>(VLOOKUP($B58,'[1]Taux Répartition'!$A:$G,(HLOOKUP(AN$1,'[1]Taux Répartition'!$S$1:$V$2,2,0)),0))*(HLOOKUP(#REF!,$D:$I,#REF!,0))</f>
        <v>#REF!</v>
      </c>
      <c r="AO58" s="21" t="e">
        <f>(VLOOKUP($B58,'[1]Taux Répartition'!$A:$G,(HLOOKUP(AO$1,'[1]Taux Répartition'!$S$1:$W$2,2,0)),0))*(HLOOKUP(#REF!,$D:$I,#REF!,0))</f>
        <v>#REF!</v>
      </c>
      <c r="AP58" s="22" t="e">
        <f>(VLOOKUP($B58,'[1]Taux Répartition'!$A:$G,(HLOOKUP(AP$1,'[1]Taux Répartition'!$S$1:$V$2,2,0)),0))*(HLOOKUP(#REF!,$D:$I,#REF!,0))</f>
        <v>#REF!</v>
      </c>
      <c r="AQ58" s="22" t="e">
        <f>(VLOOKUP($B58,'[1]Taux Répartition'!$A:$G,(HLOOKUP(AQ$1,'[1]Taux Répartition'!$S$1:$V$2,2,0)),0))*(HLOOKUP(#REF!,$D:$I,#REF!,0))</f>
        <v>#REF!</v>
      </c>
      <c r="AR58" s="22" t="e">
        <f>(VLOOKUP($B58,'[1]Taux Répartition'!$A:$G,(HLOOKUP(AR$1,'[1]Taux Répartition'!$S$1:$V$2,2,0)),0))*(HLOOKUP(#REF!,$D:$I,#REF!,0))</f>
        <v>#REF!</v>
      </c>
      <c r="AS58" s="22" t="e">
        <f>(VLOOKUP($B58,'[1]Taux Répartition'!$A:$G,(HLOOKUP(AS$1,'[1]Taux Répartition'!$S$1:$V$2,2,0)),0))*(HLOOKUP(#REF!,$D:$I,#REF!,0))</f>
        <v>#REF!</v>
      </c>
      <c r="AT58" s="22" t="e">
        <f>(VLOOKUP($B58,'[1]Taux Répartition'!$A:$G,(HLOOKUP(AT$1,'[1]Taux Répartition'!$S$1:$W$2,2,0)),0))*(HLOOKUP(#REF!,$D:$I,#REF!,0))</f>
        <v>#REF!</v>
      </c>
      <c r="AU58" s="23" t="e">
        <f>(VLOOKUP($B58,'[1]Taux Répartition'!$A:$G,(HLOOKUP(AU$1,'[1]Taux Répartition'!$S$1:$W$2,2,0)),0))*(HLOOKUP(#REF!,$D:$O,#REF!,0))</f>
        <v>#REF!</v>
      </c>
      <c r="AV58" s="23" t="e">
        <f>(VLOOKUP($B58,'[1]Taux Répartition'!$A:$G,(HLOOKUP(AV$1,'[1]Taux Répartition'!$S$1:$W$2,2,0)),0))*(HLOOKUP(#REF!,$D:$O,#REF!,0))</f>
        <v>#REF!</v>
      </c>
      <c r="AW58" s="23" t="e">
        <f>(VLOOKUP($B58,'[1]Taux Répartition'!$A:$G,(HLOOKUP(AW$1,'[1]Taux Répartition'!$S$1:$W$2,2,0)),0))*(HLOOKUP(#REF!,$D:$O,#REF!,0))</f>
        <v>#REF!</v>
      </c>
      <c r="AX58" s="23" t="e">
        <f>(VLOOKUP($B58,'[1]Taux Répartition'!$A:$G,(HLOOKUP(AX$1,'[1]Taux Répartition'!$S$1:$W$2,2,0)),0))*(HLOOKUP(#REF!,$D:$O,#REF!,0))</f>
        <v>#REF!</v>
      </c>
      <c r="AY58" s="23" t="e">
        <f>(VLOOKUP($B58,'[1]Taux Répartition'!$A:$G,(HLOOKUP(AY$1,'[1]Taux Répartition'!$S$1:$W$2,2,0)),0))*(HLOOKUP(#REF!,$D:$O,#REF!,0))</f>
        <v>#REF!</v>
      </c>
      <c r="AZ58" s="16" t="e">
        <f>(VLOOKUP($B58,'[1]Taux Répartition'!$A:$G,(HLOOKUP(AZ$1,'[1]Taux Répartition'!$S$1:$W$2,2,0)),0))*(HLOOKUP(#REF!,$D:$O,#REF!,0))</f>
        <v>#REF!</v>
      </c>
      <c r="BA58" s="16" t="e">
        <f>(VLOOKUP($B58,'[1]Taux Répartition'!$A:$G,(HLOOKUP(BA$1,'[1]Taux Répartition'!$S$1:$W$2,2,0)),0))*(HLOOKUP(#REF!,$D:$O,#REF!,0))</f>
        <v>#REF!</v>
      </c>
      <c r="BB58" s="16" t="e">
        <f>(VLOOKUP($B58,'[1]Taux Répartition'!$A:$G,(HLOOKUP(BB$1,'[1]Taux Répartition'!$S$1:$W$2,2,0)),0))*(HLOOKUP(#REF!,$D:$O,#REF!,0))</f>
        <v>#REF!</v>
      </c>
      <c r="BC58" s="16" t="e">
        <f>(VLOOKUP($B58,'[1]Taux Répartition'!$A:$G,(HLOOKUP(BC$1,'[1]Taux Répartition'!$S$1:$W$2,2,0)),0))*(HLOOKUP(#REF!,$D:$O,#REF!,0))</f>
        <v>#REF!</v>
      </c>
      <c r="BD58" s="16" t="e">
        <f>(VLOOKUP($B58,'[1]Taux Répartition'!$A:$G,(HLOOKUP(BD$1,'[1]Taux Répartition'!$S$1:$W$2,2,0)),0))*(HLOOKUP(#REF!,$D:$O,#REF!,0))</f>
        <v>#REF!</v>
      </c>
      <c r="BE58" s="16" t="e">
        <f>(VLOOKUP($B58,'[1]Taux Répartition'!$A:$G,(HLOOKUP(BE$1,'[1]Taux Répartition'!$S$1:$W$2,2,0)),0))*(HLOOKUP(#REF!,$D:$O,#REF!,0))</f>
        <v>#REF!</v>
      </c>
      <c r="BF58" s="16" t="e">
        <f>(VLOOKUP($B58,'[1]Taux Répartition'!$A:$G,(HLOOKUP(BF$1,'[1]Taux Répartition'!$S$1:$W$2,2,0)),0))*(HLOOKUP(#REF!,$D:$O,#REF!,0))</f>
        <v>#REF!</v>
      </c>
      <c r="BG58" s="16" t="e">
        <f>(VLOOKUP($B58,'[1]Taux Répartition'!$A:$G,(HLOOKUP(BG$1,'[1]Taux Répartition'!$S$1:$W$2,2,0)),0))*(HLOOKUP(#REF!,$D:$O,#REF!,0))</f>
        <v>#REF!</v>
      </c>
      <c r="BH58" s="16" t="e">
        <f>(VLOOKUP($B58,'[1]Taux Répartition'!$A:$G,(HLOOKUP(BH$1,'[1]Taux Répartition'!$S$1:$W$2,2,0)),0))*(HLOOKUP(#REF!,$D:$O,#REF!,0))</f>
        <v>#REF!</v>
      </c>
      <c r="BI58" s="16" t="e">
        <f>(VLOOKUP($B58,'[1]Taux Répartition'!$A:$G,(HLOOKUP(BI$1,'[1]Taux Répartition'!$S$1:$W$2,2,0)),0))*(HLOOKUP(#REF!,$D:$O,#REF!,0))</f>
        <v>#REF!</v>
      </c>
      <c r="BJ58" s="16" t="e">
        <f>(VLOOKUP($B58,'[1]Taux Répartition'!$A:$G,(HLOOKUP(BJ$1,'[1]Taux Répartition'!$S$1:$W$2,2,0)),0))*(HLOOKUP(#REF!,$D:$O,#REF!,0))</f>
        <v>#REF!</v>
      </c>
      <c r="BK58" s="16" t="e">
        <f>(VLOOKUP($B58,'[1]Taux Répartition'!$A:$G,(HLOOKUP(BK$1,'[1]Taux Répartition'!$S$1:$W$2,2,0)),0))*(HLOOKUP(#REF!,$D:$O,#REF!,0))</f>
        <v>#REF!</v>
      </c>
      <c r="BL58" s="16" t="e">
        <f>(VLOOKUP($B58,'[1]Taux Répartition'!$A:$G,(HLOOKUP(BL$1,'[1]Taux Répartition'!$S$1:$W$2,2,0)),0))*(HLOOKUP(#REF!,$D:$O,#REF!,0))</f>
        <v>#REF!</v>
      </c>
      <c r="BM58" s="16" t="e">
        <f>(VLOOKUP($B58,'[1]Taux Répartition'!$A:$G,(HLOOKUP(BM$1,'[1]Taux Répartition'!$S$1:$W$2,2,0)),0))*(HLOOKUP(#REF!,$D:$O,#REF!,0))</f>
        <v>#REF!</v>
      </c>
      <c r="BN58" s="16" t="e">
        <f>(VLOOKUP($B58,'[1]Taux Répartition'!$A:$G,(HLOOKUP(BN$1,'[1]Taux Répartition'!$S$1:$W$2,2,0)),0))*(HLOOKUP(#REF!,$D:$O,#REF!,0))</f>
        <v>#REF!</v>
      </c>
      <c r="BO58" s="16" t="e">
        <f>(VLOOKUP($B58,'[1]Taux Répartition'!$A:$G,(HLOOKUP(BO$1,'[1]Taux Répartition'!$S$1:$W$2,2,0)),0))*(HLOOKUP(#REF!,$D:$O,#REF!,0))</f>
        <v>#REF!</v>
      </c>
      <c r="BP58" s="16" t="e">
        <f>(VLOOKUP($B58,'[1]Taux Répartition'!$A:$G,(HLOOKUP(BP$1,'[1]Taux Répartition'!$S$1:$W$2,2,0)),0))*(HLOOKUP(#REF!,$D:$O,#REF!,0))</f>
        <v>#REF!</v>
      </c>
      <c r="BQ58" s="16" t="e">
        <f>(VLOOKUP($B58,'[1]Taux Répartition'!$A:$G,(HLOOKUP(BQ$1,'[1]Taux Répartition'!$S$1:$W$2,2,0)),0))*(HLOOKUP(#REF!,$D:$O,#REF!,0))</f>
        <v>#REF!</v>
      </c>
      <c r="BR58" s="16" t="e">
        <f>(VLOOKUP($B58,'[1]Taux Répartition'!$A:$G,(HLOOKUP(BR$1,'[1]Taux Répartition'!$S$1:$W$2,2,0)),0))*(HLOOKUP(#REF!,$D:$O,#REF!,0))</f>
        <v>#REF!</v>
      </c>
      <c r="BS58" s="16" t="e">
        <f>(VLOOKUP($B58,'[1]Taux Répartition'!$A:$G,(HLOOKUP(BS$1,'[1]Taux Répartition'!$S$1:$W$2,2,0)),0))*(HLOOKUP(#REF!,$D:$O,#REF!,0))</f>
        <v>#REF!</v>
      </c>
      <c r="BT58" s="16" t="e">
        <f>(VLOOKUP($B58,'[1]Taux Répartition'!$A:$G,(HLOOKUP(BT$1,'[1]Taux Répartition'!$S$1:$W$2,2,0)),0))*(HLOOKUP(#REF!,$D:$O,#REF!,0))</f>
        <v>#REF!</v>
      </c>
      <c r="BU58" s="16" t="e">
        <f>(VLOOKUP($B58,'[1]Taux Répartition'!$A:$G,(HLOOKUP(BU$1,'[1]Taux Répartition'!$S$1:$W$2,2,0)),0))*(HLOOKUP(#REF!,$D:$O,#REF!,0))</f>
        <v>#REF!</v>
      </c>
      <c r="BV58" s="16" t="e">
        <f>(VLOOKUP($B58,'[1]Taux Répartition'!$A:$G,(HLOOKUP(BV$1,'[1]Taux Répartition'!$S$1:$W$2,2,0)),0))*(HLOOKUP(#REF!,$D:$O,#REF!,0))</f>
        <v>#REF!</v>
      </c>
      <c r="BW58" s="16" t="e">
        <f>(VLOOKUP($B58,'[1]Taux Répartition'!$A:$G,(HLOOKUP(BW$1,'[1]Taux Répartition'!$S$1:$W$2,2,0)),0))*(HLOOKUP(#REF!,$D:$O,#REF!,0))</f>
        <v>#REF!</v>
      </c>
      <c r="BX58" s="16" t="e">
        <f>(VLOOKUP($B58,'[1]Taux Répartition'!$A:$G,(HLOOKUP(BX$1,'[1]Taux Répartition'!$S$1:$W$2,2,0)),0))*(HLOOKUP(#REF!,$D:$O,#REF!,0))</f>
        <v>#REF!</v>
      </c>
    </row>
    <row r="59" spans="1:76" x14ac:dyDescent="0.25">
      <c r="A59" s="24"/>
      <c r="B59" s="8">
        <f>VLOOKUP(C59,[1]Général!H:I,2,0)</f>
        <v>6410110</v>
      </c>
      <c r="C59" s="15" t="s">
        <v>78</v>
      </c>
      <c r="D59" s="5">
        <v>-949917.92</v>
      </c>
      <c r="E59" s="5">
        <v>-1115290.76</v>
      </c>
      <c r="F59" s="5">
        <v>-1036554.69</v>
      </c>
      <c r="G59" s="5">
        <v>-1089542.5699999998</v>
      </c>
      <c r="H59" s="5">
        <v>-1151222.8599999999</v>
      </c>
      <c r="I59" s="5">
        <v>-1032800.12</v>
      </c>
      <c r="J59" s="5"/>
      <c r="K59" s="16">
        <v>-1115290.76</v>
      </c>
      <c r="L59" s="16">
        <v>-1036554.69</v>
      </c>
      <c r="M59" s="16">
        <v>-1089542.5699999998</v>
      </c>
      <c r="N59" s="16">
        <v>-1151222.8599999999</v>
      </c>
      <c r="O59" s="16">
        <v>-1032800.12</v>
      </c>
      <c r="P59" s="6">
        <f t="shared" si="0"/>
        <v>-6375328.9199999999</v>
      </c>
      <c r="Q59" s="17" t="e">
        <f>(VLOOKUP($B59,'[1]Taux Répartition'!$A:$G,(HLOOKUP(Q$1,'[1]Taux Répartition'!$S$1:$W$2,2,0)),0))*(HLOOKUP(#REF!,$D:$O,#REF!,0))</f>
        <v>#REF!</v>
      </c>
      <c r="R59" s="17" t="e">
        <f>(VLOOKUP($B59,'[1]Taux Répartition'!$A:$G,(HLOOKUP(R$1,'[1]Taux Répartition'!$S$1:$W$2,2,0)),0))*(HLOOKUP(#REF!,$D:$O,#REF!,0))</f>
        <v>#REF!</v>
      </c>
      <c r="S59" s="17" t="e">
        <f>(VLOOKUP($B59,'[1]Taux Répartition'!$A:$G,(HLOOKUP(S$1,'[1]Taux Répartition'!$S$1:$W$2,2,0)),0))*(HLOOKUP(#REF!,$D:$O,#REF!,0))</f>
        <v>#REF!</v>
      </c>
      <c r="T59" s="17" t="e">
        <f>(VLOOKUP($B59,'[1]Taux Répartition'!$A:$G,(HLOOKUP(T$1,'[1]Taux Répartition'!$S$1:$W$2,2,0)),0))*(HLOOKUP(#REF!,$D:$O,#REF!,0))</f>
        <v>#REF!</v>
      </c>
      <c r="U59" s="17" t="e">
        <f>(VLOOKUP($B59,'[1]Taux Répartition'!$A:$G,(HLOOKUP(U$1,'[1]Taux Répartition'!$S$1:$W$2,2,0)),0))*(HLOOKUP(#REF!,$D:$I,#REF!,0))</f>
        <v>#REF!</v>
      </c>
      <c r="V59" s="18" t="e">
        <f>(VLOOKUP($B59,'[1]Taux Répartition'!$A:$G,(HLOOKUP(V$1,'[1]Taux Répartition'!$S$1:$V$2,2,0)),0))*(HLOOKUP(#REF!,$D:$I,#REF!,0))</f>
        <v>#REF!</v>
      </c>
      <c r="W59" s="18" t="e">
        <f>(VLOOKUP($B59,'[1]Taux Répartition'!$A:$G,(HLOOKUP(W$1,'[1]Taux Répartition'!$S$1:$V$2,2,0)),0))*(HLOOKUP(#REF!,$D:$I,#REF!,0))</f>
        <v>#REF!</v>
      </c>
      <c r="X59" s="18" t="e">
        <f>(VLOOKUP($B59,'[1]Taux Répartition'!$A:$G,(HLOOKUP(X$1,'[1]Taux Répartition'!$S$1:$V$2,2,0)),0))*(HLOOKUP(#REF!,$D:$I,#REF!,0))</f>
        <v>#REF!</v>
      </c>
      <c r="Y59" s="18" t="e">
        <f>(VLOOKUP($B59,'[1]Taux Répartition'!$A:$G,(HLOOKUP(Y$1,'[1]Taux Répartition'!$S$1:$V$2,2,0)),0))*(HLOOKUP(#REF!,$D:$I,#REF!,0))</f>
        <v>#REF!</v>
      </c>
      <c r="Z59" s="18" t="e">
        <f>(VLOOKUP($B59,'[1]Taux Répartition'!$A:$G,(HLOOKUP(Z$1,'[1]Taux Répartition'!$S$1:$W$2,2,0)),0))*(HLOOKUP(#REF!,$D:$I,#REF!,0))</f>
        <v>#REF!</v>
      </c>
      <c r="AA59" s="19" t="e">
        <f>(VLOOKUP($B59,'[1]Taux Répartition'!$A:$G,(HLOOKUP(AA$1,'[1]Taux Répartition'!$S$1:$V$2,2,0)),0))*(HLOOKUP(#REF!,$D:$I,#REF!,0))</f>
        <v>#REF!</v>
      </c>
      <c r="AB59" s="19" t="e">
        <f>(VLOOKUP($B59,'[1]Taux Répartition'!$A:$G,(HLOOKUP(AB$1,'[1]Taux Répartition'!$S$1:$V$2,2,0)),0))*(HLOOKUP(#REF!,$D:$I,#REF!,0))</f>
        <v>#REF!</v>
      </c>
      <c r="AC59" s="19" t="e">
        <f>(VLOOKUP($B59,'[1]Taux Répartition'!$A:$G,(HLOOKUP(AC$1,'[1]Taux Répartition'!$S$1:$V$2,2,0)),0))*(HLOOKUP(#REF!,$D:$I,#REF!,0))</f>
        <v>#REF!</v>
      </c>
      <c r="AD59" s="19" t="e">
        <f>(VLOOKUP($B59,'[1]Taux Répartition'!$A:$G,(HLOOKUP(AD$1,'[1]Taux Répartition'!$S$1:$V$2,2,0)),0))*(HLOOKUP(#REF!,$D:$I,#REF!,0))</f>
        <v>#REF!</v>
      </c>
      <c r="AE59" s="19" t="e">
        <f>(VLOOKUP($B59,'[1]Taux Répartition'!$A:$G,(HLOOKUP(AE$1,'[1]Taux Répartition'!$S$1:$W$2,2,0)),0))*(HLOOKUP(#REF!,$D:$I,#REF!,0))</f>
        <v>#REF!</v>
      </c>
      <c r="AF59" s="20" t="e">
        <f>(VLOOKUP($B59,'[1]Taux Répartition'!$A:$G,(HLOOKUP(AF$1,'[1]Taux Répartition'!$S$1:$V$2,2,0)),0))*(HLOOKUP(#REF!,$D:$I,#REF!,0))</f>
        <v>#REF!</v>
      </c>
      <c r="AG59" s="20" t="e">
        <f>(VLOOKUP($B59,'[1]Taux Répartition'!$A:$G,(HLOOKUP(AG$1,'[1]Taux Répartition'!$S$1:$V$2,2,0)),0))*(HLOOKUP(#REF!,$D:$I,#REF!,0))</f>
        <v>#REF!</v>
      </c>
      <c r="AH59" s="20" t="e">
        <f>(VLOOKUP($B59,'[1]Taux Répartition'!$A:$G,(HLOOKUP(AH$1,'[1]Taux Répartition'!$S$1:$V$2,2,0)),0))*(HLOOKUP(#REF!,$D:$I,#REF!,0))</f>
        <v>#REF!</v>
      </c>
      <c r="AI59" s="20" t="e">
        <f>(VLOOKUP($B59,'[1]Taux Répartition'!$A:$G,(HLOOKUP(AI$1,'[1]Taux Répartition'!$S$1:$V$2,2,0)),0))*(HLOOKUP(#REF!,$D:$I,#REF!,0))</f>
        <v>#REF!</v>
      </c>
      <c r="AJ59" s="20" t="e">
        <f>(VLOOKUP($B59,'[1]Taux Répartition'!$A:$G,(HLOOKUP(AJ$1,'[1]Taux Répartition'!$S$1:$W$2,2,0)),0))*(HLOOKUP(#REF!,$D:$I,#REF!,0))</f>
        <v>#REF!</v>
      </c>
      <c r="AK59" s="21" t="e">
        <f>(VLOOKUP($B59,'[1]Taux Répartition'!$A:$G,(HLOOKUP(AK$1,'[1]Taux Répartition'!$S$1:$V$2,2,0)),0))*(HLOOKUP(#REF!,$D:$I,#REF!,0))</f>
        <v>#REF!</v>
      </c>
      <c r="AL59" s="21" t="e">
        <f>(VLOOKUP($B59,'[1]Taux Répartition'!$A:$G,(HLOOKUP(AL$1,'[1]Taux Répartition'!$S$1:$V$2,2,0)),0))*(HLOOKUP(#REF!,$D:$I,#REF!,0))</f>
        <v>#REF!</v>
      </c>
      <c r="AM59" s="21" t="e">
        <f>(VLOOKUP($B59,'[1]Taux Répartition'!$A:$G,(HLOOKUP(AM$1,'[1]Taux Répartition'!$S$1:$V$2,2,0)),0))*(HLOOKUP(#REF!,$D:$I,#REF!,0))</f>
        <v>#REF!</v>
      </c>
      <c r="AN59" s="21" t="e">
        <f>(VLOOKUP($B59,'[1]Taux Répartition'!$A:$G,(HLOOKUP(AN$1,'[1]Taux Répartition'!$S$1:$V$2,2,0)),0))*(HLOOKUP(#REF!,$D:$I,#REF!,0))</f>
        <v>#REF!</v>
      </c>
      <c r="AO59" s="21" t="e">
        <f>(VLOOKUP($B59,'[1]Taux Répartition'!$A:$G,(HLOOKUP(AO$1,'[1]Taux Répartition'!$S$1:$W$2,2,0)),0))*(HLOOKUP(#REF!,$D:$I,#REF!,0))</f>
        <v>#REF!</v>
      </c>
      <c r="AP59" s="22" t="e">
        <f>(VLOOKUP($B59,'[1]Taux Répartition'!$A:$G,(HLOOKUP(AP$1,'[1]Taux Répartition'!$S$1:$V$2,2,0)),0))*(HLOOKUP(#REF!,$D:$I,#REF!,0))</f>
        <v>#REF!</v>
      </c>
      <c r="AQ59" s="22" t="e">
        <f>(VLOOKUP($B59,'[1]Taux Répartition'!$A:$G,(HLOOKUP(AQ$1,'[1]Taux Répartition'!$S$1:$V$2,2,0)),0))*(HLOOKUP(#REF!,$D:$I,#REF!,0))</f>
        <v>#REF!</v>
      </c>
      <c r="AR59" s="22" t="e">
        <f>(VLOOKUP($B59,'[1]Taux Répartition'!$A:$G,(HLOOKUP(AR$1,'[1]Taux Répartition'!$S$1:$V$2,2,0)),0))*(HLOOKUP(#REF!,$D:$I,#REF!,0))</f>
        <v>#REF!</v>
      </c>
      <c r="AS59" s="22" t="e">
        <f>(VLOOKUP($B59,'[1]Taux Répartition'!$A:$G,(HLOOKUP(AS$1,'[1]Taux Répartition'!$S$1:$V$2,2,0)),0))*(HLOOKUP(#REF!,$D:$I,#REF!,0))</f>
        <v>#REF!</v>
      </c>
      <c r="AT59" s="22" t="e">
        <f>(VLOOKUP($B59,'[1]Taux Répartition'!$A:$G,(HLOOKUP(AT$1,'[1]Taux Répartition'!$S$1:$W$2,2,0)),0))*(HLOOKUP(#REF!,$D:$I,#REF!,0))</f>
        <v>#REF!</v>
      </c>
      <c r="AU59" s="23" t="e">
        <f>(VLOOKUP($B59,'[1]Taux Répartition'!$A:$G,(HLOOKUP(AU$1,'[1]Taux Répartition'!$S$1:$W$2,2,0)),0))*(HLOOKUP(#REF!,$D:$O,#REF!,0))</f>
        <v>#REF!</v>
      </c>
      <c r="AV59" s="23" t="e">
        <f>(VLOOKUP($B59,'[1]Taux Répartition'!$A:$G,(HLOOKUP(AV$1,'[1]Taux Répartition'!$S$1:$W$2,2,0)),0))*(HLOOKUP(#REF!,$D:$O,#REF!,0))</f>
        <v>#REF!</v>
      </c>
      <c r="AW59" s="23" t="e">
        <f>(VLOOKUP($B59,'[1]Taux Répartition'!$A:$G,(HLOOKUP(AW$1,'[1]Taux Répartition'!$S$1:$W$2,2,0)),0))*(HLOOKUP(#REF!,$D:$O,#REF!,0))</f>
        <v>#REF!</v>
      </c>
      <c r="AX59" s="23" t="e">
        <f>(VLOOKUP($B59,'[1]Taux Répartition'!$A:$G,(HLOOKUP(AX$1,'[1]Taux Répartition'!$S$1:$W$2,2,0)),0))*(HLOOKUP(#REF!,$D:$O,#REF!,0))</f>
        <v>#REF!</v>
      </c>
      <c r="AY59" s="23" t="e">
        <f>(VLOOKUP($B59,'[1]Taux Répartition'!$A:$G,(HLOOKUP(AY$1,'[1]Taux Répartition'!$S$1:$W$2,2,0)),0))*(HLOOKUP(#REF!,$D:$O,#REF!,0))</f>
        <v>#REF!</v>
      </c>
      <c r="AZ59" s="16" t="e">
        <f>(VLOOKUP($B59,'[1]Taux Répartition'!$A:$G,(HLOOKUP(AZ$1,'[1]Taux Répartition'!$S$1:$W$2,2,0)),0))*(HLOOKUP(#REF!,$D:$O,#REF!,0))</f>
        <v>#REF!</v>
      </c>
      <c r="BA59" s="16" t="e">
        <f>(VLOOKUP($B59,'[1]Taux Répartition'!$A:$G,(HLOOKUP(BA$1,'[1]Taux Répartition'!$S$1:$W$2,2,0)),0))*(HLOOKUP(#REF!,$D:$O,#REF!,0))</f>
        <v>#REF!</v>
      </c>
      <c r="BB59" s="16" t="e">
        <f>(VLOOKUP($B59,'[1]Taux Répartition'!$A:$G,(HLOOKUP(BB$1,'[1]Taux Répartition'!$S$1:$W$2,2,0)),0))*(HLOOKUP(#REF!,$D:$O,#REF!,0))</f>
        <v>#REF!</v>
      </c>
      <c r="BC59" s="16" t="e">
        <f>(VLOOKUP($B59,'[1]Taux Répartition'!$A:$G,(HLOOKUP(BC$1,'[1]Taux Répartition'!$S$1:$W$2,2,0)),0))*(HLOOKUP(#REF!,$D:$O,#REF!,0))</f>
        <v>#REF!</v>
      </c>
      <c r="BD59" s="16" t="e">
        <f>(VLOOKUP($B59,'[1]Taux Répartition'!$A:$G,(HLOOKUP(BD$1,'[1]Taux Répartition'!$S$1:$W$2,2,0)),0))*(HLOOKUP(#REF!,$D:$O,#REF!,0))</f>
        <v>#REF!</v>
      </c>
      <c r="BE59" s="16" t="e">
        <f>(VLOOKUP($B59,'[1]Taux Répartition'!$A:$G,(HLOOKUP(BE$1,'[1]Taux Répartition'!$S$1:$W$2,2,0)),0))*(HLOOKUP(#REF!,$D:$O,#REF!,0))</f>
        <v>#REF!</v>
      </c>
      <c r="BF59" s="16" t="e">
        <f>(VLOOKUP($B59,'[1]Taux Répartition'!$A:$G,(HLOOKUP(BF$1,'[1]Taux Répartition'!$S$1:$W$2,2,0)),0))*(HLOOKUP(#REF!,$D:$O,#REF!,0))</f>
        <v>#REF!</v>
      </c>
      <c r="BG59" s="16" t="e">
        <f>(VLOOKUP($B59,'[1]Taux Répartition'!$A:$G,(HLOOKUP(BG$1,'[1]Taux Répartition'!$S$1:$W$2,2,0)),0))*(HLOOKUP(#REF!,$D:$O,#REF!,0))</f>
        <v>#REF!</v>
      </c>
      <c r="BH59" s="16" t="e">
        <f>(VLOOKUP($B59,'[1]Taux Répartition'!$A:$G,(HLOOKUP(BH$1,'[1]Taux Répartition'!$S$1:$W$2,2,0)),0))*(HLOOKUP(#REF!,$D:$O,#REF!,0))</f>
        <v>#REF!</v>
      </c>
      <c r="BI59" s="16" t="e">
        <f>(VLOOKUP($B59,'[1]Taux Répartition'!$A:$G,(HLOOKUP(BI$1,'[1]Taux Répartition'!$S$1:$W$2,2,0)),0))*(HLOOKUP(#REF!,$D:$O,#REF!,0))</f>
        <v>#REF!</v>
      </c>
      <c r="BJ59" s="16" t="e">
        <f>(VLOOKUP($B59,'[1]Taux Répartition'!$A:$G,(HLOOKUP(BJ$1,'[1]Taux Répartition'!$S$1:$W$2,2,0)),0))*(HLOOKUP(#REF!,$D:$O,#REF!,0))</f>
        <v>#REF!</v>
      </c>
      <c r="BK59" s="16" t="e">
        <f>(VLOOKUP($B59,'[1]Taux Répartition'!$A:$G,(HLOOKUP(BK$1,'[1]Taux Répartition'!$S$1:$W$2,2,0)),0))*(HLOOKUP(#REF!,$D:$O,#REF!,0))</f>
        <v>#REF!</v>
      </c>
      <c r="BL59" s="16" t="e">
        <f>(VLOOKUP($B59,'[1]Taux Répartition'!$A:$G,(HLOOKUP(BL$1,'[1]Taux Répartition'!$S$1:$W$2,2,0)),0))*(HLOOKUP(#REF!,$D:$O,#REF!,0))</f>
        <v>#REF!</v>
      </c>
      <c r="BM59" s="16" t="e">
        <f>(VLOOKUP($B59,'[1]Taux Répartition'!$A:$G,(HLOOKUP(BM$1,'[1]Taux Répartition'!$S$1:$W$2,2,0)),0))*(HLOOKUP(#REF!,$D:$O,#REF!,0))</f>
        <v>#REF!</v>
      </c>
      <c r="BN59" s="16" t="e">
        <f>(VLOOKUP($B59,'[1]Taux Répartition'!$A:$G,(HLOOKUP(BN$1,'[1]Taux Répartition'!$S$1:$W$2,2,0)),0))*(HLOOKUP(#REF!,$D:$O,#REF!,0))</f>
        <v>#REF!</v>
      </c>
      <c r="BO59" s="16" t="e">
        <f>(VLOOKUP($B59,'[1]Taux Répartition'!$A:$G,(HLOOKUP(BO$1,'[1]Taux Répartition'!$S$1:$W$2,2,0)),0))*(HLOOKUP(#REF!,$D:$O,#REF!,0))</f>
        <v>#REF!</v>
      </c>
      <c r="BP59" s="16" t="e">
        <f>(VLOOKUP($B59,'[1]Taux Répartition'!$A:$G,(HLOOKUP(BP$1,'[1]Taux Répartition'!$S$1:$W$2,2,0)),0))*(HLOOKUP(#REF!,$D:$O,#REF!,0))</f>
        <v>#REF!</v>
      </c>
      <c r="BQ59" s="16" t="e">
        <f>(VLOOKUP($B59,'[1]Taux Répartition'!$A:$G,(HLOOKUP(BQ$1,'[1]Taux Répartition'!$S$1:$W$2,2,0)),0))*(HLOOKUP(#REF!,$D:$O,#REF!,0))</f>
        <v>#REF!</v>
      </c>
      <c r="BR59" s="16" t="e">
        <f>(VLOOKUP($B59,'[1]Taux Répartition'!$A:$G,(HLOOKUP(BR$1,'[1]Taux Répartition'!$S$1:$W$2,2,0)),0))*(HLOOKUP(#REF!,$D:$O,#REF!,0))</f>
        <v>#REF!</v>
      </c>
      <c r="BS59" s="16" t="e">
        <f>(VLOOKUP($B59,'[1]Taux Répartition'!$A:$G,(HLOOKUP(BS$1,'[1]Taux Répartition'!$S$1:$W$2,2,0)),0))*(HLOOKUP(#REF!,$D:$O,#REF!,0))</f>
        <v>#REF!</v>
      </c>
      <c r="BT59" s="16" t="e">
        <f>(VLOOKUP($B59,'[1]Taux Répartition'!$A:$G,(HLOOKUP(BT$1,'[1]Taux Répartition'!$S$1:$W$2,2,0)),0))*(HLOOKUP(#REF!,$D:$O,#REF!,0))</f>
        <v>#REF!</v>
      </c>
      <c r="BU59" s="16" t="e">
        <f>(VLOOKUP($B59,'[1]Taux Répartition'!$A:$G,(HLOOKUP(BU$1,'[1]Taux Répartition'!$S$1:$W$2,2,0)),0))*(HLOOKUP(#REF!,$D:$O,#REF!,0))</f>
        <v>#REF!</v>
      </c>
      <c r="BV59" s="16" t="e">
        <f>(VLOOKUP($B59,'[1]Taux Répartition'!$A:$G,(HLOOKUP(BV$1,'[1]Taux Répartition'!$S$1:$W$2,2,0)),0))*(HLOOKUP(#REF!,$D:$O,#REF!,0))</f>
        <v>#REF!</v>
      </c>
      <c r="BW59" s="16" t="e">
        <f>(VLOOKUP($B59,'[1]Taux Répartition'!$A:$G,(HLOOKUP(BW$1,'[1]Taux Répartition'!$S$1:$W$2,2,0)),0))*(HLOOKUP(#REF!,$D:$O,#REF!,0))</f>
        <v>#REF!</v>
      </c>
      <c r="BX59" s="16" t="e">
        <f>(VLOOKUP($B59,'[1]Taux Répartition'!$A:$G,(HLOOKUP(BX$1,'[1]Taux Répartition'!$S$1:$W$2,2,0)),0))*(HLOOKUP(#REF!,$D:$O,#REF!,0))</f>
        <v>#REF!</v>
      </c>
    </row>
    <row r="60" spans="1:76" x14ac:dyDescent="0.25">
      <c r="A60" s="7"/>
      <c r="B60" s="8">
        <f>VLOOKUP(C60,[1]Général!H:I,2,0)</f>
        <v>6180600</v>
      </c>
      <c r="C60" s="15" t="s">
        <v>79</v>
      </c>
      <c r="D60" s="5">
        <v>-1346600</v>
      </c>
      <c r="E60" s="5">
        <v>-1123600</v>
      </c>
      <c r="F60" s="5">
        <v>-1123600</v>
      </c>
      <c r="G60" s="5">
        <v>-1123600</v>
      </c>
      <c r="H60" s="5">
        <v>-1123600</v>
      </c>
      <c r="I60" s="5">
        <v>-1123600</v>
      </c>
      <c r="J60" s="5">
        <v>-1270780</v>
      </c>
      <c r="K60" s="16">
        <v>-1123600</v>
      </c>
      <c r="L60" s="16">
        <v>-1123600</v>
      </c>
      <c r="M60" s="16">
        <v>-1123600</v>
      </c>
      <c r="N60" s="16">
        <v>-1123600</v>
      </c>
      <c r="O60" s="16">
        <v>-1123600</v>
      </c>
      <c r="P60" s="6">
        <f t="shared" si="0"/>
        <v>-6964600</v>
      </c>
      <c r="Q60" s="17" t="e">
        <f>(VLOOKUP($B60,'[1]Taux Répartition'!$A:$G,(HLOOKUP(Q$1,'[1]Taux Répartition'!$S$1:$W$2,2,0)),0))*(HLOOKUP(#REF!,$D:$O,#REF!,0))</f>
        <v>#REF!</v>
      </c>
      <c r="R60" s="17" t="e">
        <f>(VLOOKUP($B60,'[1]Taux Répartition'!$A:$G,(HLOOKUP(R$1,'[1]Taux Répartition'!$S$1:$W$2,2,0)),0))*(HLOOKUP(#REF!,$D:$O,#REF!,0))</f>
        <v>#REF!</v>
      </c>
      <c r="S60" s="17" t="e">
        <f>(VLOOKUP($B60,'[1]Taux Répartition'!$A:$G,(HLOOKUP(S$1,'[1]Taux Répartition'!$S$1:$W$2,2,0)),0))*(HLOOKUP(#REF!,$D:$O,#REF!,0))</f>
        <v>#REF!</v>
      </c>
      <c r="T60" s="17" t="e">
        <f>(VLOOKUP($B60,'[1]Taux Répartition'!$A:$G,(HLOOKUP(T$1,'[1]Taux Répartition'!$S$1:$W$2,2,0)),0))*(HLOOKUP(#REF!,$D:$O,#REF!,0))</f>
        <v>#REF!</v>
      </c>
      <c r="U60" s="17" t="e">
        <f>(VLOOKUP($B60,'[1]Taux Répartition'!$A:$G,(HLOOKUP(U$1,'[1]Taux Répartition'!$S$1:$W$2,2,0)),0))*(HLOOKUP(#REF!,$D:$I,#REF!,0))</f>
        <v>#REF!</v>
      </c>
      <c r="V60" s="18" t="e">
        <f>(VLOOKUP($B60,'[1]Taux Répartition'!$A:$G,(HLOOKUP(V$1,'[1]Taux Répartition'!$S$1:$V$2,2,0)),0))*(HLOOKUP(#REF!,$D:$I,#REF!,0))</f>
        <v>#REF!</v>
      </c>
      <c r="W60" s="18" t="e">
        <f>(VLOOKUP($B60,'[1]Taux Répartition'!$A:$G,(HLOOKUP(W$1,'[1]Taux Répartition'!$S$1:$V$2,2,0)),0))*(HLOOKUP(#REF!,$D:$I,#REF!,0))</f>
        <v>#REF!</v>
      </c>
      <c r="X60" s="18" t="e">
        <f>(VLOOKUP($B60,'[1]Taux Répartition'!$A:$G,(HLOOKUP(X$1,'[1]Taux Répartition'!$S$1:$V$2,2,0)),0))*(HLOOKUP(#REF!,$D:$I,#REF!,0))</f>
        <v>#REF!</v>
      </c>
      <c r="Y60" s="18" t="e">
        <f>(VLOOKUP($B60,'[1]Taux Répartition'!$A:$G,(HLOOKUP(Y$1,'[1]Taux Répartition'!$S$1:$V$2,2,0)),0))*(HLOOKUP(#REF!,$D:$I,#REF!,0))</f>
        <v>#REF!</v>
      </c>
      <c r="Z60" s="18" t="e">
        <f>(VLOOKUP($B60,'[1]Taux Répartition'!$A:$G,(HLOOKUP(Z$1,'[1]Taux Répartition'!$S$1:$W$2,2,0)),0))*(HLOOKUP(#REF!,$D:$I,#REF!,0))</f>
        <v>#REF!</v>
      </c>
      <c r="AA60" s="19" t="e">
        <f>(VLOOKUP($B60,'[1]Taux Répartition'!$A:$G,(HLOOKUP(AA$1,'[1]Taux Répartition'!$S$1:$V$2,2,0)),0))*(HLOOKUP(#REF!,$D:$I,#REF!,0))</f>
        <v>#REF!</v>
      </c>
      <c r="AB60" s="19" t="e">
        <f>(VLOOKUP($B60,'[1]Taux Répartition'!$A:$G,(HLOOKUP(AB$1,'[1]Taux Répartition'!$S$1:$V$2,2,0)),0))*(HLOOKUP(#REF!,$D:$I,#REF!,0))</f>
        <v>#REF!</v>
      </c>
      <c r="AC60" s="19" t="e">
        <f>(VLOOKUP($B60,'[1]Taux Répartition'!$A:$G,(HLOOKUP(AC$1,'[1]Taux Répartition'!$S$1:$V$2,2,0)),0))*(HLOOKUP(#REF!,$D:$I,#REF!,0))</f>
        <v>#REF!</v>
      </c>
      <c r="AD60" s="19" t="e">
        <f>(VLOOKUP($B60,'[1]Taux Répartition'!$A:$G,(HLOOKUP(AD$1,'[1]Taux Répartition'!$S$1:$V$2,2,0)),0))*(HLOOKUP(#REF!,$D:$I,#REF!,0))</f>
        <v>#REF!</v>
      </c>
      <c r="AE60" s="19" t="e">
        <f>(VLOOKUP($B60,'[1]Taux Répartition'!$A:$G,(HLOOKUP(AE$1,'[1]Taux Répartition'!$S$1:$W$2,2,0)),0))*(HLOOKUP(#REF!,$D:$I,#REF!,0))</f>
        <v>#REF!</v>
      </c>
      <c r="AF60" s="20" t="e">
        <f>(VLOOKUP($B60,'[1]Taux Répartition'!$A:$G,(HLOOKUP(AF$1,'[1]Taux Répartition'!$S$1:$V$2,2,0)),0))*(HLOOKUP(#REF!,$D:$I,#REF!,0))</f>
        <v>#REF!</v>
      </c>
      <c r="AG60" s="20" t="e">
        <f>(VLOOKUP($B60,'[1]Taux Répartition'!$A:$G,(HLOOKUP(AG$1,'[1]Taux Répartition'!$S$1:$V$2,2,0)),0))*(HLOOKUP(#REF!,$D:$I,#REF!,0))</f>
        <v>#REF!</v>
      </c>
      <c r="AH60" s="20" t="e">
        <f>(VLOOKUP($B60,'[1]Taux Répartition'!$A:$G,(HLOOKUP(AH$1,'[1]Taux Répartition'!$S$1:$V$2,2,0)),0))*(HLOOKUP(#REF!,$D:$I,#REF!,0))</f>
        <v>#REF!</v>
      </c>
      <c r="AI60" s="20" t="e">
        <f>(VLOOKUP($B60,'[1]Taux Répartition'!$A:$G,(HLOOKUP(AI$1,'[1]Taux Répartition'!$S$1:$V$2,2,0)),0))*(HLOOKUP(#REF!,$D:$I,#REF!,0))</f>
        <v>#REF!</v>
      </c>
      <c r="AJ60" s="20" t="e">
        <f>(VLOOKUP($B60,'[1]Taux Répartition'!$A:$G,(HLOOKUP(AJ$1,'[1]Taux Répartition'!$S$1:$W$2,2,0)),0))*(HLOOKUP(#REF!,$D:$I,#REF!,0))</f>
        <v>#REF!</v>
      </c>
      <c r="AK60" s="21" t="e">
        <f>(VLOOKUP($B60,'[1]Taux Répartition'!$A:$G,(HLOOKUP(AK$1,'[1]Taux Répartition'!$S$1:$V$2,2,0)),0))*(HLOOKUP(#REF!,$D:$I,#REF!,0))</f>
        <v>#REF!</v>
      </c>
      <c r="AL60" s="21" t="e">
        <f>(VLOOKUP($B60,'[1]Taux Répartition'!$A:$G,(HLOOKUP(AL$1,'[1]Taux Répartition'!$S$1:$V$2,2,0)),0))*(HLOOKUP(#REF!,$D:$I,#REF!,0))</f>
        <v>#REF!</v>
      </c>
      <c r="AM60" s="21" t="e">
        <f>(VLOOKUP($B60,'[1]Taux Répartition'!$A:$G,(HLOOKUP(AM$1,'[1]Taux Répartition'!$S$1:$V$2,2,0)),0))*(HLOOKUP(#REF!,$D:$I,#REF!,0))</f>
        <v>#REF!</v>
      </c>
      <c r="AN60" s="21" t="e">
        <f>(VLOOKUP($B60,'[1]Taux Répartition'!$A:$G,(HLOOKUP(AN$1,'[1]Taux Répartition'!$S$1:$V$2,2,0)),0))*(HLOOKUP(#REF!,$D:$I,#REF!,0))</f>
        <v>#REF!</v>
      </c>
      <c r="AO60" s="21" t="e">
        <f>(VLOOKUP($B60,'[1]Taux Répartition'!$A:$G,(HLOOKUP(AO$1,'[1]Taux Répartition'!$S$1:$W$2,2,0)),0))*(HLOOKUP(#REF!,$D:$I,#REF!,0))</f>
        <v>#REF!</v>
      </c>
      <c r="AP60" s="22" t="e">
        <f>(VLOOKUP($B60,'[1]Taux Répartition'!$A:$G,(HLOOKUP(AP$1,'[1]Taux Répartition'!$S$1:$V$2,2,0)),0))*(HLOOKUP(#REF!,$D:$I,#REF!,0))</f>
        <v>#REF!</v>
      </c>
      <c r="AQ60" s="22" t="e">
        <f>(VLOOKUP($B60,'[1]Taux Répartition'!$A:$G,(HLOOKUP(AQ$1,'[1]Taux Répartition'!$S$1:$V$2,2,0)),0))*(HLOOKUP(#REF!,$D:$I,#REF!,0))</f>
        <v>#REF!</v>
      </c>
      <c r="AR60" s="22" t="e">
        <f>(VLOOKUP($B60,'[1]Taux Répartition'!$A:$G,(HLOOKUP(AR$1,'[1]Taux Répartition'!$S$1:$V$2,2,0)),0))*(HLOOKUP(#REF!,$D:$I,#REF!,0))</f>
        <v>#REF!</v>
      </c>
      <c r="AS60" s="22" t="e">
        <f>(VLOOKUP($B60,'[1]Taux Répartition'!$A:$G,(HLOOKUP(AS$1,'[1]Taux Répartition'!$S$1:$V$2,2,0)),0))*(HLOOKUP(#REF!,$D:$I,#REF!,0))</f>
        <v>#REF!</v>
      </c>
      <c r="AT60" s="22" t="e">
        <f>(VLOOKUP($B60,'[1]Taux Répartition'!$A:$G,(HLOOKUP(AT$1,'[1]Taux Répartition'!$S$1:$W$2,2,0)),0))*(HLOOKUP(#REF!,$D:$I,#REF!,0))</f>
        <v>#REF!</v>
      </c>
      <c r="AU60" s="23" t="e">
        <f>(VLOOKUP($B60,'[1]Taux Répartition'!$A:$G,(HLOOKUP(AU$1,'[1]Taux Répartition'!$S$1:$W$2,2,0)),0))*(HLOOKUP(#REF!,$D:$O,#REF!,0))</f>
        <v>#REF!</v>
      </c>
      <c r="AV60" s="23" t="e">
        <f>(VLOOKUP($B60,'[1]Taux Répartition'!$A:$G,(HLOOKUP(AV$1,'[1]Taux Répartition'!$S$1:$W$2,2,0)),0))*(HLOOKUP(#REF!,$D:$O,#REF!,0))</f>
        <v>#REF!</v>
      </c>
      <c r="AW60" s="23" t="e">
        <f>(VLOOKUP($B60,'[1]Taux Répartition'!$A:$G,(HLOOKUP(AW$1,'[1]Taux Répartition'!$S$1:$W$2,2,0)),0))*(HLOOKUP(#REF!,$D:$O,#REF!,0))</f>
        <v>#REF!</v>
      </c>
      <c r="AX60" s="23" t="e">
        <f>(VLOOKUP($B60,'[1]Taux Répartition'!$A:$G,(HLOOKUP(AX$1,'[1]Taux Répartition'!$S$1:$W$2,2,0)),0))*(HLOOKUP(#REF!,$D:$O,#REF!,0))</f>
        <v>#REF!</v>
      </c>
      <c r="AY60" s="23" t="e">
        <f>(VLOOKUP($B60,'[1]Taux Répartition'!$A:$G,(HLOOKUP(AY$1,'[1]Taux Répartition'!$S$1:$W$2,2,0)),0))*(HLOOKUP(#REF!,$D:$O,#REF!,0))</f>
        <v>#REF!</v>
      </c>
      <c r="AZ60" s="16" t="e">
        <f>(VLOOKUP($B60,'[1]Taux Répartition'!$A:$G,(HLOOKUP(AZ$1,'[1]Taux Répartition'!$S$1:$W$2,2,0)),0))*(HLOOKUP(#REF!,$D:$O,#REF!,0))</f>
        <v>#REF!</v>
      </c>
      <c r="BA60" s="16" t="e">
        <f>(VLOOKUP($B60,'[1]Taux Répartition'!$A:$G,(HLOOKUP(BA$1,'[1]Taux Répartition'!$S$1:$W$2,2,0)),0))*(HLOOKUP(#REF!,$D:$O,#REF!,0))</f>
        <v>#REF!</v>
      </c>
      <c r="BB60" s="16" t="e">
        <f>(VLOOKUP($B60,'[1]Taux Répartition'!$A:$G,(HLOOKUP(BB$1,'[1]Taux Répartition'!$S$1:$W$2,2,0)),0))*(HLOOKUP(#REF!,$D:$O,#REF!,0))</f>
        <v>#REF!</v>
      </c>
      <c r="BC60" s="16" t="e">
        <f>(VLOOKUP($B60,'[1]Taux Répartition'!$A:$G,(HLOOKUP(BC$1,'[1]Taux Répartition'!$S$1:$W$2,2,0)),0))*(HLOOKUP(#REF!,$D:$O,#REF!,0))</f>
        <v>#REF!</v>
      </c>
      <c r="BD60" s="16" t="e">
        <f>(VLOOKUP($B60,'[1]Taux Répartition'!$A:$G,(HLOOKUP(BD$1,'[1]Taux Répartition'!$S$1:$W$2,2,0)),0))*(HLOOKUP(#REF!,$D:$O,#REF!,0))</f>
        <v>#REF!</v>
      </c>
      <c r="BE60" s="16" t="e">
        <f>(VLOOKUP($B60,'[1]Taux Répartition'!$A:$G,(HLOOKUP(BE$1,'[1]Taux Répartition'!$S$1:$W$2,2,0)),0))*(HLOOKUP(#REF!,$D:$O,#REF!,0))</f>
        <v>#REF!</v>
      </c>
      <c r="BF60" s="16" t="e">
        <f>(VLOOKUP($B60,'[1]Taux Répartition'!$A:$G,(HLOOKUP(BF$1,'[1]Taux Répartition'!$S$1:$W$2,2,0)),0))*(HLOOKUP(#REF!,$D:$O,#REF!,0))</f>
        <v>#REF!</v>
      </c>
      <c r="BG60" s="16" t="e">
        <f>(VLOOKUP($B60,'[1]Taux Répartition'!$A:$G,(HLOOKUP(BG$1,'[1]Taux Répartition'!$S$1:$W$2,2,0)),0))*(HLOOKUP(#REF!,$D:$O,#REF!,0))</f>
        <v>#REF!</v>
      </c>
      <c r="BH60" s="16" t="e">
        <f>(VLOOKUP($B60,'[1]Taux Répartition'!$A:$G,(HLOOKUP(BH$1,'[1]Taux Répartition'!$S$1:$W$2,2,0)),0))*(HLOOKUP(#REF!,$D:$O,#REF!,0))</f>
        <v>#REF!</v>
      </c>
      <c r="BI60" s="16" t="e">
        <f>(VLOOKUP($B60,'[1]Taux Répartition'!$A:$G,(HLOOKUP(BI$1,'[1]Taux Répartition'!$S$1:$W$2,2,0)),0))*(HLOOKUP(#REF!,$D:$O,#REF!,0))</f>
        <v>#REF!</v>
      </c>
      <c r="BJ60" s="16" t="e">
        <f>(VLOOKUP($B60,'[1]Taux Répartition'!$A:$G,(HLOOKUP(BJ$1,'[1]Taux Répartition'!$S$1:$W$2,2,0)),0))*(HLOOKUP(#REF!,$D:$O,#REF!,0))</f>
        <v>#REF!</v>
      </c>
      <c r="BK60" s="16" t="e">
        <f>(VLOOKUP($B60,'[1]Taux Répartition'!$A:$G,(HLOOKUP(BK$1,'[1]Taux Répartition'!$S$1:$W$2,2,0)),0))*(HLOOKUP(#REF!,$D:$O,#REF!,0))</f>
        <v>#REF!</v>
      </c>
      <c r="BL60" s="16" t="e">
        <f>(VLOOKUP($B60,'[1]Taux Répartition'!$A:$G,(HLOOKUP(BL$1,'[1]Taux Répartition'!$S$1:$W$2,2,0)),0))*(HLOOKUP(#REF!,$D:$O,#REF!,0))</f>
        <v>#REF!</v>
      </c>
      <c r="BM60" s="16" t="e">
        <f>(VLOOKUP($B60,'[1]Taux Répartition'!$A:$G,(HLOOKUP(BM$1,'[1]Taux Répartition'!$S$1:$W$2,2,0)),0))*(HLOOKUP(#REF!,$D:$O,#REF!,0))</f>
        <v>#REF!</v>
      </c>
      <c r="BN60" s="16" t="e">
        <f>(VLOOKUP($B60,'[1]Taux Répartition'!$A:$G,(HLOOKUP(BN$1,'[1]Taux Répartition'!$S$1:$W$2,2,0)),0))*(HLOOKUP(#REF!,$D:$O,#REF!,0))</f>
        <v>#REF!</v>
      </c>
      <c r="BO60" s="16" t="e">
        <f>(VLOOKUP($B60,'[1]Taux Répartition'!$A:$G,(HLOOKUP(BO$1,'[1]Taux Répartition'!$S$1:$W$2,2,0)),0))*(HLOOKUP(#REF!,$D:$O,#REF!,0))</f>
        <v>#REF!</v>
      </c>
      <c r="BP60" s="16" t="e">
        <f>(VLOOKUP($B60,'[1]Taux Répartition'!$A:$G,(HLOOKUP(BP$1,'[1]Taux Répartition'!$S$1:$W$2,2,0)),0))*(HLOOKUP(#REF!,$D:$O,#REF!,0))</f>
        <v>#REF!</v>
      </c>
      <c r="BQ60" s="16" t="e">
        <f>(VLOOKUP($B60,'[1]Taux Répartition'!$A:$G,(HLOOKUP(BQ$1,'[1]Taux Répartition'!$S$1:$W$2,2,0)),0))*(HLOOKUP(#REF!,$D:$O,#REF!,0))</f>
        <v>#REF!</v>
      </c>
      <c r="BR60" s="16" t="e">
        <f>(VLOOKUP($B60,'[1]Taux Répartition'!$A:$G,(HLOOKUP(BR$1,'[1]Taux Répartition'!$S$1:$W$2,2,0)),0))*(HLOOKUP(#REF!,$D:$O,#REF!,0))</f>
        <v>#REF!</v>
      </c>
      <c r="BS60" s="16" t="e">
        <f>(VLOOKUP($B60,'[1]Taux Répartition'!$A:$G,(HLOOKUP(BS$1,'[1]Taux Répartition'!$S$1:$W$2,2,0)),0))*(HLOOKUP(#REF!,$D:$O,#REF!,0))</f>
        <v>#REF!</v>
      </c>
      <c r="BT60" s="16" t="e">
        <f>(VLOOKUP($B60,'[1]Taux Répartition'!$A:$G,(HLOOKUP(BT$1,'[1]Taux Répartition'!$S$1:$W$2,2,0)),0))*(HLOOKUP(#REF!,$D:$O,#REF!,0))</f>
        <v>#REF!</v>
      </c>
      <c r="BU60" s="16" t="e">
        <f>(VLOOKUP($B60,'[1]Taux Répartition'!$A:$G,(HLOOKUP(BU$1,'[1]Taux Répartition'!$S$1:$W$2,2,0)),0))*(HLOOKUP(#REF!,$D:$O,#REF!,0))</f>
        <v>#REF!</v>
      </c>
      <c r="BV60" s="16" t="e">
        <f>(VLOOKUP($B60,'[1]Taux Répartition'!$A:$G,(HLOOKUP(BV$1,'[1]Taux Répartition'!$S$1:$W$2,2,0)),0))*(HLOOKUP(#REF!,$D:$O,#REF!,0))</f>
        <v>#REF!</v>
      </c>
      <c r="BW60" s="16" t="e">
        <f>(VLOOKUP($B60,'[1]Taux Répartition'!$A:$G,(HLOOKUP(BW$1,'[1]Taux Répartition'!$S$1:$W$2,2,0)),0))*(HLOOKUP(#REF!,$D:$O,#REF!,0))</f>
        <v>#REF!</v>
      </c>
      <c r="BX60" s="16" t="e">
        <f>(VLOOKUP($B60,'[1]Taux Répartition'!$A:$G,(HLOOKUP(BX$1,'[1]Taux Répartition'!$S$1:$W$2,2,0)),0))*(HLOOKUP(#REF!,$D:$O,#REF!,0))</f>
        <v>#REF!</v>
      </c>
    </row>
    <row r="61" spans="1:76" x14ac:dyDescent="0.25">
      <c r="A61" s="7"/>
      <c r="B61" s="8">
        <f>VLOOKUP(C61,[1]Général!H:I,2,0)</f>
        <v>6260230</v>
      </c>
      <c r="C61" s="15" t="s">
        <v>80</v>
      </c>
      <c r="D61" s="5">
        <v>-6818002.7699999986</v>
      </c>
      <c r="E61" s="5">
        <v>-4132927.7800000003</v>
      </c>
      <c r="F61" s="5">
        <v>-3882667.46</v>
      </c>
      <c r="G61" s="5">
        <v>-7048325.4100000001</v>
      </c>
      <c r="H61" s="5">
        <v>-7521296.8199999994</v>
      </c>
      <c r="I61" s="5">
        <v>-9019268.8900000006</v>
      </c>
      <c r="J61" s="5">
        <v>-753997.58000000007</v>
      </c>
      <c r="K61" s="16">
        <v>-6400000</v>
      </c>
      <c r="L61" s="16">
        <v>-6400000</v>
      </c>
      <c r="M61" s="16">
        <v>-6400000</v>
      </c>
      <c r="N61" s="16">
        <v>-6400000</v>
      </c>
      <c r="O61" s="16">
        <v>-6400000</v>
      </c>
      <c r="P61" s="6">
        <f t="shared" si="0"/>
        <v>-38422489.129999995</v>
      </c>
      <c r="Q61" s="17" t="e">
        <f>(VLOOKUP($B61,'[1]Taux Répartition'!$A:$G,(HLOOKUP(Q$1,'[1]Taux Répartition'!$S$1:$W$2,2,0)),0))*(HLOOKUP(#REF!,$D:$O,#REF!,0))</f>
        <v>#REF!</v>
      </c>
      <c r="R61" s="17" t="e">
        <f>(VLOOKUP($B61,'[1]Taux Répartition'!$A:$G,(HLOOKUP(R$1,'[1]Taux Répartition'!$S$1:$W$2,2,0)),0))*(HLOOKUP(#REF!,$D:$O,#REF!,0))</f>
        <v>#REF!</v>
      </c>
      <c r="S61" s="17" t="e">
        <f>(VLOOKUP($B61,'[1]Taux Répartition'!$A:$G,(HLOOKUP(S$1,'[1]Taux Répartition'!$S$1:$W$2,2,0)),0))*(HLOOKUP(#REF!,$D:$O,#REF!,0))</f>
        <v>#REF!</v>
      </c>
      <c r="T61" s="17" t="e">
        <f>(VLOOKUP($B61,'[1]Taux Répartition'!$A:$G,(HLOOKUP(T$1,'[1]Taux Répartition'!$S$1:$W$2,2,0)),0))*(HLOOKUP(#REF!,$D:$O,#REF!,0))</f>
        <v>#REF!</v>
      </c>
      <c r="U61" s="17" t="e">
        <f>(VLOOKUP($B61,'[1]Taux Répartition'!$A:$G,(HLOOKUP(U$1,'[1]Taux Répartition'!$S$1:$W$2,2,0)),0))*(HLOOKUP(#REF!,$D:$I,#REF!,0))</f>
        <v>#REF!</v>
      </c>
      <c r="V61" s="18" t="e">
        <f>(VLOOKUP($B61,'[1]Taux Répartition'!$A:$G,(HLOOKUP(V$1,'[1]Taux Répartition'!$S$1:$V$2,2,0)),0))*(HLOOKUP(#REF!,$D:$I,#REF!,0))</f>
        <v>#REF!</v>
      </c>
      <c r="W61" s="18" t="e">
        <f>(VLOOKUP($B61,'[1]Taux Répartition'!$A:$G,(HLOOKUP(W$1,'[1]Taux Répartition'!$S$1:$V$2,2,0)),0))*(HLOOKUP(#REF!,$D:$I,#REF!,0))</f>
        <v>#REF!</v>
      </c>
      <c r="X61" s="18" t="e">
        <f>(VLOOKUP($B61,'[1]Taux Répartition'!$A:$G,(HLOOKUP(X$1,'[1]Taux Répartition'!$S$1:$V$2,2,0)),0))*(HLOOKUP(#REF!,$D:$I,#REF!,0))</f>
        <v>#REF!</v>
      </c>
      <c r="Y61" s="18" t="e">
        <f>(VLOOKUP($B61,'[1]Taux Répartition'!$A:$G,(HLOOKUP(Y$1,'[1]Taux Répartition'!$S$1:$V$2,2,0)),0))*(HLOOKUP(#REF!,$D:$I,#REF!,0))</f>
        <v>#REF!</v>
      </c>
      <c r="Z61" s="18" t="e">
        <f>(VLOOKUP($B61,'[1]Taux Répartition'!$A:$G,(HLOOKUP(Z$1,'[1]Taux Répartition'!$S$1:$W$2,2,0)),0))*(HLOOKUP(#REF!,$D:$I,#REF!,0))</f>
        <v>#REF!</v>
      </c>
      <c r="AA61" s="19" t="e">
        <f>(VLOOKUP($B61,'[1]Taux Répartition'!$A:$G,(HLOOKUP(AA$1,'[1]Taux Répartition'!$S$1:$V$2,2,0)),0))*(HLOOKUP(#REF!,$D:$I,#REF!,0))</f>
        <v>#REF!</v>
      </c>
      <c r="AB61" s="19" t="e">
        <f>(VLOOKUP($B61,'[1]Taux Répartition'!$A:$G,(HLOOKUP(AB$1,'[1]Taux Répartition'!$S$1:$V$2,2,0)),0))*(HLOOKUP(#REF!,$D:$I,#REF!,0))</f>
        <v>#REF!</v>
      </c>
      <c r="AC61" s="19" t="e">
        <f>(VLOOKUP($B61,'[1]Taux Répartition'!$A:$G,(HLOOKUP(AC$1,'[1]Taux Répartition'!$S$1:$V$2,2,0)),0))*(HLOOKUP(#REF!,$D:$I,#REF!,0))</f>
        <v>#REF!</v>
      </c>
      <c r="AD61" s="19" t="e">
        <f>(VLOOKUP($B61,'[1]Taux Répartition'!$A:$G,(HLOOKUP(AD$1,'[1]Taux Répartition'!$S$1:$V$2,2,0)),0))*(HLOOKUP(#REF!,$D:$I,#REF!,0))</f>
        <v>#REF!</v>
      </c>
      <c r="AE61" s="19" t="e">
        <f>(VLOOKUP($B61,'[1]Taux Répartition'!$A:$G,(HLOOKUP(AE$1,'[1]Taux Répartition'!$S$1:$W$2,2,0)),0))*(HLOOKUP(#REF!,$D:$I,#REF!,0))</f>
        <v>#REF!</v>
      </c>
      <c r="AF61" s="20" t="e">
        <f>(VLOOKUP($B61,'[1]Taux Répartition'!$A:$G,(HLOOKUP(AF$1,'[1]Taux Répartition'!$S$1:$V$2,2,0)),0))*(HLOOKUP(#REF!,$D:$I,#REF!,0))</f>
        <v>#REF!</v>
      </c>
      <c r="AG61" s="20" t="e">
        <f>(VLOOKUP($B61,'[1]Taux Répartition'!$A:$G,(HLOOKUP(AG$1,'[1]Taux Répartition'!$S$1:$V$2,2,0)),0))*(HLOOKUP(#REF!,$D:$I,#REF!,0))</f>
        <v>#REF!</v>
      </c>
      <c r="AH61" s="20" t="e">
        <f>(VLOOKUP($B61,'[1]Taux Répartition'!$A:$G,(HLOOKUP(AH$1,'[1]Taux Répartition'!$S$1:$V$2,2,0)),0))*(HLOOKUP(#REF!,$D:$I,#REF!,0))</f>
        <v>#REF!</v>
      </c>
      <c r="AI61" s="20" t="e">
        <f>(VLOOKUP($B61,'[1]Taux Répartition'!$A:$G,(HLOOKUP(AI$1,'[1]Taux Répartition'!$S$1:$V$2,2,0)),0))*(HLOOKUP(#REF!,$D:$I,#REF!,0))</f>
        <v>#REF!</v>
      </c>
      <c r="AJ61" s="20" t="e">
        <f>(VLOOKUP($B61,'[1]Taux Répartition'!$A:$G,(HLOOKUP(AJ$1,'[1]Taux Répartition'!$S$1:$W$2,2,0)),0))*(HLOOKUP(#REF!,$D:$I,#REF!,0))</f>
        <v>#REF!</v>
      </c>
      <c r="AK61" s="21" t="e">
        <f>(VLOOKUP($B61,'[1]Taux Répartition'!$A:$G,(HLOOKUP(AK$1,'[1]Taux Répartition'!$S$1:$V$2,2,0)),0))*(HLOOKUP(#REF!,$D:$I,#REF!,0))</f>
        <v>#REF!</v>
      </c>
      <c r="AL61" s="21" t="e">
        <f>(VLOOKUP($B61,'[1]Taux Répartition'!$A:$G,(HLOOKUP(AL$1,'[1]Taux Répartition'!$S$1:$V$2,2,0)),0))*(HLOOKUP(#REF!,$D:$I,#REF!,0))</f>
        <v>#REF!</v>
      </c>
      <c r="AM61" s="21" t="e">
        <f>(VLOOKUP($B61,'[1]Taux Répartition'!$A:$G,(HLOOKUP(AM$1,'[1]Taux Répartition'!$S$1:$V$2,2,0)),0))*(HLOOKUP(#REF!,$D:$I,#REF!,0))</f>
        <v>#REF!</v>
      </c>
      <c r="AN61" s="21" t="e">
        <f>(VLOOKUP($B61,'[1]Taux Répartition'!$A:$G,(HLOOKUP(AN$1,'[1]Taux Répartition'!$S$1:$V$2,2,0)),0))*(HLOOKUP(#REF!,$D:$I,#REF!,0))</f>
        <v>#REF!</v>
      </c>
      <c r="AO61" s="21" t="e">
        <f>(VLOOKUP($B61,'[1]Taux Répartition'!$A:$G,(HLOOKUP(AO$1,'[1]Taux Répartition'!$S$1:$W$2,2,0)),0))*(HLOOKUP(#REF!,$D:$I,#REF!,0))</f>
        <v>#REF!</v>
      </c>
      <c r="AP61" s="22" t="e">
        <f>(VLOOKUP($B61,'[1]Taux Répartition'!$A:$G,(HLOOKUP(AP$1,'[1]Taux Répartition'!$S$1:$V$2,2,0)),0))*(HLOOKUP(#REF!,$D:$I,#REF!,0))</f>
        <v>#REF!</v>
      </c>
      <c r="AQ61" s="22" t="e">
        <f>(VLOOKUP($B61,'[1]Taux Répartition'!$A:$G,(HLOOKUP(AQ$1,'[1]Taux Répartition'!$S$1:$V$2,2,0)),0))*(HLOOKUP(#REF!,$D:$I,#REF!,0))</f>
        <v>#REF!</v>
      </c>
      <c r="AR61" s="22" t="e">
        <f>(VLOOKUP($B61,'[1]Taux Répartition'!$A:$G,(HLOOKUP(AR$1,'[1]Taux Répartition'!$S$1:$V$2,2,0)),0))*(HLOOKUP(#REF!,$D:$I,#REF!,0))</f>
        <v>#REF!</v>
      </c>
      <c r="AS61" s="22" t="e">
        <f>(VLOOKUP($B61,'[1]Taux Répartition'!$A:$G,(HLOOKUP(AS$1,'[1]Taux Répartition'!$S$1:$V$2,2,0)),0))*(HLOOKUP(#REF!,$D:$I,#REF!,0))</f>
        <v>#REF!</v>
      </c>
      <c r="AT61" s="22" t="e">
        <f>(VLOOKUP($B61,'[1]Taux Répartition'!$A:$G,(HLOOKUP(AT$1,'[1]Taux Répartition'!$S$1:$W$2,2,0)),0))*(HLOOKUP(#REF!,$D:$I,#REF!,0))</f>
        <v>#REF!</v>
      </c>
      <c r="AU61" s="23" t="e">
        <f>(VLOOKUP($B61,'[1]Taux Répartition'!$A:$G,(HLOOKUP(AU$1,'[1]Taux Répartition'!$S$1:$W$2,2,0)),0))*(HLOOKUP(#REF!,$D:$O,#REF!,0))</f>
        <v>#REF!</v>
      </c>
      <c r="AV61" s="23" t="e">
        <f>(VLOOKUP($B61,'[1]Taux Répartition'!$A:$G,(HLOOKUP(AV$1,'[1]Taux Répartition'!$S$1:$W$2,2,0)),0))*(HLOOKUP(#REF!,$D:$O,#REF!,0))</f>
        <v>#REF!</v>
      </c>
      <c r="AW61" s="23" t="e">
        <f>(VLOOKUP($B61,'[1]Taux Répartition'!$A:$G,(HLOOKUP(AW$1,'[1]Taux Répartition'!$S$1:$W$2,2,0)),0))*(HLOOKUP(#REF!,$D:$O,#REF!,0))</f>
        <v>#REF!</v>
      </c>
      <c r="AX61" s="23" t="e">
        <f>(VLOOKUP($B61,'[1]Taux Répartition'!$A:$G,(HLOOKUP(AX$1,'[1]Taux Répartition'!$S$1:$W$2,2,0)),0))*(HLOOKUP(#REF!,$D:$O,#REF!,0))</f>
        <v>#REF!</v>
      </c>
      <c r="AY61" s="23" t="e">
        <f>(VLOOKUP($B61,'[1]Taux Répartition'!$A:$G,(HLOOKUP(AY$1,'[1]Taux Répartition'!$S$1:$W$2,2,0)),0))*(HLOOKUP(#REF!,$D:$O,#REF!,0))</f>
        <v>#REF!</v>
      </c>
      <c r="AZ61" s="16" t="e">
        <f>(VLOOKUP($B61,'[1]Taux Répartition'!$A:$G,(HLOOKUP(AZ$1,'[1]Taux Répartition'!$S$1:$W$2,2,0)),0))*(HLOOKUP(#REF!,$D:$O,#REF!,0))</f>
        <v>#REF!</v>
      </c>
      <c r="BA61" s="16" t="e">
        <f>(VLOOKUP($B61,'[1]Taux Répartition'!$A:$G,(HLOOKUP(BA$1,'[1]Taux Répartition'!$S$1:$W$2,2,0)),0))*(HLOOKUP(#REF!,$D:$O,#REF!,0))</f>
        <v>#REF!</v>
      </c>
      <c r="BB61" s="16" t="e">
        <f>(VLOOKUP($B61,'[1]Taux Répartition'!$A:$G,(HLOOKUP(BB$1,'[1]Taux Répartition'!$S$1:$W$2,2,0)),0))*(HLOOKUP(#REF!,$D:$O,#REF!,0))</f>
        <v>#REF!</v>
      </c>
      <c r="BC61" s="16" t="e">
        <f>(VLOOKUP($B61,'[1]Taux Répartition'!$A:$G,(HLOOKUP(BC$1,'[1]Taux Répartition'!$S$1:$W$2,2,0)),0))*(HLOOKUP(#REF!,$D:$O,#REF!,0))</f>
        <v>#REF!</v>
      </c>
      <c r="BD61" s="16" t="e">
        <f>(VLOOKUP($B61,'[1]Taux Répartition'!$A:$G,(HLOOKUP(BD$1,'[1]Taux Répartition'!$S$1:$W$2,2,0)),0))*(HLOOKUP(#REF!,$D:$O,#REF!,0))</f>
        <v>#REF!</v>
      </c>
      <c r="BE61" s="16" t="e">
        <f>(VLOOKUP($B61,'[1]Taux Répartition'!$A:$G,(HLOOKUP(BE$1,'[1]Taux Répartition'!$S$1:$W$2,2,0)),0))*(HLOOKUP(#REF!,$D:$O,#REF!,0))</f>
        <v>#REF!</v>
      </c>
      <c r="BF61" s="16" t="e">
        <f>(VLOOKUP($B61,'[1]Taux Répartition'!$A:$G,(HLOOKUP(BF$1,'[1]Taux Répartition'!$S$1:$W$2,2,0)),0))*(HLOOKUP(#REF!,$D:$O,#REF!,0))</f>
        <v>#REF!</v>
      </c>
      <c r="BG61" s="16" t="e">
        <f>(VLOOKUP($B61,'[1]Taux Répartition'!$A:$G,(HLOOKUP(BG$1,'[1]Taux Répartition'!$S$1:$W$2,2,0)),0))*(HLOOKUP(#REF!,$D:$O,#REF!,0))</f>
        <v>#REF!</v>
      </c>
      <c r="BH61" s="16" t="e">
        <f>(VLOOKUP($B61,'[1]Taux Répartition'!$A:$G,(HLOOKUP(BH$1,'[1]Taux Répartition'!$S$1:$W$2,2,0)),0))*(HLOOKUP(#REF!,$D:$O,#REF!,0))</f>
        <v>#REF!</v>
      </c>
      <c r="BI61" s="16" t="e">
        <f>(VLOOKUP($B61,'[1]Taux Répartition'!$A:$G,(HLOOKUP(BI$1,'[1]Taux Répartition'!$S$1:$W$2,2,0)),0))*(HLOOKUP(#REF!,$D:$O,#REF!,0))</f>
        <v>#REF!</v>
      </c>
      <c r="BJ61" s="16" t="e">
        <f>(VLOOKUP($B61,'[1]Taux Répartition'!$A:$G,(HLOOKUP(BJ$1,'[1]Taux Répartition'!$S$1:$W$2,2,0)),0))*(HLOOKUP(#REF!,$D:$O,#REF!,0))</f>
        <v>#REF!</v>
      </c>
      <c r="BK61" s="16" t="e">
        <f>(VLOOKUP($B61,'[1]Taux Répartition'!$A:$G,(HLOOKUP(BK$1,'[1]Taux Répartition'!$S$1:$W$2,2,0)),0))*(HLOOKUP(#REF!,$D:$O,#REF!,0))</f>
        <v>#REF!</v>
      </c>
      <c r="BL61" s="16" t="e">
        <f>(VLOOKUP($B61,'[1]Taux Répartition'!$A:$G,(HLOOKUP(BL$1,'[1]Taux Répartition'!$S$1:$W$2,2,0)),0))*(HLOOKUP(#REF!,$D:$O,#REF!,0))</f>
        <v>#REF!</v>
      </c>
      <c r="BM61" s="16" t="e">
        <f>(VLOOKUP($B61,'[1]Taux Répartition'!$A:$G,(HLOOKUP(BM$1,'[1]Taux Répartition'!$S$1:$W$2,2,0)),0))*(HLOOKUP(#REF!,$D:$O,#REF!,0))</f>
        <v>#REF!</v>
      </c>
      <c r="BN61" s="16" t="e">
        <f>(VLOOKUP($B61,'[1]Taux Répartition'!$A:$G,(HLOOKUP(BN$1,'[1]Taux Répartition'!$S$1:$W$2,2,0)),0))*(HLOOKUP(#REF!,$D:$O,#REF!,0))</f>
        <v>#REF!</v>
      </c>
      <c r="BO61" s="16" t="e">
        <f>(VLOOKUP($B61,'[1]Taux Répartition'!$A:$G,(HLOOKUP(BO$1,'[1]Taux Répartition'!$S$1:$W$2,2,0)),0))*(HLOOKUP(#REF!,$D:$O,#REF!,0))</f>
        <v>#REF!</v>
      </c>
      <c r="BP61" s="16" t="e">
        <f>(VLOOKUP($B61,'[1]Taux Répartition'!$A:$G,(HLOOKUP(BP$1,'[1]Taux Répartition'!$S$1:$W$2,2,0)),0))*(HLOOKUP(#REF!,$D:$O,#REF!,0))</f>
        <v>#REF!</v>
      </c>
      <c r="BQ61" s="16" t="e">
        <f>(VLOOKUP($B61,'[1]Taux Répartition'!$A:$G,(HLOOKUP(BQ$1,'[1]Taux Répartition'!$S$1:$W$2,2,0)),0))*(HLOOKUP(#REF!,$D:$O,#REF!,0))</f>
        <v>#REF!</v>
      </c>
      <c r="BR61" s="16" t="e">
        <f>(VLOOKUP($B61,'[1]Taux Répartition'!$A:$G,(HLOOKUP(BR$1,'[1]Taux Répartition'!$S$1:$W$2,2,0)),0))*(HLOOKUP(#REF!,$D:$O,#REF!,0))</f>
        <v>#REF!</v>
      </c>
      <c r="BS61" s="16" t="e">
        <f>(VLOOKUP($B61,'[1]Taux Répartition'!$A:$G,(HLOOKUP(BS$1,'[1]Taux Répartition'!$S$1:$W$2,2,0)),0))*(HLOOKUP(#REF!,$D:$O,#REF!,0))</f>
        <v>#REF!</v>
      </c>
      <c r="BT61" s="16" t="e">
        <f>(VLOOKUP($B61,'[1]Taux Répartition'!$A:$G,(HLOOKUP(BT$1,'[1]Taux Répartition'!$S$1:$W$2,2,0)),0))*(HLOOKUP(#REF!,$D:$O,#REF!,0))</f>
        <v>#REF!</v>
      </c>
      <c r="BU61" s="16" t="e">
        <f>(VLOOKUP($B61,'[1]Taux Répartition'!$A:$G,(HLOOKUP(BU$1,'[1]Taux Répartition'!$S$1:$W$2,2,0)),0))*(HLOOKUP(#REF!,$D:$O,#REF!,0))</f>
        <v>#REF!</v>
      </c>
      <c r="BV61" s="16" t="e">
        <f>(VLOOKUP($B61,'[1]Taux Répartition'!$A:$G,(HLOOKUP(BV$1,'[1]Taux Répartition'!$S$1:$W$2,2,0)),0))*(HLOOKUP(#REF!,$D:$O,#REF!,0))</f>
        <v>#REF!</v>
      </c>
      <c r="BW61" s="16" t="e">
        <f>(VLOOKUP($B61,'[1]Taux Répartition'!$A:$G,(HLOOKUP(BW$1,'[1]Taux Répartition'!$S$1:$W$2,2,0)),0))*(HLOOKUP(#REF!,$D:$O,#REF!,0))</f>
        <v>#REF!</v>
      </c>
      <c r="BX61" s="16" t="e">
        <f>(VLOOKUP($B61,'[1]Taux Répartition'!$A:$G,(HLOOKUP(BX$1,'[1]Taux Répartition'!$S$1:$W$2,2,0)),0))*(HLOOKUP(#REF!,$D:$O,#REF!,0))</f>
        <v>#REF!</v>
      </c>
    </row>
    <row r="62" spans="1:76" x14ac:dyDescent="0.25">
      <c r="A62" s="7"/>
      <c r="B62" s="8">
        <f>VLOOKUP(C62,[1]Général!H:I,2,0)</f>
        <v>6260220</v>
      </c>
      <c r="C62" s="15" t="s">
        <v>81</v>
      </c>
      <c r="D62" s="5">
        <v>-1786409.42</v>
      </c>
      <c r="E62" s="5">
        <v>-1852059.26</v>
      </c>
      <c r="F62" s="5">
        <v>-2057184.8599999996</v>
      </c>
      <c r="G62" s="5">
        <v>-2097629.3000000003</v>
      </c>
      <c r="H62" s="5">
        <v>-1755679.54</v>
      </c>
      <c r="I62" s="5">
        <v>-4367296.91</v>
      </c>
      <c r="J62" s="5">
        <v>717323.0699999996</v>
      </c>
      <c r="K62" s="16">
        <v>-2320000</v>
      </c>
      <c r="L62" s="16">
        <v>-2320000</v>
      </c>
      <c r="M62" s="16">
        <v>-2320000</v>
      </c>
      <c r="N62" s="16">
        <v>-2320000</v>
      </c>
      <c r="O62" s="16">
        <v>-2320000</v>
      </c>
      <c r="P62" s="6">
        <f t="shared" si="0"/>
        <v>-13916259.289999999</v>
      </c>
      <c r="Q62" s="17" t="e">
        <f>(VLOOKUP($B62,'[1]Taux Répartition'!$A:$G,(HLOOKUP(Q$1,'[1]Taux Répartition'!$S$1:$W$2,2,0)),0))*(HLOOKUP(#REF!,$D:$O,#REF!,0))</f>
        <v>#REF!</v>
      </c>
      <c r="R62" s="17" t="e">
        <f>(VLOOKUP($B62,'[1]Taux Répartition'!$A:$G,(HLOOKUP(R$1,'[1]Taux Répartition'!$S$1:$W$2,2,0)),0))*(HLOOKUP(#REF!,$D:$O,#REF!,0))</f>
        <v>#REF!</v>
      </c>
      <c r="S62" s="17" t="e">
        <f>(VLOOKUP($B62,'[1]Taux Répartition'!$A:$G,(HLOOKUP(S$1,'[1]Taux Répartition'!$S$1:$W$2,2,0)),0))*(HLOOKUP(#REF!,$D:$O,#REF!,0))</f>
        <v>#REF!</v>
      </c>
      <c r="T62" s="17" t="e">
        <f>(VLOOKUP($B62,'[1]Taux Répartition'!$A:$G,(HLOOKUP(T$1,'[1]Taux Répartition'!$S$1:$W$2,2,0)),0))*(HLOOKUP(#REF!,$D:$O,#REF!,0))</f>
        <v>#REF!</v>
      </c>
      <c r="U62" s="17" t="e">
        <f>(VLOOKUP($B62,'[1]Taux Répartition'!$A:$G,(HLOOKUP(U$1,'[1]Taux Répartition'!$S$1:$W$2,2,0)),0))*(HLOOKUP(#REF!,$D:$I,#REF!,0))</f>
        <v>#REF!</v>
      </c>
      <c r="V62" s="18" t="e">
        <f>(VLOOKUP($B62,'[1]Taux Répartition'!$A:$G,(HLOOKUP(V$1,'[1]Taux Répartition'!$S$1:$V$2,2,0)),0))*(HLOOKUP(#REF!,$D:$I,#REF!,0))</f>
        <v>#REF!</v>
      </c>
      <c r="W62" s="18" t="e">
        <f>(VLOOKUP($B62,'[1]Taux Répartition'!$A:$G,(HLOOKUP(W$1,'[1]Taux Répartition'!$S$1:$V$2,2,0)),0))*(HLOOKUP(#REF!,$D:$I,#REF!,0))</f>
        <v>#REF!</v>
      </c>
      <c r="X62" s="18" t="e">
        <f>(VLOOKUP($B62,'[1]Taux Répartition'!$A:$G,(HLOOKUP(X$1,'[1]Taux Répartition'!$S$1:$V$2,2,0)),0))*(HLOOKUP(#REF!,$D:$I,#REF!,0))</f>
        <v>#REF!</v>
      </c>
      <c r="Y62" s="18" t="e">
        <f>(VLOOKUP($B62,'[1]Taux Répartition'!$A:$G,(HLOOKUP(Y$1,'[1]Taux Répartition'!$S$1:$V$2,2,0)),0))*(HLOOKUP(#REF!,$D:$I,#REF!,0))</f>
        <v>#REF!</v>
      </c>
      <c r="Z62" s="18" t="e">
        <f>(VLOOKUP($B62,'[1]Taux Répartition'!$A:$G,(HLOOKUP(Z$1,'[1]Taux Répartition'!$S$1:$W$2,2,0)),0))*(HLOOKUP(#REF!,$D:$I,#REF!,0))</f>
        <v>#REF!</v>
      </c>
      <c r="AA62" s="19" t="e">
        <f>(VLOOKUP($B62,'[1]Taux Répartition'!$A:$G,(HLOOKUP(AA$1,'[1]Taux Répartition'!$S$1:$V$2,2,0)),0))*(HLOOKUP(#REF!,$D:$I,#REF!,0))</f>
        <v>#REF!</v>
      </c>
      <c r="AB62" s="19" t="e">
        <f>(VLOOKUP($B62,'[1]Taux Répartition'!$A:$G,(HLOOKUP(AB$1,'[1]Taux Répartition'!$S$1:$V$2,2,0)),0))*(HLOOKUP(#REF!,$D:$I,#REF!,0))</f>
        <v>#REF!</v>
      </c>
      <c r="AC62" s="19" t="e">
        <f>(VLOOKUP($B62,'[1]Taux Répartition'!$A:$G,(HLOOKUP(AC$1,'[1]Taux Répartition'!$S$1:$V$2,2,0)),0))*(HLOOKUP(#REF!,$D:$I,#REF!,0))</f>
        <v>#REF!</v>
      </c>
      <c r="AD62" s="19" t="e">
        <f>(VLOOKUP($B62,'[1]Taux Répartition'!$A:$G,(HLOOKUP(AD$1,'[1]Taux Répartition'!$S$1:$V$2,2,0)),0))*(HLOOKUP(#REF!,$D:$I,#REF!,0))</f>
        <v>#REF!</v>
      </c>
      <c r="AE62" s="19" t="e">
        <f>(VLOOKUP($B62,'[1]Taux Répartition'!$A:$G,(HLOOKUP(AE$1,'[1]Taux Répartition'!$S$1:$W$2,2,0)),0))*(HLOOKUP(#REF!,$D:$I,#REF!,0))</f>
        <v>#REF!</v>
      </c>
      <c r="AF62" s="20" t="e">
        <f>(VLOOKUP($B62,'[1]Taux Répartition'!$A:$G,(HLOOKUP(AF$1,'[1]Taux Répartition'!$S$1:$V$2,2,0)),0))*(HLOOKUP(#REF!,$D:$I,#REF!,0))</f>
        <v>#REF!</v>
      </c>
      <c r="AG62" s="20" t="e">
        <f>(VLOOKUP($B62,'[1]Taux Répartition'!$A:$G,(HLOOKUP(AG$1,'[1]Taux Répartition'!$S$1:$V$2,2,0)),0))*(HLOOKUP(#REF!,$D:$I,#REF!,0))</f>
        <v>#REF!</v>
      </c>
      <c r="AH62" s="20" t="e">
        <f>(VLOOKUP($B62,'[1]Taux Répartition'!$A:$G,(HLOOKUP(AH$1,'[1]Taux Répartition'!$S$1:$V$2,2,0)),0))*(HLOOKUP(#REF!,$D:$I,#REF!,0))</f>
        <v>#REF!</v>
      </c>
      <c r="AI62" s="20" t="e">
        <f>(VLOOKUP($B62,'[1]Taux Répartition'!$A:$G,(HLOOKUP(AI$1,'[1]Taux Répartition'!$S$1:$V$2,2,0)),0))*(HLOOKUP(#REF!,$D:$I,#REF!,0))</f>
        <v>#REF!</v>
      </c>
      <c r="AJ62" s="20" t="e">
        <f>(VLOOKUP($B62,'[1]Taux Répartition'!$A:$G,(HLOOKUP(AJ$1,'[1]Taux Répartition'!$S$1:$W$2,2,0)),0))*(HLOOKUP(#REF!,$D:$I,#REF!,0))</f>
        <v>#REF!</v>
      </c>
      <c r="AK62" s="21" t="e">
        <f>(VLOOKUP($B62,'[1]Taux Répartition'!$A:$G,(HLOOKUP(AK$1,'[1]Taux Répartition'!$S$1:$V$2,2,0)),0))*(HLOOKUP(#REF!,$D:$I,#REF!,0))</f>
        <v>#REF!</v>
      </c>
      <c r="AL62" s="21" t="e">
        <f>(VLOOKUP($B62,'[1]Taux Répartition'!$A:$G,(HLOOKUP(AL$1,'[1]Taux Répartition'!$S$1:$V$2,2,0)),0))*(HLOOKUP(#REF!,$D:$I,#REF!,0))</f>
        <v>#REF!</v>
      </c>
      <c r="AM62" s="21" t="e">
        <f>(VLOOKUP($B62,'[1]Taux Répartition'!$A:$G,(HLOOKUP(AM$1,'[1]Taux Répartition'!$S$1:$V$2,2,0)),0))*(HLOOKUP(#REF!,$D:$I,#REF!,0))</f>
        <v>#REF!</v>
      </c>
      <c r="AN62" s="21" t="e">
        <f>(VLOOKUP($B62,'[1]Taux Répartition'!$A:$G,(HLOOKUP(AN$1,'[1]Taux Répartition'!$S$1:$V$2,2,0)),0))*(HLOOKUP(#REF!,$D:$I,#REF!,0))</f>
        <v>#REF!</v>
      </c>
      <c r="AO62" s="21" t="e">
        <f>(VLOOKUP($B62,'[1]Taux Répartition'!$A:$G,(HLOOKUP(AO$1,'[1]Taux Répartition'!$S$1:$W$2,2,0)),0))*(HLOOKUP(#REF!,$D:$I,#REF!,0))</f>
        <v>#REF!</v>
      </c>
      <c r="AP62" s="22" t="e">
        <f>(VLOOKUP($B62,'[1]Taux Répartition'!$A:$G,(HLOOKUP(AP$1,'[1]Taux Répartition'!$S$1:$V$2,2,0)),0))*(HLOOKUP(#REF!,$D:$I,#REF!,0))</f>
        <v>#REF!</v>
      </c>
      <c r="AQ62" s="22" t="e">
        <f>(VLOOKUP($B62,'[1]Taux Répartition'!$A:$G,(HLOOKUP(AQ$1,'[1]Taux Répartition'!$S$1:$V$2,2,0)),0))*(HLOOKUP(#REF!,$D:$I,#REF!,0))</f>
        <v>#REF!</v>
      </c>
      <c r="AR62" s="22" t="e">
        <f>(VLOOKUP($B62,'[1]Taux Répartition'!$A:$G,(HLOOKUP(AR$1,'[1]Taux Répartition'!$S$1:$V$2,2,0)),0))*(HLOOKUP(#REF!,$D:$I,#REF!,0))</f>
        <v>#REF!</v>
      </c>
      <c r="AS62" s="22" t="e">
        <f>(VLOOKUP($B62,'[1]Taux Répartition'!$A:$G,(HLOOKUP(AS$1,'[1]Taux Répartition'!$S$1:$V$2,2,0)),0))*(HLOOKUP(#REF!,$D:$I,#REF!,0))</f>
        <v>#REF!</v>
      </c>
      <c r="AT62" s="22" t="e">
        <f>(VLOOKUP($B62,'[1]Taux Répartition'!$A:$G,(HLOOKUP(AT$1,'[1]Taux Répartition'!$S$1:$W$2,2,0)),0))*(HLOOKUP(#REF!,$D:$I,#REF!,0))</f>
        <v>#REF!</v>
      </c>
      <c r="AU62" s="23" t="e">
        <f>(VLOOKUP($B62,'[1]Taux Répartition'!$A:$G,(HLOOKUP(AU$1,'[1]Taux Répartition'!$S$1:$W$2,2,0)),0))*(HLOOKUP(#REF!,$D:$O,#REF!,0))</f>
        <v>#REF!</v>
      </c>
      <c r="AV62" s="23" t="e">
        <f>(VLOOKUP($B62,'[1]Taux Répartition'!$A:$G,(HLOOKUP(AV$1,'[1]Taux Répartition'!$S$1:$W$2,2,0)),0))*(HLOOKUP(#REF!,$D:$O,#REF!,0))</f>
        <v>#REF!</v>
      </c>
      <c r="AW62" s="23" t="e">
        <f>(VLOOKUP($B62,'[1]Taux Répartition'!$A:$G,(HLOOKUP(AW$1,'[1]Taux Répartition'!$S$1:$W$2,2,0)),0))*(HLOOKUP(#REF!,$D:$O,#REF!,0))</f>
        <v>#REF!</v>
      </c>
      <c r="AX62" s="23" t="e">
        <f>(VLOOKUP($B62,'[1]Taux Répartition'!$A:$G,(HLOOKUP(AX$1,'[1]Taux Répartition'!$S$1:$W$2,2,0)),0))*(HLOOKUP(#REF!,$D:$O,#REF!,0))</f>
        <v>#REF!</v>
      </c>
      <c r="AY62" s="23" t="e">
        <f>(VLOOKUP($B62,'[1]Taux Répartition'!$A:$G,(HLOOKUP(AY$1,'[1]Taux Répartition'!$S$1:$W$2,2,0)),0))*(HLOOKUP(#REF!,$D:$O,#REF!,0))</f>
        <v>#REF!</v>
      </c>
      <c r="AZ62" s="16" t="e">
        <f>(VLOOKUP($B62,'[1]Taux Répartition'!$A:$G,(HLOOKUP(AZ$1,'[1]Taux Répartition'!$S$1:$W$2,2,0)),0))*(HLOOKUP(#REF!,$D:$O,#REF!,0))</f>
        <v>#REF!</v>
      </c>
      <c r="BA62" s="16" t="e">
        <f>(VLOOKUP($B62,'[1]Taux Répartition'!$A:$G,(HLOOKUP(BA$1,'[1]Taux Répartition'!$S$1:$W$2,2,0)),0))*(HLOOKUP(#REF!,$D:$O,#REF!,0))</f>
        <v>#REF!</v>
      </c>
      <c r="BB62" s="16" t="e">
        <f>(VLOOKUP($B62,'[1]Taux Répartition'!$A:$G,(HLOOKUP(BB$1,'[1]Taux Répartition'!$S$1:$W$2,2,0)),0))*(HLOOKUP(#REF!,$D:$O,#REF!,0))</f>
        <v>#REF!</v>
      </c>
      <c r="BC62" s="16" t="e">
        <f>(VLOOKUP($B62,'[1]Taux Répartition'!$A:$G,(HLOOKUP(BC$1,'[1]Taux Répartition'!$S$1:$W$2,2,0)),0))*(HLOOKUP(#REF!,$D:$O,#REF!,0))</f>
        <v>#REF!</v>
      </c>
      <c r="BD62" s="16" t="e">
        <f>(VLOOKUP($B62,'[1]Taux Répartition'!$A:$G,(HLOOKUP(BD$1,'[1]Taux Répartition'!$S$1:$W$2,2,0)),0))*(HLOOKUP(#REF!,$D:$O,#REF!,0))</f>
        <v>#REF!</v>
      </c>
      <c r="BE62" s="16" t="e">
        <f>(VLOOKUP($B62,'[1]Taux Répartition'!$A:$G,(HLOOKUP(BE$1,'[1]Taux Répartition'!$S$1:$W$2,2,0)),0))*(HLOOKUP(#REF!,$D:$O,#REF!,0))</f>
        <v>#REF!</v>
      </c>
      <c r="BF62" s="16" t="e">
        <f>(VLOOKUP($B62,'[1]Taux Répartition'!$A:$G,(HLOOKUP(BF$1,'[1]Taux Répartition'!$S$1:$W$2,2,0)),0))*(HLOOKUP(#REF!,$D:$O,#REF!,0))</f>
        <v>#REF!</v>
      </c>
      <c r="BG62" s="16" t="e">
        <f>(VLOOKUP($B62,'[1]Taux Répartition'!$A:$G,(HLOOKUP(BG$1,'[1]Taux Répartition'!$S$1:$W$2,2,0)),0))*(HLOOKUP(#REF!,$D:$O,#REF!,0))</f>
        <v>#REF!</v>
      </c>
      <c r="BH62" s="16" t="e">
        <f>(VLOOKUP($B62,'[1]Taux Répartition'!$A:$G,(HLOOKUP(BH$1,'[1]Taux Répartition'!$S$1:$W$2,2,0)),0))*(HLOOKUP(#REF!,$D:$O,#REF!,0))</f>
        <v>#REF!</v>
      </c>
      <c r="BI62" s="16" t="e">
        <f>(VLOOKUP($B62,'[1]Taux Répartition'!$A:$G,(HLOOKUP(BI$1,'[1]Taux Répartition'!$S$1:$W$2,2,0)),0))*(HLOOKUP(#REF!,$D:$O,#REF!,0))</f>
        <v>#REF!</v>
      </c>
      <c r="BJ62" s="16" t="e">
        <f>(VLOOKUP($B62,'[1]Taux Répartition'!$A:$G,(HLOOKUP(BJ$1,'[1]Taux Répartition'!$S$1:$W$2,2,0)),0))*(HLOOKUP(#REF!,$D:$O,#REF!,0))</f>
        <v>#REF!</v>
      </c>
      <c r="BK62" s="16" t="e">
        <f>(VLOOKUP($B62,'[1]Taux Répartition'!$A:$G,(HLOOKUP(BK$1,'[1]Taux Répartition'!$S$1:$W$2,2,0)),0))*(HLOOKUP(#REF!,$D:$O,#REF!,0))</f>
        <v>#REF!</v>
      </c>
      <c r="BL62" s="16" t="e">
        <f>(VLOOKUP($B62,'[1]Taux Répartition'!$A:$G,(HLOOKUP(BL$1,'[1]Taux Répartition'!$S$1:$W$2,2,0)),0))*(HLOOKUP(#REF!,$D:$O,#REF!,0))</f>
        <v>#REF!</v>
      </c>
      <c r="BM62" s="16" t="e">
        <f>(VLOOKUP($B62,'[1]Taux Répartition'!$A:$G,(HLOOKUP(BM$1,'[1]Taux Répartition'!$S$1:$W$2,2,0)),0))*(HLOOKUP(#REF!,$D:$O,#REF!,0))</f>
        <v>#REF!</v>
      </c>
      <c r="BN62" s="16" t="e">
        <f>(VLOOKUP($B62,'[1]Taux Répartition'!$A:$G,(HLOOKUP(BN$1,'[1]Taux Répartition'!$S$1:$W$2,2,0)),0))*(HLOOKUP(#REF!,$D:$O,#REF!,0))</f>
        <v>#REF!</v>
      </c>
      <c r="BO62" s="16" t="e">
        <f>(VLOOKUP($B62,'[1]Taux Répartition'!$A:$G,(HLOOKUP(BO$1,'[1]Taux Répartition'!$S$1:$W$2,2,0)),0))*(HLOOKUP(#REF!,$D:$O,#REF!,0))</f>
        <v>#REF!</v>
      </c>
      <c r="BP62" s="16" t="e">
        <f>(VLOOKUP($B62,'[1]Taux Répartition'!$A:$G,(HLOOKUP(BP$1,'[1]Taux Répartition'!$S$1:$W$2,2,0)),0))*(HLOOKUP(#REF!,$D:$O,#REF!,0))</f>
        <v>#REF!</v>
      </c>
      <c r="BQ62" s="16" t="e">
        <f>(VLOOKUP($B62,'[1]Taux Répartition'!$A:$G,(HLOOKUP(BQ$1,'[1]Taux Répartition'!$S$1:$W$2,2,0)),0))*(HLOOKUP(#REF!,$D:$O,#REF!,0))</f>
        <v>#REF!</v>
      </c>
      <c r="BR62" s="16" t="e">
        <f>(VLOOKUP($B62,'[1]Taux Répartition'!$A:$G,(HLOOKUP(BR$1,'[1]Taux Répartition'!$S$1:$W$2,2,0)),0))*(HLOOKUP(#REF!,$D:$O,#REF!,0))</f>
        <v>#REF!</v>
      </c>
      <c r="BS62" s="16" t="e">
        <f>(VLOOKUP($B62,'[1]Taux Répartition'!$A:$G,(HLOOKUP(BS$1,'[1]Taux Répartition'!$S$1:$W$2,2,0)),0))*(HLOOKUP(#REF!,$D:$O,#REF!,0))</f>
        <v>#REF!</v>
      </c>
      <c r="BT62" s="16" t="e">
        <f>(VLOOKUP($B62,'[1]Taux Répartition'!$A:$G,(HLOOKUP(BT$1,'[1]Taux Répartition'!$S$1:$W$2,2,0)),0))*(HLOOKUP(#REF!,$D:$O,#REF!,0))</f>
        <v>#REF!</v>
      </c>
      <c r="BU62" s="16" t="e">
        <f>(VLOOKUP($B62,'[1]Taux Répartition'!$A:$G,(HLOOKUP(BU$1,'[1]Taux Répartition'!$S$1:$W$2,2,0)),0))*(HLOOKUP(#REF!,$D:$O,#REF!,0))</f>
        <v>#REF!</v>
      </c>
      <c r="BV62" s="16" t="e">
        <f>(VLOOKUP($B62,'[1]Taux Répartition'!$A:$G,(HLOOKUP(BV$1,'[1]Taux Répartition'!$S$1:$W$2,2,0)),0))*(HLOOKUP(#REF!,$D:$O,#REF!,0))</f>
        <v>#REF!</v>
      </c>
      <c r="BW62" s="16" t="e">
        <f>(VLOOKUP($B62,'[1]Taux Répartition'!$A:$G,(HLOOKUP(BW$1,'[1]Taux Répartition'!$S$1:$W$2,2,0)),0))*(HLOOKUP(#REF!,$D:$O,#REF!,0))</f>
        <v>#REF!</v>
      </c>
      <c r="BX62" s="16" t="e">
        <f>(VLOOKUP($B62,'[1]Taux Répartition'!$A:$G,(HLOOKUP(BX$1,'[1]Taux Répartition'!$S$1:$W$2,2,0)),0))*(HLOOKUP(#REF!,$D:$O,#REF!,0))</f>
        <v>#REF!</v>
      </c>
    </row>
    <row r="63" spans="1:76" x14ac:dyDescent="0.25">
      <c r="A63" s="7"/>
      <c r="B63" s="8">
        <f>VLOOKUP(C63,[1]Général!H:I,2,0)</f>
        <v>6260210</v>
      </c>
      <c r="C63" s="15" t="s">
        <v>82</v>
      </c>
      <c r="D63" s="5">
        <v>-845297</v>
      </c>
      <c r="E63" s="5">
        <v>-810917</v>
      </c>
      <c r="F63" s="5">
        <v>-480340</v>
      </c>
      <c r="G63" s="5">
        <v>-683189</v>
      </c>
      <c r="H63" s="5">
        <v>-735460</v>
      </c>
      <c r="I63" s="5">
        <v>-817874</v>
      </c>
      <c r="J63" s="5"/>
      <c r="K63" s="16">
        <v>-729000</v>
      </c>
      <c r="L63" s="16">
        <v>-729000</v>
      </c>
      <c r="M63" s="16">
        <v>-729000</v>
      </c>
      <c r="N63" s="16">
        <v>-729000</v>
      </c>
      <c r="O63" s="16">
        <v>-729000</v>
      </c>
      <c r="P63" s="6">
        <f t="shared" si="0"/>
        <v>-4373077</v>
      </c>
      <c r="Q63" s="17" t="e">
        <f>(VLOOKUP($B63,'[1]Taux Répartition'!$A:$G,(HLOOKUP(Q$1,'[1]Taux Répartition'!$S$1:$W$2,2,0)),0))*(HLOOKUP(#REF!,$D:$O,#REF!,0))</f>
        <v>#REF!</v>
      </c>
      <c r="R63" s="17" t="e">
        <f>(VLOOKUP($B63,'[1]Taux Répartition'!$A:$G,(HLOOKUP(R$1,'[1]Taux Répartition'!$S$1:$W$2,2,0)),0))*(HLOOKUP(#REF!,$D:$O,#REF!,0))</f>
        <v>#REF!</v>
      </c>
      <c r="S63" s="17" t="e">
        <f>(VLOOKUP($B63,'[1]Taux Répartition'!$A:$G,(HLOOKUP(S$1,'[1]Taux Répartition'!$S$1:$W$2,2,0)),0))*(HLOOKUP(#REF!,$D:$O,#REF!,0))</f>
        <v>#REF!</v>
      </c>
      <c r="T63" s="17" t="e">
        <f>(VLOOKUP($B63,'[1]Taux Répartition'!$A:$G,(HLOOKUP(T$1,'[1]Taux Répartition'!$S$1:$W$2,2,0)),0))*(HLOOKUP(#REF!,$D:$O,#REF!,0))</f>
        <v>#REF!</v>
      </c>
      <c r="U63" s="17" t="e">
        <f>(VLOOKUP($B63,'[1]Taux Répartition'!$A:$G,(HLOOKUP(U$1,'[1]Taux Répartition'!$S$1:$W$2,2,0)),0))*(HLOOKUP(#REF!,$D:$I,#REF!,0))</f>
        <v>#REF!</v>
      </c>
      <c r="V63" s="18" t="e">
        <f>(VLOOKUP($B63,'[1]Taux Répartition'!$A:$G,(HLOOKUP(V$1,'[1]Taux Répartition'!$S$1:$V$2,2,0)),0))*(HLOOKUP(#REF!,$D:$I,#REF!,0))</f>
        <v>#REF!</v>
      </c>
      <c r="W63" s="18" t="e">
        <f>(VLOOKUP($B63,'[1]Taux Répartition'!$A:$G,(HLOOKUP(W$1,'[1]Taux Répartition'!$S$1:$V$2,2,0)),0))*(HLOOKUP(#REF!,$D:$I,#REF!,0))</f>
        <v>#REF!</v>
      </c>
      <c r="X63" s="18" t="e">
        <f>(VLOOKUP($B63,'[1]Taux Répartition'!$A:$G,(HLOOKUP(X$1,'[1]Taux Répartition'!$S$1:$V$2,2,0)),0))*(HLOOKUP(#REF!,$D:$I,#REF!,0))</f>
        <v>#REF!</v>
      </c>
      <c r="Y63" s="18" t="e">
        <f>(VLOOKUP($B63,'[1]Taux Répartition'!$A:$G,(HLOOKUP(Y$1,'[1]Taux Répartition'!$S$1:$V$2,2,0)),0))*(HLOOKUP(#REF!,$D:$I,#REF!,0))</f>
        <v>#REF!</v>
      </c>
      <c r="Z63" s="18" t="e">
        <f>(VLOOKUP($B63,'[1]Taux Répartition'!$A:$G,(HLOOKUP(Z$1,'[1]Taux Répartition'!$S$1:$W$2,2,0)),0))*(HLOOKUP(#REF!,$D:$I,#REF!,0))</f>
        <v>#REF!</v>
      </c>
      <c r="AA63" s="19" t="e">
        <f>(VLOOKUP($B63,'[1]Taux Répartition'!$A:$G,(HLOOKUP(AA$1,'[1]Taux Répartition'!$S$1:$V$2,2,0)),0))*(HLOOKUP(#REF!,$D:$I,#REF!,0))</f>
        <v>#REF!</v>
      </c>
      <c r="AB63" s="19" t="e">
        <f>(VLOOKUP($B63,'[1]Taux Répartition'!$A:$G,(HLOOKUP(AB$1,'[1]Taux Répartition'!$S$1:$V$2,2,0)),0))*(HLOOKUP(#REF!,$D:$I,#REF!,0))</f>
        <v>#REF!</v>
      </c>
      <c r="AC63" s="19" t="e">
        <f>(VLOOKUP($B63,'[1]Taux Répartition'!$A:$G,(HLOOKUP(AC$1,'[1]Taux Répartition'!$S$1:$V$2,2,0)),0))*(HLOOKUP(#REF!,$D:$I,#REF!,0))</f>
        <v>#REF!</v>
      </c>
      <c r="AD63" s="19" t="e">
        <f>(VLOOKUP($B63,'[1]Taux Répartition'!$A:$G,(HLOOKUP(AD$1,'[1]Taux Répartition'!$S$1:$V$2,2,0)),0))*(HLOOKUP(#REF!,$D:$I,#REF!,0))</f>
        <v>#REF!</v>
      </c>
      <c r="AE63" s="19" t="e">
        <f>(VLOOKUP($B63,'[1]Taux Répartition'!$A:$G,(HLOOKUP(AE$1,'[1]Taux Répartition'!$S$1:$W$2,2,0)),0))*(HLOOKUP(#REF!,$D:$I,#REF!,0))</f>
        <v>#REF!</v>
      </c>
      <c r="AF63" s="20" t="e">
        <f>(VLOOKUP($B63,'[1]Taux Répartition'!$A:$G,(HLOOKUP(AF$1,'[1]Taux Répartition'!$S$1:$V$2,2,0)),0))*(HLOOKUP(#REF!,$D:$I,#REF!,0))</f>
        <v>#REF!</v>
      </c>
      <c r="AG63" s="20" t="e">
        <f>(VLOOKUP($B63,'[1]Taux Répartition'!$A:$G,(HLOOKUP(AG$1,'[1]Taux Répartition'!$S$1:$V$2,2,0)),0))*(HLOOKUP(#REF!,$D:$I,#REF!,0))</f>
        <v>#REF!</v>
      </c>
      <c r="AH63" s="20" t="e">
        <f>(VLOOKUP($B63,'[1]Taux Répartition'!$A:$G,(HLOOKUP(AH$1,'[1]Taux Répartition'!$S$1:$V$2,2,0)),0))*(HLOOKUP(#REF!,$D:$I,#REF!,0))</f>
        <v>#REF!</v>
      </c>
      <c r="AI63" s="20" t="e">
        <f>(VLOOKUP($B63,'[1]Taux Répartition'!$A:$G,(HLOOKUP(AI$1,'[1]Taux Répartition'!$S$1:$V$2,2,0)),0))*(HLOOKUP(#REF!,$D:$I,#REF!,0))</f>
        <v>#REF!</v>
      </c>
      <c r="AJ63" s="20" t="e">
        <f>(VLOOKUP($B63,'[1]Taux Répartition'!$A:$G,(HLOOKUP(AJ$1,'[1]Taux Répartition'!$S$1:$W$2,2,0)),0))*(HLOOKUP(#REF!,$D:$I,#REF!,0))</f>
        <v>#REF!</v>
      </c>
      <c r="AK63" s="21" t="e">
        <f>(VLOOKUP($B63,'[1]Taux Répartition'!$A:$G,(HLOOKUP(AK$1,'[1]Taux Répartition'!$S$1:$V$2,2,0)),0))*(HLOOKUP(#REF!,$D:$I,#REF!,0))</f>
        <v>#REF!</v>
      </c>
      <c r="AL63" s="21" t="e">
        <f>(VLOOKUP($B63,'[1]Taux Répartition'!$A:$G,(HLOOKUP(AL$1,'[1]Taux Répartition'!$S$1:$V$2,2,0)),0))*(HLOOKUP(#REF!,$D:$I,#REF!,0))</f>
        <v>#REF!</v>
      </c>
      <c r="AM63" s="21" t="e">
        <f>(VLOOKUP($B63,'[1]Taux Répartition'!$A:$G,(HLOOKUP(AM$1,'[1]Taux Répartition'!$S$1:$V$2,2,0)),0))*(HLOOKUP(#REF!,$D:$I,#REF!,0))</f>
        <v>#REF!</v>
      </c>
      <c r="AN63" s="21" t="e">
        <f>(VLOOKUP($B63,'[1]Taux Répartition'!$A:$G,(HLOOKUP(AN$1,'[1]Taux Répartition'!$S$1:$V$2,2,0)),0))*(HLOOKUP(#REF!,$D:$I,#REF!,0))</f>
        <v>#REF!</v>
      </c>
      <c r="AO63" s="21" t="e">
        <f>(VLOOKUP($B63,'[1]Taux Répartition'!$A:$G,(HLOOKUP(AO$1,'[1]Taux Répartition'!$S$1:$W$2,2,0)),0))*(HLOOKUP(#REF!,$D:$I,#REF!,0))</f>
        <v>#REF!</v>
      </c>
      <c r="AP63" s="22" t="e">
        <f>(VLOOKUP($B63,'[1]Taux Répartition'!$A:$G,(HLOOKUP(AP$1,'[1]Taux Répartition'!$S$1:$V$2,2,0)),0))*(HLOOKUP(#REF!,$D:$I,#REF!,0))</f>
        <v>#REF!</v>
      </c>
      <c r="AQ63" s="22" t="e">
        <f>(VLOOKUP($B63,'[1]Taux Répartition'!$A:$G,(HLOOKUP(AQ$1,'[1]Taux Répartition'!$S$1:$V$2,2,0)),0))*(HLOOKUP(#REF!,$D:$I,#REF!,0))</f>
        <v>#REF!</v>
      </c>
      <c r="AR63" s="22" t="e">
        <f>(VLOOKUP($B63,'[1]Taux Répartition'!$A:$G,(HLOOKUP(AR$1,'[1]Taux Répartition'!$S$1:$V$2,2,0)),0))*(HLOOKUP(#REF!,$D:$I,#REF!,0))</f>
        <v>#REF!</v>
      </c>
      <c r="AS63" s="22" t="e">
        <f>(VLOOKUP($B63,'[1]Taux Répartition'!$A:$G,(HLOOKUP(AS$1,'[1]Taux Répartition'!$S$1:$V$2,2,0)),0))*(HLOOKUP(#REF!,$D:$I,#REF!,0))</f>
        <v>#REF!</v>
      </c>
      <c r="AT63" s="22" t="e">
        <f>(VLOOKUP($B63,'[1]Taux Répartition'!$A:$G,(HLOOKUP(AT$1,'[1]Taux Répartition'!$S$1:$W$2,2,0)),0))*(HLOOKUP(#REF!,$D:$I,#REF!,0))</f>
        <v>#REF!</v>
      </c>
      <c r="AU63" s="23" t="e">
        <f>(VLOOKUP($B63,'[1]Taux Répartition'!$A:$G,(HLOOKUP(AU$1,'[1]Taux Répartition'!$S$1:$W$2,2,0)),0))*(HLOOKUP(#REF!,$D:$O,#REF!,0))</f>
        <v>#REF!</v>
      </c>
      <c r="AV63" s="23" t="e">
        <f>(VLOOKUP($B63,'[1]Taux Répartition'!$A:$G,(HLOOKUP(AV$1,'[1]Taux Répartition'!$S$1:$W$2,2,0)),0))*(HLOOKUP(#REF!,$D:$O,#REF!,0))</f>
        <v>#REF!</v>
      </c>
      <c r="AW63" s="23" t="e">
        <f>(VLOOKUP($B63,'[1]Taux Répartition'!$A:$G,(HLOOKUP(AW$1,'[1]Taux Répartition'!$S$1:$W$2,2,0)),0))*(HLOOKUP(#REF!,$D:$O,#REF!,0))</f>
        <v>#REF!</v>
      </c>
      <c r="AX63" s="23" t="e">
        <f>(VLOOKUP($B63,'[1]Taux Répartition'!$A:$G,(HLOOKUP(AX$1,'[1]Taux Répartition'!$S$1:$W$2,2,0)),0))*(HLOOKUP(#REF!,$D:$O,#REF!,0))</f>
        <v>#REF!</v>
      </c>
      <c r="AY63" s="23" t="e">
        <f>(VLOOKUP($B63,'[1]Taux Répartition'!$A:$G,(HLOOKUP(AY$1,'[1]Taux Répartition'!$S$1:$W$2,2,0)),0))*(HLOOKUP(#REF!,$D:$O,#REF!,0))</f>
        <v>#REF!</v>
      </c>
      <c r="AZ63" s="16" t="e">
        <f>(VLOOKUP($B63,'[1]Taux Répartition'!$A:$G,(HLOOKUP(AZ$1,'[1]Taux Répartition'!$S$1:$W$2,2,0)),0))*(HLOOKUP(#REF!,$D:$O,#REF!,0))</f>
        <v>#REF!</v>
      </c>
      <c r="BA63" s="16" t="e">
        <f>(VLOOKUP($B63,'[1]Taux Répartition'!$A:$G,(HLOOKUP(BA$1,'[1]Taux Répartition'!$S$1:$W$2,2,0)),0))*(HLOOKUP(#REF!,$D:$O,#REF!,0))</f>
        <v>#REF!</v>
      </c>
      <c r="BB63" s="16" t="e">
        <f>(VLOOKUP($B63,'[1]Taux Répartition'!$A:$G,(HLOOKUP(BB$1,'[1]Taux Répartition'!$S$1:$W$2,2,0)),0))*(HLOOKUP(#REF!,$D:$O,#REF!,0))</f>
        <v>#REF!</v>
      </c>
      <c r="BC63" s="16" t="e">
        <f>(VLOOKUP($B63,'[1]Taux Répartition'!$A:$G,(HLOOKUP(BC$1,'[1]Taux Répartition'!$S$1:$W$2,2,0)),0))*(HLOOKUP(#REF!,$D:$O,#REF!,0))</f>
        <v>#REF!</v>
      </c>
      <c r="BD63" s="16" t="e">
        <f>(VLOOKUP($B63,'[1]Taux Répartition'!$A:$G,(HLOOKUP(BD$1,'[1]Taux Répartition'!$S$1:$W$2,2,0)),0))*(HLOOKUP(#REF!,$D:$O,#REF!,0))</f>
        <v>#REF!</v>
      </c>
      <c r="BE63" s="16" t="e">
        <f>(VLOOKUP($B63,'[1]Taux Répartition'!$A:$G,(HLOOKUP(BE$1,'[1]Taux Répartition'!$S$1:$W$2,2,0)),0))*(HLOOKUP(#REF!,$D:$O,#REF!,0))</f>
        <v>#REF!</v>
      </c>
      <c r="BF63" s="16" t="e">
        <f>(VLOOKUP($B63,'[1]Taux Répartition'!$A:$G,(HLOOKUP(BF$1,'[1]Taux Répartition'!$S$1:$W$2,2,0)),0))*(HLOOKUP(#REF!,$D:$O,#REF!,0))</f>
        <v>#REF!</v>
      </c>
      <c r="BG63" s="16" t="e">
        <f>(VLOOKUP($B63,'[1]Taux Répartition'!$A:$G,(HLOOKUP(BG$1,'[1]Taux Répartition'!$S$1:$W$2,2,0)),0))*(HLOOKUP(#REF!,$D:$O,#REF!,0))</f>
        <v>#REF!</v>
      </c>
      <c r="BH63" s="16" t="e">
        <f>(VLOOKUP($B63,'[1]Taux Répartition'!$A:$G,(HLOOKUP(BH$1,'[1]Taux Répartition'!$S$1:$W$2,2,0)),0))*(HLOOKUP(#REF!,$D:$O,#REF!,0))</f>
        <v>#REF!</v>
      </c>
      <c r="BI63" s="16" t="e">
        <f>(VLOOKUP($B63,'[1]Taux Répartition'!$A:$G,(HLOOKUP(BI$1,'[1]Taux Répartition'!$S$1:$W$2,2,0)),0))*(HLOOKUP(#REF!,$D:$O,#REF!,0))</f>
        <v>#REF!</v>
      </c>
      <c r="BJ63" s="16" t="e">
        <f>(VLOOKUP($B63,'[1]Taux Répartition'!$A:$G,(HLOOKUP(BJ$1,'[1]Taux Répartition'!$S$1:$W$2,2,0)),0))*(HLOOKUP(#REF!,$D:$O,#REF!,0))</f>
        <v>#REF!</v>
      </c>
      <c r="BK63" s="16" t="e">
        <f>(VLOOKUP($B63,'[1]Taux Répartition'!$A:$G,(HLOOKUP(BK$1,'[1]Taux Répartition'!$S$1:$W$2,2,0)),0))*(HLOOKUP(#REF!,$D:$O,#REF!,0))</f>
        <v>#REF!</v>
      </c>
      <c r="BL63" s="16" t="e">
        <f>(VLOOKUP($B63,'[1]Taux Répartition'!$A:$G,(HLOOKUP(BL$1,'[1]Taux Répartition'!$S$1:$W$2,2,0)),0))*(HLOOKUP(#REF!,$D:$O,#REF!,0))</f>
        <v>#REF!</v>
      </c>
      <c r="BM63" s="16" t="e">
        <f>(VLOOKUP($B63,'[1]Taux Répartition'!$A:$G,(HLOOKUP(BM$1,'[1]Taux Répartition'!$S$1:$W$2,2,0)),0))*(HLOOKUP(#REF!,$D:$O,#REF!,0))</f>
        <v>#REF!</v>
      </c>
      <c r="BN63" s="16" t="e">
        <f>(VLOOKUP($B63,'[1]Taux Répartition'!$A:$G,(HLOOKUP(BN$1,'[1]Taux Répartition'!$S$1:$W$2,2,0)),0))*(HLOOKUP(#REF!,$D:$O,#REF!,0))</f>
        <v>#REF!</v>
      </c>
      <c r="BO63" s="16" t="e">
        <f>(VLOOKUP($B63,'[1]Taux Répartition'!$A:$G,(HLOOKUP(BO$1,'[1]Taux Répartition'!$S$1:$W$2,2,0)),0))*(HLOOKUP(#REF!,$D:$O,#REF!,0))</f>
        <v>#REF!</v>
      </c>
      <c r="BP63" s="16" t="e">
        <f>(VLOOKUP($B63,'[1]Taux Répartition'!$A:$G,(HLOOKUP(BP$1,'[1]Taux Répartition'!$S$1:$W$2,2,0)),0))*(HLOOKUP(#REF!,$D:$O,#REF!,0))</f>
        <v>#REF!</v>
      </c>
      <c r="BQ63" s="16" t="e">
        <f>(VLOOKUP($B63,'[1]Taux Répartition'!$A:$G,(HLOOKUP(BQ$1,'[1]Taux Répartition'!$S$1:$W$2,2,0)),0))*(HLOOKUP(#REF!,$D:$O,#REF!,0))</f>
        <v>#REF!</v>
      </c>
      <c r="BR63" s="16" t="e">
        <f>(VLOOKUP($B63,'[1]Taux Répartition'!$A:$G,(HLOOKUP(BR$1,'[1]Taux Répartition'!$S$1:$W$2,2,0)),0))*(HLOOKUP(#REF!,$D:$O,#REF!,0))</f>
        <v>#REF!</v>
      </c>
      <c r="BS63" s="16" t="e">
        <f>(VLOOKUP($B63,'[1]Taux Répartition'!$A:$G,(HLOOKUP(BS$1,'[1]Taux Répartition'!$S$1:$W$2,2,0)),0))*(HLOOKUP(#REF!,$D:$O,#REF!,0))</f>
        <v>#REF!</v>
      </c>
      <c r="BT63" s="16" t="e">
        <f>(VLOOKUP($B63,'[1]Taux Répartition'!$A:$G,(HLOOKUP(BT$1,'[1]Taux Répartition'!$S$1:$W$2,2,0)),0))*(HLOOKUP(#REF!,$D:$O,#REF!,0))</f>
        <v>#REF!</v>
      </c>
      <c r="BU63" s="16" t="e">
        <f>(VLOOKUP($B63,'[1]Taux Répartition'!$A:$G,(HLOOKUP(BU$1,'[1]Taux Répartition'!$S$1:$W$2,2,0)),0))*(HLOOKUP(#REF!,$D:$O,#REF!,0))</f>
        <v>#REF!</v>
      </c>
      <c r="BV63" s="16" t="e">
        <f>(VLOOKUP($B63,'[1]Taux Répartition'!$A:$G,(HLOOKUP(BV$1,'[1]Taux Répartition'!$S$1:$W$2,2,0)),0))*(HLOOKUP(#REF!,$D:$O,#REF!,0))</f>
        <v>#REF!</v>
      </c>
      <c r="BW63" s="16" t="e">
        <f>(VLOOKUP($B63,'[1]Taux Répartition'!$A:$G,(HLOOKUP(BW$1,'[1]Taux Répartition'!$S$1:$W$2,2,0)),0))*(HLOOKUP(#REF!,$D:$O,#REF!,0))</f>
        <v>#REF!</v>
      </c>
      <c r="BX63" s="16" t="e">
        <f>(VLOOKUP($B63,'[1]Taux Répartition'!$A:$G,(HLOOKUP(BX$1,'[1]Taux Répartition'!$S$1:$W$2,2,0)),0))*(HLOOKUP(#REF!,$D:$O,#REF!,0))</f>
        <v>#REF!</v>
      </c>
    </row>
    <row r="64" spans="1:76" x14ac:dyDescent="0.25">
      <c r="A64" s="7"/>
      <c r="B64" s="8">
        <f>VLOOKUP(C64,[1]Général!H:I,2,0)</f>
        <v>6240300</v>
      </c>
      <c r="C64" s="15" t="s">
        <v>83</v>
      </c>
      <c r="D64" s="5">
        <v>-1194400</v>
      </c>
      <c r="E64" s="5">
        <v>-1526400</v>
      </c>
      <c r="F64" s="5">
        <v>-1334900</v>
      </c>
      <c r="G64" s="5">
        <v>-1387800</v>
      </c>
      <c r="H64" s="5">
        <v>-1322400</v>
      </c>
      <c r="I64" s="5">
        <v>-1587600</v>
      </c>
      <c r="J64" s="5">
        <v>-1197400</v>
      </c>
      <c r="K64" s="16">
        <v>-1329000</v>
      </c>
      <c r="L64" s="16">
        <v>-1329000</v>
      </c>
      <c r="M64" s="16">
        <v>-1329000</v>
      </c>
      <c r="N64" s="16">
        <v>-1329000</v>
      </c>
      <c r="O64" s="16">
        <v>-1329000</v>
      </c>
      <c r="P64" s="6">
        <f t="shared" si="0"/>
        <v>-8353500</v>
      </c>
      <c r="Q64" s="17" t="e">
        <f>(VLOOKUP($B64,'[1]Taux Répartition'!$A:$G,(HLOOKUP(Q$1,'[1]Taux Répartition'!$S$1:$W$2,2,0)),0))*(HLOOKUP(#REF!,$D:$O,#REF!,0))</f>
        <v>#REF!</v>
      </c>
      <c r="R64" s="17" t="e">
        <f>(VLOOKUP($B64,'[1]Taux Répartition'!$A:$G,(HLOOKUP(R$1,'[1]Taux Répartition'!$S$1:$W$2,2,0)),0))*(HLOOKUP(#REF!,$D:$O,#REF!,0))</f>
        <v>#REF!</v>
      </c>
      <c r="S64" s="17" t="e">
        <f>(VLOOKUP($B64,'[1]Taux Répartition'!$A:$G,(HLOOKUP(S$1,'[1]Taux Répartition'!$S$1:$W$2,2,0)),0))*(HLOOKUP(#REF!,$D:$O,#REF!,0))</f>
        <v>#REF!</v>
      </c>
      <c r="T64" s="17" t="e">
        <f>(VLOOKUP($B64,'[1]Taux Répartition'!$A:$G,(HLOOKUP(T$1,'[1]Taux Répartition'!$S$1:$W$2,2,0)),0))*(HLOOKUP(#REF!,$D:$O,#REF!,0))</f>
        <v>#REF!</v>
      </c>
      <c r="U64" s="17" t="e">
        <f>(VLOOKUP($B64,'[1]Taux Répartition'!$A:$G,(HLOOKUP(U$1,'[1]Taux Répartition'!$S$1:$W$2,2,0)),0))*(HLOOKUP(#REF!,$D:$I,#REF!,0))</f>
        <v>#REF!</v>
      </c>
      <c r="V64" s="18" t="e">
        <f>(VLOOKUP($B64,'[1]Taux Répartition'!$A:$G,(HLOOKUP(V$1,'[1]Taux Répartition'!$S$1:$V$2,2,0)),0))*(HLOOKUP(#REF!,$D:$I,#REF!,0))</f>
        <v>#REF!</v>
      </c>
      <c r="W64" s="18" t="e">
        <f>(VLOOKUP($B64,'[1]Taux Répartition'!$A:$G,(HLOOKUP(W$1,'[1]Taux Répartition'!$S$1:$V$2,2,0)),0))*(HLOOKUP(#REF!,$D:$I,#REF!,0))</f>
        <v>#REF!</v>
      </c>
      <c r="X64" s="18" t="e">
        <f>(VLOOKUP($B64,'[1]Taux Répartition'!$A:$G,(HLOOKUP(X$1,'[1]Taux Répartition'!$S$1:$V$2,2,0)),0))*(HLOOKUP(#REF!,$D:$I,#REF!,0))</f>
        <v>#REF!</v>
      </c>
      <c r="Y64" s="18" t="e">
        <f>(VLOOKUP($B64,'[1]Taux Répartition'!$A:$G,(HLOOKUP(Y$1,'[1]Taux Répartition'!$S$1:$V$2,2,0)),0))*(HLOOKUP(#REF!,$D:$I,#REF!,0))</f>
        <v>#REF!</v>
      </c>
      <c r="Z64" s="18" t="e">
        <f>(VLOOKUP($B64,'[1]Taux Répartition'!$A:$G,(HLOOKUP(Z$1,'[1]Taux Répartition'!$S$1:$W$2,2,0)),0))*(HLOOKUP(#REF!,$D:$I,#REF!,0))</f>
        <v>#REF!</v>
      </c>
      <c r="AA64" s="19" t="e">
        <f>(VLOOKUP($B64,'[1]Taux Répartition'!$A:$G,(HLOOKUP(AA$1,'[1]Taux Répartition'!$S$1:$V$2,2,0)),0))*(HLOOKUP(#REF!,$D:$I,#REF!,0))</f>
        <v>#REF!</v>
      </c>
      <c r="AB64" s="19" t="e">
        <f>(VLOOKUP($B64,'[1]Taux Répartition'!$A:$G,(HLOOKUP(AB$1,'[1]Taux Répartition'!$S$1:$V$2,2,0)),0))*(HLOOKUP(#REF!,$D:$I,#REF!,0))</f>
        <v>#REF!</v>
      </c>
      <c r="AC64" s="19" t="e">
        <f>(VLOOKUP($B64,'[1]Taux Répartition'!$A:$G,(HLOOKUP(AC$1,'[1]Taux Répartition'!$S$1:$V$2,2,0)),0))*(HLOOKUP(#REF!,$D:$I,#REF!,0))</f>
        <v>#REF!</v>
      </c>
      <c r="AD64" s="19" t="e">
        <f>(VLOOKUP($B64,'[1]Taux Répartition'!$A:$G,(HLOOKUP(AD$1,'[1]Taux Répartition'!$S$1:$V$2,2,0)),0))*(HLOOKUP(#REF!,$D:$I,#REF!,0))</f>
        <v>#REF!</v>
      </c>
      <c r="AE64" s="19" t="e">
        <f>(VLOOKUP($B64,'[1]Taux Répartition'!$A:$G,(HLOOKUP(AE$1,'[1]Taux Répartition'!$S$1:$W$2,2,0)),0))*(HLOOKUP(#REF!,$D:$I,#REF!,0))</f>
        <v>#REF!</v>
      </c>
      <c r="AF64" s="20" t="e">
        <f>(VLOOKUP($B64,'[1]Taux Répartition'!$A:$G,(HLOOKUP(AF$1,'[1]Taux Répartition'!$S$1:$V$2,2,0)),0))*(HLOOKUP(#REF!,$D:$I,#REF!,0))</f>
        <v>#REF!</v>
      </c>
      <c r="AG64" s="20" t="e">
        <f>(VLOOKUP($B64,'[1]Taux Répartition'!$A:$G,(HLOOKUP(AG$1,'[1]Taux Répartition'!$S$1:$V$2,2,0)),0))*(HLOOKUP(#REF!,$D:$I,#REF!,0))</f>
        <v>#REF!</v>
      </c>
      <c r="AH64" s="20" t="e">
        <f>(VLOOKUP($B64,'[1]Taux Répartition'!$A:$G,(HLOOKUP(AH$1,'[1]Taux Répartition'!$S$1:$V$2,2,0)),0))*(HLOOKUP(#REF!,$D:$I,#REF!,0))</f>
        <v>#REF!</v>
      </c>
      <c r="AI64" s="20" t="e">
        <f>(VLOOKUP($B64,'[1]Taux Répartition'!$A:$G,(HLOOKUP(AI$1,'[1]Taux Répartition'!$S$1:$V$2,2,0)),0))*(HLOOKUP(#REF!,$D:$I,#REF!,0))</f>
        <v>#REF!</v>
      </c>
      <c r="AJ64" s="20" t="e">
        <f>(VLOOKUP($B64,'[1]Taux Répartition'!$A:$G,(HLOOKUP(AJ$1,'[1]Taux Répartition'!$S$1:$W$2,2,0)),0))*(HLOOKUP(#REF!,$D:$I,#REF!,0))</f>
        <v>#REF!</v>
      </c>
      <c r="AK64" s="21" t="e">
        <f>(VLOOKUP($B64,'[1]Taux Répartition'!$A:$G,(HLOOKUP(AK$1,'[1]Taux Répartition'!$S$1:$V$2,2,0)),0))*(HLOOKUP(#REF!,$D:$I,#REF!,0))</f>
        <v>#REF!</v>
      </c>
      <c r="AL64" s="21" t="e">
        <f>(VLOOKUP($B64,'[1]Taux Répartition'!$A:$G,(HLOOKUP(AL$1,'[1]Taux Répartition'!$S$1:$V$2,2,0)),0))*(HLOOKUP(#REF!,$D:$I,#REF!,0))</f>
        <v>#REF!</v>
      </c>
      <c r="AM64" s="21" t="e">
        <f>(VLOOKUP($B64,'[1]Taux Répartition'!$A:$G,(HLOOKUP(AM$1,'[1]Taux Répartition'!$S$1:$V$2,2,0)),0))*(HLOOKUP(#REF!,$D:$I,#REF!,0))</f>
        <v>#REF!</v>
      </c>
      <c r="AN64" s="21" t="e">
        <f>(VLOOKUP($B64,'[1]Taux Répartition'!$A:$G,(HLOOKUP(AN$1,'[1]Taux Répartition'!$S$1:$V$2,2,0)),0))*(HLOOKUP(#REF!,$D:$I,#REF!,0))</f>
        <v>#REF!</v>
      </c>
      <c r="AO64" s="21" t="e">
        <f>(VLOOKUP($B64,'[1]Taux Répartition'!$A:$G,(HLOOKUP(AO$1,'[1]Taux Répartition'!$S$1:$W$2,2,0)),0))*(HLOOKUP(#REF!,$D:$I,#REF!,0))</f>
        <v>#REF!</v>
      </c>
      <c r="AP64" s="22" t="e">
        <f>(VLOOKUP($B64,'[1]Taux Répartition'!$A:$G,(HLOOKUP(AP$1,'[1]Taux Répartition'!$S$1:$V$2,2,0)),0))*(HLOOKUP(#REF!,$D:$I,#REF!,0))</f>
        <v>#REF!</v>
      </c>
      <c r="AQ64" s="22" t="e">
        <f>(VLOOKUP($B64,'[1]Taux Répartition'!$A:$G,(HLOOKUP(AQ$1,'[1]Taux Répartition'!$S$1:$V$2,2,0)),0))*(HLOOKUP(#REF!,$D:$I,#REF!,0))</f>
        <v>#REF!</v>
      </c>
      <c r="AR64" s="22" t="e">
        <f>(VLOOKUP($B64,'[1]Taux Répartition'!$A:$G,(HLOOKUP(AR$1,'[1]Taux Répartition'!$S$1:$V$2,2,0)),0))*(HLOOKUP(#REF!,$D:$I,#REF!,0))</f>
        <v>#REF!</v>
      </c>
      <c r="AS64" s="22" t="e">
        <f>(VLOOKUP($B64,'[1]Taux Répartition'!$A:$G,(HLOOKUP(AS$1,'[1]Taux Répartition'!$S$1:$V$2,2,0)),0))*(HLOOKUP(#REF!,$D:$I,#REF!,0))</f>
        <v>#REF!</v>
      </c>
      <c r="AT64" s="22" t="e">
        <f>(VLOOKUP($B64,'[1]Taux Répartition'!$A:$G,(HLOOKUP(AT$1,'[1]Taux Répartition'!$S$1:$W$2,2,0)),0))*(HLOOKUP(#REF!,$D:$I,#REF!,0))</f>
        <v>#REF!</v>
      </c>
      <c r="AU64" s="23" t="e">
        <f>(VLOOKUP($B64,'[1]Taux Répartition'!$A:$G,(HLOOKUP(AU$1,'[1]Taux Répartition'!$S$1:$W$2,2,0)),0))*(HLOOKUP(#REF!,$D:$O,#REF!,0))</f>
        <v>#REF!</v>
      </c>
      <c r="AV64" s="23" t="e">
        <f>(VLOOKUP($B64,'[1]Taux Répartition'!$A:$G,(HLOOKUP(AV$1,'[1]Taux Répartition'!$S$1:$W$2,2,0)),0))*(HLOOKUP(#REF!,$D:$O,#REF!,0))</f>
        <v>#REF!</v>
      </c>
      <c r="AW64" s="23" t="e">
        <f>(VLOOKUP($B64,'[1]Taux Répartition'!$A:$G,(HLOOKUP(AW$1,'[1]Taux Répartition'!$S$1:$W$2,2,0)),0))*(HLOOKUP(#REF!,$D:$O,#REF!,0))</f>
        <v>#REF!</v>
      </c>
      <c r="AX64" s="23" t="e">
        <f>(VLOOKUP($B64,'[1]Taux Répartition'!$A:$G,(HLOOKUP(AX$1,'[1]Taux Répartition'!$S$1:$W$2,2,0)),0))*(HLOOKUP(#REF!,$D:$O,#REF!,0))</f>
        <v>#REF!</v>
      </c>
      <c r="AY64" s="23" t="e">
        <f>(VLOOKUP($B64,'[1]Taux Répartition'!$A:$G,(HLOOKUP(AY$1,'[1]Taux Répartition'!$S$1:$W$2,2,0)),0))*(HLOOKUP(#REF!,$D:$O,#REF!,0))</f>
        <v>#REF!</v>
      </c>
      <c r="AZ64" s="16" t="e">
        <f>(VLOOKUP($B64,'[1]Taux Répartition'!$A:$G,(HLOOKUP(AZ$1,'[1]Taux Répartition'!$S$1:$W$2,2,0)),0))*(HLOOKUP(#REF!,$D:$O,#REF!,0))</f>
        <v>#REF!</v>
      </c>
      <c r="BA64" s="16" t="e">
        <f>(VLOOKUP($B64,'[1]Taux Répartition'!$A:$G,(HLOOKUP(BA$1,'[1]Taux Répartition'!$S$1:$W$2,2,0)),0))*(HLOOKUP(#REF!,$D:$O,#REF!,0))</f>
        <v>#REF!</v>
      </c>
      <c r="BB64" s="16" t="e">
        <f>(VLOOKUP($B64,'[1]Taux Répartition'!$A:$G,(HLOOKUP(BB$1,'[1]Taux Répartition'!$S$1:$W$2,2,0)),0))*(HLOOKUP(#REF!,$D:$O,#REF!,0))</f>
        <v>#REF!</v>
      </c>
      <c r="BC64" s="16" t="e">
        <f>(VLOOKUP($B64,'[1]Taux Répartition'!$A:$G,(HLOOKUP(BC$1,'[1]Taux Répartition'!$S$1:$W$2,2,0)),0))*(HLOOKUP(#REF!,$D:$O,#REF!,0))</f>
        <v>#REF!</v>
      </c>
      <c r="BD64" s="16" t="e">
        <f>(VLOOKUP($B64,'[1]Taux Répartition'!$A:$G,(HLOOKUP(BD$1,'[1]Taux Répartition'!$S$1:$W$2,2,0)),0))*(HLOOKUP(#REF!,$D:$O,#REF!,0))</f>
        <v>#REF!</v>
      </c>
      <c r="BE64" s="16" t="e">
        <f>(VLOOKUP($B64,'[1]Taux Répartition'!$A:$G,(HLOOKUP(BE$1,'[1]Taux Répartition'!$S$1:$W$2,2,0)),0))*(HLOOKUP(#REF!,$D:$O,#REF!,0))</f>
        <v>#REF!</v>
      </c>
      <c r="BF64" s="16" t="e">
        <f>(VLOOKUP($B64,'[1]Taux Répartition'!$A:$G,(HLOOKUP(BF$1,'[1]Taux Répartition'!$S$1:$W$2,2,0)),0))*(HLOOKUP(#REF!,$D:$O,#REF!,0))</f>
        <v>#REF!</v>
      </c>
      <c r="BG64" s="16" t="e">
        <f>(VLOOKUP($B64,'[1]Taux Répartition'!$A:$G,(HLOOKUP(BG$1,'[1]Taux Répartition'!$S$1:$W$2,2,0)),0))*(HLOOKUP(#REF!,$D:$O,#REF!,0))</f>
        <v>#REF!</v>
      </c>
      <c r="BH64" s="16" t="e">
        <f>(VLOOKUP($B64,'[1]Taux Répartition'!$A:$G,(HLOOKUP(BH$1,'[1]Taux Répartition'!$S$1:$W$2,2,0)),0))*(HLOOKUP(#REF!,$D:$O,#REF!,0))</f>
        <v>#REF!</v>
      </c>
      <c r="BI64" s="16" t="e">
        <f>(VLOOKUP($B64,'[1]Taux Répartition'!$A:$G,(HLOOKUP(BI$1,'[1]Taux Répartition'!$S$1:$W$2,2,0)),0))*(HLOOKUP(#REF!,$D:$O,#REF!,0))</f>
        <v>#REF!</v>
      </c>
      <c r="BJ64" s="16" t="e">
        <f>(VLOOKUP($B64,'[1]Taux Répartition'!$A:$G,(HLOOKUP(BJ$1,'[1]Taux Répartition'!$S$1:$W$2,2,0)),0))*(HLOOKUP(#REF!,$D:$O,#REF!,0))</f>
        <v>#REF!</v>
      </c>
      <c r="BK64" s="16" t="e">
        <f>(VLOOKUP($B64,'[1]Taux Répartition'!$A:$G,(HLOOKUP(BK$1,'[1]Taux Répartition'!$S$1:$W$2,2,0)),0))*(HLOOKUP(#REF!,$D:$O,#REF!,0))</f>
        <v>#REF!</v>
      </c>
      <c r="BL64" s="16" t="e">
        <f>(VLOOKUP($B64,'[1]Taux Répartition'!$A:$G,(HLOOKUP(BL$1,'[1]Taux Répartition'!$S$1:$W$2,2,0)),0))*(HLOOKUP(#REF!,$D:$O,#REF!,0))</f>
        <v>#REF!</v>
      </c>
      <c r="BM64" s="16" t="e">
        <f>(VLOOKUP($B64,'[1]Taux Répartition'!$A:$G,(HLOOKUP(BM$1,'[1]Taux Répartition'!$S$1:$W$2,2,0)),0))*(HLOOKUP(#REF!,$D:$O,#REF!,0))</f>
        <v>#REF!</v>
      </c>
      <c r="BN64" s="16" t="e">
        <f>(VLOOKUP($B64,'[1]Taux Répartition'!$A:$G,(HLOOKUP(BN$1,'[1]Taux Répartition'!$S$1:$W$2,2,0)),0))*(HLOOKUP(#REF!,$D:$O,#REF!,0))</f>
        <v>#REF!</v>
      </c>
      <c r="BO64" s="16" t="e">
        <f>(VLOOKUP($B64,'[1]Taux Répartition'!$A:$G,(HLOOKUP(BO$1,'[1]Taux Répartition'!$S$1:$W$2,2,0)),0))*(HLOOKUP(#REF!,$D:$O,#REF!,0))</f>
        <v>#REF!</v>
      </c>
      <c r="BP64" s="16" t="e">
        <f>(VLOOKUP($B64,'[1]Taux Répartition'!$A:$G,(HLOOKUP(BP$1,'[1]Taux Répartition'!$S$1:$W$2,2,0)),0))*(HLOOKUP(#REF!,$D:$O,#REF!,0))</f>
        <v>#REF!</v>
      </c>
      <c r="BQ64" s="16" t="e">
        <f>(VLOOKUP($B64,'[1]Taux Répartition'!$A:$G,(HLOOKUP(BQ$1,'[1]Taux Répartition'!$S$1:$W$2,2,0)),0))*(HLOOKUP(#REF!,$D:$O,#REF!,0))</f>
        <v>#REF!</v>
      </c>
      <c r="BR64" s="16" t="e">
        <f>(VLOOKUP($B64,'[1]Taux Répartition'!$A:$G,(HLOOKUP(BR$1,'[1]Taux Répartition'!$S$1:$W$2,2,0)),0))*(HLOOKUP(#REF!,$D:$O,#REF!,0))</f>
        <v>#REF!</v>
      </c>
      <c r="BS64" s="16" t="e">
        <f>(VLOOKUP($B64,'[1]Taux Répartition'!$A:$G,(HLOOKUP(BS$1,'[1]Taux Répartition'!$S$1:$W$2,2,0)),0))*(HLOOKUP(#REF!,$D:$O,#REF!,0))</f>
        <v>#REF!</v>
      </c>
      <c r="BT64" s="16" t="e">
        <f>(VLOOKUP($B64,'[1]Taux Répartition'!$A:$G,(HLOOKUP(BT$1,'[1]Taux Répartition'!$S$1:$W$2,2,0)),0))*(HLOOKUP(#REF!,$D:$O,#REF!,0))</f>
        <v>#REF!</v>
      </c>
      <c r="BU64" s="16" t="e">
        <f>(VLOOKUP($B64,'[1]Taux Répartition'!$A:$G,(HLOOKUP(BU$1,'[1]Taux Répartition'!$S$1:$W$2,2,0)),0))*(HLOOKUP(#REF!,$D:$O,#REF!,0))</f>
        <v>#REF!</v>
      </c>
      <c r="BV64" s="16" t="e">
        <f>(VLOOKUP($B64,'[1]Taux Répartition'!$A:$G,(HLOOKUP(BV$1,'[1]Taux Répartition'!$S$1:$W$2,2,0)),0))*(HLOOKUP(#REF!,$D:$O,#REF!,0))</f>
        <v>#REF!</v>
      </c>
      <c r="BW64" s="16" t="e">
        <f>(VLOOKUP($B64,'[1]Taux Répartition'!$A:$G,(HLOOKUP(BW$1,'[1]Taux Répartition'!$S$1:$W$2,2,0)),0))*(HLOOKUP(#REF!,$D:$O,#REF!,0))</f>
        <v>#REF!</v>
      </c>
      <c r="BX64" s="16" t="e">
        <f>(VLOOKUP($B64,'[1]Taux Répartition'!$A:$G,(HLOOKUP(BX$1,'[1]Taux Répartition'!$S$1:$W$2,2,0)),0))*(HLOOKUP(#REF!,$D:$O,#REF!,0))</f>
        <v>#REF!</v>
      </c>
    </row>
    <row r="65" spans="1:76" x14ac:dyDescent="0.25">
      <c r="A65" s="7"/>
      <c r="B65" s="8">
        <f>VLOOKUP(C65,[1]Général!H:I,2,0)</f>
        <v>6350100</v>
      </c>
      <c r="C65" s="15" t="s">
        <v>84</v>
      </c>
      <c r="D65" s="5">
        <v>261915</v>
      </c>
      <c r="E65" s="5">
        <v>-297286.67</v>
      </c>
      <c r="F65" s="5">
        <v>-207120</v>
      </c>
      <c r="G65" s="5">
        <v>-230691.43</v>
      </c>
      <c r="H65" s="5">
        <v>-277540</v>
      </c>
      <c r="I65" s="5">
        <v>-807120</v>
      </c>
      <c r="J65" s="5">
        <v>-258296</v>
      </c>
      <c r="K65" s="16"/>
      <c r="L65" s="16"/>
      <c r="M65" s="16"/>
      <c r="N65" s="16"/>
      <c r="O65" s="16"/>
      <c r="P65" s="6">
        <f t="shared" si="0"/>
        <v>-1557843.1</v>
      </c>
      <c r="Q65" s="17" t="e">
        <f>(VLOOKUP($B65,'[1]Taux Répartition'!$A:$G,(HLOOKUP(Q$1,'[1]Taux Répartition'!$S$1:$W$2,2,0)),0))*(HLOOKUP(#REF!,$D:$O,#REF!,0))</f>
        <v>#REF!</v>
      </c>
      <c r="R65" s="17" t="e">
        <f>(VLOOKUP($B65,'[1]Taux Répartition'!$A:$G,(HLOOKUP(R$1,'[1]Taux Répartition'!$S$1:$W$2,2,0)),0))*(HLOOKUP(#REF!,$D:$O,#REF!,0))</f>
        <v>#REF!</v>
      </c>
      <c r="S65" s="17" t="e">
        <f>(VLOOKUP($B65,'[1]Taux Répartition'!$A:$G,(HLOOKUP(S$1,'[1]Taux Répartition'!$S$1:$W$2,2,0)),0))*(HLOOKUP(#REF!,$D:$O,#REF!,0))</f>
        <v>#REF!</v>
      </c>
      <c r="T65" s="17" t="e">
        <f>(VLOOKUP($B65,'[1]Taux Répartition'!$A:$G,(HLOOKUP(T$1,'[1]Taux Répartition'!$S$1:$W$2,2,0)),0))*(HLOOKUP(#REF!,$D:$O,#REF!,0))</f>
        <v>#REF!</v>
      </c>
      <c r="U65" s="17" t="e">
        <f>(VLOOKUP($B65,'[1]Taux Répartition'!$A:$G,(HLOOKUP(U$1,'[1]Taux Répartition'!$S$1:$W$2,2,0)),0))*(HLOOKUP(#REF!,$D:$I,#REF!,0))</f>
        <v>#REF!</v>
      </c>
      <c r="V65" s="18" t="e">
        <f>(VLOOKUP($B65,'[1]Taux Répartition'!$A:$G,(HLOOKUP(V$1,'[1]Taux Répartition'!$S$1:$V$2,2,0)),0))*(HLOOKUP(#REF!,$D:$I,#REF!,0))</f>
        <v>#REF!</v>
      </c>
      <c r="W65" s="18" t="e">
        <f>(VLOOKUP($B65,'[1]Taux Répartition'!$A:$G,(HLOOKUP(W$1,'[1]Taux Répartition'!$S$1:$V$2,2,0)),0))*(HLOOKUP(#REF!,$D:$I,#REF!,0))</f>
        <v>#REF!</v>
      </c>
      <c r="X65" s="18" t="e">
        <f>(VLOOKUP($B65,'[1]Taux Répartition'!$A:$G,(HLOOKUP(X$1,'[1]Taux Répartition'!$S$1:$V$2,2,0)),0))*(HLOOKUP(#REF!,$D:$I,#REF!,0))</f>
        <v>#REF!</v>
      </c>
      <c r="Y65" s="18" t="e">
        <f>(VLOOKUP($B65,'[1]Taux Répartition'!$A:$G,(HLOOKUP(Y$1,'[1]Taux Répartition'!$S$1:$V$2,2,0)),0))*(HLOOKUP(#REF!,$D:$I,#REF!,0))</f>
        <v>#REF!</v>
      </c>
      <c r="Z65" s="18" t="e">
        <f>(VLOOKUP($B65,'[1]Taux Répartition'!$A:$G,(HLOOKUP(Z$1,'[1]Taux Répartition'!$S$1:$W$2,2,0)),0))*(HLOOKUP(#REF!,$D:$I,#REF!,0))</f>
        <v>#REF!</v>
      </c>
      <c r="AA65" s="19" t="e">
        <f>(VLOOKUP($B65,'[1]Taux Répartition'!$A:$G,(HLOOKUP(AA$1,'[1]Taux Répartition'!$S$1:$V$2,2,0)),0))*(HLOOKUP(#REF!,$D:$I,#REF!,0))</f>
        <v>#REF!</v>
      </c>
      <c r="AB65" s="19" t="e">
        <f>(VLOOKUP($B65,'[1]Taux Répartition'!$A:$G,(HLOOKUP(AB$1,'[1]Taux Répartition'!$S$1:$V$2,2,0)),0))*(HLOOKUP(#REF!,$D:$I,#REF!,0))</f>
        <v>#REF!</v>
      </c>
      <c r="AC65" s="19" t="e">
        <f>(VLOOKUP($B65,'[1]Taux Répartition'!$A:$G,(HLOOKUP(AC$1,'[1]Taux Répartition'!$S$1:$V$2,2,0)),0))*(HLOOKUP(#REF!,$D:$I,#REF!,0))</f>
        <v>#REF!</v>
      </c>
      <c r="AD65" s="19" t="e">
        <f>(VLOOKUP($B65,'[1]Taux Répartition'!$A:$G,(HLOOKUP(AD$1,'[1]Taux Répartition'!$S$1:$V$2,2,0)),0))*(HLOOKUP(#REF!,$D:$I,#REF!,0))</f>
        <v>#REF!</v>
      </c>
      <c r="AE65" s="19" t="e">
        <f>(VLOOKUP($B65,'[1]Taux Répartition'!$A:$G,(HLOOKUP(AE$1,'[1]Taux Répartition'!$S$1:$W$2,2,0)),0))*(HLOOKUP(#REF!,$D:$I,#REF!,0))</f>
        <v>#REF!</v>
      </c>
      <c r="AF65" s="20" t="e">
        <f>(VLOOKUP($B65,'[1]Taux Répartition'!$A:$G,(HLOOKUP(AF$1,'[1]Taux Répartition'!$S$1:$V$2,2,0)),0))*(HLOOKUP(#REF!,$D:$I,#REF!,0))</f>
        <v>#REF!</v>
      </c>
      <c r="AG65" s="20" t="e">
        <f>(VLOOKUP($B65,'[1]Taux Répartition'!$A:$G,(HLOOKUP(AG$1,'[1]Taux Répartition'!$S$1:$V$2,2,0)),0))*(HLOOKUP(#REF!,$D:$I,#REF!,0))</f>
        <v>#REF!</v>
      </c>
      <c r="AH65" s="20" t="e">
        <f>(VLOOKUP($B65,'[1]Taux Répartition'!$A:$G,(HLOOKUP(AH$1,'[1]Taux Répartition'!$S$1:$V$2,2,0)),0))*(HLOOKUP(#REF!,$D:$I,#REF!,0))</f>
        <v>#REF!</v>
      </c>
      <c r="AI65" s="20" t="e">
        <f>(VLOOKUP($B65,'[1]Taux Répartition'!$A:$G,(HLOOKUP(AI$1,'[1]Taux Répartition'!$S$1:$V$2,2,0)),0))*(HLOOKUP(#REF!,$D:$I,#REF!,0))</f>
        <v>#REF!</v>
      </c>
      <c r="AJ65" s="20" t="e">
        <f>(VLOOKUP($B65,'[1]Taux Répartition'!$A:$G,(HLOOKUP(AJ$1,'[1]Taux Répartition'!$S$1:$W$2,2,0)),0))*(HLOOKUP(#REF!,$D:$I,#REF!,0))</f>
        <v>#REF!</v>
      </c>
      <c r="AK65" s="21" t="e">
        <f>(VLOOKUP($B65,'[1]Taux Répartition'!$A:$G,(HLOOKUP(AK$1,'[1]Taux Répartition'!$S$1:$V$2,2,0)),0))*(HLOOKUP(#REF!,$D:$I,#REF!,0))</f>
        <v>#REF!</v>
      </c>
      <c r="AL65" s="21" t="e">
        <f>(VLOOKUP($B65,'[1]Taux Répartition'!$A:$G,(HLOOKUP(AL$1,'[1]Taux Répartition'!$S$1:$V$2,2,0)),0))*(HLOOKUP(#REF!,$D:$I,#REF!,0))</f>
        <v>#REF!</v>
      </c>
      <c r="AM65" s="21" t="e">
        <f>(VLOOKUP($B65,'[1]Taux Répartition'!$A:$G,(HLOOKUP(AM$1,'[1]Taux Répartition'!$S$1:$V$2,2,0)),0))*(HLOOKUP(#REF!,$D:$I,#REF!,0))</f>
        <v>#REF!</v>
      </c>
      <c r="AN65" s="21" t="e">
        <f>(VLOOKUP($B65,'[1]Taux Répartition'!$A:$G,(HLOOKUP(AN$1,'[1]Taux Répartition'!$S$1:$V$2,2,0)),0))*(HLOOKUP(#REF!,$D:$I,#REF!,0))</f>
        <v>#REF!</v>
      </c>
      <c r="AO65" s="21" t="e">
        <f>(VLOOKUP($B65,'[1]Taux Répartition'!$A:$G,(HLOOKUP(AO$1,'[1]Taux Répartition'!$S$1:$W$2,2,0)),0))*(HLOOKUP(#REF!,$D:$I,#REF!,0))</f>
        <v>#REF!</v>
      </c>
      <c r="AP65" s="22" t="e">
        <f>(VLOOKUP($B65,'[1]Taux Répartition'!$A:$G,(HLOOKUP(AP$1,'[1]Taux Répartition'!$S$1:$V$2,2,0)),0))*(HLOOKUP(#REF!,$D:$I,#REF!,0))</f>
        <v>#REF!</v>
      </c>
      <c r="AQ65" s="22" t="e">
        <f>(VLOOKUP($B65,'[1]Taux Répartition'!$A:$G,(HLOOKUP(AQ$1,'[1]Taux Répartition'!$S$1:$V$2,2,0)),0))*(HLOOKUP(#REF!,$D:$I,#REF!,0))</f>
        <v>#REF!</v>
      </c>
      <c r="AR65" s="22" t="e">
        <f>(VLOOKUP($B65,'[1]Taux Répartition'!$A:$G,(HLOOKUP(AR$1,'[1]Taux Répartition'!$S$1:$V$2,2,0)),0))*(HLOOKUP(#REF!,$D:$I,#REF!,0))</f>
        <v>#REF!</v>
      </c>
      <c r="AS65" s="22" t="e">
        <f>(VLOOKUP($B65,'[1]Taux Répartition'!$A:$G,(HLOOKUP(AS$1,'[1]Taux Répartition'!$S$1:$V$2,2,0)),0))*(HLOOKUP(#REF!,$D:$I,#REF!,0))</f>
        <v>#REF!</v>
      </c>
      <c r="AT65" s="22" t="e">
        <f>(VLOOKUP($B65,'[1]Taux Répartition'!$A:$G,(HLOOKUP(AT$1,'[1]Taux Répartition'!$S$1:$W$2,2,0)),0))*(HLOOKUP(#REF!,$D:$I,#REF!,0))</f>
        <v>#REF!</v>
      </c>
      <c r="AU65" s="23" t="e">
        <f>(VLOOKUP($B65,'[1]Taux Répartition'!$A:$G,(HLOOKUP(AU$1,'[1]Taux Répartition'!$S$1:$W$2,2,0)),0))*(HLOOKUP(#REF!,$D:$O,#REF!,0))</f>
        <v>#REF!</v>
      </c>
      <c r="AV65" s="23" t="e">
        <f>(VLOOKUP($B65,'[1]Taux Répartition'!$A:$G,(HLOOKUP(AV$1,'[1]Taux Répartition'!$S$1:$W$2,2,0)),0))*(HLOOKUP(#REF!,$D:$O,#REF!,0))</f>
        <v>#REF!</v>
      </c>
      <c r="AW65" s="23" t="e">
        <f>(VLOOKUP($B65,'[1]Taux Répartition'!$A:$G,(HLOOKUP(AW$1,'[1]Taux Répartition'!$S$1:$W$2,2,0)),0))*(HLOOKUP(#REF!,$D:$O,#REF!,0))</f>
        <v>#REF!</v>
      </c>
      <c r="AX65" s="23" t="e">
        <f>(VLOOKUP($B65,'[1]Taux Répartition'!$A:$G,(HLOOKUP(AX$1,'[1]Taux Répartition'!$S$1:$W$2,2,0)),0))*(HLOOKUP(#REF!,$D:$O,#REF!,0))</f>
        <v>#REF!</v>
      </c>
      <c r="AY65" s="23" t="e">
        <f>(VLOOKUP($B65,'[1]Taux Répartition'!$A:$G,(HLOOKUP(AY$1,'[1]Taux Répartition'!$S$1:$W$2,2,0)),0))*(HLOOKUP(#REF!,$D:$O,#REF!,0))</f>
        <v>#REF!</v>
      </c>
      <c r="AZ65" s="16" t="e">
        <f>(VLOOKUP($B65,'[1]Taux Répartition'!$A:$G,(HLOOKUP(AZ$1,'[1]Taux Répartition'!$S$1:$W$2,2,0)),0))*(HLOOKUP(#REF!,$D:$O,#REF!,0))</f>
        <v>#REF!</v>
      </c>
      <c r="BA65" s="16" t="e">
        <f>(VLOOKUP($B65,'[1]Taux Répartition'!$A:$G,(HLOOKUP(BA$1,'[1]Taux Répartition'!$S$1:$W$2,2,0)),0))*(HLOOKUP(#REF!,$D:$O,#REF!,0))</f>
        <v>#REF!</v>
      </c>
      <c r="BB65" s="16" t="e">
        <f>(VLOOKUP($B65,'[1]Taux Répartition'!$A:$G,(HLOOKUP(BB$1,'[1]Taux Répartition'!$S$1:$W$2,2,0)),0))*(HLOOKUP(#REF!,$D:$O,#REF!,0))</f>
        <v>#REF!</v>
      </c>
      <c r="BC65" s="16" t="e">
        <f>(VLOOKUP($B65,'[1]Taux Répartition'!$A:$G,(HLOOKUP(BC$1,'[1]Taux Répartition'!$S$1:$W$2,2,0)),0))*(HLOOKUP(#REF!,$D:$O,#REF!,0))</f>
        <v>#REF!</v>
      </c>
      <c r="BD65" s="16" t="e">
        <f>(VLOOKUP($B65,'[1]Taux Répartition'!$A:$G,(HLOOKUP(BD$1,'[1]Taux Répartition'!$S$1:$W$2,2,0)),0))*(HLOOKUP(#REF!,$D:$O,#REF!,0))</f>
        <v>#REF!</v>
      </c>
      <c r="BE65" s="16" t="e">
        <f>(VLOOKUP($B65,'[1]Taux Répartition'!$A:$G,(HLOOKUP(BE$1,'[1]Taux Répartition'!$S$1:$W$2,2,0)),0))*(HLOOKUP(#REF!,$D:$O,#REF!,0))</f>
        <v>#REF!</v>
      </c>
      <c r="BF65" s="16" t="e">
        <f>(VLOOKUP($B65,'[1]Taux Répartition'!$A:$G,(HLOOKUP(BF$1,'[1]Taux Répartition'!$S$1:$W$2,2,0)),0))*(HLOOKUP(#REF!,$D:$O,#REF!,0))</f>
        <v>#REF!</v>
      </c>
      <c r="BG65" s="16" t="e">
        <f>(VLOOKUP($B65,'[1]Taux Répartition'!$A:$G,(HLOOKUP(BG$1,'[1]Taux Répartition'!$S$1:$W$2,2,0)),0))*(HLOOKUP(#REF!,$D:$O,#REF!,0))</f>
        <v>#REF!</v>
      </c>
      <c r="BH65" s="16" t="e">
        <f>(VLOOKUP($B65,'[1]Taux Répartition'!$A:$G,(HLOOKUP(BH$1,'[1]Taux Répartition'!$S$1:$W$2,2,0)),0))*(HLOOKUP(#REF!,$D:$O,#REF!,0))</f>
        <v>#REF!</v>
      </c>
      <c r="BI65" s="16" t="e">
        <f>(VLOOKUP($B65,'[1]Taux Répartition'!$A:$G,(HLOOKUP(BI$1,'[1]Taux Répartition'!$S$1:$W$2,2,0)),0))*(HLOOKUP(#REF!,$D:$O,#REF!,0))</f>
        <v>#REF!</v>
      </c>
      <c r="BJ65" s="16" t="e">
        <f>(VLOOKUP($B65,'[1]Taux Répartition'!$A:$G,(HLOOKUP(BJ$1,'[1]Taux Répartition'!$S$1:$W$2,2,0)),0))*(HLOOKUP(#REF!,$D:$O,#REF!,0))</f>
        <v>#REF!</v>
      </c>
      <c r="BK65" s="16" t="e">
        <f>(VLOOKUP($B65,'[1]Taux Répartition'!$A:$G,(HLOOKUP(BK$1,'[1]Taux Répartition'!$S$1:$W$2,2,0)),0))*(HLOOKUP(#REF!,$D:$O,#REF!,0))</f>
        <v>#REF!</v>
      </c>
      <c r="BL65" s="16" t="e">
        <f>(VLOOKUP($B65,'[1]Taux Répartition'!$A:$G,(HLOOKUP(BL$1,'[1]Taux Répartition'!$S$1:$W$2,2,0)),0))*(HLOOKUP(#REF!,$D:$O,#REF!,0))</f>
        <v>#REF!</v>
      </c>
      <c r="BM65" s="16" t="e">
        <f>(VLOOKUP($B65,'[1]Taux Répartition'!$A:$G,(HLOOKUP(BM$1,'[1]Taux Répartition'!$S$1:$W$2,2,0)),0))*(HLOOKUP(#REF!,$D:$O,#REF!,0))</f>
        <v>#REF!</v>
      </c>
      <c r="BN65" s="16" t="e">
        <f>(VLOOKUP($B65,'[1]Taux Répartition'!$A:$G,(HLOOKUP(BN$1,'[1]Taux Répartition'!$S$1:$W$2,2,0)),0))*(HLOOKUP(#REF!,$D:$O,#REF!,0))</f>
        <v>#REF!</v>
      </c>
      <c r="BO65" s="16" t="e">
        <f>(VLOOKUP($B65,'[1]Taux Répartition'!$A:$G,(HLOOKUP(BO$1,'[1]Taux Répartition'!$S$1:$W$2,2,0)),0))*(HLOOKUP(#REF!,$D:$O,#REF!,0))</f>
        <v>#REF!</v>
      </c>
      <c r="BP65" s="16" t="e">
        <f>(VLOOKUP($B65,'[1]Taux Répartition'!$A:$G,(HLOOKUP(BP$1,'[1]Taux Répartition'!$S$1:$W$2,2,0)),0))*(HLOOKUP(#REF!,$D:$O,#REF!,0))</f>
        <v>#REF!</v>
      </c>
      <c r="BQ65" s="16" t="e">
        <f>(VLOOKUP($B65,'[1]Taux Répartition'!$A:$G,(HLOOKUP(BQ$1,'[1]Taux Répartition'!$S$1:$W$2,2,0)),0))*(HLOOKUP(#REF!,$D:$O,#REF!,0))</f>
        <v>#REF!</v>
      </c>
      <c r="BR65" s="16" t="e">
        <f>(VLOOKUP($B65,'[1]Taux Répartition'!$A:$G,(HLOOKUP(BR$1,'[1]Taux Répartition'!$S$1:$W$2,2,0)),0))*(HLOOKUP(#REF!,$D:$O,#REF!,0))</f>
        <v>#REF!</v>
      </c>
      <c r="BS65" s="16" t="e">
        <f>(VLOOKUP($B65,'[1]Taux Répartition'!$A:$G,(HLOOKUP(BS$1,'[1]Taux Répartition'!$S$1:$W$2,2,0)),0))*(HLOOKUP(#REF!,$D:$O,#REF!,0))</f>
        <v>#REF!</v>
      </c>
      <c r="BT65" s="16" t="e">
        <f>(VLOOKUP($B65,'[1]Taux Répartition'!$A:$G,(HLOOKUP(BT$1,'[1]Taux Répartition'!$S$1:$W$2,2,0)),0))*(HLOOKUP(#REF!,$D:$O,#REF!,0))</f>
        <v>#REF!</v>
      </c>
      <c r="BU65" s="16" t="e">
        <f>(VLOOKUP($B65,'[1]Taux Répartition'!$A:$G,(HLOOKUP(BU$1,'[1]Taux Répartition'!$S$1:$W$2,2,0)),0))*(HLOOKUP(#REF!,$D:$O,#REF!,0))</f>
        <v>#REF!</v>
      </c>
      <c r="BV65" s="16" t="e">
        <f>(VLOOKUP($B65,'[1]Taux Répartition'!$A:$G,(HLOOKUP(BV$1,'[1]Taux Répartition'!$S$1:$W$2,2,0)),0))*(HLOOKUP(#REF!,$D:$O,#REF!,0))</f>
        <v>#REF!</v>
      </c>
      <c r="BW65" s="16" t="e">
        <f>(VLOOKUP($B65,'[1]Taux Répartition'!$A:$G,(HLOOKUP(BW$1,'[1]Taux Répartition'!$S$1:$W$2,2,0)),0))*(HLOOKUP(#REF!,$D:$O,#REF!,0))</f>
        <v>#REF!</v>
      </c>
      <c r="BX65" s="16" t="e">
        <f>(VLOOKUP($B65,'[1]Taux Répartition'!$A:$G,(HLOOKUP(BX$1,'[1]Taux Répartition'!$S$1:$W$2,2,0)),0))*(HLOOKUP(#REF!,$D:$O,#REF!,0))</f>
        <v>#REF!</v>
      </c>
    </row>
    <row r="66" spans="1:76" x14ac:dyDescent="0.25">
      <c r="A66" s="7"/>
      <c r="B66" s="8">
        <f>VLOOKUP(C66,[1]Général!H:I,2,0)</f>
        <v>6230100</v>
      </c>
      <c r="C66" s="15" t="s">
        <v>85</v>
      </c>
      <c r="D66" s="5">
        <v>-1000000</v>
      </c>
      <c r="E66" s="5"/>
      <c r="F66" s="5"/>
      <c r="G66" s="5">
        <v>-3000000</v>
      </c>
      <c r="H66" s="5"/>
      <c r="I66" s="5"/>
      <c r="J66" s="5">
        <v>-1320000</v>
      </c>
      <c r="K66" s="16">
        <v>-3000000</v>
      </c>
      <c r="L66" s="16"/>
      <c r="M66" s="16"/>
      <c r="N66" s="16">
        <v>-3000000</v>
      </c>
      <c r="O66" s="16"/>
      <c r="P66" s="6">
        <f t="shared" ref="P66:P69" si="3">SUM(D66:I66)</f>
        <v>-4000000</v>
      </c>
      <c r="Q66" s="17" t="e">
        <f>(VLOOKUP($B66,'[1]Taux Répartition'!$A:$G,(HLOOKUP(Q$1,'[1]Taux Répartition'!$S$1:$W$2,2,0)),0))*(HLOOKUP(#REF!,$D:$O,#REF!,0))</f>
        <v>#REF!</v>
      </c>
      <c r="R66" s="17" t="e">
        <f>(VLOOKUP($B66,'[1]Taux Répartition'!$A:$G,(HLOOKUP(R$1,'[1]Taux Répartition'!$S$1:$W$2,2,0)),0))*(HLOOKUP(#REF!,$D:$O,#REF!,0))</f>
        <v>#REF!</v>
      </c>
      <c r="S66" s="17" t="e">
        <f>(VLOOKUP($B66,'[1]Taux Répartition'!$A:$G,(HLOOKUP(S$1,'[1]Taux Répartition'!$S$1:$W$2,2,0)),0))*(HLOOKUP(#REF!,$D:$O,#REF!,0))</f>
        <v>#REF!</v>
      </c>
      <c r="T66" s="17" t="e">
        <f>(VLOOKUP($B66,'[1]Taux Répartition'!$A:$G,(HLOOKUP(T$1,'[1]Taux Répartition'!$S$1:$W$2,2,0)),0))*(HLOOKUP(#REF!,$D:$O,#REF!,0))</f>
        <v>#REF!</v>
      </c>
      <c r="U66" s="17" t="e">
        <f>(VLOOKUP($B66,'[1]Taux Répartition'!$A:$G,(HLOOKUP(U$1,'[1]Taux Répartition'!$S$1:$W$2,2,0)),0))*(HLOOKUP(#REF!,$D:$I,#REF!,0))</f>
        <v>#REF!</v>
      </c>
      <c r="V66" s="18" t="e">
        <f>(VLOOKUP($B66,'[1]Taux Répartition'!$A:$G,(HLOOKUP(V$1,'[1]Taux Répartition'!$S$1:$V$2,2,0)),0))*(HLOOKUP(#REF!,$D:$I,#REF!,0))</f>
        <v>#REF!</v>
      </c>
      <c r="W66" s="18" t="e">
        <f>(VLOOKUP($B66,'[1]Taux Répartition'!$A:$G,(HLOOKUP(W$1,'[1]Taux Répartition'!$S$1:$V$2,2,0)),0))*(HLOOKUP(#REF!,$D:$I,#REF!,0))</f>
        <v>#REF!</v>
      </c>
      <c r="X66" s="18" t="e">
        <f>(VLOOKUP($B66,'[1]Taux Répartition'!$A:$G,(HLOOKUP(X$1,'[1]Taux Répartition'!$S$1:$V$2,2,0)),0))*(HLOOKUP(#REF!,$D:$I,#REF!,0))</f>
        <v>#REF!</v>
      </c>
      <c r="Y66" s="18" t="e">
        <f>(VLOOKUP($B66,'[1]Taux Répartition'!$A:$G,(HLOOKUP(Y$1,'[1]Taux Répartition'!$S$1:$V$2,2,0)),0))*(HLOOKUP(#REF!,$D:$I,#REF!,0))</f>
        <v>#REF!</v>
      </c>
      <c r="Z66" s="18" t="e">
        <f>(VLOOKUP($B66,'[1]Taux Répartition'!$A:$G,(HLOOKUP(Z$1,'[1]Taux Répartition'!$S$1:$W$2,2,0)),0))*(HLOOKUP(#REF!,$D:$I,#REF!,0))</f>
        <v>#REF!</v>
      </c>
      <c r="AA66" s="19" t="e">
        <f>(VLOOKUP($B66,'[1]Taux Répartition'!$A:$G,(HLOOKUP(AA$1,'[1]Taux Répartition'!$S$1:$V$2,2,0)),0))*(HLOOKUP(#REF!,$D:$I,#REF!,0))</f>
        <v>#REF!</v>
      </c>
      <c r="AB66" s="19" t="e">
        <f>(VLOOKUP($B66,'[1]Taux Répartition'!$A:$G,(HLOOKUP(AB$1,'[1]Taux Répartition'!$S$1:$V$2,2,0)),0))*(HLOOKUP(#REF!,$D:$I,#REF!,0))</f>
        <v>#REF!</v>
      </c>
      <c r="AC66" s="19" t="e">
        <f>(VLOOKUP($B66,'[1]Taux Répartition'!$A:$G,(HLOOKUP(AC$1,'[1]Taux Répartition'!$S$1:$V$2,2,0)),0))*(HLOOKUP(#REF!,$D:$I,#REF!,0))</f>
        <v>#REF!</v>
      </c>
      <c r="AD66" s="19" t="e">
        <f>(VLOOKUP($B66,'[1]Taux Répartition'!$A:$G,(HLOOKUP(AD$1,'[1]Taux Répartition'!$S$1:$V$2,2,0)),0))*(HLOOKUP(#REF!,$D:$I,#REF!,0))</f>
        <v>#REF!</v>
      </c>
      <c r="AE66" s="19" t="e">
        <f>(VLOOKUP($B66,'[1]Taux Répartition'!$A:$G,(HLOOKUP(AE$1,'[1]Taux Répartition'!$S$1:$W$2,2,0)),0))*(HLOOKUP(#REF!,$D:$I,#REF!,0))</f>
        <v>#REF!</v>
      </c>
      <c r="AF66" s="20" t="e">
        <f>(VLOOKUP($B66,'[1]Taux Répartition'!$A:$G,(HLOOKUP(AF$1,'[1]Taux Répartition'!$S$1:$V$2,2,0)),0))*(HLOOKUP(#REF!,$D:$I,#REF!,0))</f>
        <v>#REF!</v>
      </c>
      <c r="AG66" s="20" t="e">
        <f>(VLOOKUP($B66,'[1]Taux Répartition'!$A:$G,(HLOOKUP(AG$1,'[1]Taux Répartition'!$S$1:$V$2,2,0)),0))*(HLOOKUP(#REF!,$D:$I,#REF!,0))</f>
        <v>#REF!</v>
      </c>
      <c r="AH66" s="20" t="e">
        <f>(VLOOKUP($B66,'[1]Taux Répartition'!$A:$G,(HLOOKUP(AH$1,'[1]Taux Répartition'!$S$1:$V$2,2,0)),0))*(HLOOKUP(#REF!,$D:$I,#REF!,0))</f>
        <v>#REF!</v>
      </c>
      <c r="AI66" s="20" t="e">
        <f>(VLOOKUP($B66,'[1]Taux Répartition'!$A:$G,(HLOOKUP(AI$1,'[1]Taux Répartition'!$S$1:$V$2,2,0)),0))*(HLOOKUP(#REF!,$D:$I,#REF!,0))</f>
        <v>#REF!</v>
      </c>
      <c r="AJ66" s="20" t="e">
        <f>(VLOOKUP($B66,'[1]Taux Répartition'!$A:$G,(HLOOKUP(AJ$1,'[1]Taux Répartition'!$S$1:$W$2,2,0)),0))*(HLOOKUP(#REF!,$D:$I,#REF!,0))</f>
        <v>#REF!</v>
      </c>
      <c r="AK66" s="21" t="e">
        <f>(VLOOKUP($B66,'[1]Taux Répartition'!$A:$G,(HLOOKUP(AK$1,'[1]Taux Répartition'!$S$1:$V$2,2,0)),0))*(HLOOKUP(#REF!,$D:$I,#REF!,0))</f>
        <v>#REF!</v>
      </c>
      <c r="AL66" s="21" t="e">
        <f>(VLOOKUP($B66,'[1]Taux Répartition'!$A:$G,(HLOOKUP(AL$1,'[1]Taux Répartition'!$S$1:$V$2,2,0)),0))*(HLOOKUP(#REF!,$D:$I,#REF!,0))</f>
        <v>#REF!</v>
      </c>
      <c r="AM66" s="21" t="e">
        <f>(VLOOKUP($B66,'[1]Taux Répartition'!$A:$G,(HLOOKUP(AM$1,'[1]Taux Répartition'!$S$1:$V$2,2,0)),0))*(HLOOKUP(#REF!,$D:$I,#REF!,0))</f>
        <v>#REF!</v>
      </c>
      <c r="AN66" s="21" t="e">
        <f>(VLOOKUP($B66,'[1]Taux Répartition'!$A:$G,(HLOOKUP(AN$1,'[1]Taux Répartition'!$S$1:$V$2,2,0)),0))*(HLOOKUP(#REF!,$D:$I,#REF!,0))</f>
        <v>#REF!</v>
      </c>
      <c r="AO66" s="21" t="e">
        <f>(VLOOKUP($B66,'[1]Taux Répartition'!$A:$G,(HLOOKUP(AO$1,'[1]Taux Répartition'!$S$1:$W$2,2,0)),0))*(HLOOKUP(#REF!,$D:$I,#REF!,0))</f>
        <v>#REF!</v>
      </c>
      <c r="AP66" s="22" t="e">
        <f>(VLOOKUP($B66,'[1]Taux Répartition'!$A:$G,(HLOOKUP(AP$1,'[1]Taux Répartition'!$S$1:$V$2,2,0)),0))*(HLOOKUP(#REF!,$D:$I,#REF!,0))</f>
        <v>#REF!</v>
      </c>
      <c r="AQ66" s="22" t="e">
        <f>(VLOOKUP($B66,'[1]Taux Répartition'!$A:$G,(HLOOKUP(AQ$1,'[1]Taux Répartition'!$S$1:$V$2,2,0)),0))*(HLOOKUP(#REF!,$D:$I,#REF!,0))</f>
        <v>#REF!</v>
      </c>
      <c r="AR66" s="22" t="e">
        <f>(VLOOKUP($B66,'[1]Taux Répartition'!$A:$G,(HLOOKUP(AR$1,'[1]Taux Répartition'!$S$1:$V$2,2,0)),0))*(HLOOKUP(#REF!,$D:$I,#REF!,0))</f>
        <v>#REF!</v>
      </c>
      <c r="AS66" s="22" t="e">
        <f>(VLOOKUP($B66,'[1]Taux Répartition'!$A:$G,(HLOOKUP(AS$1,'[1]Taux Répartition'!$S$1:$V$2,2,0)),0))*(HLOOKUP(#REF!,$D:$I,#REF!,0))</f>
        <v>#REF!</v>
      </c>
      <c r="AT66" s="22" t="e">
        <f>(VLOOKUP($B66,'[1]Taux Répartition'!$A:$G,(HLOOKUP(AT$1,'[1]Taux Répartition'!$S$1:$W$2,2,0)),0))*(HLOOKUP(#REF!,$D:$I,#REF!,0))</f>
        <v>#REF!</v>
      </c>
      <c r="AU66" s="23" t="e">
        <f>(VLOOKUP($B66,'[1]Taux Répartition'!$A:$G,(HLOOKUP(AU$1,'[1]Taux Répartition'!$S$1:$W$2,2,0)),0))*(HLOOKUP(#REF!,$D:$O,#REF!,0))</f>
        <v>#REF!</v>
      </c>
      <c r="AV66" s="23" t="e">
        <f>(VLOOKUP($B66,'[1]Taux Répartition'!$A:$G,(HLOOKUP(AV$1,'[1]Taux Répartition'!$S$1:$W$2,2,0)),0))*(HLOOKUP(#REF!,$D:$O,#REF!,0))</f>
        <v>#REF!</v>
      </c>
      <c r="AW66" s="23" t="e">
        <f>(VLOOKUP($B66,'[1]Taux Répartition'!$A:$G,(HLOOKUP(AW$1,'[1]Taux Répartition'!$S$1:$W$2,2,0)),0))*(HLOOKUP(#REF!,$D:$O,#REF!,0))</f>
        <v>#REF!</v>
      </c>
      <c r="AX66" s="23" t="e">
        <f>(VLOOKUP($B66,'[1]Taux Répartition'!$A:$G,(HLOOKUP(AX$1,'[1]Taux Répartition'!$S$1:$W$2,2,0)),0))*(HLOOKUP(#REF!,$D:$O,#REF!,0))</f>
        <v>#REF!</v>
      </c>
      <c r="AY66" s="23" t="e">
        <f>(VLOOKUP($B66,'[1]Taux Répartition'!$A:$G,(HLOOKUP(AY$1,'[1]Taux Répartition'!$S$1:$W$2,2,0)),0))*(HLOOKUP(#REF!,$D:$O,#REF!,0))</f>
        <v>#REF!</v>
      </c>
      <c r="AZ66" s="16" t="e">
        <f>(VLOOKUP($B66,'[1]Taux Répartition'!$A:$G,(HLOOKUP(AZ$1,'[1]Taux Répartition'!$S$1:$W$2,2,0)),0))*(HLOOKUP(#REF!,$D:$O,#REF!,0))</f>
        <v>#REF!</v>
      </c>
      <c r="BA66" s="16" t="e">
        <f>(VLOOKUP($B66,'[1]Taux Répartition'!$A:$G,(HLOOKUP(BA$1,'[1]Taux Répartition'!$S$1:$W$2,2,0)),0))*(HLOOKUP(#REF!,$D:$O,#REF!,0))</f>
        <v>#REF!</v>
      </c>
      <c r="BB66" s="16" t="e">
        <f>(VLOOKUP($B66,'[1]Taux Répartition'!$A:$G,(HLOOKUP(BB$1,'[1]Taux Répartition'!$S$1:$W$2,2,0)),0))*(HLOOKUP(#REF!,$D:$O,#REF!,0))</f>
        <v>#REF!</v>
      </c>
      <c r="BC66" s="16" t="e">
        <f>(VLOOKUP($B66,'[1]Taux Répartition'!$A:$G,(HLOOKUP(BC$1,'[1]Taux Répartition'!$S$1:$W$2,2,0)),0))*(HLOOKUP(#REF!,$D:$O,#REF!,0))</f>
        <v>#REF!</v>
      </c>
      <c r="BD66" s="16" t="e">
        <f>(VLOOKUP($B66,'[1]Taux Répartition'!$A:$G,(HLOOKUP(BD$1,'[1]Taux Répartition'!$S$1:$W$2,2,0)),0))*(HLOOKUP(#REF!,$D:$O,#REF!,0))</f>
        <v>#REF!</v>
      </c>
      <c r="BE66" s="16" t="e">
        <f>(VLOOKUP($B66,'[1]Taux Répartition'!$A:$G,(HLOOKUP(BE$1,'[1]Taux Répartition'!$S$1:$W$2,2,0)),0))*(HLOOKUP(#REF!,$D:$O,#REF!,0))</f>
        <v>#REF!</v>
      </c>
      <c r="BF66" s="16" t="e">
        <f>(VLOOKUP($B66,'[1]Taux Répartition'!$A:$G,(HLOOKUP(BF$1,'[1]Taux Répartition'!$S$1:$W$2,2,0)),0))*(HLOOKUP(#REF!,$D:$O,#REF!,0))</f>
        <v>#REF!</v>
      </c>
      <c r="BG66" s="16" t="e">
        <f>(VLOOKUP($B66,'[1]Taux Répartition'!$A:$G,(HLOOKUP(BG$1,'[1]Taux Répartition'!$S$1:$W$2,2,0)),0))*(HLOOKUP(#REF!,$D:$O,#REF!,0))</f>
        <v>#REF!</v>
      </c>
      <c r="BH66" s="16" t="e">
        <f>(VLOOKUP($B66,'[1]Taux Répartition'!$A:$G,(HLOOKUP(BH$1,'[1]Taux Répartition'!$S$1:$W$2,2,0)),0))*(HLOOKUP(#REF!,$D:$O,#REF!,0))</f>
        <v>#REF!</v>
      </c>
      <c r="BI66" s="16" t="e">
        <f>(VLOOKUP($B66,'[1]Taux Répartition'!$A:$G,(HLOOKUP(BI$1,'[1]Taux Répartition'!$S$1:$W$2,2,0)),0))*(HLOOKUP(#REF!,$D:$O,#REF!,0))</f>
        <v>#REF!</v>
      </c>
      <c r="BJ66" s="16" t="e">
        <f>(VLOOKUP($B66,'[1]Taux Répartition'!$A:$G,(HLOOKUP(BJ$1,'[1]Taux Répartition'!$S$1:$W$2,2,0)),0))*(HLOOKUP(#REF!,$D:$O,#REF!,0))</f>
        <v>#REF!</v>
      </c>
      <c r="BK66" s="16" t="e">
        <f>(VLOOKUP($B66,'[1]Taux Répartition'!$A:$G,(HLOOKUP(BK$1,'[1]Taux Répartition'!$S$1:$W$2,2,0)),0))*(HLOOKUP(#REF!,$D:$O,#REF!,0))</f>
        <v>#REF!</v>
      </c>
      <c r="BL66" s="16" t="e">
        <f>(VLOOKUP($B66,'[1]Taux Répartition'!$A:$G,(HLOOKUP(BL$1,'[1]Taux Répartition'!$S$1:$W$2,2,0)),0))*(HLOOKUP(#REF!,$D:$O,#REF!,0))</f>
        <v>#REF!</v>
      </c>
      <c r="BM66" s="16" t="e">
        <f>(VLOOKUP($B66,'[1]Taux Répartition'!$A:$G,(HLOOKUP(BM$1,'[1]Taux Répartition'!$S$1:$W$2,2,0)),0))*(HLOOKUP(#REF!,$D:$O,#REF!,0))</f>
        <v>#REF!</v>
      </c>
      <c r="BN66" s="16" t="e">
        <f>(VLOOKUP($B66,'[1]Taux Répartition'!$A:$G,(HLOOKUP(BN$1,'[1]Taux Répartition'!$S$1:$W$2,2,0)),0))*(HLOOKUP(#REF!,$D:$O,#REF!,0))</f>
        <v>#REF!</v>
      </c>
      <c r="BO66" s="16" t="e">
        <f>(VLOOKUP($B66,'[1]Taux Répartition'!$A:$G,(HLOOKUP(BO$1,'[1]Taux Répartition'!$S$1:$W$2,2,0)),0))*(HLOOKUP(#REF!,$D:$O,#REF!,0))</f>
        <v>#REF!</v>
      </c>
      <c r="BP66" s="16" t="e">
        <f>(VLOOKUP($B66,'[1]Taux Répartition'!$A:$G,(HLOOKUP(BP$1,'[1]Taux Répartition'!$S$1:$W$2,2,0)),0))*(HLOOKUP(#REF!,$D:$O,#REF!,0))</f>
        <v>#REF!</v>
      </c>
      <c r="BQ66" s="16" t="e">
        <f>(VLOOKUP($B66,'[1]Taux Répartition'!$A:$G,(HLOOKUP(BQ$1,'[1]Taux Répartition'!$S$1:$W$2,2,0)),0))*(HLOOKUP(#REF!,$D:$O,#REF!,0))</f>
        <v>#REF!</v>
      </c>
      <c r="BR66" s="16" t="e">
        <f>(VLOOKUP($B66,'[1]Taux Répartition'!$A:$G,(HLOOKUP(BR$1,'[1]Taux Répartition'!$S$1:$W$2,2,0)),0))*(HLOOKUP(#REF!,$D:$O,#REF!,0))</f>
        <v>#REF!</v>
      </c>
      <c r="BS66" s="16" t="e">
        <f>(VLOOKUP($B66,'[1]Taux Répartition'!$A:$G,(HLOOKUP(BS$1,'[1]Taux Répartition'!$S$1:$W$2,2,0)),0))*(HLOOKUP(#REF!,$D:$O,#REF!,0))</f>
        <v>#REF!</v>
      </c>
      <c r="BT66" s="16" t="e">
        <f>(VLOOKUP($B66,'[1]Taux Répartition'!$A:$G,(HLOOKUP(BT$1,'[1]Taux Répartition'!$S$1:$W$2,2,0)),0))*(HLOOKUP(#REF!,$D:$O,#REF!,0))</f>
        <v>#REF!</v>
      </c>
      <c r="BU66" s="16" t="e">
        <f>(VLOOKUP($B66,'[1]Taux Répartition'!$A:$G,(HLOOKUP(BU$1,'[1]Taux Répartition'!$S$1:$W$2,2,0)),0))*(HLOOKUP(#REF!,$D:$O,#REF!,0))</f>
        <v>#REF!</v>
      </c>
      <c r="BV66" s="16" t="e">
        <f>(VLOOKUP($B66,'[1]Taux Répartition'!$A:$G,(HLOOKUP(BV$1,'[1]Taux Répartition'!$S$1:$W$2,2,0)),0))*(HLOOKUP(#REF!,$D:$O,#REF!,0))</f>
        <v>#REF!</v>
      </c>
      <c r="BW66" s="16" t="e">
        <f>(VLOOKUP($B66,'[1]Taux Répartition'!$A:$G,(HLOOKUP(BW$1,'[1]Taux Répartition'!$S$1:$W$2,2,0)),0))*(HLOOKUP(#REF!,$D:$O,#REF!,0))</f>
        <v>#REF!</v>
      </c>
      <c r="BX66" s="16" t="e">
        <f>(VLOOKUP($B66,'[1]Taux Répartition'!$A:$G,(HLOOKUP(BX$1,'[1]Taux Répartition'!$S$1:$W$2,2,0)),0))*(HLOOKUP(#REF!,$D:$O,#REF!,0))</f>
        <v>#REF!</v>
      </c>
    </row>
    <row r="67" spans="1:76" x14ac:dyDescent="0.25">
      <c r="A67" s="7"/>
      <c r="B67" s="8">
        <f>VLOOKUP(C67,[1]Général!H:I,2,0)</f>
        <v>6230700</v>
      </c>
      <c r="C67" s="15" t="s">
        <v>86</v>
      </c>
      <c r="D67" s="5">
        <v>-12712.33</v>
      </c>
      <c r="E67" s="5"/>
      <c r="F67" s="5"/>
      <c r="G67" s="5"/>
      <c r="H67" s="5"/>
      <c r="I67" s="5"/>
      <c r="J67" s="5"/>
      <c r="K67" s="16"/>
      <c r="L67" s="16"/>
      <c r="M67" s="16"/>
      <c r="N67" s="16"/>
      <c r="O67" s="16"/>
      <c r="P67" s="6">
        <f t="shared" si="3"/>
        <v>-12712.33</v>
      </c>
      <c r="Q67" s="17" t="e">
        <f>(VLOOKUP($B67,'[1]Taux Répartition'!$A:$G,(HLOOKUP(Q$1,'[1]Taux Répartition'!$S$1:$W$2,2,0)),0))*(HLOOKUP(#REF!,$D:$O,#REF!,0))</f>
        <v>#REF!</v>
      </c>
      <c r="R67" s="17" t="e">
        <f>(VLOOKUP($B67,'[1]Taux Répartition'!$A:$G,(HLOOKUP(R$1,'[1]Taux Répartition'!$S$1:$W$2,2,0)),0))*(HLOOKUP(#REF!,$D:$O,#REF!,0))</f>
        <v>#REF!</v>
      </c>
      <c r="S67" s="17" t="e">
        <f>(VLOOKUP($B67,'[1]Taux Répartition'!$A:$G,(HLOOKUP(S$1,'[1]Taux Répartition'!$S$1:$W$2,2,0)),0))*(HLOOKUP(#REF!,$D:$O,#REF!,0))</f>
        <v>#REF!</v>
      </c>
      <c r="T67" s="17" t="e">
        <f>(VLOOKUP($B67,'[1]Taux Répartition'!$A:$G,(HLOOKUP(T$1,'[1]Taux Répartition'!$S$1:$W$2,2,0)),0))*(HLOOKUP(#REF!,$D:$O,#REF!,0))</f>
        <v>#REF!</v>
      </c>
      <c r="U67" s="17" t="e">
        <f>(VLOOKUP($B67,'[1]Taux Répartition'!$A:$G,(HLOOKUP(U$1,'[1]Taux Répartition'!$S$1:$W$2,2,0)),0))*(HLOOKUP(#REF!,$D:$I,#REF!,0))</f>
        <v>#REF!</v>
      </c>
      <c r="V67" s="18" t="e">
        <f>(VLOOKUP($B67,'[1]Taux Répartition'!$A:$G,(HLOOKUP(V$1,'[1]Taux Répartition'!$S$1:$V$2,2,0)),0))*(HLOOKUP(#REF!,$D:$I,#REF!,0))</f>
        <v>#REF!</v>
      </c>
      <c r="W67" s="18" t="e">
        <f>(VLOOKUP($B67,'[1]Taux Répartition'!$A:$G,(HLOOKUP(W$1,'[1]Taux Répartition'!$S$1:$V$2,2,0)),0))*(HLOOKUP(#REF!,$D:$I,#REF!,0))</f>
        <v>#REF!</v>
      </c>
      <c r="X67" s="18" t="e">
        <f>(VLOOKUP($B67,'[1]Taux Répartition'!$A:$G,(HLOOKUP(X$1,'[1]Taux Répartition'!$S$1:$V$2,2,0)),0))*(HLOOKUP(#REF!,$D:$I,#REF!,0))</f>
        <v>#REF!</v>
      </c>
      <c r="Y67" s="18" t="e">
        <f>(VLOOKUP($B67,'[1]Taux Répartition'!$A:$G,(HLOOKUP(Y$1,'[1]Taux Répartition'!$S$1:$V$2,2,0)),0))*(HLOOKUP(#REF!,$D:$I,#REF!,0))</f>
        <v>#REF!</v>
      </c>
      <c r="Z67" s="18" t="e">
        <f>(VLOOKUP($B67,'[1]Taux Répartition'!$A:$G,(HLOOKUP(Z$1,'[1]Taux Répartition'!$S$1:$W$2,2,0)),0))*(HLOOKUP(#REF!,$D:$I,#REF!,0))</f>
        <v>#REF!</v>
      </c>
      <c r="AA67" s="19" t="e">
        <f>(VLOOKUP($B67,'[1]Taux Répartition'!$A:$G,(HLOOKUP(AA$1,'[1]Taux Répartition'!$S$1:$V$2,2,0)),0))*(HLOOKUP(#REF!,$D:$I,#REF!,0))</f>
        <v>#REF!</v>
      </c>
      <c r="AB67" s="19" t="e">
        <f>(VLOOKUP($B67,'[1]Taux Répartition'!$A:$G,(HLOOKUP(AB$1,'[1]Taux Répartition'!$S$1:$V$2,2,0)),0))*(HLOOKUP(#REF!,$D:$I,#REF!,0))</f>
        <v>#REF!</v>
      </c>
      <c r="AC67" s="19" t="e">
        <f>(VLOOKUP($B67,'[1]Taux Répartition'!$A:$G,(HLOOKUP(AC$1,'[1]Taux Répartition'!$S$1:$V$2,2,0)),0))*(HLOOKUP(#REF!,$D:$I,#REF!,0))</f>
        <v>#REF!</v>
      </c>
      <c r="AD67" s="19" t="e">
        <f>(VLOOKUP($B67,'[1]Taux Répartition'!$A:$G,(HLOOKUP(AD$1,'[1]Taux Répartition'!$S$1:$V$2,2,0)),0))*(HLOOKUP(#REF!,$D:$I,#REF!,0))</f>
        <v>#REF!</v>
      </c>
      <c r="AE67" s="19" t="e">
        <f>(VLOOKUP($B67,'[1]Taux Répartition'!$A:$G,(HLOOKUP(AE$1,'[1]Taux Répartition'!$S$1:$W$2,2,0)),0))*(HLOOKUP(#REF!,$D:$I,#REF!,0))</f>
        <v>#REF!</v>
      </c>
      <c r="AF67" s="20" t="e">
        <f>(VLOOKUP($B67,'[1]Taux Répartition'!$A:$G,(HLOOKUP(AF$1,'[1]Taux Répartition'!$S$1:$V$2,2,0)),0))*(HLOOKUP(#REF!,$D:$I,#REF!,0))</f>
        <v>#REF!</v>
      </c>
      <c r="AG67" s="20" t="e">
        <f>(VLOOKUP($B67,'[1]Taux Répartition'!$A:$G,(HLOOKUP(AG$1,'[1]Taux Répartition'!$S$1:$V$2,2,0)),0))*(HLOOKUP(#REF!,$D:$I,#REF!,0))</f>
        <v>#REF!</v>
      </c>
      <c r="AH67" s="20" t="e">
        <f>(VLOOKUP($B67,'[1]Taux Répartition'!$A:$G,(HLOOKUP(AH$1,'[1]Taux Répartition'!$S$1:$V$2,2,0)),0))*(HLOOKUP(#REF!,$D:$I,#REF!,0))</f>
        <v>#REF!</v>
      </c>
      <c r="AI67" s="20" t="e">
        <f>(VLOOKUP($B67,'[1]Taux Répartition'!$A:$G,(HLOOKUP(AI$1,'[1]Taux Répartition'!$S$1:$V$2,2,0)),0))*(HLOOKUP(#REF!,$D:$I,#REF!,0))</f>
        <v>#REF!</v>
      </c>
      <c r="AJ67" s="20" t="e">
        <f>(VLOOKUP($B67,'[1]Taux Répartition'!$A:$G,(HLOOKUP(AJ$1,'[1]Taux Répartition'!$S$1:$W$2,2,0)),0))*(HLOOKUP(#REF!,$D:$I,#REF!,0))</f>
        <v>#REF!</v>
      </c>
      <c r="AK67" s="21" t="e">
        <f>(VLOOKUP($B67,'[1]Taux Répartition'!$A:$G,(HLOOKUP(AK$1,'[1]Taux Répartition'!$S$1:$V$2,2,0)),0))*(HLOOKUP(#REF!,$D:$I,#REF!,0))</f>
        <v>#REF!</v>
      </c>
      <c r="AL67" s="21" t="e">
        <f>(VLOOKUP($B67,'[1]Taux Répartition'!$A:$G,(HLOOKUP(AL$1,'[1]Taux Répartition'!$S$1:$V$2,2,0)),0))*(HLOOKUP(#REF!,$D:$I,#REF!,0))</f>
        <v>#REF!</v>
      </c>
      <c r="AM67" s="21" t="e">
        <f>(VLOOKUP($B67,'[1]Taux Répartition'!$A:$G,(HLOOKUP(AM$1,'[1]Taux Répartition'!$S$1:$V$2,2,0)),0))*(HLOOKUP(#REF!,$D:$I,#REF!,0))</f>
        <v>#REF!</v>
      </c>
      <c r="AN67" s="21" t="e">
        <f>(VLOOKUP($B67,'[1]Taux Répartition'!$A:$G,(HLOOKUP(AN$1,'[1]Taux Répartition'!$S$1:$V$2,2,0)),0))*(HLOOKUP(#REF!,$D:$I,#REF!,0))</f>
        <v>#REF!</v>
      </c>
      <c r="AO67" s="21" t="e">
        <f>(VLOOKUP($B67,'[1]Taux Répartition'!$A:$G,(HLOOKUP(AO$1,'[1]Taux Répartition'!$S$1:$W$2,2,0)),0))*(HLOOKUP(#REF!,$D:$I,#REF!,0))</f>
        <v>#REF!</v>
      </c>
      <c r="AP67" s="22" t="e">
        <f>(VLOOKUP($B67,'[1]Taux Répartition'!$A:$G,(HLOOKUP(AP$1,'[1]Taux Répartition'!$S$1:$V$2,2,0)),0))*(HLOOKUP(#REF!,$D:$I,#REF!,0))</f>
        <v>#REF!</v>
      </c>
      <c r="AQ67" s="22" t="e">
        <f>(VLOOKUP($B67,'[1]Taux Répartition'!$A:$G,(HLOOKUP(AQ$1,'[1]Taux Répartition'!$S$1:$V$2,2,0)),0))*(HLOOKUP(#REF!,$D:$I,#REF!,0))</f>
        <v>#REF!</v>
      </c>
      <c r="AR67" s="22" t="e">
        <f>(VLOOKUP($B67,'[1]Taux Répartition'!$A:$G,(HLOOKUP(AR$1,'[1]Taux Répartition'!$S$1:$V$2,2,0)),0))*(HLOOKUP(#REF!,$D:$I,#REF!,0))</f>
        <v>#REF!</v>
      </c>
      <c r="AS67" s="22" t="e">
        <f>(VLOOKUP($B67,'[1]Taux Répartition'!$A:$G,(HLOOKUP(AS$1,'[1]Taux Répartition'!$S$1:$V$2,2,0)),0))*(HLOOKUP(#REF!,$D:$I,#REF!,0))</f>
        <v>#REF!</v>
      </c>
      <c r="AT67" s="22" t="e">
        <f>(VLOOKUP($B67,'[1]Taux Répartition'!$A:$G,(HLOOKUP(AT$1,'[1]Taux Répartition'!$S$1:$W$2,2,0)),0))*(HLOOKUP(#REF!,$D:$I,#REF!,0))</f>
        <v>#REF!</v>
      </c>
      <c r="AU67" s="23" t="e">
        <f>(VLOOKUP($B67,'[1]Taux Répartition'!$A:$G,(HLOOKUP(AU$1,'[1]Taux Répartition'!$S$1:$W$2,2,0)),0))*(HLOOKUP(#REF!,$D:$O,#REF!,0))</f>
        <v>#REF!</v>
      </c>
      <c r="AV67" s="23" t="e">
        <f>(VLOOKUP($B67,'[1]Taux Répartition'!$A:$G,(HLOOKUP(AV$1,'[1]Taux Répartition'!$S$1:$W$2,2,0)),0))*(HLOOKUP(#REF!,$D:$O,#REF!,0))</f>
        <v>#REF!</v>
      </c>
      <c r="AW67" s="23" t="e">
        <f>(VLOOKUP($B67,'[1]Taux Répartition'!$A:$G,(HLOOKUP(AW$1,'[1]Taux Répartition'!$S$1:$W$2,2,0)),0))*(HLOOKUP(#REF!,$D:$O,#REF!,0))</f>
        <v>#REF!</v>
      </c>
      <c r="AX67" s="23" t="e">
        <f>(VLOOKUP($B67,'[1]Taux Répartition'!$A:$G,(HLOOKUP(AX$1,'[1]Taux Répartition'!$S$1:$W$2,2,0)),0))*(HLOOKUP(#REF!,$D:$O,#REF!,0))</f>
        <v>#REF!</v>
      </c>
      <c r="AY67" s="23" t="e">
        <f>(VLOOKUP($B67,'[1]Taux Répartition'!$A:$G,(HLOOKUP(AY$1,'[1]Taux Répartition'!$S$1:$W$2,2,0)),0))*(HLOOKUP(#REF!,$D:$O,#REF!,0))</f>
        <v>#REF!</v>
      </c>
      <c r="AZ67" s="16" t="e">
        <f>(VLOOKUP($B67,'[1]Taux Répartition'!$A:$G,(HLOOKUP(AZ$1,'[1]Taux Répartition'!$S$1:$W$2,2,0)),0))*(HLOOKUP(#REF!,$D:$O,#REF!,0))</f>
        <v>#REF!</v>
      </c>
      <c r="BA67" s="16" t="e">
        <f>(VLOOKUP($B67,'[1]Taux Répartition'!$A:$G,(HLOOKUP(BA$1,'[1]Taux Répartition'!$S$1:$W$2,2,0)),0))*(HLOOKUP(#REF!,$D:$O,#REF!,0))</f>
        <v>#REF!</v>
      </c>
      <c r="BB67" s="16" t="e">
        <f>(VLOOKUP($B67,'[1]Taux Répartition'!$A:$G,(HLOOKUP(BB$1,'[1]Taux Répartition'!$S$1:$W$2,2,0)),0))*(HLOOKUP(#REF!,$D:$O,#REF!,0))</f>
        <v>#REF!</v>
      </c>
      <c r="BC67" s="16" t="e">
        <f>(VLOOKUP($B67,'[1]Taux Répartition'!$A:$G,(HLOOKUP(BC$1,'[1]Taux Répartition'!$S$1:$W$2,2,0)),0))*(HLOOKUP(#REF!,$D:$O,#REF!,0))</f>
        <v>#REF!</v>
      </c>
      <c r="BD67" s="16" t="e">
        <f>(VLOOKUP($B67,'[1]Taux Répartition'!$A:$G,(HLOOKUP(BD$1,'[1]Taux Répartition'!$S$1:$W$2,2,0)),0))*(HLOOKUP(#REF!,$D:$O,#REF!,0))</f>
        <v>#REF!</v>
      </c>
      <c r="BE67" s="16" t="e">
        <f>(VLOOKUP($B67,'[1]Taux Répartition'!$A:$G,(HLOOKUP(BE$1,'[1]Taux Répartition'!$S$1:$W$2,2,0)),0))*(HLOOKUP(#REF!,$D:$O,#REF!,0))</f>
        <v>#REF!</v>
      </c>
      <c r="BF67" s="16" t="e">
        <f>(VLOOKUP($B67,'[1]Taux Répartition'!$A:$G,(HLOOKUP(BF$1,'[1]Taux Répartition'!$S$1:$W$2,2,0)),0))*(HLOOKUP(#REF!,$D:$O,#REF!,0))</f>
        <v>#REF!</v>
      </c>
      <c r="BG67" s="16" t="e">
        <f>(VLOOKUP($B67,'[1]Taux Répartition'!$A:$G,(HLOOKUP(BG$1,'[1]Taux Répartition'!$S$1:$W$2,2,0)),0))*(HLOOKUP(#REF!,$D:$O,#REF!,0))</f>
        <v>#REF!</v>
      </c>
      <c r="BH67" s="16" t="e">
        <f>(VLOOKUP($B67,'[1]Taux Répartition'!$A:$G,(HLOOKUP(BH$1,'[1]Taux Répartition'!$S$1:$W$2,2,0)),0))*(HLOOKUP(#REF!,$D:$O,#REF!,0))</f>
        <v>#REF!</v>
      </c>
      <c r="BI67" s="16" t="e">
        <f>(VLOOKUP($B67,'[1]Taux Répartition'!$A:$G,(HLOOKUP(BI$1,'[1]Taux Répartition'!$S$1:$W$2,2,0)),0))*(HLOOKUP(#REF!,$D:$O,#REF!,0))</f>
        <v>#REF!</v>
      </c>
      <c r="BJ67" s="16" t="e">
        <f>(VLOOKUP($B67,'[1]Taux Répartition'!$A:$G,(HLOOKUP(BJ$1,'[1]Taux Répartition'!$S$1:$W$2,2,0)),0))*(HLOOKUP(#REF!,$D:$O,#REF!,0))</f>
        <v>#REF!</v>
      </c>
      <c r="BK67" s="16" t="e">
        <f>(VLOOKUP($B67,'[1]Taux Répartition'!$A:$G,(HLOOKUP(BK$1,'[1]Taux Répartition'!$S$1:$W$2,2,0)),0))*(HLOOKUP(#REF!,$D:$O,#REF!,0))</f>
        <v>#REF!</v>
      </c>
      <c r="BL67" s="16" t="e">
        <f>(VLOOKUP($B67,'[1]Taux Répartition'!$A:$G,(HLOOKUP(BL$1,'[1]Taux Répartition'!$S$1:$W$2,2,0)),0))*(HLOOKUP(#REF!,$D:$O,#REF!,0))</f>
        <v>#REF!</v>
      </c>
      <c r="BM67" s="16" t="e">
        <f>(VLOOKUP($B67,'[1]Taux Répartition'!$A:$G,(HLOOKUP(BM$1,'[1]Taux Répartition'!$S$1:$W$2,2,0)),0))*(HLOOKUP(#REF!,$D:$O,#REF!,0))</f>
        <v>#REF!</v>
      </c>
      <c r="BN67" s="16" t="e">
        <f>(VLOOKUP($B67,'[1]Taux Répartition'!$A:$G,(HLOOKUP(BN$1,'[1]Taux Répartition'!$S$1:$W$2,2,0)),0))*(HLOOKUP(#REF!,$D:$O,#REF!,0))</f>
        <v>#REF!</v>
      </c>
      <c r="BO67" s="16" t="e">
        <f>(VLOOKUP($B67,'[1]Taux Répartition'!$A:$G,(HLOOKUP(BO$1,'[1]Taux Répartition'!$S$1:$W$2,2,0)),0))*(HLOOKUP(#REF!,$D:$O,#REF!,0))</f>
        <v>#REF!</v>
      </c>
      <c r="BP67" s="16" t="e">
        <f>(VLOOKUP($B67,'[1]Taux Répartition'!$A:$G,(HLOOKUP(BP$1,'[1]Taux Répartition'!$S$1:$W$2,2,0)),0))*(HLOOKUP(#REF!,$D:$O,#REF!,0))</f>
        <v>#REF!</v>
      </c>
      <c r="BQ67" s="16" t="e">
        <f>(VLOOKUP($B67,'[1]Taux Répartition'!$A:$G,(HLOOKUP(BQ$1,'[1]Taux Répartition'!$S$1:$W$2,2,0)),0))*(HLOOKUP(#REF!,$D:$O,#REF!,0))</f>
        <v>#REF!</v>
      </c>
      <c r="BR67" s="16" t="e">
        <f>(VLOOKUP($B67,'[1]Taux Répartition'!$A:$G,(HLOOKUP(BR$1,'[1]Taux Répartition'!$S$1:$W$2,2,0)),0))*(HLOOKUP(#REF!,$D:$O,#REF!,0))</f>
        <v>#REF!</v>
      </c>
      <c r="BS67" s="16" t="e">
        <f>(VLOOKUP($B67,'[1]Taux Répartition'!$A:$G,(HLOOKUP(BS$1,'[1]Taux Répartition'!$S$1:$W$2,2,0)),0))*(HLOOKUP(#REF!,$D:$O,#REF!,0))</f>
        <v>#REF!</v>
      </c>
      <c r="BT67" s="16" t="e">
        <f>(VLOOKUP($B67,'[1]Taux Répartition'!$A:$G,(HLOOKUP(BT$1,'[1]Taux Répartition'!$S$1:$W$2,2,0)),0))*(HLOOKUP(#REF!,$D:$O,#REF!,0))</f>
        <v>#REF!</v>
      </c>
      <c r="BU67" s="16" t="e">
        <f>(VLOOKUP($B67,'[1]Taux Répartition'!$A:$G,(HLOOKUP(BU$1,'[1]Taux Répartition'!$S$1:$W$2,2,0)),0))*(HLOOKUP(#REF!,$D:$O,#REF!,0))</f>
        <v>#REF!</v>
      </c>
      <c r="BV67" s="16" t="e">
        <f>(VLOOKUP($B67,'[1]Taux Répartition'!$A:$G,(HLOOKUP(BV$1,'[1]Taux Répartition'!$S$1:$W$2,2,0)),0))*(HLOOKUP(#REF!,$D:$O,#REF!,0))</f>
        <v>#REF!</v>
      </c>
      <c r="BW67" s="16" t="e">
        <f>(VLOOKUP($B67,'[1]Taux Répartition'!$A:$G,(HLOOKUP(BW$1,'[1]Taux Répartition'!$S$1:$W$2,2,0)),0))*(HLOOKUP(#REF!,$D:$O,#REF!,0))</f>
        <v>#REF!</v>
      </c>
      <c r="BX67" s="16" t="e">
        <f>(VLOOKUP($B67,'[1]Taux Répartition'!$A:$G,(HLOOKUP(BX$1,'[1]Taux Répartition'!$S$1:$W$2,2,0)),0))*(HLOOKUP(#REF!,$D:$O,#REF!,0))</f>
        <v>#REF!</v>
      </c>
    </row>
    <row r="68" spans="1:76" x14ac:dyDescent="0.25">
      <c r="A68" s="7"/>
      <c r="B68" s="8">
        <f>VLOOKUP(C68,[1]Général!H:I,2,0)</f>
        <v>6230800</v>
      </c>
      <c r="C68" s="15" t="s">
        <v>87</v>
      </c>
      <c r="D68" s="5"/>
      <c r="E68" s="5"/>
      <c r="F68" s="5"/>
      <c r="G68" s="5">
        <v>-580000</v>
      </c>
      <c r="H68" s="5"/>
      <c r="I68" s="5">
        <v>-3700100</v>
      </c>
      <c r="J68" s="5"/>
      <c r="K68" s="16"/>
      <c r="L68" s="16"/>
      <c r="M68" s="16"/>
      <c r="N68" s="16">
        <v>1502371.67</v>
      </c>
      <c r="O68" s="16"/>
      <c r="P68" s="6">
        <f t="shared" si="3"/>
        <v>-4280100</v>
      </c>
      <c r="Q68" s="17" t="e">
        <f>(VLOOKUP($B68,'[1]Taux Répartition'!$A:$G,(HLOOKUP(Q$1,'[1]Taux Répartition'!$S$1:$W$2,2,0)),0))*(HLOOKUP(#REF!,$D:$O,#REF!,0))</f>
        <v>#REF!</v>
      </c>
      <c r="R68" s="17" t="e">
        <f>(VLOOKUP($B68,'[1]Taux Répartition'!$A:$G,(HLOOKUP(R$1,'[1]Taux Répartition'!$S$1:$W$2,2,0)),0))*(HLOOKUP(#REF!,$D:$O,#REF!,0))</f>
        <v>#REF!</v>
      </c>
      <c r="S68" s="17" t="e">
        <f>(VLOOKUP($B68,'[1]Taux Répartition'!$A:$G,(HLOOKUP(S$1,'[1]Taux Répartition'!$S$1:$W$2,2,0)),0))*(HLOOKUP(#REF!,$D:$O,#REF!,0))</f>
        <v>#REF!</v>
      </c>
      <c r="T68" s="17" t="e">
        <f>(VLOOKUP($B68,'[1]Taux Répartition'!$A:$G,(HLOOKUP(T$1,'[1]Taux Répartition'!$S$1:$W$2,2,0)),0))*(HLOOKUP(#REF!,$D:$O,#REF!,0))</f>
        <v>#REF!</v>
      </c>
      <c r="U68" s="17" t="e">
        <f>(VLOOKUP($B68,'[1]Taux Répartition'!$A:$G,(HLOOKUP(U$1,'[1]Taux Répartition'!$S$1:$W$2,2,0)),0))*(HLOOKUP(#REF!,$D:$I,#REF!,0))</f>
        <v>#REF!</v>
      </c>
      <c r="V68" s="18" t="e">
        <f>(VLOOKUP($B68,'[1]Taux Répartition'!$A:$G,(HLOOKUP(V$1,'[1]Taux Répartition'!$S$1:$V$2,2,0)),0))*(HLOOKUP(#REF!,$D:$I,#REF!,0))</f>
        <v>#REF!</v>
      </c>
      <c r="W68" s="18" t="e">
        <f>(VLOOKUP($B68,'[1]Taux Répartition'!$A:$G,(HLOOKUP(W$1,'[1]Taux Répartition'!$S$1:$V$2,2,0)),0))*(HLOOKUP(#REF!,$D:$I,#REF!,0))</f>
        <v>#REF!</v>
      </c>
      <c r="X68" s="18" t="e">
        <f>(VLOOKUP($B68,'[1]Taux Répartition'!$A:$G,(HLOOKUP(X$1,'[1]Taux Répartition'!$S$1:$V$2,2,0)),0))*(HLOOKUP(#REF!,$D:$I,#REF!,0))</f>
        <v>#REF!</v>
      </c>
      <c r="Y68" s="18" t="e">
        <f>(VLOOKUP($B68,'[1]Taux Répartition'!$A:$G,(HLOOKUP(Y$1,'[1]Taux Répartition'!$S$1:$V$2,2,0)),0))*(HLOOKUP(#REF!,$D:$I,#REF!,0))</f>
        <v>#REF!</v>
      </c>
      <c r="Z68" s="18" t="e">
        <f>(VLOOKUP($B68,'[1]Taux Répartition'!$A:$G,(HLOOKUP(Z$1,'[1]Taux Répartition'!$S$1:$W$2,2,0)),0))*(HLOOKUP(#REF!,$D:$I,#REF!,0))</f>
        <v>#REF!</v>
      </c>
      <c r="AA68" s="19" t="e">
        <f>(VLOOKUP($B68,'[1]Taux Répartition'!$A:$G,(HLOOKUP(AA$1,'[1]Taux Répartition'!$S$1:$V$2,2,0)),0))*(HLOOKUP(#REF!,$D:$I,#REF!,0))</f>
        <v>#REF!</v>
      </c>
      <c r="AB68" s="19" t="e">
        <f>(VLOOKUP($B68,'[1]Taux Répartition'!$A:$G,(HLOOKUP(AB$1,'[1]Taux Répartition'!$S$1:$V$2,2,0)),0))*(HLOOKUP(#REF!,$D:$I,#REF!,0))</f>
        <v>#REF!</v>
      </c>
      <c r="AC68" s="19" t="e">
        <f>(VLOOKUP($B68,'[1]Taux Répartition'!$A:$G,(HLOOKUP(AC$1,'[1]Taux Répartition'!$S$1:$V$2,2,0)),0))*(HLOOKUP(#REF!,$D:$I,#REF!,0))</f>
        <v>#REF!</v>
      </c>
      <c r="AD68" s="19" t="e">
        <f>(VLOOKUP($B68,'[1]Taux Répartition'!$A:$G,(HLOOKUP(AD$1,'[1]Taux Répartition'!$S$1:$V$2,2,0)),0))*(HLOOKUP(#REF!,$D:$I,#REF!,0))</f>
        <v>#REF!</v>
      </c>
      <c r="AE68" s="19" t="e">
        <f>(VLOOKUP($B68,'[1]Taux Répartition'!$A:$G,(HLOOKUP(AE$1,'[1]Taux Répartition'!$S$1:$W$2,2,0)),0))*(HLOOKUP(#REF!,$D:$I,#REF!,0))</f>
        <v>#REF!</v>
      </c>
      <c r="AF68" s="20" t="e">
        <f>(VLOOKUP($B68,'[1]Taux Répartition'!$A:$G,(HLOOKUP(AF$1,'[1]Taux Répartition'!$S$1:$V$2,2,0)),0))*(HLOOKUP(#REF!,$D:$I,#REF!,0))</f>
        <v>#REF!</v>
      </c>
      <c r="AG68" s="20" t="e">
        <f>(VLOOKUP($B68,'[1]Taux Répartition'!$A:$G,(HLOOKUP(AG$1,'[1]Taux Répartition'!$S$1:$V$2,2,0)),0))*(HLOOKUP(#REF!,$D:$I,#REF!,0))</f>
        <v>#REF!</v>
      </c>
      <c r="AH68" s="20" t="e">
        <f>(VLOOKUP($B68,'[1]Taux Répartition'!$A:$G,(HLOOKUP(AH$1,'[1]Taux Répartition'!$S$1:$V$2,2,0)),0))*(HLOOKUP(#REF!,$D:$I,#REF!,0))</f>
        <v>#REF!</v>
      </c>
      <c r="AI68" s="20" t="e">
        <f>(VLOOKUP($B68,'[1]Taux Répartition'!$A:$G,(HLOOKUP(AI$1,'[1]Taux Répartition'!$S$1:$V$2,2,0)),0))*(HLOOKUP(#REF!,$D:$I,#REF!,0))</f>
        <v>#REF!</v>
      </c>
      <c r="AJ68" s="20" t="e">
        <f>(VLOOKUP($B68,'[1]Taux Répartition'!$A:$G,(HLOOKUP(AJ$1,'[1]Taux Répartition'!$S$1:$W$2,2,0)),0))*(HLOOKUP(#REF!,$D:$I,#REF!,0))</f>
        <v>#REF!</v>
      </c>
      <c r="AK68" s="21" t="e">
        <f>(VLOOKUP($B68,'[1]Taux Répartition'!$A:$G,(HLOOKUP(AK$1,'[1]Taux Répartition'!$S$1:$V$2,2,0)),0))*(HLOOKUP(#REF!,$D:$I,#REF!,0))</f>
        <v>#REF!</v>
      </c>
      <c r="AL68" s="21" t="e">
        <f>(VLOOKUP($B68,'[1]Taux Répartition'!$A:$G,(HLOOKUP(AL$1,'[1]Taux Répartition'!$S$1:$V$2,2,0)),0))*(HLOOKUP(#REF!,$D:$I,#REF!,0))</f>
        <v>#REF!</v>
      </c>
      <c r="AM68" s="21" t="e">
        <f>(VLOOKUP($B68,'[1]Taux Répartition'!$A:$G,(HLOOKUP(AM$1,'[1]Taux Répartition'!$S$1:$V$2,2,0)),0))*(HLOOKUP(#REF!,$D:$I,#REF!,0))</f>
        <v>#REF!</v>
      </c>
      <c r="AN68" s="21" t="e">
        <f>(VLOOKUP($B68,'[1]Taux Répartition'!$A:$G,(HLOOKUP(AN$1,'[1]Taux Répartition'!$S$1:$V$2,2,0)),0))*(HLOOKUP(#REF!,$D:$I,#REF!,0))</f>
        <v>#REF!</v>
      </c>
      <c r="AO68" s="21" t="e">
        <f>(VLOOKUP($B68,'[1]Taux Répartition'!$A:$G,(HLOOKUP(AO$1,'[1]Taux Répartition'!$S$1:$W$2,2,0)),0))*(HLOOKUP(#REF!,$D:$I,#REF!,0))</f>
        <v>#REF!</v>
      </c>
      <c r="AP68" s="22" t="e">
        <f>(VLOOKUP($B68,'[1]Taux Répartition'!$A:$G,(HLOOKUP(AP$1,'[1]Taux Répartition'!$S$1:$V$2,2,0)),0))*(HLOOKUP(#REF!,$D:$I,#REF!,0))</f>
        <v>#REF!</v>
      </c>
      <c r="AQ68" s="22" t="e">
        <f>(VLOOKUP($B68,'[1]Taux Répartition'!$A:$G,(HLOOKUP(AQ$1,'[1]Taux Répartition'!$S$1:$V$2,2,0)),0))*(HLOOKUP(#REF!,$D:$I,#REF!,0))</f>
        <v>#REF!</v>
      </c>
      <c r="AR68" s="22" t="e">
        <f>(VLOOKUP($B68,'[1]Taux Répartition'!$A:$G,(HLOOKUP(AR$1,'[1]Taux Répartition'!$S$1:$V$2,2,0)),0))*(HLOOKUP(#REF!,$D:$I,#REF!,0))</f>
        <v>#REF!</v>
      </c>
      <c r="AS68" s="22" t="e">
        <f>(VLOOKUP($B68,'[1]Taux Répartition'!$A:$G,(HLOOKUP(AS$1,'[1]Taux Répartition'!$S$1:$V$2,2,0)),0))*(HLOOKUP(#REF!,$D:$I,#REF!,0))</f>
        <v>#REF!</v>
      </c>
      <c r="AT68" s="22" t="e">
        <f>(VLOOKUP($B68,'[1]Taux Répartition'!$A:$G,(HLOOKUP(AT$1,'[1]Taux Répartition'!$S$1:$W$2,2,0)),0))*(HLOOKUP(#REF!,$D:$I,#REF!,0))</f>
        <v>#REF!</v>
      </c>
      <c r="AU68" s="23" t="e">
        <f>(VLOOKUP($B68,'[1]Taux Répartition'!$A:$G,(HLOOKUP(AU$1,'[1]Taux Répartition'!$S$1:$W$2,2,0)),0))*(HLOOKUP(#REF!,$D:$O,#REF!,0))</f>
        <v>#REF!</v>
      </c>
      <c r="AV68" s="23" t="e">
        <f>(VLOOKUP($B68,'[1]Taux Répartition'!$A:$G,(HLOOKUP(AV$1,'[1]Taux Répartition'!$S$1:$W$2,2,0)),0))*(HLOOKUP(#REF!,$D:$O,#REF!,0))</f>
        <v>#REF!</v>
      </c>
      <c r="AW68" s="23" t="e">
        <f>(VLOOKUP($B68,'[1]Taux Répartition'!$A:$G,(HLOOKUP(AW$1,'[1]Taux Répartition'!$S$1:$W$2,2,0)),0))*(HLOOKUP(#REF!,$D:$O,#REF!,0))</f>
        <v>#REF!</v>
      </c>
      <c r="AX68" s="23" t="e">
        <f>(VLOOKUP($B68,'[1]Taux Répartition'!$A:$G,(HLOOKUP(AX$1,'[1]Taux Répartition'!$S$1:$W$2,2,0)),0))*(HLOOKUP(#REF!,$D:$O,#REF!,0))</f>
        <v>#REF!</v>
      </c>
      <c r="AY68" s="23" t="e">
        <f>(VLOOKUP($B68,'[1]Taux Répartition'!$A:$G,(HLOOKUP(AY$1,'[1]Taux Répartition'!$S$1:$W$2,2,0)),0))*(HLOOKUP(#REF!,$D:$O,#REF!,0))</f>
        <v>#REF!</v>
      </c>
      <c r="AZ68" s="16" t="e">
        <f>(VLOOKUP($B68,'[1]Taux Répartition'!$A:$G,(HLOOKUP(AZ$1,'[1]Taux Répartition'!$S$1:$W$2,2,0)),0))*(HLOOKUP(#REF!,$D:$O,#REF!,0))</f>
        <v>#REF!</v>
      </c>
      <c r="BA68" s="16" t="e">
        <f>(VLOOKUP($B68,'[1]Taux Répartition'!$A:$G,(HLOOKUP(BA$1,'[1]Taux Répartition'!$S$1:$W$2,2,0)),0))*(HLOOKUP(#REF!,$D:$O,#REF!,0))</f>
        <v>#REF!</v>
      </c>
      <c r="BB68" s="16" t="e">
        <f>(VLOOKUP($B68,'[1]Taux Répartition'!$A:$G,(HLOOKUP(BB$1,'[1]Taux Répartition'!$S$1:$W$2,2,0)),0))*(HLOOKUP(#REF!,$D:$O,#REF!,0))</f>
        <v>#REF!</v>
      </c>
      <c r="BC68" s="16" t="e">
        <f>(VLOOKUP($B68,'[1]Taux Répartition'!$A:$G,(HLOOKUP(BC$1,'[1]Taux Répartition'!$S$1:$W$2,2,0)),0))*(HLOOKUP(#REF!,$D:$O,#REF!,0))</f>
        <v>#REF!</v>
      </c>
      <c r="BD68" s="16" t="e">
        <f>(VLOOKUP($B68,'[1]Taux Répartition'!$A:$G,(HLOOKUP(BD$1,'[1]Taux Répartition'!$S$1:$W$2,2,0)),0))*(HLOOKUP(#REF!,$D:$O,#REF!,0))</f>
        <v>#REF!</v>
      </c>
      <c r="BE68" s="16" t="e">
        <f>(VLOOKUP($B68,'[1]Taux Répartition'!$A:$G,(HLOOKUP(BE$1,'[1]Taux Répartition'!$S$1:$W$2,2,0)),0))*(HLOOKUP(#REF!,$D:$O,#REF!,0))</f>
        <v>#REF!</v>
      </c>
      <c r="BF68" s="16" t="e">
        <f>(VLOOKUP($B68,'[1]Taux Répartition'!$A:$G,(HLOOKUP(BF$1,'[1]Taux Répartition'!$S$1:$W$2,2,0)),0))*(HLOOKUP(#REF!,$D:$O,#REF!,0))</f>
        <v>#REF!</v>
      </c>
      <c r="BG68" s="16" t="e">
        <f>(VLOOKUP($B68,'[1]Taux Répartition'!$A:$G,(HLOOKUP(BG$1,'[1]Taux Répartition'!$S$1:$W$2,2,0)),0))*(HLOOKUP(#REF!,$D:$O,#REF!,0))</f>
        <v>#REF!</v>
      </c>
      <c r="BH68" s="16" t="e">
        <f>(VLOOKUP($B68,'[1]Taux Répartition'!$A:$G,(HLOOKUP(BH$1,'[1]Taux Répartition'!$S$1:$W$2,2,0)),0))*(HLOOKUP(#REF!,$D:$O,#REF!,0))</f>
        <v>#REF!</v>
      </c>
      <c r="BI68" s="16" t="e">
        <f>(VLOOKUP($B68,'[1]Taux Répartition'!$A:$G,(HLOOKUP(BI$1,'[1]Taux Répartition'!$S$1:$W$2,2,0)),0))*(HLOOKUP(#REF!,$D:$O,#REF!,0))</f>
        <v>#REF!</v>
      </c>
      <c r="BJ68" s="16" t="e">
        <f>(VLOOKUP($B68,'[1]Taux Répartition'!$A:$G,(HLOOKUP(BJ$1,'[1]Taux Répartition'!$S$1:$W$2,2,0)),0))*(HLOOKUP(#REF!,$D:$O,#REF!,0))</f>
        <v>#REF!</v>
      </c>
      <c r="BK68" s="16" t="e">
        <f>(VLOOKUP($B68,'[1]Taux Répartition'!$A:$G,(HLOOKUP(BK$1,'[1]Taux Répartition'!$S$1:$W$2,2,0)),0))*(HLOOKUP(#REF!,$D:$O,#REF!,0))</f>
        <v>#REF!</v>
      </c>
      <c r="BL68" s="16" t="e">
        <f>(VLOOKUP($B68,'[1]Taux Répartition'!$A:$G,(HLOOKUP(BL$1,'[1]Taux Répartition'!$S$1:$W$2,2,0)),0))*(HLOOKUP(#REF!,$D:$O,#REF!,0))</f>
        <v>#REF!</v>
      </c>
      <c r="BM68" s="16" t="e">
        <f>(VLOOKUP($B68,'[1]Taux Répartition'!$A:$G,(HLOOKUP(BM$1,'[1]Taux Répartition'!$S$1:$W$2,2,0)),0))*(HLOOKUP(#REF!,$D:$O,#REF!,0))</f>
        <v>#REF!</v>
      </c>
      <c r="BN68" s="16" t="e">
        <f>(VLOOKUP($B68,'[1]Taux Répartition'!$A:$G,(HLOOKUP(BN$1,'[1]Taux Répartition'!$S$1:$W$2,2,0)),0))*(HLOOKUP(#REF!,$D:$O,#REF!,0))</f>
        <v>#REF!</v>
      </c>
      <c r="BO68" s="16" t="e">
        <f>(VLOOKUP($B68,'[1]Taux Répartition'!$A:$G,(HLOOKUP(BO$1,'[1]Taux Répartition'!$S$1:$W$2,2,0)),0))*(HLOOKUP(#REF!,$D:$O,#REF!,0))</f>
        <v>#REF!</v>
      </c>
      <c r="BP68" s="16" t="e">
        <f>(VLOOKUP($B68,'[1]Taux Répartition'!$A:$G,(HLOOKUP(BP$1,'[1]Taux Répartition'!$S$1:$W$2,2,0)),0))*(HLOOKUP(#REF!,$D:$O,#REF!,0))</f>
        <v>#REF!</v>
      </c>
      <c r="BQ68" s="16" t="e">
        <f>(VLOOKUP($B68,'[1]Taux Répartition'!$A:$G,(HLOOKUP(BQ$1,'[1]Taux Répartition'!$S$1:$W$2,2,0)),0))*(HLOOKUP(#REF!,$D:$O,#REF!,0))</f>
        <v>#REF!</v>
      </c>
      <c r="BR68" s="16" t="e">
        <f>(VLOOKUP($B68,'[1]Taux Répartition'!$A:$G,(HLOOKUP(BR$1,'[1]Taux Répartition'!$S$1:$W$2,2,0)),0))*(HLOOKUP(#REF!,$D:$O,#REF!,0))</f>
        <v>#REF!</v>
      </c>
      <c r="BS68" s="16" t="e">
        <f>(VLOOKUP($B68,'[1]Taux Répartition'!$A:$G,(HLOOKUP(BS$1,'[1]Taux Répartition'!$S$1:$W$2,2,0)),0))*(HLOOKUP(#REF!,$D:$O,#REF!,0))</f>
        <v>#REF!</v>
      </c>
      <c r="BT68" s="16" t="e">
        <f>(VLOOKUP($B68,'[1]Taux Répartition'!$A:$G,(HLOOKUP(BT$1,'[1]Taux Répartition'!$S$1:$W$2,2,0)),0))*(HLOOKUP(#REF!,$D:$O,#REF!,0))</f>
        <v>#REF!</v>
      </c>
      <c r="BU68" s="16" t="e">
        <f>(VLOOKUP($B68,'[1]Taux Répartition'!$A:$G,(HLOOKUP(BU$1,'[1]Taux Répartition'!$S$1:$W$2,2,0)),0))*(HLOOKUP(#REF!,$D:$O,#REF!,0))</f>
        <v>#REF!</v>
      </c>
      <c r="BV68" s="16" t="e">
        <f>(VLOOKUP($B68,'[1]Taux Répartition'!$A:$G,(HLOOKUP(BV$1,'[1]Taux Répartition'!$S$1:$W$2,2,0)),0))*(HLOOKUP(#REF!,$D:$O,#REF!,0))</f>
        <v>#REF!</v>
      </c>
      <c r="BW68" s="16" t="e">
        <f>(VLOOKUP($B68,'[1]Taux Répartition'!$A:$G,(HLOOKUP(BW$1,'[1]Taux Répartition'!$S$1:$W$2,2,0)),0))*(HLOOKUP(#REF!,$D:$O,#REF!,0))</f>
        <v>#REF!</v>
      </c>
      <c r="BX68" s="16" t="e">
        <f>(VLOOKUP($B68,'[1]Taux Répartition'!$A:$G,(HLOOKUP(BX$1,'[1]Taux Répartition'!$S$1:$W$2,2,0)),0))*(HLOOKUP(#REF!,$D:$O,#REF!,0))</f>
        <v>#REF!</v>
      </c>
    </row>
    <row r="69" spans="1:76" x14ac:dyDescent="0.25">
      <c r="A69" s="7"/>
      <c r="B69" s="8">
        <f>VLOOKUP(C69,[1]Général!H:I,2,0)</f>
        <v>6180500</v>
      </c>
      <c r="C69" s="15" t="s">
        <v>88</v>
      </c>
      <c r="D69" s="5"/>
      <c r="E69" s="5"/>
      <c r="F69" s="5"/>
      <c r="G69" s="5"/>
      <c r="H69" s="5"/>
      <c r="I69" s="5"/>
      <c r="J69" s="5">
        <v>-600000</v>
      </c>
      <c r="K69" s="16"/>
      <c r="L69" s="16"/>
      <c r="M69" s="16"/>
      <c r="N69" s="16">
        <v>74153.13</v>
      </c>
      <c r="O69" s="16"/>
      <c r="P69" s="6">
        <f t="shared" si="3"/>
        <v>0</v>
      </c>
      <c r="Q69" s="17" t="e">
        <f>(VLOOKUP($B69,'[1]Taux Répartition'!$A:$G,(HLOOKUP(Q$1,'[1]Taux Répartition'!$S$1:$W$2,2,0)),0))*(HLOOKUP(#REF!,$D:$O,#REF!,0))</f>
        <v>#REF!</v>
      </c>
      <c r="R69" s="17" t="e">
        <f>(VLOOKUP($B69,'[1]Taux Répartition'!$A:$G,(HLOOKUP(R$1,'[1]Taux Répartition'!$S$1:$W$2,2,0)),0))*(HLOOKUP(#REF!,$D:$O,#REF!,0))</f>
        <v>#REF!</v>
      </c>
      <c r="S69" s="17" t="e">
        <f>(VLOOKUP($B69,'[1]Taux Répartition'!$A:$G,(HLOOKUP(S$1,'[1]Taux Répartition'!$S$1:$W$2,2,0)),0))*(HLOOKUP(#REF!,$D:$O,#REF!,0))</f>
        <v>#REF!</v>
      </c>
      <c r="T69" s="17" t="e">
        <f>(VLOOKUP($B69,'[1]Taux Répartition'!$A:$G,(HLOOKUP(T$1,'[1]Taux Répartition'!$S$1:$W$2,2,0)),0))*(HLOOKUP(#REF!,$D:$O,#REF!,0))</f>
        <v>#REF!</v>
      </c>
      <c r="U69" s="17" t="e">
        <f>(VLOOKUP($B69,'[1]Taux Répartition'!$A:$G,(HLOOKUP(U$1,'[1]Taux Répartition'!$S$1:$W$2,2,0)),0))*(HLOOKUP(#REF!,$D:$I,#REF!,0))</f>
        <v>#REF!</v>
      </c>
      <c r="V69" s="18" t="e">
        <f>(VLOOKUP($B69,'[1]Taux Répartition'!$A:$G,(HLOOKUP(V$1,'[1]Taux Répartition'!$S$1:$V$2,2,0)),0))*(HLOOKUP(#REF!,$D:$I,#REF!,0))</f>
        <v>#REF!</v>
      </c>
      <c r="W69" s="18" t="e">
        <f>(VLOOKUP($B69,'[1]Taux Répartition'!$A:$G,(HLOOKUP(W$1,'[1]Taux Répartition'!$S$1:$V$2,2,0)),0))*(HLOOKUP(#REF!,$D:$I,#REF!,0))</f>
        <v>#REF!</v>
      </c>
      <c r="X69" s="18" t="e">
        <f>(VLOOKUP($B69,'[1]Taux Répartition'!$A:$G,(HLOOKUP(X$1,'[1]Taux Répartition'!$S$1:$V$2,2,0)),0))*(HLOOKUP(#REF!,$D:$I,#REF!,0))</f>
        <v>#REF!</v>
      </c>
      <c r="Y69" s="18" t="e">
        <f>(VLOOKUP($B69,'[1]Taux Répartition'!$A:$G,(HLOOKUP(Y$1,'[1]Taux Répartition'!$S$1:$V$2,2,0)),0))*(HLOOKUP(#REF!,$D:$I,#REF!,0))</f>
        <v>#REF!</v>
      </c>
      <c r="Z69" s="18" t="e">
        <f>(VLOOKUP($B69,'[1]Taux Répartition'!$A:$G,(HLOOKUP(Z$1,'[1]Taux Répartition'!$S$1:$W$2,2,0)),0))*(HLOOKUP(#REF!,$D:$I,#REF!,0))</f>
        <v>#REF!</v>
      </c>
      <c r="AA69" s="19" t="e">
        <f>(VLOOKUP($B69,'[1]Taux Répartition'!$A:$G,(HLOOKUP(AA$1,'[1]Taux Répartition'!$S$1:$V$2,2,0)),0))*(HLOOKUP(#REF!,$D:$I,#REF!,0))</f>
        <v>#REF!</v>
      </c>
      <c r="AB69" s="19" t="e">
        <f>(VLOOKUP($B69,'[1]Taux Répartition'!$A:$G,(HLOOKUP(AB$1,'[1]Taux Répartition'!$S$1:$V$2,2,0)),0))*(HLOOKUP(#REF!,$D:$I,#REF!,0))</f>
        <v>#REF!</v>
      </c>
      <c r="AC69" s="19" t="e">
        <f>(VLOOKUP($B69,'[1]Taux Répartition'!$A:$G,(HLOOKUP(AC$1,'[1]Taux Répartition'!$S$1:$V$2,2,0)),0))*(HLOOKUP(#REF!,$D:$I,#REF!,0))</f>
        <v>#REF!</v>
      </c>
      <c r="AD69" s="19" t="e">
        <f>(VLOOKUP($B69,'[1]Taux Répartition'!$A:$G,(HLOOKUP(AD$1,'[1]Taux Répartition'!$S$1:$V$2,2,0)),0))*(HLOOKUP(#REF!,$D:$I,#REF!,0))</f>
        <v>#REF!</v>
      </c>
      <c r="AE69" s="19" t="e">
        <f>(VLOOKUP($B69,'[1]Taux Répartition'!$A:$G,(HLOOKUP(AE$1,'[1]Taux Répartition'!$S$1:$W$2,2,0)),0))*(HLOOKUP(#REF!,$D:$I,#REF!,0))</f>
        <v>#REF!</v>
      </c>
      <c r="AF69" s="20" t="e">
        <f>(VLOOKUP($B69,'[1]Taux Répartition'!$A:$G,(HLOOKUP(AF$1,'[1]Taux Répartition'!$S$1:$V$2,2,0)),0))*(HLOOKUP(#REF!,$D:$I,#REF!,0))</f>
        <v>#REF!</v>
      </c>
      <c r="AG69" s="20" t="e">
        <f>(VLOOKUP($B69,'[1]Taux Répartition'!$A:$G,(HLOOKUP(AG$1,'[1]Taux Répartition'!$S$1:$V$2,2,0)),0))*(HLOOKUP(#REF!,$D:$I,#REF!,0))</f>
        <v>#REF!</v>
      </c>
      <c r="AH69" s="20" t="e">
        <f>(VLOOKUP($B69,'[1]Taux Répartition'!$A:$G,(HLOOKUP(AH$1,'[1]Taux Répartition'!$S$1:$V$2,2,0)),0))*(HLOOKUP(#REF!,$D:$I,#REF!,0))</f>
        <v>#REF!</v>
      </c>
      <c r="AI69" s="20" t="e">
        <f>(VLOOKUP($B69,'[1]Taux Répartition'!$A:$G,(HLOOKUP(AI$1,'[1]Taux Répartition'!$S$1:$V$2,2,0)),0))*(HLOOKUP(#REF!,$D:$I,#REF!,0))</f>
        <v>#REF!</v>
      </c>
      <c r="AJ69" s="20" t="e">
        <f>(VLOOKUP($B69,'[1]Taux Répartition'!$A:$G,(HLOOKUP(AJ$1,'[1]Taux Répartition'!$S$1:$W$2,2,0)),0))*(HLOOKUP(#REF!,$D:$I,#REF!,0))</f>
        <v>#REF!</v>
      </c>
      <c r="AK69" s="21" t="e">
        <f>(VLOOKUP($B69,'[1]Taux Répartition'!$A:$G,(HLOOKUP(AK$1,'[1]Taux Répartition'!$S$1:$V$2,2,0)),0))*(HLOOKUP(#REF!,$D:$I,#REF!,0))</f>
        <v>#REF!</v>
      </c>
      <c r="AL69" s="21" t="e">
        <f>(VLOOKUP($B69,'[1]Taux Répartition'!$A:$G,(HLOOKUP(AL$1,'[1]Taux Répartition'!$S$1:$V$2,2,0)),0))*(HLOOKUP(#REF!,$D:$I,#REF!,0))</f>
        <v>#REF!</v>
      </c>
      <c r="AM69" s="21" t="e">
        <f>(VLOOKUP($B69,'[1]Taux Répartition'!$A:$G,(HLOOKUP(AM$1,'[1]Taux Répartition'!$S$1:$V$2,2,0)),0))*(HLOOKUP(#REF!,$D:$I,#REF!,0))</f>
        <v>#REF!</v>
      </c>
      <c r="AN69" s="21" t="e">
        <f>(VLOOKUP($B69,'[1]Taux Répartition'!$A:$G,(HLOOKUP(AN$1,'[1]Taux Répartition'!$S$1:$V$2,2,0)),0))*(HLOOKUP(#REF!,$D:$I,#REF!,0))</f>
        <v>#REF!</v>
      </c>
      <c r="AO69" s="21" t="e">
        <f>(VLOOKUP($B69,'[1]Taux Répartition'!$A:$G,(HLOOKUP(AO$1,'[1]Taux Répartition'!$S$1:$W$2,2,0)),0))*(HLOOKUP(#REF!,$D:$I,#REF!,0))</f>
        <v>#REF!</v>
      </c>
      <c r="AP69" s="22" t="e">
        <f>(VLOOKUP($B69,'[1]Taux Répartition'!$A:$G,(HLOOKUP(AP$1,'[1]Taux Répartition'!$S$1:$V$2,2,0)),0))*(HLOOKUP(#REF!,$D:$I,#REF!,0))</f>
        <v>#REF!</v>
      </c>
      <c r="AQ69" s="22" t="e">
        <f>(VLOOKUP($B69,'[1]Taux Répartition'!$A:$G,(HLOOKUP(AQ$1,'[1]Taux Répartition'!$S$1:$V$2,2,0)),0))*(HLOOKUP(#REF!,$D:$I,#REF!,0))</f>
        <v>#REF!</v>
      </c>
      <c r="AR69" s="22" t="e">
        <f>(VLOOKUP($B69,'[1]Taux Répartition'!$A:$G,(HLOOKUP(AR$1,'[1]Taux Répartition'!$S$1:$V$2,2,0)),0))*(HLOOKUP(#REF!,$D:$I,#REF!,0))</f>
        <v>#REF!</v>
      </c>
      <c r="AS69" s="22" t="e">
        <f>(VLOOKUP($B69,'[1]Taux Répartition'!$A:$G,(HLOOKUP(AS$1,'[1]Taux Répartition'!$S$1:$V$2,2,0)),0))*(HLOOKUP(#REF!,$D:$I,#REF!,0))</f>
        <v>#REF!</v>
      </c>
      <c r="AT69" s="22" t="e">
        <f>(VLOOKUP($B69,'[1]Taux Répartition'!$A:$G,(HLOOKUP(AT$1,'[1]Taux Répartition'!$S$1:$W$2,2,0)),0))*(HLOOKUP(#REF!,$D:$I,#REF!,0))</f>
        <v>#REF!</v>
      </c>
      <c r="AU69" s="23" t="e">
        <f>(VLOOKUP($B69,'[1]Taux Répartition'!$A:$G,(HLOOKUP(AU$1,'[1]Taux Répartition'!$S$1:$W$2,2,0)),0))*(HLOOKUP(#REF!,$D:$O,#REF!,0))</f>
        <v>#REF!</v>
      </c>
      <c r="AV69" s="23" t="e">
        <f>(VLOOKUP($B69,'[1]Taux Répartition'!$A:$G,(HLOOKUP(AV$1,'[1]Taux Répartition'!$S$1:$W$2,2,0)),0))*(HLOOKUP(#REF!,$D:$O,#REF!,0))</f>
        <v>#REF!</v>
      </c>
      <c r="AW69" s="23" t="e">
        <f>(VLOOKUP($B69,'[1]Taux Répartition'!$A:$G,(HLOOKUP(AW$1,'[1]Taux Répartition'!$S$1:$W$2,2,0)),0))*(HLOOKUP(#REF!,$D:$O,#REF!,0))</f>
        <v>#REF!</v>
      </c>
      <c r="AX69" s="23" t="e">
        <f>(VLOOKUP($B69,'[1]Taux Répartition'!$A:$G,(HLOOKUP(AX$1,'[1]Taux Répartition'!$S$1:$W$2,2,0)),0))*(HLOOKUP(#REF!,$D:$O,#REF!,0))</f>
        <v>#REF!</v>
      </c>
      <c r="AY69" s="23" t="e">
        <f>(VLOOKUP($B69,'[1]Taux Répartition'!$A:$G,(HLOOKUP(AY$1,'[1]Taux Répartition'!$S$1:$W$2,2,0)),0))*(HLOOKUP(#REF!,$D:$O,#REF!,0))</f>
        <v>#REF!</v>
      </c>
      <c r="AZ69" s="16" t="e">
        <f>(VLOOKUP($B69,'[1]Taux Répartition'!$A:$G,(HLOOKUP(AZ$1,'[1]Taux Répartition'!$S$1:$W$2,2,0)),0))*(HLOOKUP(#REF!,$D:$O,#REF!,0))</f>
        <v>#REF!</v>
      </c>
      <c r="BA69" s="16" t="e">
        <f>(VLOOKUP($B69,'[1]Taux Répartition'!$A:$G,(HLOOKUP(BA$1,'[1]Taux Répartition'!$S$1:$W$2,2,0)),0))*(HLOOKUP(#REF!,$D:$O,#REF!,0))</f>
        <v>#REF!</v>
      </c>
      <c r="BB69" s="16" t="e">
        <f>(VLOOKUP($B69,'[1]Taux Répartition'!$A:$G,(HLOOKUP(BB$1,'[1]Taux Répartition'!$S$1:$W$2,2,0)),0))*(HLOOKUP(#REF!,$D:$O,#REF!,0))</f>
        <v>#REF!</v>
      </c>
      <c r="BC69" s="16" t="e">
        <f>(VLOOKUP($B69,'[1]Taux Répartition'!$A:$G,(HLOOKUP(BC$1,'[1]Taux Répartition'!$S$1:$W$2,2,0)),0))*(HLOOKUP(#REF!,$D:$O,#REF!,0))</f>
        <v>#REF!</v>
      </c>
      <c r="BD69" s="16" t="e">
        <f>(VLOOKUP($B69,'[1]Taux Répartition'!$A:$G,(HLOOKUP(BD$1,'[1]Taux Répartition'!$S$1:$W$2,2,0)),0))*(HLOOKUP(#REF!,$D:$O,#REF!,0))</f>
        <v>#REF!</v>
      </c>
      <c r="BE69" s="16" t="e">
        <f>(VLOOKUP($B69,'[1]Taux Répartition'!$A:$G,(HLOOKUP(BE$1,'[1]Taux Répartition'!$S$1:$W$2,2,0)),0))*(HLOOKUP(#REF!,$D:$O,#REF!,0))</f>
        <v>#REF!</v>
      </c>
      <c r="BF69" s="16" t="e">
        <f>(VLOOKUP($B69,'[1]Taux Répartition'!$A:$G,(HLOOKUP(BF$1,'[1]Taux Répartition'!$S$1:$W$2,2,0)),0))*(HLOOKUP(#REF!,$D:$O,#REF!,0))</f>
        <v>#REF!</v>
      </c>
      <c r="BG69" s="16" t="e">
        <f>(VLOOKUP($B69,'[1]Taux Répartition'!$A:$G,(HLOOKUP(BG$1,'[1]Taux Répartition'!$S$1:$W$2,2,0)),0))*(HLOOKUP(#REF!,$D:$O,#REF!,0))</f>
        <v>#REF!</v>
      </c>
      <c r="BH69" s="16" t="e">
        <f>(VLOOKUP($B69,'[1]Taux Répartition'!$A:$G,(HLOOKUP(BH$1,'[1]Taux Répartition'!$S$1:$W$2,2,0)),0))*(HLOOKUP(#REF!,$D:$O,#REF!,0))</f>
        <v>#REF!</v>
      </c>
      <c r="BI69" s="16" t="e">
        <f>(VLOOKUP($B69,'[1]Taux Répartition'!$A:$G,(HLOOKUP(BI$1,'[1]Taux Répartition'!$S$1:$W$2,2,0)),0))*(HLOOKUP(#REF!,$D:$O,#REF!,0))</f>
        <v>#REF!</v>
      </c>
      <c r="BJ69" s="16" t="e">
        <f>(VLOOKUP($B69,'[1]Taux Répartition'!$A:$G,(HLOOKUP(BJ$1,'[1]Taux Répartition'!$S$1:$W$2,2,0)),0))*(HLOOKUP(#REF!,$D:$O,#REF!,0))</f>
        <v>#REF!</v>
      </c>
      <c r="BK69" s="16" t="e">
        <f>(VLOOKUP($B69,'[1]Taux Répartition'!$A:$G,(HLOOKUP(BK$1,'[1]Taux Répartition'!$S$1:$W$2,2,0)),0))*(HLOOKUP(#REF!,$D:$O,#REF!,0))</f>
        <v>#REF!</v>
      </c>
      <c r="BL69" s="16" t="e">
        <f>(VLOOKUP($B69,'[1]Taux Répartition'!$A:$G,(HLOOKUP(BL$1,'[1]Taux Répartition'!$S$1:$W$2,2,0)),0))*(HLOOKUP(#REF!,$D:$O,#REF!,0))</f>
        <v>#REF!</v>
      </c>
      <c r="BM69" s="16" t="e">
        <f>(VLOOKUP($B69,'[1]Taux Répartition'!$A:$G,(HLOOKUP(BM$1,'[1]Taux Répartition'!$S$1:$W$2,2,0)),0))*(HLOOKUP(#REF!,$D:$O,#REF!,0))</f>
        <v>#REF!</v>
      </c>
      <c r="BN69" s="16" t="e">
        <f>(VLOOKUP($B69,'[1]Taux Répartition'!$A:$G,(HLOOKUP(BN$1,'[1]Taux Répartition'!$S$1:$W$2,2,0)),0))*(HLOOKUP(#REF!,$D:$O,#REF!,0))</f>
        <v>#REF!</v>
      </c>
      <c r="BO69" s="16" t="e">
        <f>(VLOOKUP($B69,'[1]Taux Répartition'!$A:$G,(HLOOKUP(BO$1,'[1]Taux Répartition'!$S$1:$W$2,2,0)),0))*(HLOOKUP(#REF!,$D:$O,#REF!,0))</f>
        <v>#REF!</v>
      </c>
      <c r="BP69" s="16" t="e">
        <f>(VLOOKUP($B69,'[1]Taux Répartition'!$A:$G,(HLOOKUP(BP$1,'[1]Taux Répartition'!$S$1:$W$2,2,0)),0))*(HLOOKUP(#REF!,$D:$O,#REF!,0))</f>
        <v>#REF!</v>
      </c>
      <c r="BQ69" s="16" t="e">
        <f>(VLOOKUP($B69,'[1]Taux Répartition'!$A:$G,(HLOOKUP(BQ$1,'[1]Taux Répartition'!$S$1:$W$2,2,0)),0))*(HLOOKUP(#REF!,$D:$O,#REF!,0))</f>
        <v>#REF!</v>
      </c>
      <c r="BR69" s="16" t="e">
        <f>(VLOOKUP($B69,'[1]Taux Répartition'!$A:$G,(HLOOKUP(BR$1,'[1]Taux Répartition'!$S$1:$W$2,2,0)),0))*(HLOOKUP(#REF!,$D:$O,#REF!,0))</f>
        <v>#REF!</v>
      </c>
      <c r="BS69" s="16" t="e">
        <f>(VLOOKUP($B69,'[1]Taux Répartition'!$A:$G,(HLOOKUP(BS$1,'[1]Taux Répartition'!$S$1:$W$2,2,0)),0))*(HLOOKUP(#REF!,$D:$O,#REF!,0))</f>
        <v>#REF!</v>
      </c>
      <c r="BT69" s="16" t="e">
        <f>(VLOOKUP($B69,'[1]Taux Répartition'!$A:$G,(HLOOKUP(BT$1,'[1]Taux Répartition'!$S$1:$W$2,2,0)),0))*(HLOOKUP(#REF!,$D:$O,#REF!,0))</f>
        <v>#REF!</v>
      </c>
      <c r="BU69" s="16" t="e">
        <f>(VLOOKUP($B69,'[1]Taux Répartition'!$A:$G,(HLOOKUP(BU$1,'[1]Taux Répartition'!$S$1:$W$2,2,0)),0))*(HLOOKUP(#REF!,$D:$O,#REF!,0))</f>
        <v>#REF!</v>
      </c>
      <c r="BV69" s="16" t="e">
        <f>(VLOOKUP($B69,'[1]Taux Répartition'!$A:$G,(HLOOKUP(BV$1,'[1]Taux Répartition'!$S$1:$W$2,2,0)),0))*(HLOOKUP(#REF!,$D:$O,#REF!,0))</f>
        <v>#REF!</v>
      </c>
      <c r="BW69" s="16" t="e">
        <f>(VLOOKUP($B69,'[1]Taux Répartition'!$A:$G,(HLOOKUP(BW$1,'[1]Taux Répartition'!$S$1:$W$2,2,0)),0))*(HLOOKUP(#REF!,$D:$O,#REF!,0))</f>
        <v>#REF!</v>
      </c>
      <c r="BX69" s="16" t="e">
        <f>(VLOOKUP($B69,'[1]Taux Répartition'!$A:$G,(HLOOKUP(BX$1,'[1]Taux Répartition'!$S$1:$W$2,2,0)),0))*(HLOOKUP(#REF!,$D:$O,#REF!,0))</f>
        <v>#REF!</v>
      </c>
    </row>
    <row r="70" spans="1:76" x14ac:dyDescent="0.25">
      <c r="A70" s="7"/>
      <c r="B70" s="8"/>
      <c r="C70" s="15"/>
      <c r="D70" s="5"/>
      <c r="E70" s="5"/>
      <c r="F70" s="5"/>
      <c r="G70" s="5"/>
      <c r="H70" s="5"/>
      <c r="I70" s="5"/>
      <c r="J70" s="5"/>
      <c r="K70" s="16"/>
      <c r="L70" s="16"/>
      <c r="M70" s="16"/>
      <c r="N70" s="16"/>
      <c r="O70" s="16"/>
      <c r="P70" s="6"/>
      <c r="Q70" s="17"/>
      <c r="R70" s="17"/>
      <c r="S70" s="17"/>
      <c r="T70" s="17"/>
      <c r="U70" s="17"/>
      <c r="V70" s="18"/>
      <c r="W70" s="18"/>
      <c r="X70" s="18"/>
      <c r="Y70" s="18"/>
      <c r="Z70" s="18"/>
      <c r="AA70" s="19"/>
      <c r="AB70" s="19"/>
      <c r="AC70" s="19"/>
      <c r="AD70" s="19"/>
      <c r="AE70" s="19"/>
      <c r="AF70" s="20"/>
      <c r="AG70" s="20"/>
      <c r="AH70" s="20"/>
      <c r="AI70" s="20"/>
      <c r="AJ70" s="20"/>
      <c r="AK70" s="21"/>
      <c r="AL70" s="21"/>
      <c r="AM70" s="21"/>
      <c r="AN70" s="21"/>
      <c r="AO70" s="21"/>
      <c r="AP70" s="22"/>
      <c r="AQ70" s="22"/>
      <c r="AR70" s="22"/>
      <c r="AS70" s="22"/>
      <c r="AT70" s="22"/>
      <c r="AU70" s="23"/>
      <c r="AV70" s="23"/>
      <c r="AW70" s="23"/>
      <c r="AX70" s="23"/>
      <c r="AY70" s="23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</row>
    <row r="71" spans="1:76" x14ac:dyDescent="0.25">
      <c r="A71" s="24"/>
      <c r="B71" s="8"/>
      <c r="C71" s="15"/>
      <c r="D71" s="5"/>
      <c r="E71" s="5"/>
      <c r="F71" s="5"/>
      <c r="G71" s="5"/>
      <c r="H71" s="5"/>
      <c r="I71" s="5"/>
      <c r="J71" s="5"/>
      <c r="K71" s="16"/>
      <c r="L71" s="16"/>
      <c r="M71" s="16"/>
      <c r="N71" s="16"/>
      <c r="O71" s="16"/>
      <c r="P71" s="6"/>
      <c r="Q71" s="17"/>
      <c r="R71" s="17"/>
      <c r="S71" s="17"/>
      <c r="T71" s="17"/>
      <c r="U71" s="17"/>
      <c r="V71" s="18"/>
      <c r="W71" s="18"/>
      <c r="X71" s="18"/>
      <c r="Y71" s="18"/>
      <c r="Z71" s="18"/>
      <c r="AA71" s="19"/>
      <c r="AB71" s="19"/>
      <c r="AC71" s="19"/>
      <c r="AD71" s="19"/>
      <c r="AE71" s="19"/>
      <c r="AF71" s="20"/>
      <c r="AG71" s="20"/>
      <c r="AH71" s="20"/>
      <c r="AI71" s="20"/>
      <c r="AJ71" s="20"/>
      <c r="AK71" s="21"/>
      <c r="AL71" s="21"/>
      <c r="AM71" s="21"/>
      <c r="AN71" s="21"/>
      <c r="AO71" s="21"/>
      <c r="AP71" s="22"/>
      <c r="AQ71" s="22"/>
      <c r="AR71" s="22"/>
      <c r="AS71" s="22"/>
      <c r="AT71" s="22"/>
      <c r="AU71" s="23"/>
      <c r="AV71" s="23"/>
      <c r="AW71" s="23"/>
      <c r="AX71" s="23"/>
      <c r="AY71" s="23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</row>
    <row r="72" spans="1:76" x14ac:dyDescent="0.25">
      <c r="A72" s="24"/>
      <c r="B72" s="8"/>
      <c r="C72" s="15"/>
      <c r="D72" s="5"/>
      <c r="E72" s="5"/>
      <c r="F72" s="5"/>
      <c r="G72" s="5"/>
      <c r="H72" s="5"/>
      <c r="I72" s="5"/>
      <c r="J72" s="5"/>
      <c r="K72" s="16"/>
      <c r="L72" s="16"/>
      <c r="M72" s="16"/>
      <c r="N72" s="16"/>
      <c r="O72" s="16"/>
      <c r="P72" s="6"/>
      <c r="Q72" s="17"/>
      <c r="R72" s="17"/>
      <c r="S72" s="17"/>
      <c r="T72" s="17"/>
      <c r="U72" s="17"/>
      <c r="V72" s="18"/>
      <c r="W72" s="18"/>
      <c r="X72" s="18"/>
      <c r="Y72" s="18"/>
      <c r="Z72" s="18"/>
      <c r="AA72" s="19"/>
      <c r="AB72" s="19"/>
      <c r="AC72" s="19"/>
      <c r="AD72" s="19"/>
      <c r="AE72" s="19"/>
      <c r="AF72" s="20"/>
      <c r="AG72" s="20"/>
      <c r="AH72" s="20"/>
      <c r="AI72" s="20"/>
      <c r="AJ72" s="20"/>
      <c r="AK72" s="21"/>
      <c r="AL72" s="21"/>
      <c r="AM72" s="21"/>
      <c r="AN72" s="21"/>
      <c r="AO72" s="21"/>
      <c r="AP72" s="22"/>
      <c r="AQ72" s="22"/>
      <c r="AR72" s="22"/>
      <c r="AS72" s="22"/>
      <c r="AT72" s="22"/>
      <c r="AU72" s="23"/>
      <c r="AV72" s="23"/>
      <c r="AW72" s="23"/>
      <c r="AX72" s="23"/>
      <c r="AY72" s="23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  <c r="BU72" s="16"/>
      <c r="BV72" s="16"/>
      <c r="BW72" s="16"/>
      <c r="BX72" s="16"/>
    </row>
    <row r="73" spans="1:76" x14ac:dyDescent="0.25">
      <c r="A73" s="24"/>
      <c r="B73" s="8"/>
      <c r="C73" s="15"/>
      <c r="D73" s="5"/>
      <c r="E73" s="5"/>
      <c r="F73" s="5"/>
      <c r="G73" s="5"/>
      <c r="H73" s="5"/>
      <c r="I73" s="5"/>
      <c r="J73" s="5"/>
      <c r="K73" s="16"/>
      <c r="L73" s="16"/>
      <c r="M73" s="16"/>
      <c r="N73" s="16"/>
      <c r="O73" s="16"/>
      <c r="P73" s="6"/>
      <c r="Q73" s="17"/>
      <c r="R73" s="17"/>
      <c r="S73" s="17"/>
      <c r="T73" s="17"/>
      <c r="U73" s="17"/>
      <c r="V73" s="18"/>
      <c r="W73" s="18"/>
      <c r="X73" s="18"/>
      <c r="Y73" s="18"/>
      <c r="Z73" s="18"/>
      <c r="AA73" s="19"/>
      <c r="AB73" s="19"/>
      <c r="AC73" s="19"/>
      <c r="AD73" s="19"/>
      <c r="AE73" s="19"/>
      <c r="AF73" s="20"/>
      <c r="AG73" s="20"/>
      <c r="AH73" s="20"/>
      <c r="AI73" s="20"/>
      <c r="AJ73" s="20"/>
      <c r="AK73" s="21"/>
      <c r="AL73" s="21"/>
      <c r="AM73" s="21"/>
      <c r="AN73" s="21"/>
      <c r="AO73" s="21"/>
      <c r="AP73" s="22"/>
      <c r="AQ73" s="22"/>
      <c r="AR73" s="22"/>
      <c r="AS73" s="22"/>
      <c r="AT73" s="22"/>
      <c r="AU73" s="23"/>
      <c r="AV73" s="23"/>
      <c r="AW73" s="23"/>
      <c r="AX73" s="23"/>
      <c r="AY73" s="23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</row>
    <row r="74" spans="1:76" x14ac:dyDescent="0.25">
      <c r="A74" s="24"/>
      <c r="B74" s="8"/>
      <c r="C74" s="15"/>
      <c r="D74" s="5"/>
      <c r="E74" s="5"/>
      <c r="F74" s="5"/>
      <c r="G74" s="5"/>
      <c r="H74" s="5"/>
      <c r="I74" s="5"/>
      <c r="J74" s="5"/>
      <c r="K74" s="16"/>
      <c r="L74" s="16"/>
      <c r="M74" s="16"/>
      <c r="N74" s="16"/>
      <c r="O74" s="16"/>
      <c r="P74" s="6"/>
      <c r="Q74" s="17"/>
      <c r="R74" s="17"/>
      <c r="S74" s="17"/>
      <c r="T74" s="17"/>
      <c r="U74" s="17"/>
      <c r="V74" s="18"/>
      <c r="W74" s="18"/>
      <c r="X74" s="18"/>
      <c r="Y74" s="18"/>
      <c r="Z74" s="18"/>
      <c r="AA74" s="19"/>
      <c r="AB74" s="19"/>
      <c r="AC74" s="19"/>
      <c r="AD74" s="19"/>
      <c r="AE74" s="19"/>
      <c r="AF74" s="20"/>
      <c r="AG74" s="20"/>
      <c r="AH74" s="20"/>
      <c r="AI74" s="20"/>
      <c r="AJ74" s="20"/>
      <c r="AK74" s="21"/>
      <c r="AL74" s="21"/>
      <c r="AM74" s="21"/>
      <c r="AN74" s="21"/>
      <c r="AO74" s="21"/>
      <c r="AP74" s="22"/>
      <c r="AQ74" s="22"/>
      <c r="AR74" s="22"/>
      <c r="AS74" s="22"/>
      <c r="AT74" s="22"/>
      <c r="AU74" s="23"/>
      <c r="AV74" s="23"/>
      <c r="AW74" s="23"/>
      <c r="AX74" s="23"/>
      <c r="AY74" s="23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</row>
    <row r="75" spans="1:76" x14ac:dyDescent="0.25">
      <c r="A75" s="24"/>
      <c r="B75" s="8"/>
      <c r="C75" s="15"/>
      <c r="D75" s="5"/>
      <c r="E75" s="5"/>
      <c r="F75" s="5"/>
      <c r="G75" s="5"/>
      <c r="H75" s="5"/>
      <c r="I75" s="5"/>
      <c r="J75" s="5"/>
      <c r="K75" s="16"/>
      <c r="L75" s="16"/>
      <c r="M75" s="16"/>
      <c r="N75" s="16"/>
      <c r="O75" s="16"/>
      <c r="P75" s="6"/>
      <c r="Q75" s="17"/>
      <c r="R75" s="17"/>
      <c r="S75" s="17"/>
      <c r="T75" s="17"/>
      <c r="U75" s="17"/>
      <c r="V75" s="18"/>
      <c r="W75" s="18"/>
      <c r="X75" s="18"/>
      <c r="Y75" s="18"/>
      <c r="Z75" s="18"/>
      <c r="AA75" s="19"/>
      <c r="AB75" s="19"/>
      <c r="AC75" s="19"/>
      <c r="AD75" s="19"/>
      <c r="AE75" s="19"/>
      <c r="AF75" s="20"/>
      <c r="AG75" s="20"/>
      <c r="AH75" s="20"/>
      <c r="AI75" s="20"/>
      <c r="AJ75" s="20"/>
      <c r="AK75" s="21"/>
      <c r="AL75" s="21"/>
      <c r="AM75" s="21"/>
      <c r="AN75" s="21"/>
      <c r="AO75" s="21"/>
      <c r="AP75" s="22"/>
      <c r="AQ75" s="22"/>
      <c r="AR75" s="22"/>
      <c r="AS75" s="22"/>
      <c r="AT75" s="22"/>
      <c r="AU75" s="23"/>
      <c r="AV75" s="23"/>
      <c r="AW75" s="23"/>
      <c r="AX75" s="23"/>
      <c r="AY75" s="23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</row>
    <row r="76" spans="1:76" x14ac:dyDescent="0.25">
      <c r="A76" s="24"/>
      <c r="B76" s="8"/>
      <c r="C76" s="15"/>
      <c r="D76" s="5"/>
      <c r="E76" s="5"/>
      <c r="F76" s="5"/>
      <c r="G76" s="5"/>
      <c r="H76" s="5"/>
      <c r="I76" s="5"/>
      <c r="J76" s="5"/>
      <c r="K76" s="16"/>
      <c r="L76" s="16"/>
      <c r="M76" s="16"/>
      <c r="N76" s="16"/>
      <c r="O76" s="16"/>
      <c r="P76" s="6"/>
      <c r="Q76" s="17"/>
      <c r="R76" s="17"/>
      <c r="S76" s="17"/>
      <c r="T76" s="17"/>
      <c r="U76" s="17"/>
      <c r="V76" s="18"/>
      <c r="W76" s="18"/>
      <c r="X76" s="18"/>
      <c r="Y76" s="18"/>
      <c r="Z76" s="18"/>
      <c r="AA76" s="19"/>
      <c r="AB76" s="19"/>
      <c r="AC76" s="19"/>
      <c r="AD76" s="19"/>
      <c r="AE76" s="19"/>
      <c r="AF76" s="20"/>
      <c r="AG76" s="20"/>
      <c r="AH76" s="20"/>
      <c r="AI76" s="20"/>
      <c r="AJ76" s="20"/>
      <c r="AK76" s="21"/>
      <c r="AL76" s="21"/>
      <c r="AM76" s="21"/>
      <c r="AN76" s="21"/>
      <c r="AO76" s="21"/>
      <c r="AP76" s="22"/>
      <c r="AQ76" s="22"/>
      <c r="AR76" s="22"/>
      <c r="AS76" s="22"/>
      <c r="AT76" s="22"/>
      <c r="AU76" s="23"/>
      <c r="AV76" s="23"/>
      <c r="AW76" s="23"/>
      <c r="AX76" s="23"/>
      <c r="AY76" s="23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</row>
    <row r="77" spans="1:76" x14ac:dyDescent="0.25">
      <c r="A77" s="24"/>
      <c r="B77" s="8"/>
      <c r="C77" s="15"/>
      <c r="D77" s="5"/>
      <c r="E77" s="5"/>
      <c r="F77" s="5"/>
      <c r="G77" s="5"/>
      <c r="H77" s="5"/>
      <c r="I77" s="5"/>
      <c r="J77" s="5"/>
      <c r="K77" s="16"/>
      <c r="L77" s="16"/>
      <c r="M77" s="16"/>
      <c r="N77" s="16"/>
      <c r="O77" s="16"/>
      <c r="P77" s="6"/>
      <c r="Q77" s="17"/>
      <c r="R77" s="17"/>
      <c r="S77" s="17"/>
      <c r="T77" s="17"/>
      <c r="U77" s="17"/>
      <c r="V77" s="18"/>
      <c r="W77" s="18"/>
      <c r="X77" s="18"/>
      <c r="Y77" s="18"/>
      <c r="Z77" s="18"/>
      <c r="AA77" s="19"/>
      <c r="AB77" s="19"/>
      <c r="AC77" s="19"/>
      <c r="AD77" s="19"/>
      <c r="AE77" s="19"/>
      <c r="AF77" s="20"/>
      <c r="AG77" s="20"/>
      <c r="AH77" s="20"/>
      <c r="AI77" s="20"/>
      <c r="AJ77" s="20"/>
      <c r="AK77" s="21"/>
      <c r="AL77" s="21"/>
      <c r="AM77" s="21"/>
      <c r="AN77" s="21"/>
      <c r="AO77" s="21"/>
      <c r="AP77" s="22"/>
      <c r="AQ77" s="22"/>
      <c r="AR77" s="22"/>
      <c r="AS77" s="22"/>
      <c r="AT77" s="22"/>
      <c r="AU77" s="23"/>
      <c r="AV77" s="23"/>
      <c r="AW77" s="23"/>
      <c r="AX77" s="23"/>
      <c r="AY77" s="23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</row>
    <row r="78" spans="1:76" x14ac:dyDescent="0.25">
      <c r="A78" s="24"/>
      <c r="B78" s="8"/>
      <c r="C78" s="15"/>
      <c r="D78" s="5"/>
      <c r="E78" s="5"/>
      <c r="F78" s="5"/>
      <c r="G78" s="5"/>
      <c r="H78" s="5"/>
      <c r="I78" s="5"/>
      <c r="J78" s="5"/>
      <c r="K78" s="16"/>
      <c r="L78" s="16"/>
      <c r="M78" s="16"/>
      <c r="N78" s="16"/>
      <c r="O78" s="16"/>
      <c r="P78" s="6"/>
      <c r="Q78" s="17"/>
      <c r="R78" s="17"/>
      <c r="S78" s="17"/>
      <c r="T78" s="17"/>
      <c r="U78" s="17"/>
      <c r="V78" s="18"/>
      <c r="W78" s="18"/>
      <c r="X78" s="18"/>
      <c r="Y78" s="18"/>
      <c r="Z78" s="18"/>
      <c r="AA78" s="19"/>
      <c r="AB78" s="19"/>
      <c r="AC78" s="19"/>
      <c r="AD78" s="19"/>
      <c r="AE78" s="19"/>
      <c r="AF78" s="20"/>
      <c r="AG78" s="20"/>
      <c r="AH78" s="20"/>
      <c r="AI78" s="20"/>
      <c r="AJ78" s="20"/>
      <c r="AK78" s="21"/>
      <c r="AL78" s="21"/>
      <c r="AM78" s="21"/>
      <c r="AN78" s="21"/>
      <c r="AO78" s="21"/>
      <c r="AP78" s="22"/>
      <c r="AQ78" s="22"/>
      <c r="AR78" s="22"/>
      <c r="AS78" s="22"/>
      <c r="AT78" s="22"/>
      <c r="AU78" s="23"/>
      <c r="AV78" s="23"/>
      <c r="AW78" s="23"/>
      <c r="AX78" s="23"/>
      <c r="AY78" s="23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</row>
    <row r="79" spans="1:76" x14ac:dyDescent="0.25">
      <c r="A79" s="24"/>
      <c r="B79" s="8"/>
      <c r="C79" s="15"/>
      <c r="D79" s="5"/>
      <c r="E79" s="5"/>
      <c r="F79" s="5"/>
      <c r="G79" s="5"/>
      <c r="H79" s="5"/>
      <c r="I79" s="5"/>
      <c r="J79" s="5"/>
      <c r="K79" s="16"/>
      <c r="L79" s="16"/>
      <c r="M79" s="16"/>
      <c r="N79" s="16"/>
      <c r="O79" s="16"/>
      <c r="P79" s="6"/>
      <c r="Q79" s="17"/>
      <c r="R79" s="17"/>
      <c r="S79" s="17"/>
      <c r="T79" s="17"/>
      <c r="U79" s="17"/>
      <c r="V79" s="18"/>
      <c r="W79" s="18"/>
      <c r="X79" s="18"/>
      <c r="Y79" s="18"/>
      <c r="Z79" s="18"/>
      <c r="AA79" s="19"/>
      <c r="AB79" s="19"/>
      <c r="AC79" s="19"/>
      <c r="AD79" s="19"/>
      <c r="AE79" s="19"/>
      <c r="AF79" s="20"/>
      <c r="AG79" s="20"/>
      <c r="AH79" s="20"/>
      <c r="AI79" s="20"/>
      <c r="AJ79" s="20"/>
      <c r="AK79" s="21"/>
      <c r="AL79" s="21"/>
      <c r="AM79" s="21"/>
      <c r="AN79" s="21"/>
      <c r="AO79" s="21"/>
      <c r="AP79" s="22"/>
      <c r="AQ79" s="22"/>
      <c r="AR79" s="22"/>
      <c r="AS79" s="22"/>
      <c r="AT79" s="22"/>
      <c r="AU79" s="23"/>
      <c r="AV79" s="23"/>
      <c r="AW79" s="23"/>
      <c r="AX79" s="23"/>
      <c r="AY79" s="23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</row>
    <row r="80" spans="1:76" x14ac:dyDescent="0.25">
      <c r="A80" s="24"/>
      <c r="B80" s="8"/>
      <c r="C80" s="15"/>
      <c r="D80" s="5"/>
      <c r="E80" s="5"/>
      <c r="F80" s="5"/>
      <c r="G80" s="5"/>
      <c r="H80" s="5"/>
      <c r="I80" s="5"/>
      <c r="J80" s="5"/>
    </row>
    <row r="81" spans="1:76" x14ac:dyDescent="0.25">
      <c r="A81" s="24"/>
      <c r="B81" s="8"/>
      <c r="C81" s="15"/>
      <c r="D81" s="5"/>
      <c r="E81" s="5"/>
      <c r="F81" s="5"/>
      <c r="G81" s="5"/>
      <c r="H81" s="5"/>
      <c r="I81" s="5"/>
      <c r="J81" s="5"/>
    </row>
    <row r="82" spans="1:76" x14ac:dyDescent="0.25">
      <c r="A82" s="24"/>
      <c r="B82" s="8"/>
      <c r="C82" s="15"/>
      <c r="D82" s="5"/>
      <c r="E82" s="5"/>
      <c r="F82" s="5"/>
      <c r="G82" s="5"/>
      <c r="H82" s="5"/>
      <c r="I82" s="5"/>
      <c r="J82" s="5"/>
      <c r="Q82" s="30" t="e">
        <f t="shared" ref="Q82:AV82" si="4">SUM(Q2:Q81)</f>
        <v>#REF!</v>
      </c>
      <c r="R82" s="30" t="e">
        <f t="shared" si="4"/>
        <v>#REF!</v>
      </c>
      <c r="S82" s="30" t="e">
        <f t="shared" si="4"/>
        <v>#REF!</v>
      </c>
      <c r="T82" s="30" t="e">
        <f t="shared" si="4"/>
        <v>#REF!</v>
      </c>
      <c r="U82" s="30" t="e">
        <f t="shared" si="4"/>
        <v>#REF!</v>
      </c>
      <c r="V82" s="30" t="e">
        <f t="shared" si="4"/>
        <v>#REF!</v>
      </c>
      <c r="W82" s="30" t="e">
        <f t="shared" si="4"/>
        <v>#REF!</v>
      </c>
      <c r="X82" s="30" t="e">
        <f t="shared" si="4"/>
        <v>#REF!</v>
      </c>
      <c r="Y82" s="30" t="e">
        <f t="shared" si="4"/>
        <v>#REF!</v>
      </c>
      <c r="Z82" s="30" t="e">
        <f t="shared" si="4"/>
        <v>#REF!</v>
      </c>
      <c r="AA82" s="30" t="e">
        <f t="shared" si="4"/>
        <v>#REF!</v>
      </c>
      <c r="AB82" s="30" t="e">
        <f t="shared" si="4"/>
        <v>#REF!</v>
      </c>
      <c r="AC82" s="30" t="e">
        <f t="shared" si="4"/>
        <v>#REF!</v>
      </c>
      <c r="AD82" s="30" t="e">
        <f t="shared" si="4"/>
        <v>#REF!</v>
      </c>
      <c r="AE82" s="30" t="e">
        <f t="shared" si="4"/>
        <v>#REF!</v>
      </c>
      <c r="AF82" s="30" t="e">
        <f t="shared" si="4"/>
        <v>#REF!</v>
      </c>
      <c r="AG82" s="30" t="e">
        <f t="shared" si="4"/>
        <v>#REF!</v>
      </c>
      <c r="AH82" s="30" t="e">
        <f t="shared" si="4"/>
        <v>#REF!</v>
      </c>
      <c r="AI82" s="30" t="e">
        <f t="shared" si="4"/>
        <v>#REF!</v>
      </c>
      <c r="AJ82" s="30" t="e">
        <f t="shared" si="4"/>
        <v>#REF!</v>
      </c>
      <c r="AK82" s="30" t="e">
        <f t="shared" si="4"/>
        <v>#REF!</v>
      </c>
      <c r="AL82" s="30" t="e">
        <f t="shared" si="4"/>
        <v>#REF!</v>
      </c>
      <c r="AM82" s="30" t="e">
        <f t="shared" si="4"/>
        <v>#REF!</v>
      </c>
      <c r="AN82" s="30" t="e">
        <f t="shared" si="4"/>
        <v>#REF!</v>
      </c>
      <c r="AO82" s="30" t="e">
        <f t="shared" si="4"/>
        <v>#REF!</v>
      </c>
      <c r="AP82" s="30" t="e">
        <f t="shared" si="4"/>
        <v>#REF!</v>
      </c>
      <c r="AQ82" s="30" t="e">
        <f t="shared" si="4"/>
        <v>#REF!</v>
      </c>
      <c r="AR82" s="30" t="e">
        <f t="shared" si="4"/>
        <v>#REF!</v>
      </c>
      <c r="AS82" s="30" t="e">
        <f t="shared" si="4"/>
        <v>#REF!</v>
      </c>
      <c r="AT82" s="30" t="e">
        <f t="shared" si="4"/>
        <v>#REF!</v>
      </c>
      <c r="AU82" s="30" t="e">
        <f t="shared" si="4"/>
        <v>#REF!</v>
      </c>
      <c r="AV82" s="30" t="e">
        <f t="shared" si="4"/>
        <v>#REF!</v>
      </c>
      <c r="AW82" s="30" t="e">
        <f t="shared" ref="AW82:CB82" si="5">SUM(AW2:AW81)</f>
        <v>#REF!</v>
      </c>
      <c r="AX82" s="30" t="e">
        <f t="shared" si="5"/>
        <v>#REF!</v>
      </c>
      <c r="AY82" s="30" t="e">
        <f t="shared" si="5"/>
        <v>#REF!</v>
      </c>
      <c r="AZ82" s="30" t="e">
        <f t="shared" si="5"/>
        <v>#REF!</v>
      </c>
      <c r="BA82" s="30" t="e">
        <f t="shared" si="5"/>
        <v>#REF!</v>
      </c>
      <c r="BB82" s="30" t="e">
        <f t="shared" si="5"/>
        <v>#REF!</v>
      </c>
      <c r="BC82" s="30" t="e">
        <f t="shared" si="5"/>
        <v>#REF!</v>
      </c>
      <c r="BD82" s="30" t="e">
        <f t="shared" si="5"/>
        <v>#REF!</v>
      </c>
      <c r="BE82" s="30" t="e">
        <f t="shared" si="5"/>
        <v>#REF!</v>
      </c>
      <c r="BF82" s="30" t="e">
        <f t="shared" si="5"/>
        <v>#REF!</v>
      </c>
      <c r="BG82" s="30" t="e">
        <f t="shared" si="5"/>
        <v>#REF!</v>
      </c>
      <c r="BH82" s="30" t="e">
        <f t="shared" si="5"/>
        <v>#REF!</v>
      </c>
      <c r="BI82" s="30" t="e">
        <f t="shared" si="5"/>
        <v>#REF!</v>
      </c>
      <c r="BJ82" s="30" t="e">
        <f t="shared" si="5"/>
        <v>#REF!</v>
      </c>
      <c r="BK82" s="30" t="e">
        <f t="shared" si="5"/>
        <v>#REF!</v>
      </c>
      <c r="BL82" s="30" t="e">
        <f t="shared" si="5"/>
        <v>#REF!</v>
      </c>
      <c r="BM82" s="30" t="e">
        <f t="shared" si="5"/>
        <v>#REF!</v>
      </c>
      <c r="BN82" s="30" t="e">
        <f t="shared" si="5"/>
        <v>#REF!</v>
      </c>
      <c r="BO82" s="30" t="e">
        <f t="shared" si="5"/>
        <v>#REF!</v>
      </c>
      <c r="BP82" s="30" t="e">
        <f t="shared" si="5"/>
        <v>#REF!</v>
      </c>
      <c r="BQ82" s="30" t="e">
        <f t="shared" si="5"/>
        <v>#REF!</v>
      </c>
      <c r="BR82" s="30" t="e">
        <f t="shared" si="5"/>
        <v>#REF!</v>
      </c>
      <c r="BS82" s="30" t="e">
        <f t="shared" si="5"/>
        <v>#REF!</v>
      </c>
      <c r="BT82" s="30" t="e">
        <f t="shared" si="5"/>
        <v>#REF!</v>
      </c>
      <c r="BU82" s="30" t="e">
        <f t="shared" si="5"/>
        <v>#REF!</v>
      </c>
      <c r="BV82" s="30" t="e">
        <f t="shared" si="5"/>
        <v>#REF!</v>
      </c>
      <c r="BW82" s="30" t="e">
        <f t="shared" si="5"/>
        <v>#REF!</v>
      </c>
      <c r="BX82" s="30" t="e">
        <f t="shared" si="5"/>
        <v>#REF!</v>
      </c>
    </row>
    <row r="83" spans="1:76" x14ac:dyDescent="0.25">
      <c r="A83" s="24"/>
      <c r="B83" s="8"/>
      <c r="C83" s="15"/>
      <c r="D83" s="5"/>
      <c r="E83" s="5"/>
      <c r="F83" s="5"/>
      <c r="G83" s="5"/>
      <c r="H83" s="5"/>
      <c r="I83" s="5"/>
      <c r="J83" s="5"/>
      <c r="Q83" s="17" t="e">
        <f>+Q$82+V$82+AA$82+AF$82+AK$82+AP$82+AU$82</f>
        <v>#REF!</v>
      </c>
      <c r="R83" s="17" t="e">
        <f>+R$82+W$82+AB$82+AG$82+AL$82+AQ$82+AV$82</f>
        <v>#REF!</v>
      </c>
      <c r="S83" s="17" t="e">
        <f t="shared" ref="S83:U83" si="6">+S$82+X$82+AC$82+AH$82+AM$82+AR$82+AW$82</f>
        <v>#REF!</v>
      </c>
      <c r="T83" s="17" t="e">
        <f t="shared" si="6"/>
        <v>#REF!</v>
      </c>
      <c r="U83" s="17" t="e">
        <f t="shared" si="6"/>
        <v>#REF!</v>
      </c>
    </row>
    <row r="84" spans="1:76" x14ac:dyDescent="0.25">
      <c r="A84" s="24"/>
      <c r="B84" s="8"/>
    </row>
    <row r="85" spans="1:76" x14ac:dyDescent="0.25">
      <c r="A85" s="24"/>
      <c r="B85" s="8"/>
      <c r="Q85" s="31">
        <v>-10175001.995850697</v>
      </c>
      <c r="R85" s="31">
        <v>-30305871.091934741</v>
      </c>
      <c r="S85" s="31">
        <v>-37137350.575948425</v>
      </c>
      <c r="T85" s="31">
        <v>-41101442.537189461</v>
      </c>
      <c r="U85" s="31">
        <v>-32777331.819514226</v>
      </c>
      <c r="V85" s="31">
        <v>-46038769.906942435</v>
      </c>
    </row>
    <row r="86" spans="1:76" x14ac:dyDescent="0.25">
      <c r="A86" s="24"/>
      <c r="B86" s="8"/>
    </row>
    <row r="87" spans="1:76" x14ac:dyDescent="0.25">
      <c r="A87" s="24"/>
      <c r="B87" s="8"/>
    </row>
    <row r="88" spans="1:76" x14ac:dyDescent="0.25">
      <c r="A88" s="24"/>
      <c r="B88" s="8"/>
    </row>
    <row r="89" spans="1:76" x14ac:dyDescent="0.25">
      <c r="A89" s="24"/>
      <c r="B89" s="8"/>
    </row>
    <row r="90" spans="1:76" x14ac:dyDescent="0.25">
      <c r="A90" s="24"/>
      <c r="B90" s="8"/>
    </row>
    <row r="91" spans="1:76" x14ac:dyDescent="0.25">
      <c r="A91" s="24"/>
      <c r="B91" s="8"/>
    </row>
    <row r="92" spans="1:76" x14ac:dyDescent="0.25">
      <c r="A92" s="24"/>
      <c r="B92" s="8"/>
    </row>
    <row r="93" spans="1:76" x14ac:dyDescent="0.25">
      <c r="A93" s="24"/>
      <c r="B93" s="8"/>
    </row>
    <row r="94" spans="1:76" x14ac:dyDescent="0.25">
      <c r="A94" s="24"/>
      <c r="B94" s="8"/>
    </row>
    <row r="95" spans="1:76" x14ac:dyDescent="0.25">
      <c r="A95" s="24"/>
      <c r="B95" s="8"/>
    </row>
    <row r="96" spans="1:76" x14ac:dyDescent="0.25">
      <c r="A96" s="24"/>
      <c r="B96" s="8"/>
    </row>
    <row r="97" spans="1:2" x14ac:dyDescent="0.25">
      <c r="A97" s="24"/>
      <c r="B97" s="8"/>
    </row>
    <row r="98" spans="1:2" x14ac:dyDescent="0.25">
      <c r="A98" s="24"/>
      <c r="B98" s="8"/>
    </row>
    <row r="99" spans="1:2" x14ac:dyDescent="0.25">
      <c r="A99" s="24"/>
      <c r="B99" s="8"/>
    </row>
    <row r="100" spans="1:2" x14ac:dyDescent="0.25">
      <c r="A100" s="24"/>
      <c r="B100" s="8"/>
    </row>
    <row r="101" spans="1:2" x14ac:dyDescent="0.25">
      <c r="A101" s="24"/>
      <c r="B101" s="8"/>
    </row>
    <row r="102" spans="1:2" x14ac:dyDescent="0.25">
      <c r="A102" s="24"/>
      <c r="B102" s="8"/>
    </row>
    <row r="103" spans="1:2" x14ac:dyDescent="0.25">
      <c r="A103" s="24"/>
      <c r="B103" s="8"/>
    </row>
    <row r="104" spans="1:2" x14ac:dyDescent="0.25">
      <c r="A104" s="24"/>
      <c r="B104" s="8"/>
    </row>
    <row r="105" spans="1:2" x14ac:dyDescent="0.25">
      <c r="A105" s="24"/>
      <c r="B105" s="8"/>
    </row>
    <row r="106" spans="1:2" x14ac:dyDescent="0.25">
      <c r="A106" s="24"/>
      <c r="B106" s="8"/>
    </row>
    <row r="107" spans="1:2" x14ac:dyDescent="0.25">
      <c r="A107" s="24"/>
      <c r="B107" s="8"/>
    </row>
    <row r="108" spans="1:2" x14ac:dyDescent="0.25">
      <c r="A108" s="24"/>
      <c r="B108" s="8"/>
    </row>
    <row r="109" spans="1:2" x14ac:dyDescent="0.25">
      <c r="A109" s="24"/>
      <c r="B109" s="8"/>
    </row>
    <row r="110" spans="1:2" x14ac:dyDescent="0.25">
      <c r="A110" s="24"/>
      <c r="B110" s="8"/>
    </row>
    <row r="111" spans="1:2" x14ac:dyDescent="0.25">
      <c r="A111" s="24"/>
      <c r="B111" s="8"/>
    </row>
    <row r="112" spans="1:2" x14ac:dyDescent="0.25">
      <c r="A112" s="24"/>
      <c r="B112" s="8"/>
    </row>
    <row r="113" spans="1:2" x14ac:dyDescent="0.25">
      <c r="A113" s="24"/>
      <c r="B113" s="8"/>
    </row>
    <row r="114" spans="1:2" x14ac:dyDescent="0.25">
      <c r="A114" s="24"/>
      <c r="B114" s="8"/>
    </row>
    <row r="115" spans="1:2" x14ac:dyDescent="0.25">
      <c r="A115" s="24"/>
      <c r="B115" s="8"/>
    </row>
    <row r="116" spans="1:2" x14ac:dyDescent="0.25">
      <c r="A116" s="24"/>
      <c r="B116" s="8"/>
    </row>
    <row r="117" spans="1:2" x14ac:dyDescent="0.25">
      <c r="A117" s="24"/>
      <c r="B117" s="8"/>
    </row>
    <row r="118" spans="1:2" x14ac:dyDescent="0.25">
      <c r="A118" s="24"/>
      <c r="B118" s="8"/>
    </row>
    <row r="119" spans="1:2" x14ac:dyDescent="0.25">
      <c r="A119" s="24"/>
      <c r="B119" s="8"/>
    </row>
    <row r="120" spans="1:2" x14ac:dyDescent="0.25">
      <c r="A120" s="24"/>
      <c r="B120" s="8"/>
    </row>
    <row r="121" spans="1:2" x14ac:dyDescent="0.25">
      <c r="A121" s="24"/>
      <c r="B121" s="8"/>
    </row>
    <row r="122" spans="1:2" x14ac:dyDescent="0.25">
      <c r="A122" s="24"/>
      <c r="B122" s="8"/>
    </row>
    <row r="123" spans="1:2" x14ac:dyDescent="0.25">
      <c r="A123" s="24"/>
      <c r="B123" s="8"/>
    </row>
    <row r="124" spans="1:2" x14ac:dyDescent="0.25">
      <c r="A124" s="24"/>
      <c r="B124" s="8"/>
    </row>
    <row r="125" spans="1:2" x14ac:dyDescent="0.25">
      <c r="A125" s="24"/>
      <c r="B125" s="8"/>
    </row>
    <row r="126" spans="1:2" x14ac:dyDescent="0.25">
      <c r="A126" s="24"/>
      <c r="B126" s="8"/>
    </row>
    <row r="127" spans="1:2" x14ac:dyDescent="0.25">
      <c r="A127" s="24"/>
      <c r="B127" s="8"/>
    </row>
    <row r="128" spans="1:2" x14ac:dyDescent="0.25">
      <c r="A128" s="7"/>
    </row>
    <row r="129" spans="1:2" x14ac:dyDescent="0.25">
      <c r="A129" s="24"/>
      <c r="B129" s="8"/>
    </row>
    <row r="130" spans="1:2" x14ac:dyDescent="0.25">
      <c r="A130" s="24"/>
      <c r="B130" s="8"/>
    </row>
    <row r="131" spans="1:2" x14ac:dyDescent="0.25">
      <c r="A131" s="24"/>
      <c r="B131" s="8"/>
    </row>
    <row r="132" spans="1:2" x14ac:dyDescent="0.25">
      <c r="A132" s="24"/>
      <c r="B132" s="8"/>
    </row>
    <row r="133" spans="1:2" x14ac:dyDescent="0.25">
      <c r="A133" s="24"/>
      <c r="B133" s="8"/>
    </row>
    <row r="134" spans="1:2" x14ac:dyDescent="0.25">
      <c r="A134" s="24"/>
      <c r="B134" s="8"/>
    </row>
    <row r="135" spans="1:2" x14ac:dyDescent="0.25">
      <c r="A135" s="24"/>
      <c r="B135" s="8"/>
    </row>
    <row r="136" spans="1:2" x14ac:dyDescent="0.25">
      <c r="A136" s="24"/>
      <c r="B136" s="8"/>
    </row>
    <row r="137" spans="1:2" x14ac:dyDescent="0.25">
      <c r="A137" s="24"/>
      <c r="B137" s="8"/>
    </row>
    <row r="138" spans="1:2" x14ac:dyDescent="0.25">
      <c r="A138" s="24"/>
      <c r="B138" s="8"/>
    </row>
    <row r="139" spans="1:2" x14ac:dyDescent="0.25">
      <c r="A139" s="24"/>
      <c r="B139" s="8"/>
    </row>
    <row r="140" spans="1:2" x14ac:dyDescent="0.25">
      <c r="A140" s="24"/>
      <c r="B140" s="8"/>
    </row>
    <row r="141" spans="1:2" x14ac:dyDescent="0.25">
      <c r="A141" s="24"/>
      <c r="B141" s="8"/>
    </row>
    <row r="142" spans="1:2" x14ac:dyDescent="0.25">
      <c r="A142" s="24"/>
      <c r="B142" s="8"/>
    </row>
    <row r="143" spans="1:2" x14ac:dyDescent="0.25">
      <c r="A143" s="24"/>
      <c r="B143" s="8"/>
    </row>
    <row r="144" spans="1:2" x14ac:dyDescent="0.25">
      <c r="A144" s="24"/>
      <c r="B144" s="8"/>
    </row>
    <row r="145" spans="1:2" x14ac:dyDescent="0.25">
      <c r="A145" s="24"/>
      <c r="B145" s="8"/>
    </row>
    <row r="146" spans="1:2" x14ac:dyDescent="0.25">
      <c r="A146" s="24"/>
      <c r="B146" s="8"/>
    </row>
    <row r="147" spans="1:2" x14ac:dyDescent="0.25">
      <c r="A147" s="24"/>
      <c r="B147" s="8"/>
    </row>
    <row r="148" spans="1:2" x14ac:dyDescent="0.25">
      <c r="A148" s="24"/>
      <c r="B148" s="8"/>
    </row>
    <row r="149" spans="1:2" x14ac:dyDescent="0.25">
      <c r="A149" s="24"/>
      <c r="B149" s="8"/>
    </row>
    <row r="150" spans="1:2" x14ac:dyDescent="0.25">
      <c r="A150" s="24"/>
      <c r="B150" s="8"/>
    </row>
    <row r="151" spans="1:2" x14ac:dyDescent="0.25">
      <c r="A151" s="24"/>
      <c r="B151" s="8"/>
    </row>
    <row r="152" spans="1:2" x14ac:dyDescent="0.25">
      <c r="A152" s="24"/>
      <c r="B152" s="8"/>
    </row>
    <row r="153" spans="1:2" x14ac:dyDescent="0.25">
      <c r="A153" s="24"/>
      <c r="B153" s="8"/>
    </row>
    <row r="154" spans="1:2" x14ac:dyDescent="0.25">
      <c r="A154" s="24"/>
      <c r="B154" s="8"/>
    </row>
    <row r="155" spans="1:2" x14ac:dyDescent="0.25">
      <c r="A155" s="24"/>
      <c r="B155" s="8"/>
    </row>
    <row r="156" spans="1:2" x14ac:dyDescent="0.25">
      <c r="A156" s="24"/>
      <c r="B156" s="8"/>
    </row>
    <row r="157" spans="1:2" x14ac:dyDescent="0.25">
      <c r="A157" s="24"/>
      <c r="B157" s="8"/>
    </row>
    <row r="158" spans="1:2" x14ac:dyDescent="0.25">
      <c r="A158" s="24"/>
      <c r="B158" s="8"/>
    </row>
    <row r="159" spans="1:2" x14ac:dyDescent="0.25">
      <c r="A159" s="24"/>
      <c r="B159" s="8"/>
    </row>
    <row r="160" spans="1:2" x14ac:dyDescent="0.25">
      <c r="A160" s="7"/>
      <c r="B160" s="8"/>
    </row>
    <row r="161" spans="1:2" x14ac:dyDescent="0.25">
      <c r="A161" s="7"/>
      <c r="B161" s="8"/>
    </row>
    <row r="162" spans="1:2" x14ac:dyDescent="0.25">
      <c r="A162" s="24"/>
      <c r="B162" s="8"/>
    </row>
    <row r="163" spans="1:2" x14ac:dyDescent="0.25">
      <c r="A163" s="24"/>
      <c r="B163" s="8"/>
    </row>
    <row r="164" spans="1:2" x14ac:dyDescent="0.25">
      <c r="A164" s="24"/>
      <c r="B164" s="8"/>
    </row>
    <row r="165" spans="1:2" x14ac:dyDescent="0.25">
      <c r="A165" s="24"/>
      <c r="B165" s="8"/>
    </row>
    <row r="166" spans="1:2" x14ac:dyDescent="0.25">
      <c r="A166" s="24"/>
      <c r="B166" s="8"/>
    </row>
    <row r="167" spans="1:2" x14ac:dyDescent="0.25">
      <c r="A167" s="24"/>
      <c r="B167" s="8"/>
    </row>
    <row r="168" spans="1:2" x14ac:dyDescent="0.25">
      <c r="A168" s="24"/>
      <c r="B168" s="8"/>
    </row>
    <row r="169" spans="1:2" x14ac:dyDescent="0.25">
      <c r="A169" s="24"/>
      <c r="B169" s="8"/>
    </row>
    <row r="170" spans="1:2" x14ac:dyDescent="0.25">
      <c r="A170" s="24"/>
      <c r="B170" s="8"/>
    </row>
    <row r="171" spans="1:2" x14ac:dyDescent="0.25">
      <c r="A171" s="24"/>
      <c r="B171" s="8"/>
    </row>
    <row r="172" spans="1:2" x14ac:dyDescent="0.25">
      <c r="A172" s="24"/>
      <c r="B172" s="8"/>
    </row>
    <row r="173" spans="1:2" x14ac:dyDescent="0.25">
      <c r="A173" s="24"/>
      <c r="B173" s="8"/>
    </row>
    <row r="174" spans="1:2" x14ac:dyDescent="0.25">
      <c r="A174" s="24"/>
      <c r="B174" s="8"/>
    </row>
    <row r="175" spans="1:2" x14ac:dyDescent="0.25">
      <c r="A175" s="24"/>
      <c r="B175" s="8"/>
    </row>
    <row r="176" spans="1:2" x14ac:dyDescent="0.25">
      <c r="A176" s="24"/>
      <c r="B176" s="8"/>
    </row>
    <row r="177" spans="1:2" x14ac:dyDescent="0.25">
      <c r="A177" s="24"/>
      <c r="B177" s="8"/>
    </row>
    <row r="178" spans="1:2" x14ac:dyDescent="0.25">
      <c r="A178" s="24"/>
      <c r="B178" s="8"/>
    </row>
    <row r="179" spans="1:2" x14ac:dyDescent="0.25">
      <c r="A179" s="24"/>
      <c r="B179" s="8"/>
    </row>
    <row r="180" spans="1:2" x14ac:dyDescent="0.25">
      <c r="A180" s="24"/>
      <c r="B180" s="8"/>
    </row>
    <row r="181" spans="1:2" x14ac:dyDescent="0.25">
      <c r="A181" s="24"/>
      <c r="B181" s="8"/>
    </row>
    <row r="182" spans="1:2" x14ac:dyDescent="0.25">
      <c r="A182" s="24"/>
      <c r="B182" s="8"/>
    </row>
    <row r="183" spans="1:2" x14ac:dyDescent="0.25">
      <c r="A183" s="24"/>
      <c r="B183" s="8"/>
    </row>
    <row r="184" spans="1:2" x14ac:dyDescent="0.25">
      <c r="A184" s="24"/>
      <c r="B184" s="8"/>
    </row>
    <row r="185" spans="1:2" x14ac:dyDescent="0.25">
      <c r="A185" s="24"/>
      <c r="B185" s="8"/>
    </row>
    <row r="186" spans="1:2" x14ac:dyDescent="0.25">
      <c r="A186" s="24"/>
      <c r="B186" s="8"/>
    </row>
    <row r="187" spans="1:2" x14ac:dyDescent="0.25">
      <c r="A187" s="24"/>
      <c r="B187" s="8"/>
    </row>
    <row r="188" spans="1:2" x14ac:dyDescent="0.25">
      <c r="A188" s="24"/>
      <c r="B188" s="8"/>
    </row>
    <row r="189" spans="1:2" x14ac:dyDescent="0.25">
      <c r="A189" s="24"/>
      <c r="B189" s="8"/>
    </row>
    <row r="190" spans="1:2" x14ac:dyDescent="0.25">
      <c r="A190" s="24"/>
      <c r="B190" s="8"/>
    </row>
    <row r="191" spans="1:2" x14ac:dyDescent="0.25">
      <c r="A191" s="24"/>
      <c r="B191" s="8"/>
    </row>
    <row r="192" spans="1:2" x14ac:dyDescent="0.25">
      <c r="A192" s="24"/>
      <c r="B192" s="8"/>
    </row>
    <row r="193" spans="1:2" x14ac:dyDescent="0.25">
      <c r="A193" s="24"/>
      <c r="B193" s="8"/>
    </row>
    <row r="194" spans="1:2" x14ac:dyDescent="0.25">
      <c r="A194" s="24"/>
      <c r="B194" s="8"/>
    </row>
    <row r="195" spans="1:2" x14ac:dyDescent="0.25">
      <c r="A195" s="24"/>
      <c r="B195" s="8"/>
    </row>
    <row r="196" spans="1:2" x14ac:dyDescent="0.25">
      <c r="A196" s="24"/>
      <c r="B196" s="8"/>
    </row>
    <row r="197" spans="1:2" x14ac:dyDescent="0.25">
      <c r="A197" s="24"/>
      <c r="B197" s="8"/>
    </row>
    <row r="198" spans="1:2" x14ac:dyDescent="0.25">
      <c r="A198" s="24"/>
      <c r="B198" s="8"/>
    </row>
    <row r="199" spans="1:2" x14ac:dyDescent="0.25">
      <c r="A199" s="24"/>
      <c r="B199" s="8"/>
    </row>
    <row r="200" spans="1:2" x14ac:dyDescent="0.25">
      <c r="A200" s="24"/>
      <c r="B200" s="8"/>
    </row>
    <row r="201" spans="1:2" x14ac:dyDescent="0.25">
      <c r="A201" s="24"/>
      <c r="B201" s="8"/>
    </row>
    <row r="202" spans="1:2" x14ac:dyDescent="0.25">
      <c r="A202" s="24"/>
      <c r="B202" s="8"/>
    </row>
    <row r="203" spans="1:2" x14ac:dyDescent="0.25">
      <c r="A203" s="24"/>
      <c r="B203" s="8"/>
    </row>
    <row r="204" spans="1:2" x14ac:dyDescent="0.25">
      <c r="A204" s="24"/>
      <c r="B204" s="8"/>
    </row>
    <row r="205" spans="1:2" x14ac:dyDescent="0.25">
      <c r="A205" s="7"/>
      <c r="B205" s="8"/>
    </row>
    <row r="206" spans="1:2" x14ac:dyDescent="0.25">
      <c r="A206" s="7"/>
      <c r="B206" s="8"/>
    </row>
    <row r="207" spans="1:2" x14ac:dyDescent="0.25">
      <c r="A207" s="7"/>
      <c r="B207" s="8"/>
    </row>
    <row r="208" spans="1:2" x14ac:dyDescent="0.25">
      <c r="A208" s="7"/>
      <c r="B208" s="8"/>
    </row>
    <row r="209" spans="1:2" x14ac:dyDescent="0.25">
      <c r="A209" s="7"/>
      <c r="B209" s="8"/>
    </row>
    <row r="210" spans="1:2" x14ac:dyDescent="0.25">
      <c r="A210" s="7"/>
      <c r="B210" s="8"/>
    </row>
    <row r="211" spans="1:2" x14ac:dyDescent="0.25">
      <c r="A211" s="7"/>
      <c r="B211" s="8"/>
    </row>
    <row r="212" spans="1:2" x14ac:dyDescent="0.25">
      <c r="A212" s="24"/>
      <c r="B212" s="8"/>
    </row>
    <row r="213" spans="1:2" x14ac:dyDescent="0.25">
      <c r="A213" s="24"/>
      <c r="B213" s="8"/>
    </row>
    <row r="214" spans="1:2" x14ac:dyDescent="0.25">
      <c r="A214" s="24"/>
      <c r="B214" s="8"/>
    </row>
    <row r="215" spans="1:2" x14ac:dyDescent="0.25">
      <c r="A215" s="24"/>
      <c r="B215" s="8"/>
    </row>
    <row r="216" spans="1:2" x14ac:dyDescent="0.25">
      <c r="A216" s="24"/>
      <c r="B216" s="8"/>
    </row>
    <row r="217" spans="1:2" x14ac:dyDescent="0.25">
      <c r="A217" s="24"/>
      <c r="B217" s="8"/>
    </row>
    <row r="218" spans="1:2" x14ac:dyDescent="0.25">
      <c r="A218" s="24"/>
      <c r="B218" s="8"/>
    </row>
    <row r="219" spans="1:2" x14ac:dyDescent="0.25">
      <c r="A219" s="24"/>
      <c r="B219" s="8"/>
    </row>
    <row r="220" spans="1:2" x14ac:dyDescent="0.25">
      <c r="A220" s="24"/>
      <c r="B220" s="8"/>
    </row>
    <row r="221" spans="1:2" x14ac:dyDescent="0.25">
      <c r="A221" s="24"/>
      <c r="B221" s="8"/>
    </row>
    <row r="222" spans="1:2" x14ac:dyDescent="0.25">
      <c r="A222" s="24"/>
      <c r="B222" s="8"/>
    </row>
    <row r="223" spans="1:2" x14ac:dyDescent="0.25">
      <c r="A223" s="24"/>
      <c r="B223" s="8"/>
    </row>
    <row r="224" spans="1:2" x14ac:dyDescent="0.25">
      <c r="A224" s="24"/>
      <c r="B224" s="8"/>
    </row>
    <row r="225" spans="1:2" x14ac:dyDescent="0.25">
      <c r="A225" s="24"/>
      <c r="B225" s="8"/>
    </row>
    <row r="226" spans="1:2" x14ac:dyDescent="0.25">
      <c r="A226" s="24"/>
      <c r="B226" s="8"/>
    </row>
    <row r="227" spans="1:2" x14ac:dyDescent="0.25">
      <c r="A227" s="24"/>
      <c r="B227" s="8"/>
    </row>
    <row r="228" spans="1:2" x14ac:dyDescent="0.25">
      <c r="A228" s="24"/>
      <c r="B228" s="8"/>
    </row>
    <row r="229" spans="1:2" x14ac:dyDescent="0.25">
      <c r="A229" s="24"/>
      <c r="B229" s="8"/>
    </row>
    <row r="230" spans="1:2" x14ac:dyDescent="0.25">
      <c r="A230" s="24"/>
      <c r="B230" s="8"/>
    </row>
    <row r="231" spans="1:2" x14ac:dyDescent="0.25">
      <c r="A231" s="24"/>
      <c r="B231" s="8"/>
    </row>
    <row r="232" spans="1:2" x14ac:dyDescent="0.25">
      <c r="A232" s="24"/>
      <c r="B232" s="8"/>
    </row>
    <row r="233" spans="1:2" x14ac:dyDescent="0.25">
      <c r="A233" s="24"/>
      <c r="B233" s="8"/>
    </row>
    <row r="234" spans="1:2" x14ac:dyDescent="0.25">
      <c r="A234" s="24"/>
      <c r="B234" s="8"/>
    </row>
    <row r="235" spans="1:2" x14ac:dyDescent="0.25">
      <c r="A235" s="24"/>
      <c r="B235" s="8"/>
    </row>
    <row r="236" spans="1:2" x14ac:dyDescent="0.25">
      <c r="A236" s="24"/>
      <c r="B236" s="8"/>
    </row>
    <row r="237" spans="1:2" x14ac:dyDescent="0.25">
      <c r="A237" s="24"/>
      <c r="B237" s="8"/>
    </row>
    <row r="238" spans="1:2" x14ac:dyDescent="0.25">
      <c r="A238" s="24"/>
      <c r="B238" s="8"/>
    </row>
    <row r="239" spans="1:2" x14ac:dyDescent="0.25">
      <c r="A239" s="24"/>
      <c r="B239" s="8"/>
    </row>
    <row r="240" spans="1:2" x14ac:dyDescent="0.25">
      <c r="A240" s="24"/>
      <c r="B240" s="8"/>
    </row>
    <row r="241" spans="1:2" x14ac:dyDescent="0.25">
      <c r="A241" s="24"/>
      <c r="B241" s="8"/>
    </row>
    <row r="242" spans="1:2" x14ac:dyDescent="0.25">
      <c r="A242" s="24"/>
      <c r="B242" s="8"/>
    </row>
    <row r="243" spans="1:2" x14ac:dyDescent="0.25">
      <c r="A243" s="24"/>
      <c r="B243" s="8"/>
    </row>
    <row r="244" spans="1:2" x14ac:dyDescent="0.25">
      <c r="A244" s="24"/>
      <c r="B244" s="8"/>
    </row>
    <row r="245" spans="1:2" x14ac:dyDescent="0.25">
      <c r="A245" s="24"/>
      <c r="B245" s="8"/>
    </row>
    <row r="246" spans="1:2" x14ac:dyDescent="0.25">
      <c r="A246" s="24"/>
      <c r="B246" s="8"/>
    </row>
    <row r="247" spans="1:2" x14ac:dyDescent="0.25">
      <c r="A247" s="24"/>
      <c r="B247" s="8"/>
    </row>
    <row r="248" spans="1:2" x14ac:dyDescent="0.25">
      <c r="A248" s="24"/>
      <c r="B248" s="8"/>
    </row>
    <row r="249" spans="1:2" x14ac:dyDescent="0.25">
      <c r="A249" s="7"/>
      <c r="B249" s="8"/>
    </row>
    <row r="250" spans="1:2" x14ac:dyDescent="0.25">
      <c r="A250" s="7"/>
      <c r="B250" s="8"/>
    </row>
    <row r="251" spans="1:2" x14ac:dyDescent="0.25">
      <c r="A251" s="7"/>
      <c r="B251" s="8"/>
    </row>
    <row r="252" spans="1:2" x14ac:dyDescent="0.25">
      <c r="A252" s="7"/>
      <c r="B252" s="8"/>
    </row>
    <row r="253" spans="1:2" x14ac:dyDescent="0.25">
      <c r="A253" s="7"/>
      <c r="B253" s="8"/>
    </row>
    <row r="254" spans="1:2" x14ac:dyDescent="0.25">
      <c r="A254" s="24"/>
      <c r="B254" s="8"/>
    </row>
    <row r="255" spans="1:2" x14ac:dyDescent="0.25">
      <c r="A255" s="24"/>
      <c r="B255" s="8"/>
    </row>
    <row r="256" spans="1:2" x14ac:dyDescent="0.25">
      <c r="A256" s="24"/>
      <c r="B256" s="8"/>
    </row>
    <row r="257" spans="1:2" x14ac:dyDescent="0.25">
      <c r="A257" s="24"/>
      <c r="B257" s="8"/>
    </row>
    <row r="258" spans="1:2" x14ac:dyDescent="0.25">
      <c r="A258" s="24"/>
      <c r="B258" s="8"/>
    </row>
    <row r="259" spans="1:2" x14ac:dyDescent="0.25">
      <c r="A259" s="24"/>
      <c r="B259" s="8"/>
    </row>
    <row r="260" spans="1:2" x14ac:dyDescent="0.25">
      <c r="A260" s="24"/>
      <c r="B260" s="8"/>
    </row>
    <row r="261" spans="1:2" x14ac:dyDescent="0.25">
      <c r="A261" s="24"/>
      <c r="B261" s="8"/>
    </row>
    <row r="262" spans="1:2" x14ac:dyDescent="0.25">
      <c r="A262" s="24"/>
      <c r="B262" s="8"/>
    </row>
    <row r="263" spans="1:2" x14ac:dyDescent="0.25">
      <c r="A263" s="24"/>
      <c r="B263" s="8"/>
    </row>
    <row r="264" spans="1:2" x14ac:dyDescent="0.25">
      <c r="A264" s="24"/>
      <c r="B264" s="8"/>
    </row>
    <row r="265" spans="1:2" x14ac:dyDescent="0.25">
      <c r="A265" s="24"/>
      <c r="B265" s="8"/>
    </row>
    <row r="266" spans="1:2" x14ac:dyDescent="0.25">
      <c r="A266" s="24"/>
      <c r="B266" s="8"/>
    </row>
    <row r="267" spans="1:2" x14ac:dyDescent="0.25">
      <c r="A267" s="24"/>
      <c r="B267" s="8"/>
    </row>
    <row r="268" spans="1:2" x14ac:dyDescent="0.25">
      <c r="A268" s="24"/>
      <c r="B268" s="8"/>
    </row>
    <row r="269" spans="1:2" x14ac:dyDescent="0.25">
      <c r="A269" s="24"/>
      <c r="B269" s="8"/>
    </row>
    <row r="270" spans="1:2" x14ac:dyDescent="0.25">
      <c r="A270" s="7"/>
      <c r="B270" s="8"/>
    </row>
    <row r="271" spans="1:2" x14ac:dyDescent="0.25">
      <c r="A271" s="7"/>
      <c r="B271" s="8"/>
    </row>
    <row r="272" spans="1:2" x14ac:dyDescent="0.25">
      <c r="A272" s="7"/>
      <c r="B272" s="8"/>
    </row>
    <row r="273" spans="1:2" x14ac:dyDescent="0.25">
      <c r="A273" s="7"/>
      <c r="B273" s="8"/>
    </row>
    <row r="274" spans="1:2" x14ac:dyDescent="0.25">
      <c r="A274" s="7"/>
      <c r="B274" s="8"/>
    </row>
    <row r="275" spans="1:2" x14ac:dyDescent="0.25">
      <c r="A275" s="24"/>
      <c r="B275" s="8"/>
    </row>
    <row r="276" spans="1:2" x14ac:dyDescent="0.25">
      <c r="A276" s="24"/>
      <c r="B276" s="8"/>
    </row>
    <row r="277" spans="1:2" x14ac:dyDescent="0.25">
      <c r="A277" s="24"/>
      <c r="B277" s="8"/>
    </row>
    <row r="278" spans="1:2" x14ac:dyDescent="0.25">
      <c r="A278" s="24"/>
      <c r="B278" s="8"/>
    </row>
    <row r="279" spans="1:2" x14ac:dyDescent="0.25">
      <c r="A279" s="24"/>
      <c r="B279" s="8"/>
    </row>
    <row r="280" spans="1:2" x14ac:dyDescent="0.25">
      <c r="A280" s="24"/>
      <c r="B280" s="8"/>
    </row>
    <row r="281" spans="1:2" x14ac:dyDescent="0.25">
      <c r="A281" s="24"/>
      <c r="B281" s="8"/>
    </row>
    <row r="282" spans="1:2" x14ac:dyDescent="0.25">
      <c r="A282" s="24"/>
      <c r="B282" s="8"/>
    </row>
    <row r="283" spans="1:2" x14ac:dyDescent="0.25">
      <c r="A283" s="24"/>
      <c r="B283" s="8"/>
    </row>
    <row r="284" spans="1:2" x14ac:dyDescent="0.25">
      <c r="A284" s="24"/>
      <c r="B284" s="8"/>
    </row>
    <row r="285" spans="1:2" x14ac:dyDescent="0.25">
      <c r="A285" s="24"/>
    </row>
    <row r="286" spans="1:2" x14ac:dyDescent="0.25">
      <c r="A286" s="24"/>
      <c r="B286" s="8"/>
    </row>
    <row r="287" spans="1:2" x14ac:dyDescent="0.25">
      <c r="A287" s="24"/>
      <c r="B287" s="8"/>
    </row>
    <row r="288" spans="1:2" x14ac:dyDescent="0.25">
      <c r="A288" s="24"/>
      <c r="B288" s="8"/>
    </row>
    <row r="289" spans="1:2" x14ac:dyDescent="0.25">
      <c r="A289" s="24"/>
      <c r="B289" s="33"/>
    </row>
    <row r="290" spans="1:2" x14ac:dyDescent="0.25">
      <c r="A290" s="24"/>
      <c r="B290" s="8"/>
    </row>
    <row r="291" spans="1:2" x14ac:dyDescent="0.25">
      <c r="A291" s="24"/>
      <c r="B291" s="8"/>
    </row>
    <row r="292" spans="1:2" x14ac:dyDescent="0.25">
      <c r="A292" s="24"/>
      <c r="B292" s="8"/>
    </row>
    <row r="293" spans="1:2" x14ac:dyDescent="0.25">
      <c r="A293" s="24"/>
      <c r="B293" s="8"/>
    </row>
    <row r="294" spans="1:2" x14ac:dyDescent="0.25">
      <c r="A294" s="24"/>
      <c r="B294" s="8"/>
    </row>
    <row r="295" spans="1:2" x14ac:dyDescent="0.25">
      <c r="A295" s="24"/>
      <c r="B295" s="8"/>
    </row>
    <row r="296" spans="1:2" x14ac:dyDescent="0.25">
      <c r="A296" s="24"/>
      <c r="B296" s="8"/>
    </row>
    <row r="297" spans="1:2" x14ac:dyDescent="0.25">
      <c r="A297" s="24"/>
      <c r="B297" s="8"/>
    </row>
    <row r="298" spans="1:2" x14ac:dyDescent="0.25">
      <c r="A298" s="24"/>
      <c r="B298" s="8"/>
    </row>
    <row r="299" spans="1:2" x14ac:dyDescent="0.25">
      <c r="A299" s="24"/>
      <c r="B299" s="8"/>
    </row>
    <row r="300" spans="1:2" x14ac:dyDescent="0.25">
      <c r="A300" s="24"/>
    </row>
    <row r="301" spans="1:2" x14ac:dyDescent="0.25">
      <c r="A301" s="24"/>
    </row>
    <row r="302" spans="1:2" x14ac:dyDescent="0.25">
      <c r="A302" s="24"/>
      <c r="B302" s="8"/>
    </row>
    <row r="303" spans="1:2" x14ac:dyDescent="0.25">
      <c r="A303" s="24"/>
      <c r="B303" s="8"/>
    </row>
    <row r="304" spans="1:2" x14ac:dyDescent="0.25">
      <c r="A304" s="24"/>
      <c r="B304" s="8"/>
    </row>
    <row r="305" spans="1:2" x14ac:dyDescent="0.25">
      <c r="A305" s="24"/>
      <c r="B305" s="8"/>
    </row>
    <row r="306" spans="1:2" x14ac:dyDescent="0.25">
      <c r="A306" s="24"/>
      <c r="B306" s="8"/>
    </row>
    <row r="307" spans="1:2" x14ac:dyDescent="0.25">
      <c r="A307" s="24"/>
      <c r="B307" s="8"/>
    </row>
    <row r="308" spans="1:2" x14ac:dyDescent="0.25">
      <c r="A308" s="24"/>
      <c r="B308" s="8"/>
    </row>
    <row r="309" spans="1:2" x14ac:dyDescent="0.25">
      <c r="A309" s="24"/>
      <c r="B309" s="8"/>
    </row>
    <row r="310" spans="1:2" x14ac:dyDescent="0.25">
      <c r="A310" s="24"/>
      <c r="B310" s="8"/>
    </row>
    <row r="311" spans="1:2" x14ac:dyDescent="0.25">
      <c r="A311" s="24"/>
      <c r="B311" s="8"/>
    </row>
    <row r="312" spans="1:2" x14ac:dyDescent="0.25">
      <c r="A312" s="24"/>
      <c r="B312" s="8"/>
    </row>
    <row r="313" spans="1:2" x14ac:dyDescent="0.25">
      <c r="A313" s="24"/>
      <c r="B313" s="8"/>
    </row>
    <row r="314" spans="1:2" x14ac:dyDescent="0.25">
      <c r="A314" s="24"/>
      <c r="B314" s="33"/>
    </row>
    <row r="315" spans="1:2" x14ac:dyDescent="0.25">
      <c r="A315" s="24"/>
      <c r="B315" s="33"/>
    </row>
    <row r="316" spans="1:2" x14ac:dyDescent="0.25">
      <c r="A316" s="7"/>
      <c r="B316" s="8"/>
    </row>
    <row r="317" spans="1:2" x14ac:dyDescent="0.25">
      <c r="A317" s="7"/>
      <c r="B317" s="8"/>
    </row>
    <row r="318" spans="1:2" x14ac:dyDescent="0.25">
      <c r="A318" s="7"/>
      <c r="B318" s="8"/>
    </row>
    <row r="319" spans="1:2" x14ac:dyDescent="0.25">
      <c r="A319" s="24"/>
      <c r="B319" s="8"/>
    </row>
    <row r="320" spans="1:2" x14ac:dyDescent="0.25">
      <c r="A320" s="24"/>
      <c r="B320" s="8"/>
    </row>
    <row r="321" spans="1:2" x14ac:dyDescent="0.25">
      <c r="A321" s="24"/>
      <c r="B321" s="8"/>
    </row>
    <row r="322" spans="1:2" x14ac:dyDescent="0.25">
      <c r="A322" s="24"/>
      <c r="B322" s="8"/>
    </row>
    <row r="323" spans="1:2" x14ac:dyDescent="0.25">
      <c r="A323" s="24"/>
      <c r="B323" s="8"/>
    </row>
    <row r="324" spans="1:2" x14ac:dyDescent="0.25">
      <c r="A324" s="24"/>
      <c r="B324" s="8"/>
    </row>
    <row r="325" spans="1:2" x14ac:dyDescent="0.25">
      <c r="A325" s="24"/>
      <c r="B325" s="8"/>
    </row>
    <row r="326" spans="1:2" x14ac:dyDescent="0.25">
      <c r="A326" s="24"/>
      <c r="B326" s="8"/>
    </row>
    <row r="327" spans="1:2" x14ac:dyDescent="0.25">
      <c r="A327" s="24"/>
      <c r="B327" s="8"/>
    </row>
    <row r="328" spans="1:2" x14ac:dyDescent="0.25">
      <c r="A328" s="24"/>
      <c r="B328" s="8"/>
    </row>
    <row r="329" spans="1:2" x14ac:dyDescent="0.25">
      <c r="A329" s="24"/>
      <c r="B329" s="8"/>
    </row>
    <row r="330" spans="1:2" x14ac:dyDescent="0.25">
      <c r="A330" s="24"/>
      <c r="B330" s="8"/>
    </row>
    <row r="331" spans="1:2" x14ac:dyDescent="0.25">
      <c r="A331" s="24"/>
      <c r="B331" s="8"/>
    </row>
    <row r="332" spans="1:2" x14ac:dyDescent="0.25">
      <c r="A332" s="24"/>
      <c r="B332" s="8"/>
    </row>
    <row r="333" spans="1:2" x14ac:dyDescent="0.25">
      <c r="A333" s="24"/>
      <c r="B333" s="8"/>
    </row>
    <row r="334" spans="1:2" x14ac:dyDescent="0.25">
      <c r="A334" s="7"/>
      <c r="B334" s="8"/>
    </row>
    <row r="335" spans="1:2" x14ac:dyDescent="0.25">
      <c r="A335" s="24"/>
      <c r="B335" s="8"/>
    </row>
    <row r="336" spans="1:2" x14ac:dyDescent="0.25">
      <c r="A336" s="24"/>
      <c r="B336" s="8"/>
    </row>
    <row r="337" spans="1:2" x14ac:dyDescent="0.25">
      <c r="A337" s="24"/>
      <c r="B337" s="8"/>
    </row>
    <row r="338" spans="1:2" x14ac:dyDescent="0.25">
      <c r="A338" s="24"/>
      <c r="B338" s="8"/>
    </row>
    <row r="339" spans="1:2" x14ac:dyDescent="0.25">
      <c r="A339" s="24"/>
      <c r="B339" s="8"/>
    </row>
    <row r="340" spans="1:2" x14ac:dyDescent="0.25">
      <c r="A340" s="24"/>
      <c r="B340" s="8"/>
    </row>
    <row r="341" spans="1:2" x14ac:dyDescent="0.25">
      <c r="A341" s="24"/>
      <c r="B341" s="8"/>
    </row>
    <row r="342" spans="1:2" x14ac:dyDescent="0.25">
      <c r="A342" s="24"/>
      <c r="B342" s="8"/>
    </row>
    <row r="343" spans="1:2" x14ac:dyDescent="0.25">
      <c r="A343" s="24"/>
      <c r="B343" s="8"/>
    </row>
    <row r="344" spans="1:2" x14ac:dyDescent="0.25">
      <c r="A344" s="24"/>
      <c r="B344" s="8"/>
    </row>
    <row r="345" spans="1:2" x14ac:dyDescent="0.25">
      <c r="A345" s="24"/>
      <c r="B345" s="8"/>
    </row>
    <row r="346" spans="1:2" x14ac:dyDescent="0.25">
      <c r="A346" s="24"/>
      <c r="B346" s="8"/>
    </row>
    <row r="347" spans="1:2" x14ac:dyDescent="0.25">
      <c r="A347" s="24"/>
      <c r="B347" s="8"/>
    </row>
    <row r="348" spans="1:2" x14ac:dyDescent="0.25">
      <c r="A348" s="7"/>
      <c r="B348" s="8"/>
    </row>
    <row r="349" spans="1:2" x14ac:dyDescent="0.25">
      <c r="A349" s="7"/>
      <c r="B349" s="8"/>
    </row>
    <row r="350" spans="1:2" x14ac:dyDescent="0.25">
      <c r="A350" s="7"/>
      <c r="B350" s="8"/>
    </row>
    <row r="351" spans="1:2" x14ac:dyDescent="0.25">
      <c r="A351" s="7"/>
      <c r="B351" s="8"/>
    </row>
    <row r="352" spans="1:2" x14ac:dyDescent="0.25">
      <c r="A352" s="7"/>
      <c r="B352" s="8"/>
    </row>
    <row r="353" spans="1:2" x14ac:dyDescent="0.25">
      <c r="A353" s="7"/>
      <c r="B353" s="8"/>
    </row>
    <row r="354" spans="1:2" x14ac:dyDescent="0.25">
      <c r="A354" s="7"/>
      <c r="B354" s="8"/>
    </row>
    <row r="355" spans="1:2" x14ac:dyDescent="0.25">
      <c r="A355" s="7"/>
      <c r="B355" s="8"/>
    </row>
    <row r="356" spans="1:2" x14ac:dyDescent="0.25">
      <c r="A356" s="7"/>
      <c r="B356" s="8"/>
    </row>
    <row r="357" spans="1:2" x14ac:dyDescent="0.25">
      <c r="A357" s="7"/>
      <c r="B357" s="8"/>
    </row>
    <row r="358" spans="1:2" x14ac:dyDescent="0.25">
      <c r="A358" s="7"/>
      <c r="B358" s="8"/>
    </row>
    <row r="359" spans="1:2" x14ac:dyDescent="0.25">
      <c r="A359" s="7"/>
      <c r="B359" s="8"/>
    </row>
    <row r="360" spans="1:2" x14ac:dyDescent="0.25">
      <c r="A360" s="7"/>
      <c r="B360" s="8"/>
    </row>
    <row r="361" spans="1:2" x14ac:dyDescent="0.25">
      <c r="A361" s="7"/>
      <c r="B361" s="8"/>
    </row>
    <row r="362" spans="1:2" x14ac:dyDescent="0.25">
      <c r="A362" s="7"/>
      <c r="B362" s="8"/>
    </row>
    <row r="363" spans="1:2" x14ac:dyDescent="0.25">
      <c r="A363" s="7"/>
      <c r="B363" s="8"/>
    </row>
    <row r="364" spans="1:2" x14ac:dyDescent="0.25">
      <c r="A364" s="7"/>
      <c r="B364" s="8"/>
    </row>
    <row r="365" spans="1:2" x14ac:dyDescent="0.25">
      <c r="A365" s="7"/>
      <c r="B365" s="8"/>
    </row>
    <row r="366" spans="1:2" x14ac:dyDescent="0.25">
      <c r="A366" s="24"/>
      <c r="B366" s="8"/>
    </row>
    <row r="367" spans="1:2" x14ac:dyDescent="0.25">
      <c r="A367" s="24"/>
      <c r="B367" s="8"/>
    </row>
    <row r="368" spans="1:2" x14ac:dyDescent="0.25">
      <c r="A368" s="24"/>
      <c r="B368" s="8"/>
    </row>
    <row r="369" spans="1:2" x14ac:dyDescent="0.25">
      <c r="A369" s="24"/>
      <c r="B369" s="8"/>
    </row>
    <row r="370" spans="1:2" x14ac:dyDescent="0.25">
      <c r="A370" s="24"/>
      <c r="B370" s="8"/>
    </row>
    <row r="371" spans="1:2" x14ac:dyDescent="0.25">
      <c r="A371" s="24"/>
      <c r="B371" s="8"/>
    </row>
    <row r="372" spans="1:2" x14ac:dyDescent="0.25">
      <c r="A372" s="24"/>
      <c r="B372" s="8"/>
    </row>
    <row r="373" spans="1:2" x14ac:dyDescent="0.25">
      <c r="A373" s="24"/>
      <c r="B373" s="8"/>
    </row>
    <row r="374" spans="1:2" x14ac:dyDescent="0.25">
      <c r="A374" s="24"/>
      <c r="B374" s="8"/>
    </row>
    <row r="375" spans="1:2" x14ac:dyDescent="0.25">
      <c r="A375" s="24"/>
      <c r="B375" s="8"/>
    </row>
    <row r="376" spans="1:2" x14ac:dyDescent="0.25">
      <c r="A376" s="24"/>
      <c r="B376" s="8"/>
    </row>
    <row r="377" spans="1:2" x14ac:dyDescent="0.25">
      <c r="A377" s="24"/>
      <c r="B377" s="8"/>
    </row>
    <row r="378" spans="1:2" x14ac:dyDescent="0.25">
      <c r="A378" s="24"/>
      <c r="B378" s="8"/>
    </row>
    <row r="379" spans="1:2" x14ac:dyDescent="0.25">
      <c r="A379" s="24"/>
      <c r="B379" s="8"/>
    </row>
    <row r="380" spans="1:2" x14ac:dyDescent="0.25">
      <c r="A380" s="24"/>
      <c r="B380" s="8"/>
    </row>
    <row r="381" spans="1:2" x14ac:dyDescent="0.25">
      <c r="A381" s="24"/>
      <c r="B381" s="8"/>
    </row>
    <row r="382" spans="1:2" x14ac:dyDescent="0.25">
      <c r="A382" s="24"/>
      <c r="B382" s="8"/>
    </row>
    <row r="383" spans="1:2" x14ac:dyDescent="0.25">
      <c r="A383" s="24"/>
      <c r="B383" s="8"/>
    </row>
    <row r="384" spans="1:2" x14ac:dyDescent="0.25">
      <c r="A384" s="24"/>
      <c r="B384" s="8"/>
    </row>
    <row r="385" spans="1:2" x14ac:dyDescent="0.25">
      <c r="A385" s="24"/>
      <c r="B385" s="8"/>
    </row>
    <row r="386" spans="1:2" x14ac:dyDescent="0.25">
      <c r="A386" s="24"/>
      <c r="B386" s="8"/>
    </row>
    <row r="387" spans="1:2" x14ac:dyDescent="0.25">
      <c r="A387" s="24"/>
      <c r="B387" s="8"/>
    </row>
    <row r="388" spans="1:2" x14ac:dyDescent="0.25">
      <c r="A388" s="24"/>
      <c r="B388" s="8"/>
    </row>
    <row r="389" spans="1:2" x14ac:dyDescent="0.25">
      <c r="A389" s="7"/>
      <c r="B389" s="8"/>
    </row>
    <row r="390" spans="1:2" x14ac:dyDescent="0.25">
      <c r="A390" s="7"/>
      <c r="B390" s="8"/>
    </row>
    <row r="391" spans="1:2" x14ac:dyDescent="0.25">
      <c r="A391" s="7"/>
      <c r="B391" s="8"/>
    </row>
    <row r="392" spans="1:2" x14ac:dyDescent="0.25">
      <c r="A392" s="7"/>
      <c r="B392" s="8"/>
    </row>
    <row r="393" spans="1:2" x14ac:dyDescent="0.25">
      <c r="A393" s="7"/>
      <c r="B393" s="8"/>
    </row>
    <row r="394" spans="1:2" x14ac:dyDescent="0.25">
      <c r="A394" s="7"/>
      <c r="B394" s="8"/>
    </row>
    <row r="395" spans="1:2" x14ac:dyDescent="0.25">
      <c r="A395" s="7"/>
      <c r="B395" s="8"/>
    </row>
    <row r="396" spans="1:2" x14ac:dyDescent="0.25">
      <c r="A396" s="7"/>
      <c r="B396" s="8"/>
    </row>
    <row r="397" spans="1:2" x14ac:dyDescent="0.25">
      <c r="A397" s="7"/>
      <c r="B397" s="8"/>
    </row>
    <row r="398" spans="1:2" x14ac:dyDescent="0.25">
      <c r="A398" s="7"/>
      <c r="B398" s="8"/>
    </row>
    <row r="399" spans="1:2" x14ac:dyDescent="0.25">
      <c r="A399" s="7"/>
      <c r="B399" s="8"/>
    </row>
    <row r="400" spans="1:2" x14ac:dyDescent="0.25">
      <c r="A400" s="7"/>
      <c r="B400" s="8"/>
    </row>
    <row r="401" spans="1:2" x14ac:dyDescent="0.25">
      <c r="A401" s="24"/>
      <c r="B401" s="8"/>
    </row>
    <row r="402" spans="1:2" x14ac:dyDescent="0.25">
      <c r="A402" s="24"/>
      <c r="B402" s="8"/>
    </row>
    <row r="403" spans="1:2" x14ac:dyDescent="0.25">
      <c r="A403" s="7"/>
      <c r="B403" s="8"/>
    </row>
    <row r="404" spans="1:2" x14ac:dyDescent="0.25">
      <c r="A404" s="7"/>
      <c r="B404" s="8"/>
    </row>
    <row r="405" spans="1:2" x14ac:dyDescent="0.25">
      <c r="A405" s="7"/>
      <c r="B405" s="8"/>
    </row>
    <row r="406" spans="1:2" x14ac:dyDescent="0.25">
      <c r="A406" s="7"/>
      <c r="B406" s="8"/>
    </row>
    <row r="407" spans="1:2" x14ac:dyDescent="0.25">
      <c r="A407" s="24"/>
      <c r="B407" s="8"/>
    </row>
    <row r="408" spans="1:2" x14ac:dyDescent="0.25">
      <c r="A408" s="24"/>
      <c r="B408" s="8"/>
    </row>
    <row r="409" spans="1:2" x14ac:dyDescent="0.25">
      <c r="A409" s="24"/>
      <c r="B409" s="8"/>
    </row>
    <row r="410" spans="1:2" x14ac:dyDescent="0.25">
      <c r="A410" s="7"/>
      <c r="B410" s="8"/>
    </row>
    <row r="411" spans="1:2" x14ac:dyDescent="0.25">
      <c r="A411" s="7"/>
      <c r="B411" s="8"/>
    </row>
    <row r="412" spans="1:2" x14ac:dyDescent="0.25">
      <c r="A412" s="7"/>
      <c r="B412" s="8"/>
    </row>
    <row r="413" spans="1:2" x14ac:dyDescent="0.25">
      <c r="A413" s="7"/>
      <c r="B413" s="8"/>
    </row>
    <row r="414" spans="1:2" x14ac:dyDescent="0.25">
      <c r="A414" s="7"/>
      <c r="B414" s="8"/>
    </row>
    <row r="415" spans="1:2" x14ac:dyDescent="0.25">
      <c r="A415" s="7"/>
      <c r="B415" s="8"/>
    </row>
    <row r="416" spans="1:2" x14ac:dyDescent="0.25">
      <c r="A416" s="7"/>
      <c r="B416" s="8"/>
    </row>
    <row r="417" spans="1:2" x14ac:dyDescent="0.25">
      <c r="A417" s="7"/>
      <c r="B417" s="8"/>
    </row>
    <row r="418" spans="1:2" x14ac:dyDescent="0.25">
      <c r="A418" s="7"/>
      <c r="B418" s="8"/>
    </row>
    <row r="419" spans="1:2" x14ac:dyDescent="0.25">
      <c r="A419" s="7"/>
      <c r="B419" s="8"/>
    </row>
    <row r="420" spans="1:2" x14ac:dyDescent="0.25">
      <c r="A420" s="7"/>
      <c r="B420" s="8"/>
    </row>
    <row r="421" spans="1:2" x14ac:dyDescent="0.25">
      <c r="A421" s="7"/>
      <c r="B421" s="8"/>
    </row>
    <row r="422" spans="1:2" x14ac:dyDescent="0.25">
      <c r="A422" s="7"/>
      <c r="B422" s="8"/>
    </row>
    <row r="423" spans="1:2" x14ac:dyDescent="0.25">
      <c r="A423" s="7"/>
      <c r="B423" s="8"/>
    </row>
    <row r="424" spans="1:2" x14ac:dyDescent="0.25">
      <c r="A424" s="7"/>
      <c r="B424" s="8"/>
    </row>
    <row r="425" spans="1:2" x14ac:dyDescent="0.25">
      <c r="A425" s="7"/>
      <c r="B425" s="8"/>
    </row>
    <row r="426" spans="1:2" x14ac:dyDescent="0.25">
      <c r="A426" s="7"/>
      <c r="B426" s="8"/>
    </row>
    <row r="427" spans="1:2" x14ac:dyDescent="0.25">
      <c r="A427" s="7"/>
      <c r="B427" s="8"/>
    </row>
    <row r="428" spans="1:2" x14ac:dyDescent="0.25">
      <c r="A428" s="7"/>
      <c r="B428" s="8"/>
    </row>
    <row r="429" spans="1:2" x14ac:dyDescent="0.25">
      <c r="A429" s="7"/>
      <c r="B429" s="8"/>
    </row>
    <row r="430" spans="1:2" x14ac:dyDescent="0.25">
      <c r="A430" s="7"/>
      <c r="B430" s="8"/>
    </row>
    <row r="431" spans="1:2" x14ac:dyDescent="0.25">
      <c r="A431" s="7"/>
      <c r="B431" s="8"/>
    </row>
    <row r="432" spans="1:2" x14ac:dyDescent="0.25">
      <c r="A432" s="7"/>
      <c r="B432" s="8"/>
    </row>
    <row r="433" spans="1:2" x14ac:dyDescent="0.25">
      <c r="A433" s="7"/>
      <c r="B433" s="8"/>
    </row>
    <row r="434" spans="1:2" x14ac:dyDescent="0.25">
      <c r="A434" s="7"/>
      <c r="B434" s="8"/>
    </row>
    <row r="435" spans="1:2" x14ac:dyDescent="0.25">
      <c r="A435" s="7"/>
      <c r="B435" s="8"/>
    </row>
    <row r="436" spans="1:2" x14ac:dyDescent="0.25">
      <c r="A436" s="7"/>
      <c r="B436" s="8"/>
    </row>
    <row r="437" spans="1:2" x14ac:dyDescent="0.25">
      <c r="A437" s="7"/>
      <c r="B437" s="8"/>
    </row>
    <row r="438" spans="1:2" x14ac:dyDescent="0.25">
      <c r="A438" s="7"/>
      <c r="B438" s="8"/>
    </row>
    <row r="439" spans="1:2" x14ac:dyDescent="0.25">
      <c r="A439" s="7"/>
      <c r="B439" s="8"/>
    </row>
    <row r="440" spans="1:2" x14ac:dyDescent="0.25">
      <c r="A440" s="7"/>
      <c r="B440" s="8"/>
    </row>
    <row r="441" spans="1:2" x14ac:dyDescent="0.25">
      <c r="A441" s="7"/>
      <c r="B441" s="8"/>
    </row>
    <row r="442" spans="1:2" x14ac:dyDescent="0.25">
      <c r="A442" s="7"/>
      <c r="B442" s="8"/>
    </row>
    <row r="443" spans="1:2" x14ac:dyDescent="0.25">
      <c r="A443" s="7"/>
      <c r="B443" s="8"/>
    </row>
    <row r="444" spans="1:2" x14ac:dyDescent="0.25">
      <c r="A444" s="7"/>
      <c r="B444" s="8"/>
    </row>
    <row r="445" spans="1:2" x14ac:dyDescent="0.25">
      <c r="A445" s="7"/>
      <c r="B445" s="8"/>
    </row>
    <row r="446" spans="1:2" x14ac:dyDescent="0.25">
      <c r="A446" s="7"/>
      <c r="B446" s="8"/>
    </row>
    <row r="447" spans="1:2" x14ac:dyDescent="0.25">
      <c r="A447" s="7"/>
      <c r="B447" s="8"/>
    </row>
    <row r="448" spans="1:2" x14ac:dyDescent="0.25">
      <c r="A448" s="7"/>
      <c r="B448" s="8"/>
    </row>
    <row r="449" spans="1:2" x14ac:dyDescent="0.25">
      <c r="A449" s="7"/>
      <c r="B449" s="8"/>
    </row>
    <row r="450" spans="1:2" x14ac:dyDescent="0.25">
      <c r="A450" s="7"/>
      <c r="B450" s="8"/>
    </row>
    <row r="451" spans="1:2" x14ac:dyDescent="0.25">
      <c r="A451" s="7"/>
      <c r="B451" s="8"/>
    </row>
    <row r="452" spans="1:2" x14ac:dyDescent="0.25">
      <c r="A452" s="7"/>
      <c r="B452" s="8"/>
    </row>
    <row r="453" spans="1:2" x14ac:dyDescent="0.25">
      <c r="A453" s="7"/>
      <c r="B453" s="8"/>
    </row>
    <row r="454" spans="1:2" x14ac:dyDescent="0.25">
      <c r="A454" s="7"/>
      <c r="B454" s="8"/>
    </row>
    <row r="455" spans="1:2" x14ac:dyDescent="0.25">
      <c r="A455" s="7"/>
      <c r="B455" s="8"/>
    </row>
    <row r="456" spans="1:2" x14ac:dyDescent="0.25">
      <c r="A456" s="7"/>
      <c r="B456" s="8"/>
    </row>
    <row r="457" spans="1:2" x14ac:dyDescent="0.25">
      <c r="A457" s="7"/>
      <c r="B457" s="8"/>
    </row>
    <row r="458" spans="1:2" x14ac:dyDescent="0.25">
      <c r="A458" s="7"/>
      <c r="B458" s="8"/>
    </row>
    <row r="459" spans="1:2" x14ac:dyDescent="0.25">
      <c r="A459" s="7"/>
      <c r="B459" s="8"/>
    </row>
    <row r="460" spans="1:2" x14ac:dyDescent="0.25">
      <c r="A460" s="7"/>
      <c r="B460" s="8"/>
    </row>
    <row r="461" spans="1:2" x14ac:dyDescent="0.25">
      <c r="A461" s="7"/>
      <c r="B461" s="8"/>
    </row>
    <row r="462" spans="1:2" x14ac:dyDescent="0.25">
      <c r="A462" s="7"/>
      <c r="B462" s="8"/>
    </row>
    <row r="463" spans="1:2" x14ac:dyDescent="0.25">
      <c r="A463" s="7"/>
      <c r="B463" s="8"/>
    </row>
    <row r="464" spans="1:2" x14ac:dyDescent="0.25">
      <c r="A464" s="7"/>
      <c r="B464" s="8"/>
    </row>
    <row r="465" spans="1:2" x14ac:dyDescent="0.25">
      <c r="A465" s="7"/>
      <c r="B465" s="8"/>
    </row>
    <row r="466" spans="1:2" x14ac:dyDescent="0.25">
      <c r="A466" s="7"/>
      <c r="B466" s="8"/>
    </row>
    <row r="467" spans="1:2" x14ac:dyDescent="0.25">
      <c r="A467" s="7"/>
      <c r="B467" s="8"/>
    </row>
    <row r="468" spans="1:2" x14ac:dyDescent="0.25">
      <c r="A468" s="7"/>
      <c r="B468" s="8"/>
    </row>
    <row r="469" spans="1:2" x14ac:dyDescent="0.25">
      <c r="A469" s="7"/>
      <c r="B469" s="8"/>
    </row>
    <row r="470" spans="1:2" x14ac:dyDescent="0.25">
      <c r="A470" s="7"/>
      <c r="B470" s="8"/>
    </row>
    <row r="471" spans="1:2" x14ac:dyDescent="0.25">
      <c r="A471" s="7"/>
      <c r="B471" s="8"/>
    </row>
    <row r="472" spans="1:2" x14ac:dyDescent="0.25">
      <c r="A472" s="7"/>
      <c r="B472" s="8"/>
    </row>
    <row r="473" spans="1:2" x14ac:dyDescent="0.25">
      <c r="A473" s="7"/>
      <c r="B473" s="8"/>
    </row>
    <row r="474" spans="1:2" x14ac:dyDescent="0.25">
      <c r="A474" s="7"/>
      <c r="B474" s="8"/>
    </row>
    <row r="475" spans="1:2" x14ac:dyDescent="0.25">
      <c r="A475" s="7"/>
      <c r="B475" s="8"/>
    </row>
    <row r="476" spans="1:2" x14ac:dyDescent="0.25">
      <c r="A476" s="7"/>
      <c r="B476" s="8"/>
    </row>
    <row r="477" spans="1:2" x14ac:dyDescent="0.25">
      <c r="A477" s="7"/>
      <c r="B477" s="8"/>
    </row>
    <row r="478" spans="1:2" x14ac:dyDescent="0.25">
      <c r="A478" s="7"/>
      <c r="B478" s="8"/>
    </row>
    <row r="479" spans="1:2" x14ac:dyDescent="0.25">
      <c r="A479" s="7"/>
      <c r="B479" s="8"/>
    </row>
    <row r="480" spans="1:2" x14ac:dyDescent="0.25">
      <c r="A480" s="7"/>
      <c r="B480" s="8"/>
    </row>
    <row r="481" spans="1:2" x14ac:dyDescent="0.25">
      <c r="A481" s="7"/>
      <c r="B481" s="8"/>
    </row>
    <row r="482" spans="1:2" x14ac:dyDescent="0.25">
      <c r="A482" s="7"/>
      <c r="B482" s="8"/>
    </row>
    <row r="483" spans="1:2" x14ac:dyDescent="0.25">
      <c r="A483" s="7"/>
      <c r="B483" s="8"/>
    </row>
    <row r="484" spans="1:2" x14ac:dyDescent="0.25">
      <c r="A484" s="7"/>
      <c r="B484" s="8"/>
    </row>
    <row r="485" spans="1:2" x14ac:dyDescent="0.25">
      <c r="A485" s="7"/>
      <c r="B485" s="8"/>
    </row>
    <row r="486" spans="1:2" x14ac:dyDescent="0.25">
      <c r="A486" s="7"/>
      <c r="B486" s="8"/>
    </row>
    <row r="487" spans="1:2" x14ac:dyDescent="0.25">
      <c r="A487" s="7"/>
      <c r="B487" s="8"/>
    </row>
    <row r="488" spans="1:2" x14ac:dyDescent="0.25">
      <c r="A488" s="7"/>
      <c r="B488" s="8"/>
    </row>
    <row r="489" spans="1:2" x14ac:dyDescent="0.25">
      <c r="A489" s="7"/>
      <c r="B489" s="8"/>
    </row>
    <row r="490" spans="1:2" x14ac:dyDescent="0.25">
      <c r="A490" s="7"/>
      <c r="B490" s="8"/>
    </row>
    <row r="491" spans="1:2" x14ac:dyDescent="0.25">
      <c r="A491" s="7"/>
      <c r="B491" s="8"/>
    </row>
    <row r="492" spans="1:2" x14ac:dyDescent="0.25">
      <c r="A492" s="7"/>
      <c r="B492" s="8"/>
    </row>
    <row r="493" spans="1:2" x14ac:dyDescent="0.25">
      <c r="A493" s="7"/>
      <c r="B493" s="8"/>
    </row>
    <row r="494" spans="1:2" x14ac:dyDescent="0.25">
      <c r="A494" s="7"/>
      <c r="B494" s="8"/>
    </row>
    <row r="495" spans="1:2" x14ac:dyDescent="0.25">
      <c r="A495" s="7"/>
      <c r="B495" s="8"/>
    </row>
    <row r="496" spans="1:2" x14ac:dyDescent="0.25">
      <c r="A496" s="7"/>
      <c r="B496" s="8"/>
    </row>
    <row r="497" spans="1:2" x14ac:dyDescent="0.25">
      <c r="A497" s="7"/>
      <c r="B497" s="8"/>
    </row>
    <row r="498" spans="1:2" x14ac:dyDescent="0.25">
      <c r="A498" s="7"/>
      <c r="B498" s="8"/>
    </row>
    <row r="499" spans="1:2" x14ac:dyDescent="0.25">
      <c r="A499" s="7"/>
      <c r="B499" s="8"/>
    </row>
    <row r="500" spans="1:2" x14ac:dyDescent="0.25">
      <c r="A500" s="7"/>
      <c r="B500" s="8"/>
    </row>
    <row r="501" spans="1:2" x14ac:dyDescent="0.25">
      <c r="A501" s="7"/>
      <c r="B501" s="8"/>
    </row>
    <row r="502" spans="1:2" x14ac:dyDescent="0.25">
      <c r="A502" s="7"/>
      <c r="B502" s="8"/>
    </row>
    <row r="503" spans="1:2" x14ac:dyDescent="0.25">
      <c r="A503" s="7"/>
      <c r="B503" s="8"/>
    </row>
    <row r="504" spans="1:2" x14ac:dyDescent="0.25">
      <c r="A504" s="7"/>
      <c r="B504" s="8"/>
    </row>
    <row r="505" spans="1:2" x14ac:dyDescent="0.25">
      <c r="A505" s="7"/>
      <c r="B505" s="8"/>
    </row>
    <row r="506" spans="1:2" x14ac:dyDescent="0.25">
      <c r="A506" s="7"/>
      <c r="B506" s="8"/>
    </row>
    <row r="507" spans="1:2" x14ac:dyDescent="0.25">
      <c r="A507" s="7"/>
      <c r="B507" s="8"/>
    </row>
    <row r="508" spans="1:2" x14ac:dyDescent="0.25">
      <c r="A508" s="7"/>
      <c r="B508" s="8"/>
    </row>
    <row r="509" spans="1:2" x14ac:dyDescent="0.25">
      <c r="A509" s="7"/>
      <c r="B509" s="8"/>
    </row>
    <row r="510" spans="1:2" x14ac:dyDescent="0.25">
      <c r="A510" s="7"/>
      <c r="B510" s="8"/>
    </row>
    <row r="511" spans="1:2" x14ac:dyDescent="0.25">
      <c r="A511" s="7"/>
      <c r="B511" s="8"/>
    </row>
    <row r="512" spans="1:2" x14ac:dyDescent="0.25">
      <c r="A512" s="7"/>
      <c r="B512" s="8"/>
    </row>
    <row r="513" spans="1:2" x14ac:dyDescent="0.25">
      <c r="A513" s="24"/>
    </row>
    <row r="514" spans="1:2" x14ac:dyDescent="0.25">
      <c r="A514" s="7"/>
      <c r="B514" s="8"/>
    </row>
    <row r="515" spans="1:2" x14ac:dyDescent="0.25">
      <c r="A515" s="7"/>
      <c r="B515" s="8"/>
    </row>
    <row r="516" spans="1:2" x14ac:dyDescent="0.25">
      <c r="A516" s="7"/>
      <c r="B516" s="8"/>
    </row>
    <row r="517" spans="1:2" x14ac:dyDescent="0.25">
      <c r="A517" s="7"/>
      <c r="B517" s="8"/>
    </row>
    <row r="518" spans="1:2" x14ac:dyDescent="0.25">
      <c r="A518" s="7"/>
      <c r="B518" s="8"/>
    </row>
    <row r="519" spans="1:2" x14ac:dyDescent="0.25">
      <c r="A519" s="7"/>
      <c r="B519" s="8"/>
    </row>
    <row r="520" spans="1:2" x14ac:dyDescent="0.25">
      <c r="A520" s="7"/>
      <c r="B520" s="8"/>
    </row>
    <row r="521" spans="1:2" x14ac:dyDescent="0.25">
      <c r="A521" s="7"/>
      <c r="B521" s="8"/>
    </row>
    <row r="522" spans="1:2" x14ac:dyDescent="0.25">
      <c r="A522" s="7"/>
      <c r="B522" s="8"/>
    </row>
    <row r="523" spans="1:2" x14ac:dyDescent="0.25">
      <c r="A523" s="7"/>
      <c r="B523" s="8"/>
    </row>
    <row r="524" spans="1:2" x14ac:dyDescent="0.25">
      <c r="A524" s="7"/>
      <c r="B524" s="8"/>
    </row>
    <row r="525" spans="1:2" x14ac:dyDescent="0.25">
      <c r="A525" s="7"/>
      <c r="B525" s="8"/>
    </row>
    <row r="526" spans="1:2" x14ac:dyDescent="0.25">
      <c r="A526" s="7"/>
      <c r="B526" s="8"/>
    </row>
    <row r="527" spans="1:2" x14ac:dyDescent="0.25">
      <c r="A527" s="7"/>
      <c r="B527" s="8"/>
    </row>
    <row r="528" spans="1:2" x14ac:dyDescent="0.25">
      <c r="A528" s="7"/>
      <c r="B528" s="8"/>
    </row>
    <row r="529" spans="1:2" x14ac:dyDescent="0.25">
      <c r="A529" s="7"/>
      <c r="B529" s="8"/>
    </row>
    <row r="530" spans="1:2" x14ac:dyDescent="0.25">
      <c r="A530" s="7"/>
      <c r="B530" s="8"/>
    </row>
    <row r="531" spans="1:2" x14ac:dyDescent="0.25">
      <c r="A531" s="7"/>
      <c r="B531" s="8"/>
    </row>
    <row r="532" spans="1:2" x14ac:dyDescent="0.25">
      <c r="A532" s="7"/>
      <c r="B532" s="8"/>
    </row>
    <row r="533" spans="1:2" x14ac:dyDescent="0.25">
      <c r="A533" s="7"/>
      <c r="B533" s="8"/>
    </row>
    <row r="534" spans="1:2" x14ac:dyDescent="0.25">
      <c r="A534" s="7"/>
      <c r="B534" s="8"/>
    </row>
    <row r="535" spans="1:2" x14ac:dyDescent="0.25">
      <c r="A535" s="7"/>
      <c r="B535" s="8"/>
    </row>
    <row r="536" spans="1:2" x14ac:dyDescent="0.25">
      <c r="A536" s="7"/>
      <c r="B536" s="8"/>
    </row>
    <row r="537" spans="1:2" x14ac:dyDescent="0.25">
      <c r="A537" s="7"/>
      <c r="B537" s="8"/>
    </row>
    <row r="538" spans="1:2" x14ac:dyDescent="0.25">
      <c r="A538" s="7"/>
      <c r="B538" s="8"/>
    </row>
    <row r="539" spans="1:2" x14ac:dyDescent="0.25">
      <c r="A539" s="7"/>
      <c r="B539" s="8"/>
    </row>
    <row r="540" spans="1:2" x14ac:dyDescent="0.25">
      <c r="A540" s="7"/>
      <c r="B540" s="8"/>
    </row>
    <row r="541" spans="1:2" x14ac:dyDescent="0.25">
      <c r="A541" s="7"/>
      <c r="B541" s="8"/>
    </row>
    <row r="542" spans="1:2" x14ac:dyDescent="0.25">
      <c r="A542" s="7"/>
      <c r="B542" s="8"/>
    </row>
    <row r="543" spans="1:2" x14ac:dyDescent="0.25">
      <c r="A543" s="7"/>
      <c r="B543" s="8"/>
    </row>
    <row r="544" spans="1:2" x14ac:dyDescent="0.25">
      <c r="A544" s="7"/>
      <c r="B544" s="8"/>
    </row>
    <row r="545" spans="1:2" x14ac:dyDescent="0.25">
      <c r="A545" s="7"/>
      <c r="B545" s="8"/>
    </row>
    <row r="546" spans="1:2" x14ac:dyDescent="0.25">
      <c r="A546" s="7"/>
      <c r="B546" s="8"/>
    </row>
    <row r="547" spans="1:2" x14ac:dyDescent="0.25">
      <c r="A547" s="7"/>
      <c r="B547" s="8"/>
    </row>
    <row r="548" spans="1:2" x14ac:dyDescent="0.25">
      <c r="A548" s="7"/>
      <c r="B548" s="8"/>
    </row>
    <row r="549" spans="1:2" x14ac:dyDescent="0.25">
      <c r="A549" s="7"/>
      <c r="B549" s="8"/>
    </row>
    <row r="550" spans="1:2" x14ac:dyDescent="0.25">
      <c r="A550" s="7"/>
      <c r="B550" s="8"/>
    </row>
    <row r="551" spans="1:2" x14ac:dyDescent="0.25">
      <c r="A551" s="7"/>
      <c r="B551" s="8"/>
    </row>
    <row r="552" spans="1:2" x14ac:dyDescent="0.25">
      <c r="A552" s="7"/>
      <c r="B552" s="8"/>
    </row>
    <row r="553" spans="1:2" x14ac:dyDescent="0.25">
      <c r="A553" s="7"/>
      <c r="B553" s="8"/>
    </row>
    <row r="554" spans="1:2" x14ac:dyDescent="0.25">
      <c r="A554" s="7"/>
      <c r="B554" s="8"/>
    </row>
    <row r="555" spans="1:2" x14ac:dyDescent="0.25">
      <c r="A555" s="7"/>
      <c r="B555" s="8"/>
    </row>
    <row r="556" spans="1:2" x14ac:dyDescent="0.25">
      <c r="A556" s="7"/>
      <c r="B556" s="8"/>
    </row>
    <row r="557" spans="1:2" x14ac:dyDescent="0.25">
      <c r="A557" s="7"/>
      <c r="B557" s="8"/>
    </row>
    <row r="558" spans="1:2" x14ac:dyDescent="0.25">
      <c r="A558" s="7"/>
      <c r="B558" s="8"/>
    </row>
    <row r="559" spans="1:2" x14ac:dyDescent="0.25">
      <c r="A559" s="7"/>
      <c r="B559" s="8"/>
    </row>
    <row r="560" spans="1:2" x14ac:dyDescent="0.25">
      <c r="A560" s="7"/>
      <c r="B560" s="8"/>
    </row>
    <row r="561" spans="1:2" x14ac:dyDescent="0.25">
      <c r="A561" s="7"/>
      <c r="B561" s="8"/>
    </row>
    <row r="562" spans="1:2" x14ac:dyDescent="0.25">
      <c r="A562" s="7"/>
      <c r="B562" s="8"/>
    </row>
    <row r="563" spans="1:2" x14ac:dyDescent="0.25">
      <c r="A563" s="7"/>
      <c r="B563" s="8"/>
    </row>
    <row r="564" spans="1:2" x14ac:dyDescent="0.25">
      <c r="A564" s="7"/>
      <c r="B564" s="8"/>
    </row>
    <row r="565" spans="1:2" x14ac:dyDescent="0.25">
      <c r="A565" s="7"/>
      <c r="B565" s="8"/>
    </row>
    <row r="566" spans="1:2" x14ac:dyDescent="0.25">
      <c r="A566" s="7"/>
      <c r="B566" s="8"/>
    </row>
    <row r="567" spans="1:2" x14ac:dyDescent="0.25">
      <c r="A567" s="7"/>
      <c r="B567" s="8"/>
    </row>
    <row r="568" spans="1:2" x14ac:dyDescent="0.25">
      <c r="A568" s="7"/>
      <c r="B568" s="8"/>
    </row>
    <row r="569" spans="1:2" x14ac:dyDescent="0.25">
      <c r="A569" s="7"/>
      <c r="B569" s="8"/>
    </row>
    <row r="570" spans="1:2" x14ac:dyDescent="0.25">
      <c r="A570" s="7"/>
      <c r="B570" s="8"/>
    </row>
    <row r="571" spans="1:2" x14ac:dyDescent="0.25">
      <c r="A571" s="7"/>
      <c r="B571" s="8"/>
    </row>
    <row r="572" spans="1:2" x14ac:dyDescent="0.25">
      <c r="A572" s="7"/>
      <c r="B572" s="8"/>
    </row>
    <row r="573" spans="1:2" x14ac:dyDescent="0.25">
      <c r="A573" s="7"/>
      <c r="B573" s="8"/>
    </row>
    <row r="574" spans="1:2" x14ac:dyDescent="0.25">
      <c r="A574" s="7"/>
      <c r="B574" s="8"/>
    </row>
    <row r="575" spans="1:2" x14ac:dyDescent="0.25">
      <c r="A575" s="7"/>
      <c r="B575" s="8"/>
    </row>
    <row r="576" spans="1:2" x14ac:dyDescent="0.25">
      <c r="A576" s="7"/>
      <c r="B576" s="8"/>
    </row>
    <row r="577" spans="1:2" x14ac:dyDescent="0.25">
      <c r="A577" s="7"/>
      <c r="B577" s="8"/>
    </row>
    <row r="578" spans="1:2" x14ac:dyDescent="0.25">
      <c r="A578" s="7"/>
      <c r="B578" s="8"/>
    </row>
    <row r="579" spans="1:2" x14ac:dyDescent="0.25">
      <c r="A579" s="7"/>
      <c r="B579" s="8"/>
    </row>
    <row r="580" spans="1:2" x14ac:dyDescent="0.25">
      <c r="A580" s="7"/>
      <c r="B580" s="8"/>
    </row>
    <row r="581" spans="1:2" x14ac:dyDescent="0.25">
      <c r="A581" s="7"/>
      <c r="B581" s="8"/>
    </row>
    <row r="582" spans="1:2" x14ac:dyDescent="0.25">
      <c r="A582" s="7"/>
      <c r="B582" s="8"/>
    </row>
    <row r="583" spans="1:2" x14ac:dyDescent="0.25">
      <c r="A583" s="7"/>
      <c r="B583" s="8"/>
    </row>
    <row r="584" spans="1:2" x14ac:dyDescent="0.25">
      <c r="A584" s="7"/>
      <c r="B584" s="8"/>
    </row>
    <row r="585" spans="1:2" x14ac:dyDescent="0.25">
      <c r="A585" s="7"/>
      <c r="B585" s="8"/>
    </row>
    <row r="586" spans="1:2" x14ac:dyDescent="0.25">
      <c r="A586" s="7"/>
      <c r="B586" s="8"/>
    </row>
    <row r="587" spans="1:2" x14ac:dyDescent="0.25">
      <c r="A587" s="7"/>
      <c r="B587" s="8"/>
    </row>
    <row r="588" spans="1:2" x14ac:dyDescent="0.25">
      <c r="A588" s="7"/>
      <c r="B588" s="8"/>
    </row>
    <row r="589" spans="1:2" x14ac:dyDescent="0.25">
      <c r="A589" s="7"/>
      <c r="B589" s="8"/>
    </row>
    <row r="590" spans="1:2" x14ac:dyDescent="0.25">
      <c r="A590" s="7"/>
      <c r="B590" s="8"/>
    </row>
    <row r="591" spans="1:2" x14ac:dyDescent="0.25">
      <c r="A591" s="7"/>
      <c r="B591" s="8"/>
    </row>
    <row r="592" spans="1:2" x14ac:dyDescent="0.25">
      <c r="A592" s="7"/>
      <c r="B592" s="8"/>
    </row>
    <row r="593" spans="1:2" x14ac:dyDescent="0.25">
      <c r="A593" s="7"/>
      <c r="B593" s="8"/>
    </row>
    <row r="594" spans="1:2" x14ac:dyDescent="0.25">
      <c r="A594" s="7"/>
      <c r="B594" s="8"/>
    </row>
    <row r="595" spans="1:2" x14ac:dyDescent="0.25">
      <c r="A595" s="7"/>
      <c r="B595" s="8"/>
    </row>
    <row r="596" spans="1:2" x14ac:dyDescent="0.25">
      <c r="A596" s="7"/>
      <c r="B596" s="8"/>
    </row>
    <row r="597" spans="1:2" x14ac:dyDescent="0.25">
      <c r="A597" s="7"/>
      <c r="B597" s="8"/>
    </row>
    <row r="598" spans="1:2" x14ac:dyDescent="0.25">
      <c r="A598" s="7"/>
      <c r="B598" s="8"/>
    </row>
    <row r="599" spans="1:2" x14ac:dyDescent="0.25">
      <c r="A599" s="7"/>
      <c r="B599" s="8"/>
    </row>
    <row r="600" spans="1:2" x14ac:dyDescent="0.25">
      <c r="A600" s="7"/>
      <c r="B600" s="8"/>
    </row>
    <row r="601" spans="1:2" x14ac:dyDescent="0.25">
      <c r="A601" s="7"/>
      <c r="B601" s="8"/>
    </row>
    <row r="602" spans="1:2" x14ac:dyDescent="0.25">
      <c r="A602" s="7"/>
      <c r="B602" s="8"/>
    </row>
    <row r="603" spans="1:2" x14ac:dyDescent="0.25">
      <c r="A603" s="7"/>
      <c r="B603" s="8"/>
    </row>
    <row r="604" spans="1:2" x14ac:dyDescent="0.25">
      <c r="A604" s="7"/>
      <c r="B604" s="8"/>
    </row>
    <row r="605" spans="1:2" x14ac:dyDescent="0.25">
      <c r="A605" s="7"/>
      <c r="B605" s="8"/>
    </row>
    <row r="606" spans="1:2" x14ac:dyDescent="0.25">
      <c r="A606" s="7"/>
      <c r="B606" s="8"/>
    </row>
    <row r="607" spans="1:2" x14ac:dyDescent="0.25">
      <c r="A607" s="7"/>
      <c r="B607" s="8"/>
    </row>
    <row r="608" spans="1:2" x14ac:dyDescent="0.25">
      <c r="A608" s="7"/>
      <c r="B608" s="8"/>
    </row>
    <row r="609" spans="1:2" x14ac:dyDescent="0.25">
      <c r="A609" s="7"/>
      <c r="B609" s="8"/>
    </row>
    <row r="610" spans="1:2" x14ac:dyDescent="0.25">
      <c r="A610" s="7"/>
      <c r="B610" s="8"/>
    </row>
    <row r="611" spans="1:2" x14ac:dyDescent="0.25">
      <c r="A611" s="7"/>
      <c r="B611" s="8"/>
    </row>
    <row r="612" spans="1:2" x14ac:dyDescent="0.25">
      <c r="A612" s="7"/>
      <c r="B612" s="8"/>
    </row>
    <row r="613" spans="1:2" x14ac:dyDescent="0.25">
      <c r="A613" s="7"/>
      <c r="B613" s="8"/>
    </row>
    <row r="614" spans="1:2" x14ac:dyDescent="0.25">
      <c r="A614" s="7"/>
      <c r="B614" s="8"/>
    </row>
    <row r="615" spans="1:2" x14ac:dyDescent="0.25">
      <c r="A615" s="7"/>
      <c r="B615" s="8"/>
    </row>
    <row r="616" spans="1:2" x14ac:dyDescent="0.25">
      <c r="A616" s="7"/>
      <c r="B616" s="8"/>
    </row>
    <row r="617" spans="1:2" x14ac:dyDescent="0.25">
      <c r="A617" s="7"/>
      <c r="B617" s="8"/>
    </row>
    <row r="618" spans="1:2" x14ac:dyDescent="0.25">
      <c r="A618" s="7"/>
      <c r="B618" s="8"/>
    </row>
    <row r="619" spans="1:2" x14ac:dyDescent="0.25">
      <c r="A619" s="7"/>
      <c r="B619" s="8"/>
    </row>
    <row r="620" spans="1:2" x14ac:dyDescent="0.25">
      <c r="A620" s="7"/>
      <c r="B620" s="8"/>
    </row>
    <row r="621" spans="1:2" x14ac:dyDescent="0.25">
      <c r="A621" s="7"/>
      <c r="B621" s="8"/>
    </row>
    <row r="622" spans="1:2" x14ac:dyDescent="0.25">
      <c r="A622" s="7"/>
      <c r="B622" s="8"/>
    </row>
    <row r="623" spans="1:2" x14ac:dyDescent="0.25">
      <c r="A623" s="7"/>
      <c r="B623" s="8"/>
    </row>
    <row r="624" spans="1:2" x14ac:dyDescent="0.25">
      <c r="A624" s="7"/>
      <c r="B624" s="8"/>
    </row>
    <row r="625" spans="1:2" x14ac:dyDescent="0.25">
      <c r="A625" s="7"/>
      <c r="B625" s="8"/>
    </row>
    <row r="626" spans="1:2" x14ac:dyDescent="0.25">
      <c r="A626" s="7"/>
      <c r="B626" s="8"/>
    </row>
    <row r="627" spans="1:2" x14ac:dyDescent="0.25">
      <c r="A627" s="7"/>
      <c r="B627" s="8"/>
    </row>
    <row r="628" spans="1:2" x14ac:dyDescent="0.25">
      <c r="A628" s="7"/>
      <c r="B628" s="8"/>
    </row>
    <row r="629" spans="1:2" x14ac:dyDescent="0.25">
      <c r="A629" s="7"/>
      <c r="B629" s="8"/>
    </row>
    <row r="630" spans="1:2" x14ac:dyDescent="0.25">
      <c r="A630" s="7"/>
      <c r="B630" s="8"/>
    </row>
    <row r="631" spans="1:2" x14ac:dyDescent="0.25">
      <c r="A631" s="7"/>
      <c r="B631" s="8"/>
    </row>
    <row r="632" spans="1:2" x14ac:dyDescent="0.25">
      <c r="A632" s="7"/>
      <c r="B632" s="8"/>
    </row>
    <row r="633" spans="1:2" x14ac:dyDescent="0.25">
      <c r="A633" s="7"/>
      <c r="B633" s="8"/>
    </row>
    <row r="634" spans="1:2" x14ac:dyDescent="0.25">
      <c r="A634" s="7"/>
      <c r="B634" s="8"/>
    </row>
    <row r="635" spans="1:2" x14ac:dyDescent="0.25">
      <c r="A635" s="7"/>
      <c r="B635" s="8"/>
    </row>
    <row r="636" spans="1:2" x14ac:dyDescent="0.25">
      <c r="A636" s="7"/>
      <c r="B636" s="8"/>
    </row>
    <row r="637" spans="1:2" x14ac:dyDescent="0.25">
      <c r="A637" s="7"/>
      <c r="B637" s="8"/>
    </row>
    <row r="638" spans="1:2" x14ac:dyDescent="0.25">
      <c r="A638" s="7"/>
      <c r="B638" s="8"/>
    </row>
    <row r="639" spans="1:2" x14ac:dyDescent="0.25">
      <c r="A639" s="7"/>
      <c r="B639" s="8"/>
    </row>
    <row r="640" spans="1:2" x14ac:dyDescent="0.25">
      <c r="A640" s="7"/>
      <c r="B640" s="8"/>
    </row>
    <row r="641" spans="1:2" x14ac:dyDescent="0.25">
      <c r="A641" s="7"/>
      <c r="B641" s="8"/>
    </row>
    <row r="642" spans="1:2" x14ac:dyDescent="0.25">
      <c r="A642" s="7"/>
      <c r="B642" s="8"/>
    </row>
    <row r="643" spans="1:2" x14ac:dyDescent="0.25">
      <c r="A643" s="7"/>
      <c r="B643" s="8"/>
    </row>
    <row r="644" spans="1:2" x14ac:dyDescent="0.25">
      <c r="A644" s="7"/>
      <c r="B644" s="8"/>
    </row>
    <row r="645" spans="1:2" x14ac:dyDescent="0.25">
      <c r="A645" s="7"/>
      <c r="B645" s="8"/>
    </row>
    <row r="646" spans="1:2" x14ac:dyDescent="0.25">
      <c r="A646" s="7"/>
      <c r="B646" s="8"/>
    </row>
    <row r="647" spans="1:2" x14ac:dyDescent="0.25">
      <c r="A647" s="7"/>
      <c r="B647" s="8"/>
    </row>
    <row r="648" spans="1:2" x14ac:dyDescent="0.25">
      <c r="A648" s="7"/>
      <c r="B648" s="8"/>
    </row>
    <row r="649" spans="1:2" x14ac:dyDescent="0.25">
      <c r="A649" s="7"/>
      <c r="B649" s="8"/>
    </row>
    <row r="650" spans="1:2" x14ac:dyDescent="0.25">
      <c r="A650" s="7"/>
      <c r="B650" s="8"/>
    </row>
    <row r="651" spans="1:2" x14ac:dyDescent="0.25">
      <c r="A651" s="7"/>
      <c r="B651" s="8"/>
    </row>
    <row r="652" spans="1:2" x14ac:dyDescent="0.25">
      <c r="A652" s="7"/>
      <c r="B652" s="8"/>
    </row>
    <row r="653" spans="1:2" x14ac:dyDescent="0.25">
      <c r="A653" s="7"/>
      <c r="B653" s="8"/>
    </row>
    <row r="654" spans="1:2" x14ac:dyDescent="0.25">
      <c r="A654" s="7"/>
      <c r="B654" s="8"/>
    </row>
    <row r="655" spans="1:2" x14ac:dyDescent="0.25">
      <c r="A655" s="7"/>
      <c r="B655" s="8"/>
    </row>
    <row r="656" spans="1:2" x14ac:dyDescent="0.25">
      <c r="A656" s="7"/>
      <c r="B656" s="8"/>
    </row>
    <row r="657" spans="1:2" x14ac:dyDescent="0.25">
      <c r="A657" s="7"/>
      <c r="B657" s="8"/>
    </row>
    <row r="658" spans="1:2" x14ac:dyDescent="0.25">
      <c r="A658" s="7"/>
      <c r="B658" s="8"/>
    </row>
    <row r="659" spans="1:2" x14ac:dyDescent="0.25">
      <c r="A659" s="7"/>
      <c r="B659" s="8"/>
    </row>
    <row r="660" spans="1:2" x14ac:dyDescent="0.25">
      <c r="A660" s="7"/>
      <c r="B660" s="8"/>
    </row>
    <row r="661" spans="1:2" x14ac:dyDescent="0.25">
      <c r="A661" s="7"/>
      <c r="B661" s="8"/>
    </row>
    <row r="662" spans="1:2" x14ac:dyDescent="0.25">
      <c r="A662" s="7"/>
      <c r="B662" s="8"/>
    </row>
    <row r="663" spans="1:2" x14ac:dyDescent="0.25">
      <c r="A663" s="24"/>
    </row>
    <row r="664" spans="1:2" x14ac:dyDescent="0.25">
      <c r="A664" s="24"/>
    </row>
    <row r="665" spans="1:2" x14ac:dyDescent="0.25">
      <c r="A665" s="24"/>
    </row>
    <row r="666" spans="1:2" x14ac:dyDescent="0.25">
      <c r="A666" s="24"/>
      <c r="B666" s="8"/>
    </row>
    <row r="667" spans="1:2" x14ac:dyDescent="0.25">
      <c r="A667" s="24"/>
      <c r="B667" s="8"/>
    </row>
    <row r="668" spans="1:2" x14ac:dyDescent="0.25">
      <c r="A668" s="24"/>
      <c r="B668" s="8"/>
    </row>
    <row r="669" spans="1:2" x14ac:dyDescent="0.25">
      <c r="A669" s="7"/>
      <c r="B669" s="8"/>
    </row>
    <row r="670" spans="1:2" x14ac:dyDescent="0.25">
      <c r="A670" s="7"/>
      <c r="B670" s="8"/>
    </row>
    <row r="671" spans="1:2" x14ac:dyDescent="0.25">
      <c r="A671" s="24"/>
      <c r="B671" s="8"/>
    </row>
    <row r="672" spans="1:2" x14ac:dyDescent="0.25">
      <c r="A672" s="24"/>
      <c r="B672" s="8"/>
    </row>
    <row r="673" spans="1:2" x14ac:dyDescent="0.25">
      <c r="A673" s="24"/>
      <c r="B673" s="8"/>
    </row>
    <row r="674" spans="1:2" x14ac:dyDescent="0.25">
      <c r="A674" s="7"/>
      <c r="B674" s="8"/>
    </row>
    <row r="675" spans="1:2" x14ac:dyDescent="0.25">
      <c r="A675" s="7"/>
      <c r="B675" s="8"/>
    </row>
    <row r="676" spans="1:2" x14ac:dyDescent="0.25">
      <c r="A676" s="7"/>
      <c r="B676" s="8"/>
    </row>
    <row r="677" spans="1:2" x14ac:dyDescent="0.25">
      <c r="A677" s="7"/>
      <c r="B677" s="8"/>
    </row>
    <row r="678" spans="1:2" x14ac:dyDescent="0.25">
      <c r="A678" s="7"/>
      <c r="B678" s="8"/>
    </row>
    <row r="679" spans="1:2" x14ac:dyDescent="0.25">
      <c r="A679" s="7"/>
      <c r="B679" s="8"/>
    </row>
    <row r="680" spans="1:2" x14ac:dyDescent="0.25">
      <c r="A680" s="7"/>
      <c r="B680" s="8"/>
    </row>
    <row r="681" spans="1:2" x14ac:dyDescent="0.25">
      <c r="A681" s="7"/>
      <c r="B681" s="8"/>
    </row>
    <row r="682" spans="1:2" x14ac:dyDescent="0.25">
      <c r="A682" s="7"/>
      <c r="B682" s="8"/>
    </row>
    <row r="683" spans="1:2" x14ac:dyDescent="0.25">
      <c r="A683" s="7"/>
      <c r="B683" s="8"/>
    </row>
    <row r="684" spans="1:2" x14ac:dyDescent="0.25">
      <c r="A684" s="7"/>
      <c r="B684" s="8"/>
    </row>
    <row r="685" spans="1:2" x14ac:dyDescent="0.25">
      <c r="A685" s="7"/>
      <c r="B685" s="8"/>
    </row>
    <row r="686" spans="1:2" x14ac:dyDescent="0.25">
      <c r="A686" s="7"/>
      <c r="B686" s="8"/>
    </row>
    <row r="687" spans="1:2" x14ac:dyDescent="0.25">
      <c r="A687" s="7"/>
      <c r="B687" s="8"/>
    </row>
    <row r="688" spans="1:2" x14ac:dyDescent="0.25">
      <c r="A688" s="7"/>
      <c r="B688" s="8"/>
    </row>
    <row r="689" spans="1:2" x14ac:dyDescent="0.25">
      <c r="A689" s="7"/>
      <c r="B689" s="8"/>
    </row>
    <row r="690" spans="1:2" x14ac:dyDescent="0.25">
      <c r="A690" s="7"/>
      <c r="B690" s="8"/>
    </row>
    <row r="691" spans="1:2" x14ac:dyDescent="0.25">
      <c r="A691" s="7"/>
      <c r="B691" s="8"/>
    </row>
    <row r="692" spans="1:2" x14ac:dyDescent="0.25">
      <c r="A692" s="7"/>
      <c r="B692" s="8"/>
    </row>
    <row r="693" spans="1:2" x14ac:dyDescent="0.25">
      <c r="A693" s="7"/>
      <c r="B693" s="8"/>
    </row>
    <row r="694" spans="1:2" x14ac:dyDescent="0.25">
      <c r="A694" s="7"/>
      <c r="B694" s="8"/>
    </row>
    <row r="695" spans="1:2" x14ac:dyDescent="0.25">
      <c r="A695" s="7"/>
      <c r="B695" s="8"/>
    </row>
    <row r="696" spans="1:2" x14ac:dyDescent="0.25">
      <c r="A696" s="7"/>
      <c r="B696" s="8"/>
    </row>
    <row r="697" spans="1:2" x14ac:dyDescent="0.25">
      <c r="A697" s="7"/>
      <c r="B697" s="8"/>
    </row>
    <row r="698" spans="1:2" x14ac:dyDescent="0.25">
      <c r="A698" s="7"/>
      <c r="B698" s="8"/>
    </row>
    <row r="699" spans="1:2" x14ac:dyDescent="0.25">
      <c r="A699" s="7"/>
      <c r="B699" s="8"/>
    </row>
    <row r="700" spans="1:2" x14ac:dyDescent="0.25">
      <c r="A700" s="7"/>
      <c r="B700" s="8"/>
    </row>
    <row r="701" spans="1:2" x14ac:dyDescent="0.25">
      <c r="A701" s="7"/>
      <c r="B701" s="8"/>
    </row>
    <row r="702" spans="1:2" x14ac:dyDescent="0.25">
      <c r="A702" s="7"/>
      <c r="B702" s="8"/>
    </row>
    <row r="703" spans="1:2" x14ac:dyDescent="0.25">
      <c r="A703" s="7"/>
      <c r="B703" s="8"/>
    </row>
    <row r="704" spans="1:2" x14ac:dyDescent="0.25">
      <c r="A704" s="7"/>
      <c r="B704" s="8"/>
    </row>
    <row r="705" spans="1:2" x14ac:dyDescent="0.25">
      <c r="A705" s="7"/>
      <c r="B705" s="8"/>
    </row>
    <row r="706" spans="1:2" x14ac:dyDescent="0.25">
      <c r="A706" s="7"/>
      <c r="B706" s="8"/>
    </row>
    <row r="707" spans="1:2" x14ac:dyDescent="0.25">
      <c r="A707" s="7"/>
      <c r="B707" s="8"/>
    </row>
    <row r="708" spans="1:2" x14ac:dyDescent="0.25">
      <c r="A708" s="7"/>
      <c r="B708" s="8"/>
    </row>
    <row r="709" spans="1:2" x14ac:dyDescent="0.25">
      <c r="A709" s="7"/>
      <c r="B709" s="8"/>
    </row>
    <row r="710" spans="1:2" x14ac:dyDescent="0.25">
      <c r="A710" s="7"/>
      <c r="B710" s="8"/>
    </row>
    <row r="711" spans="1:2" x14ac:dyDescent="0.25">
      <c r="A711" s="7"/>
      <c r="B711" s="8"/>
    </row>
    <row r="712" spans="1:2" x14ac:dyDescent="0.25">
      <c r="A712" s="7"/>
      <c r="B712" s="8"/>
    </row>
    <row r="713" spans="1:2" x14ac:dyDescent="0.25">
      <c r="A713" s="7"/>
      <c r="B713" s="8"/>
    </row>
    <row r="714" spans="1:2" x14ac:dyDescent="0.25">
      <c r="A714" s="7"/>
      <c r="B714" s="8"/>
    </row>
    <row r="715" spans="1:2" x14ac:dyDescent="0.25">
      <c r="A715" s="7"/>
      <c r="B715" s="8"/>
    </row>
    <row r="716" spans="1:2" x14ac:dyDescent="0.25">
      <c r="A716" s="7"/>
      <c r="B716" s="8"/>
    </row>
    <row r="717" spans="1:2" x14ac:dyDescent="0.25">
      <c r="A717" s="7"/>
      <c r="B717" s="8"/>
    </row>
    <row r="718" spans="1:2" x14ac:dyDescent="0.25">
      <c r="A718" s="7"/>
      <c r="B718" s="8"/>
    </row>
    <row r="719" spans="1:2" x14ac:dyDescent="0.25">
      <c r="A719" s="7"/>
      <c r="B719" s="8"/>
    </row>
    <row r="720" spans="1:2" x14ac:dyDescent="0.25">
      <c r="A720" s="7"/>
      <c r="B720" s="8"/>
    </row>
    <row r="721" spans="1:2" x14ac:dyDescent="0.25">
      <c r="A721" s="7"/>
      <c r="B721" s="8"/>
    </row>
    <row r="722" spans="1:2" x14ac:dyDescent="0.25">
      <c r="A722" s="7"/>
      <c r="B722" s="8"/>
    </row>
    <row r="723" spans="1:2" x14ac:dyDescent="0.25">
      <c r="A723" s="7"/>
      <c r="B723" s="8"/>
    </row>
    <row r="724" spans="1:2" x14ac:dyDescent="0.25">
      <c r="A724" s="7"/>
      <c r="B724" s="8"/>
    </row>
    <row r="725" spans="1:2" x14ac:dyDescent="0.25">
      <c r="A725" s="7"/>
      <c r="B725" s="8"/>
    </row>
    <row r="726" spans="1:2" x14ac:dyDescent="0.25">
      <c r="A726" s="7"/>
      <c r="B726" s="8"/>
    </row>
    <row r="727" spans="1:2" x14ac:dyDescent="0.25">
      <c r="A727" s="7"/>
      <c r="B727" s="8"/>
    </row>
    <row r="728" spans="1:2" x14ac:dyDescent="0.25">
      <c r="A728" s="7"/>
      <c r="B728" s="8"/>
    </row>
    <row r="729" spans="1:2" x14ac:dyDescent="0.25">
      <c r="A729" s="7"/>
      <c r="B729" s="8"/>
    </row>
    <row r="730" spans="1:2" x14ac:dyDescent="0.25">
      <c r="A730" s="7"/>
      <c r="B730" s="8"/>
    </row>
    <row r="731" spans="1:2" x14ac:dyDescent="0.25">
      <c r="A731" s="7"/>
      <c r="B731" s="8"/>
    </row>
    <row r="732" spans="1:2" x14ac:dyDescent="0.25">
      <c r="A732" s="7"/>
      <c r="B732" s="8"/>
    </row>
    <row r="733" spans="1:2" x14ac:dyDescent="0.25">
      <c r="A733" s="7"/>
      <c r="B733" s="8"/>
    </row>
    <row r="734" spans="1:2" x14ac:dyDescent="0.25">
      <c r="A734" s="7"/>
      <c r="B734" s="8"/>
    </row>
    <row r="735" spans="1:2" x14ac:dyDescent="0.25">
      <c r="A735" s="7"/>
      <c r="B735" s="8"/>
    </row>
    <row r="736" spans="1:2" x14ac:dyDescent="0.25">
      <c r="A736" s="7"/>
      <c r="B736" s="8"/>
    </row>
    <row r="737" spans="1:2" x14ac:dyDescent="0.25">
      <c r="A737" s="7"/>
      <c r="B737" s="8"/>
    </row>
    <row r="738" spans="1:2" x14ac:dyDescent="0.25">
      <c r="A738" s="7"/>
      <c r="B738" s="8"/>
    </row>
    <row r="739" spans="1:2" x14ac:dyDescent="0.25">
      <c r="A739" s="7"/>
      <c r="B739" s="8"/>
    </row>
    <row r="740" spans="1:2" x14ac:dyDescent="0.25">
      <c r="A740" s="7"/>
      <c r="B740" s="8"/>
    </row>
    <row r="741" spans="1:2" x14ac:dyDescent="0.25">
      <c r="A741" s="7"/>
      <c r="B741" s="8"/>
    </row>
    <row r="742" spans="1:2" x14ac:dyDescent="0.25">
      <c r="A742" s="7"/>
      <c r="B742" s="8"/>
    </row>
    <row r="743" spans="1:2" x14ac:dyDescent="0.25">
      <c r="A743" s="7"/>
      <c r="B743" s="8"/>
    </row>
    <row r="744" spans="1:2" x14ac:dyDescent="0.25">
      <c r="A744" s="7"/>
      <c r="B744" s="8"/>
    </row>
    <row r="745" spans="1:2" x14ac:dyDescent="0.25">
      <c r="A745" s="7"/>
      <c r="B745" s="8"/>
    </row>
    <row r="746" spans="1:2" x14ac:dyDescent="0.25">
      <c r="A746" s="7"/>
      <c r="B746" s="8"/>
    </row>
    <row r="747" spans="1:2" x14ac:dyDescent="0.25">
      <c r="A747" s="7"/>
      <c r="B747" s="8"/>
    </row>
    <row r="748" spans="1:2" x14ac:dyDescent="0.25">
      <c r="A748" s="7"/>
      <c r="B748" s="8"/>
    </row>
    <row r="749" spans="1:2" x14ac:dyDescent="0.25">
      <c r="A749" s="7"/>
      <c r="B749" s="8"/>
    </row>
    <row r="750" spans="1:2" x14ac:dyDescent="0.25">
      <c r="A750" s="7"/>
      <c r="B750" s="8"/>
    </row>
    <row r="751" spans="1:2" x14ac:dyDescent="0.25">
      <c r="A751" s="7"/>
      <c r="B751" s="8"/>
    </row>
    <row r="752" spans="1:2" x14ac:dyDescent="0.25">
      <c r="A752" s="7"/>
      <c r="B752" s="8"/>
    </row>
    <row r="753" spans="1:2" x14ac:dyDescent="0.25">
      <c r="A753" s="7"/>
      <c r="B753" s="8"/>
    </row>
    <row r="754" spans="1:2" x14ac:dyDescent="0.25">
      <c r="A754" s="7"/>
      <c r="B754" s="8"/>
    </row>
    <row r="755" spans="1:2" x14ac:dyDescent="0.25">
      <c r="A755" s="7"/>
      <c r="B755" s="8"/>
    </row>
    <row r="756" spans="1:2" x14ac:dyDescent="0.25">
      <c r="A756" s="7"/>
      <c r="B756" s="8"/>
    </row>
    <row r="757" spans="1:2" x14ac:dyDescent="0.25">
      <c r="A757" s="7"/>
      <c r="B757" s="8"/>
    </row>
    <row r="758" spans="1:2" x14ac:dyDescent="0.25">
      <c r="A758" s="7"/>
      <c r="B758" s="8"/>
    </row>
    <row r="759" spans="1:2" x14ac:dyDescent="0.25">
      <c r="A759" s="7"/>
      <c r="B759" s="8"/>
    </row>
    <row r="760" spans="1:2" x14ac:dyDescent="0.25">
      <c r="A760" s="7"/>
      <c r="B760" s="8"/>
    </row>
    <row r="761" spans="1:2" x14ac:dyDescent="0.25">
      <c r="A761" s="7"/>
      <c r="B761" s="8"/>
    </row>
    <row r="762" spans="1:2" x14ac:dyDescent="0.25">
      <c r="A762" s="7"/>
      <c r="B762" s="8"/>
    </row>
    <row r="763" spans="1:2" x14ac:dyDescent="0.25">
      <c r="A763" s="7"/>
      <c r="B763" s="8"/>
    </row>
    <row r="764" spans="1:2" x14ac:dyDescent="0.25">
      <c r="A764" s="7"/>
      <c r="B764" s="8"/>
    </row>
    <row r="765" spans="1:2" x14ac:dyDescent="0.25">
      <c r="A765" s="7"/>
      <c r="B765" s="8"/>
    </row>
    <row r="766" spans="1:2" x14ac:dyDescent="0.25">
      <c r="A766" s="7"/>
      <c r="B766" s="8"/>
    </row>
    <row r="767" spans="1:2" x14ac:dyDescent="0.25">
      <c r="A767" s="7"/>
      <c r="B767" s="8"/>
    </row>
    <row r="768" spans="1:2" x14ac:dyDescent="0.25">
      <c r="A768" s="7"/>
      <c r="B768" s="8"/>
    </row>
    <row r="769" spans="1:2" x14ac:dyDescent="0.25">
      <c r="A769" s="7"/>
      <c r="B769" s="8"/>
    </row>
    <row r="770" spans="1:2" x14ac:dyDescent="0.25">
      <c r="A770" s="7"/>
      <c r="B770" s="8"/>
    </row>
    <row r="771" spans="1:2" x14ac:dyDescent="0.25">
      <c r="A771" s="7"/>
      <c r="B771" s="8"/>
    </row>
    <row r="772" spans="1:2" x14ac:dyDescent="0.25">
      <c r="A772" s="7"/>
      <c r="B772" s="8"/>
    </row>
    <row r="773" spans="1:2" x14ac:dyDescent="0.25">
      <c r="A773" s="7"/>
      <c r="B773" s="8"/>
    </row>
    <row r="774" spans="1:2" x14ac:dyDescent="0.25">
      <c r="A774" s="7"/>
      <c r="B774" s="8"/>
    </row>
    <row r="775" spans="1:2" x14ac:dyDescent="0.25">
      <c r="A775" s="7"/>
      <c r="B775" s="8"/>
    </row>
    <row r="776" spans="1:2" x14ac:dyDescent="0.25">
      <c r="A776" s="7"/>
      <c r="B776" s="8"/>
    </row>
    <row r="777" spans="1:2" x14ac:dyDescent="0.25">
      <c r="A777" s="7"/>
      <c r="B777" s="8"/>
    </row>
    <row r="778" spans="1:2" x14ac:dyDescent="0.25">
      <c r="A778" s="7"/>
      <c r="B778" s="8"/>
    </row>
    <row r="779" spans="1:2" x14ac:dyDescent="0.25">
      <c r="A779" s="7"/>
      <c r="B779" s="8"/>
    </row>
    <row r="780" spans="1:2" x14ac:dyDescent="0.25">
      <c r="A780" s="7"/>
      <c r="B780" s="8"/>
    </row>
    <row r="781" spans="1:2" x14ac:dyDescent="0.25">
      <c r="A781" s="7"/>
      <c r="B781" s="8"/>
    </row>
    <row r="782" spans="1:2" x14ac:dyDescent="0.25">
      <c r="A782" s="7"/>
      <c r="B782" s="8"/>
    </row>
    <row r="783" spans="1:2" x14ac:dyDescent="0.25">
      <c r="A783" s="7"/>
      <c r="B783" s="8"/>
    </row>
    <row r="784" spans="1:2" x14ac:dyDescent="0.25">
      <c r="A784" s="7"/>
      <c r="B784" s="8"/>
    </row>
    <row r="785" spans="1:2" x14ac:dyDescent="0.25">
      <c r="A785" s="7"/>
      <c r="B785" s="8"/>
    </row>
    <row r="786" spans="1:2" x14ac:dyDescent="0.25">
      <c r="A786" s="7"/>
      <c r="B786" s="8"/>
    </row>
    <row r="787" spans="1:2" x14ac:dyDescent="0.25">
      <c r="A787" s="7"/>
      <c r="B787" s="8"/>
    </row>
    <row r="788" spans="1:2" x14ac:dyDescent="0.25">
      <c r="A788" s="7"/>
      <c r="B788" s="8"/>
    </row>
    <row r="789" spans="1:2" x14ac:dyDescent="0.25">
      <c r="A789" s="7"/>
      <c r="B789" s="8"/>
    </row>
    <row r="790" spans="1:2" x14ac:dyDescent="0.25">
      <c r="A790" s="7"/>
      <c r="B790" s="8"/>
    </row>
    <row r="791" spans="1:2" x14ac:dyDescent="0.25">
      <c r="A791" s="7"/>
      <c r="B791" s="8"/>
    </row>
    <row r="792" spans="1:2" x14ac:dyDescent="0.25">
      <c r="A792" s="7"/>
      <c r="B792" s="8"/>
    </row>
    <row r="793" spans="1:2" x14ac:dyDescent="0.25">
      <c r="A793" s="7"/>
      <c r="B793" s="8"/>
    </row>
    <row r="794" spans="1:2" x14ac:dyDescent="0.25">
      <c r="A794" s="7"/>
      <c r="B794" s="8"/>
    </row>
    <row r="795" spans="1:2" x14ac:dyDescent="0.25">
      <c r="A795" s="7"/>
      <c r="B795" s="8"/>
    </row>
    <row r="796" spans="1:2" x14ac:dyDescent="0.25">
      <c r="A796" s="7"/>
      <c r="B796" s="8"/>
    </row>
    <row r="797" spans="1:2" x14ac:dyDescent="0.25">
      <c r="A797" s="7"/>
      <c r="B797" s="8"/>
    </row>
    <row r="798" spans="1:2" x14ac:dyDescent="0.25">
      <c r="A798" s="7"/>
      <c r="B798" s="8"/>
    </row>
    <row r="799" spans="1:2" x14ac:dyDescent="0.25">
      <c r="A799" s="7"/>
      <c r="B799" s="8"/>
    </row>
    <row r="800" spans="1:2" x14ac:dyDescent="0.25">
      <c r="A800" s="7"/>
      <c r="B800" s="8"/>
    </row>
    <row r="801" spans="1:2" x14ac:dyDescent="0.25">
      <c r="A801" s="7"/>
      <c r="B801" s="8"/>
    </row>
    <row r="802" spans="1:2" x14ac:dyDescent="0.25">
      <c r="A802" s="7"/>
      <c r="B802" s="8"/>
    </row>
    <row r="803" spans="1:2" x14ac:dyDescent="0.25">
      <c r="A803" s="7"/>
      <c r="B803" s="8"/>
    </row>
    <row r="804" spans="1:2" x14ac:dyDescent="0.25">
      <c r="A804" s="7"/>
      <c r="B804" s="8"/>
    </row>
    <row r="805" spans="1:2" x14ac:dyDescent="0.25">
      <c r="A805" s="7"/>
      <c r="B805" s="8"/>
    </row>
    <row r="806" spans="1:2" x14ac:dyDescent="0.25">
      <c r="A806" s="7"/>
      <c r="B806" s="8"/>
    </row>
    <row r="807" spans="1:2" x14ac:dyDescent="0.25">
      <c r="A807" s="7"/>
      <c r="B807" s="8"/>
    </row>
    <row r="808" spans="1:2" x14ac:dyDescent="0.25">
      <c r="A808" s="7"/>
      <c r="B808" s="8"/>
    </row>
    <row r="809" spans="1:2" x14ac:dyDescent="0.25">
      <c r="A809" s="7"/>
      <c r="B809" s="8"/>
    </row>
    <row r="810" spans="1:2" x14ac:dyDescent="0.25">
      <c r="A810" s="7"/>
      <c r="B810" s="8"/>
    </row>
    <row r="811" spans="1:2" x14ac:dyDescent="0.25">
      <c r="A811" s="7"/>
      <c r="B811" s="8"/>
    </row>
    <row r="812" spans="1:2" x14ac:dyDescent="0.25">
      <c r="A812" s="7"/>
      <c r="B812" s="8"/>
    </row>
    <row r="813" spans="1:2" x14ac:dyDescent="0.25">
      <c r="A813" s="7"/>
      <c r="B813" s="8"/>
    </row>
    <row r="814" spans="1:2" x14ac:dyDescent="0.25">
      <c r="A814" s="7"/>
      <c r="B814" s="8"/>
    </row>
    <row r="815" spans="1:2" x14ac:dyDescent="0.25">
      <c r="A815" s="7"/>
      <c r="B815" s="8"/>
    </row>
    <row r="816" spans="1:2" x14ac:dyDescent="0.25">
      <c r="A816" s="7"/>
      <c r="B816" s="8"/>
    </row>
    <row r="817" spans="1:2" x14ac:dyDescent="0.25">
      <c r="A817" s="7"/>
      <c r="B817" s="8"/>
    </row>
    <row r="818" spans="1:2" x14ac:dyDescent="0.25">
      <c r="A818" s="7"/>
      <c r="B818" s="8"/>
    </row>
    <row r="819" spans="1:2" x14ac:dyDescent="0.25">
      <c r="A819" s="7"/>
      <c r="B819" s="8"/>
    </row>
    <row r="820" spans="1:2" x14ac:dyDescent="0.25">
      <c r="A820" s="7"/>
      <c r="B820" s="8"/>
    </row>
    <row r="821" spans="1:2" x14ac:dyDescent="0.25">
      <c r="A821" s="7"/>
      <c r="B821" s="8"/>
    </row>
    <row r="822" spans="1:2" x14ac:dyDescent="0.25">
      <c r="A822" s="7"/>
      <c r="B822" s="8"/>
    </row>
    <row r="823" spans="1:2" x14ac:dyDescent="0.25">
      <c r="A823" s="7"/>
      <c r="B823" s="8"/>
    </row>
    <row r="824" spans="1:2" x14ac:dyDescent="0.25">
      <c r="A824" s="7"/>
      <c r="B824" s="8"/>
    </row>
    <row r="825" spans="1:2" x14ac:dyDescent="0.25">
      <c r="A825" s="7"/>
      <c r="B825" s="8"/>
    </row>
    <row r="826" spans="1:2" x14ac:dyDescent="0.25">
      <c r="A826" s="7"/>
      <c r="B826" s="8"/>
    </row>
    <row r="827" spans="1:2" x14ac:dyDescent="0.25">
      <c r="A827" s="7"/>
      <c r="B827" s="8"/>
    </row>
    <row r="828" spans="1:2" x14ac:dyDescent="0.25">
      <c r="A828" s="7"/>
      <c r="B828" s="8"/>
    </row>
    <row r="829" spans="1:2" x14ac:dyDescent="0.25">
      <c r="A829" s="7"/>
      <c r="B829" s="8"/>
    </row>
    <row r="830" spans="1:2" x14ac:dyDescent="0.25">
      <c r="A830" s="7"/>
      <c r="B830" s="8"/>
    </row>
    <row r="831" spans="1:2" x14ac:dyDescent="0.25">
      <c r="A831" s="7"/>
      <c r="B831" s="8"/>
    </row>
    <row r="832" spans="1:2" x14ac:dyDescent="0.25">
      <c r="A832" s="7"/>
      <c r="B832" s="8"/>
    </row>
    <row r="833" spans="1:2" x14ac:dyDescent="0.25">
      <c r="A833" s="7"/>
      <c r="B833" s="8"/>
    </row>
    <row r="834" spans="1:2" x14ac:dyDescent="0.25">
      <c r="A834" s="7"/>
      <c r="B834" s="8"/>
    </row>
    <row r="835" spans="1:2" x14ac:dyDescent="0.25">
      <c r="A835" s="7"/>
      <c r="B835" s="8"/>
    </row>
    <row r="836" spans="1:2" x14ac:dyDescent="0.25">
      <c r="A836" s="7"/>
      <c r="B836" s="8"/>
    </row>
    <row r="837" spans="1:2" x14ac:dyDescent="0.25">
      <c r="A837" s="7"/>
      <c r="B837" s="8"/>
    </row>
    <row r="838" spans="1:2" x14ac:dyDescent="0.25">
      <c r="A838" s="7"/>
      <c r="B838" s="8"/>
    </row>
    <row r="839" spans="1:2" x14ac:dyDescent="0.25">
      <c r="A839" s="7"/>
      <c r="B839" s="8"/>
    </row>
    <row r="840" spans="1:2" x14ac:dyDescent="0.25">
      <c r="A840" s="7"/>
      <c r="B840" s="8"/>
    </row>
    <row r="841" spans="1:2" x14ac:dyDescent="0.25">
      <c r="A841" s="7"/>
      <c r="B841" s="8"/>
    </row>
    <row r="842" spans="1:2" x14ac:dyDescent="0.25">
      <c r="A842" s="7"/>
      <c r="B842" s="8"/>
    </row>
    <row r="843" spans="1:2" x14ac:dyDescent="0.25">
      <c r="A843" s="7"/>
      <c r="B843" s="8"/>
    </row>
    <row r="844" spans="1:2" x14ac:dyDescent="0.25">
      <c r="A844" s="7"/>
      <c r="B844" s="8"/>
    </row>
    <row r="845" spans="1:2" x14ac:dyDescent="0.25">
      <c r="A845" s="7"/>
      <c r="B845" s="8"/>
    </row>
    <row r="846" spans="1:2" x14ac:dyDescent="0.25">
      <c r="A846" s="7"/>
      <c r="B846" s="8"/>
    </row>
    <row r="847" spans="1:2" x14ac:dyDescent="0.25">
      <c r="A847" s="7"/>
      <c r="B847" s="8"/>
    </row>
    <row r="848" spans="1:2" x14ac:dyDescent="0.25">
      <c r="A848" s="7"/>
      <c r="B848" s="8"/>
    </row>
    <row r="849" spans="1:2" x14ac:dyDescent="0.25">
      <c r="A849" s="7"/>
      <c r="B849" s="8"/>
    </row>
    <row r="850" spans="1:2" x14ac:dyDescent="0.25">
      <c r="A850" s="7"/>
      <c r="B850" s="8"/>
    </row>
    <row r="851" spans="1:2" x14ac:dyDescent="0.25">
      <c r="A851" s="7"/>
      <c r="B851" s="8"/>
    </row>
    <row r="852" spans="1:2" x14ac:dyDescent="0.25">
      <c r="A852" s="7"/>
      <c r="B852" s="8"/>
    </row>
    <row r="853" spans="1:2" x14ac:dyDescent="0.25">
      <c r="A853" s="7"/>
      <c r="B853" s="8"/>
    </row>
    <row r="854" spans="1:2" x14ac:dyDescent="0.25">
      <c r="A854" s="7"/>
      <c r="B854" s="8"/>
    </row>
    <row r="855" spans="1:2" x14ac:dyDescent="0.25">
      <c r="A855" s="7"/>
      <c r="B855" s="8"/>
    </row>
    <row r="856" spans="1:2" x14ac:dyDescent="0.25">
      <c r="A856" s="7"/>
      <c r="B856" s="8"/>
    </row>
    <row r="857" spans="1:2" x14ac:dyDescent="0.25">
      <c r="A857" s="7"/>
      <c r="B857" s="8"/>
    </row>
    <row r="858" spans="1:2" x14ac:dyDescent="0.25">
      <c r="A858" s="7"/>
      <c r="B858" s="8"/>
    </row>
    <row r="859" spans="1:2" x14ac:dyDescent="0.25">
      <c r="A859" s="7"/>
      <c r="B859" s="8"/>
    </row>
    <row r="860" spans="1:2" x14ac:dyDescent="0.25">
      <c r="A860" s="7"/>
      <c r="B860" s="8"/>
    </row>
    <row r="861" spans="1:2" x14ac:dyDescent="0.25">
      <c r="A861" s="7"/>
      <c r="B861" s="8"/>
    </row>
    <row r="862" spans="1:2" x14ac:dyDescent="0.25">
      <c r="A862" s="7"/>
      <c r="B862" s="8"/>
    </row>
    <row r="863" spans="1:2" x14ac:dyDescent="0.25">
      <c r="A863" s="7"/>
      <c r="B863" s="8"/>
    </row>
    <row r="864" spans="1:2" x14ac:dyDescent="0.25">
      <c r="A864" s="7"/>
      <c r="B864" s="8"/>
    </row>
    <row r="865" spans="1:2" x14ac:dyDescent="0.25">
      <c r="A865" s="7"/>
      <c r="B865" s="8"/>
    </row>
    <row r="866" spans="1:2" x14ac:dyDescent="0.25">
      <c r="A866" s="7"/>
      <c r="B866" s="8"/>
    </row>
    <row r="867" spans="1:2" x14ac:dyDescent="0.25">
      <c r="A867" s="7"/>
      <c r="B867" s="8"/>
    </row>
    <row r="868" spans="1:2" x14ac:dyDescent="0.25">
      <c r="A868" s="7"/>
      <c r="B868" s="8"/>
    </row>
    <row r="869" spans="1:2" x14ac:dyDescent="0.25">
      <c r="A869" s="7"/>
      <c r="B869" s="8"/>
    </row>
    <row r="870" spans="1:2" x14ac:dyDescent="0.25">
      <c r="A870" s="7"/>
      <c r="B870" s="8"/>
    </row>
    <row r="871" spans="1:2" x14ac:dyDescent="0.25">
      <c r="A871" s="7"/>
      <c r="B871" s="8"/>
    </row>
    <row r="872" spans="1:2" x14ac:dyDescent="0.25">
      <c r="A872" s="7"/>
      <c r="B872" s="8"/>
    </row>
    <row r="873" spans="1:2" x14ac:dyDescent="0.25">
      <c r="A873" s="7"/>
      <c r="B873" s="8"/>
    </row>
    <row r="874" spans="1:2" x14ac:dyDescent="0.25">
      <c r="A874" s="7"/>
      <c r="B874" s="8"/>
    </row>
    <row r="875" spans="1:2" x14ac:dyDescent="0.25">
      <c r="A875" s="7"/>
      <c r="B875" s="8"/>
    </row>
    <row r="876" spans="1:2" x14ac:dyDescent="0.25">
      <c r="A876" s="7"/>
      <c r="B876" s="8"/>
    </row>
    <row r="877" spans="1:2" x14ac:dyDescent="0.25">
      <c r="A877" s="7"/>
      <c r="B877" s="8"/>
    </row>
    <row r="878" spans="1:2" x14ac:dyDescent="0.25">
      <c r="A878" s="7"/>
      <c r="B878" s="8"/>
    </row>
    <row r="879" spans="1:2" x14ac:dyDescent="0.25">
      <c r="A879" s="7"/>
      <c r="B879" s="8"/>
    </row>
    <row r="880" spans="1:2" x14ac:dyDescent="0.25">
      <c r="A880" s="7"/>
      <c r="B880" s="8"/>
    </row>
    <row r="881" spans="1:2" x14ac:dyDescent="0.25">
      <c r="A881" s="7"/>
      <c r="B881" s="8"/>
    </row>
    <row r="882" spans="1:2" x14ac:dyDescent="0.25">
      <c r="A882" s="7"/>
      <c r="B882" s="8"/>
    </row>
    <row r="883" spans="1:2" x14ac:dyDescent="0.25">
      <c r="A883" s="7"/>
      <c r="B883" s="8"/>
    </row>
    <row r="884" spans="1:2" x14ac:dyDescent="0.25">
      <c r="A884" s="7"/>
      <c r="B884" s="8"/>
    </row>
    <row r="885" spans="1:2" x14ac:dyDescent="0.25">
      <c r="A885" s="7"/>
      <c r="B885" s="8"/>
    </row>
    <row r="886" spans="1:2" x14ac:dyDescent="0.25">
      <c r="A886" s="7"/>
      <c r="B886" s="8"/>
    </row>
    <row r="887" spans="1:2" x14ac:dyDescent="0.25">
      <c r="A887" s="7"/>
      <c r="B887" s="8"/>
    </row>
    <row r="888" spans="1:2" x14ac:dyDescent="0.25">
      <c r="A888" s="7"/>
      <c r="B888" s="8"/>
    </row>
    <row r="889" spans="1:2" x14ac:dyDescent="0.25">
      <c r="A889" s="7"/>
      <c r="B889" s="8"/>
    </row>
    <row r="890" spans="1:2" x14ac:dyDescent="0.25">
      <c r="A890" s="7"/>
      <c r="B890" s="8"/>
    </row>
    <row r="891" spans="1:2" x14ac:dyDescent="0.25">
      <c r="A891" s="7"/>
      <c r="B891" s="8"/>
    </row>
    <row r="892" spans="1:2" x14ac:dyDescent="0.25">
      <c r="A892" s="7"/>
      <c r="B892" s="8"/>
    </row>
    <row r="893" spans="1:2" x14ac:dyDescent="0.25">
      <c r="A893" s="7"/>
      <c r="B893" s="8"/>
    </row>
    <row r="894" spans="1:2" x14ac:dyDescent="0.25">
      <c r="A894" s="7"/>
      <c r="B894" s="8"/>
    </row>
    <row r="895" spans="1:2" x14ac:dyDescent="0.25">
      <c r="A895" s="7"/>
      <c r="B895" s="8"/>
    </row>
    <row r="896" spans="1:2" x14ac:dyDescent="0.25">
      <c r="A896" s="7"/>
      <c r="B896" s="8"/>
    </row>
    <row r="897" spans="1:2" x14ac:dyDescent="0.25">
      <c r="A897" s="7"/>
      <c r="B897" s="8"/>
    </row>
    <row r="898" spans="1:2" x14ac:dyDescent="0.25">
      <c r="A898" s="7"/>
      <c r="B898" s="8"/>
    </row>
    <row r="899" spans="1:2" x14ac:dyDescent="0.25">
      <c r="A899" s="7"/>
      <c r="B899" s="8"/>
    </row>
    <row r="900" spans="1:2" x14ac:dyDescent="0.25">
      <c r="A900" s="7"/>
      <c r="B900" s="8"/>
    </row>
    <row r="901" spans="1:2" x14ac:dyDescent="0.25">
      <c r="A901" s="7"/>
      <c r="B901" s="8"/>
    </row>
    <row r="902" spans="1:2" x14ac:dyDescent="0.25">
      <c r="A902" s="7"/>
      <c r="B902" s="8"/>
    </row>
    <row r="903" spans="1:2" x14ac:dyDescent="0.25">
      <c r="A903" s="7"/>
      <c r="B903" s="8"/>
    </row>
    <row r="904" spans="1:2" x14ac:dyDescent="0.25">
      <c r="A904" s="7"/>
      <c r="B904" s="8"/>
    </row>
    <row r="905" spans="1:2" x14ac:dyDescent="0.25">
      <c r="A905" s="7"/>
      <c r="B905" s="8"/>
    </row>
    <row r="906" spans="1:2" x14ac:dyDescent="0.25">
      <c r="A906" s="7"/>
      <c r="B906" s="8"/>
    </row>
    <row r="907" spans="1:2" x14ac:dyDescent="0.25">
      <c r="A907" s="7"/>
      <c r="B907" s="8"/>
    </row>
    <row r="908" spans="1:2" x14ac:dyDescent="0.25">
      <c r="A908" s="7"/>
      <c r="B908" s="8"/>
    </row>
    <row r="909" spans="1:2" x14ac:dyDescent="0.25">
      <c r="A909" s="7"/>
      <c r="B909" s="8"/>
    </row>
    <row r="910" spans="1:2" x14ac:dyDescent="0.25">
      <c r="A910" s="7"/>
      <c r="B910" s="8"/>
    </row>
    <row r="911" spans="1:2" x14ac:dyDescent="0.25">
      <c r="A911" s="7"/>
      <c r="B911" s="8"/>
    </row>
    <row r="912" spans="1:2" x14ac:dyDescent="0.25">
      <c r="A912" s="7"/>
      <c r="B912" s="8"/>
    </row>
    <row r="913" spans="1:2" x14ac:dyDescent="0.25">
      <c r="A913" s="7"/>
      <c r="B913" s="8"/>
    </row>
    <row r="914" spans="1:2" x14ac:dyDescent="0.25">
      <c r="A914" s="7"/>
      <c r="B914" s="8"/>
    </row>
    <row r="915" spans="1:2" x14ac:dyDescent="0.25">
      <c r="A915" s="7"/>
      <c r="B915" s="8"/>
    </row>
    <row r="916" spans="1:2" x14ac:dyDescent="0.25">
      <c r="A916" s="7"/>
      <c r="B916" s="8"/>
    </row>
    <row r="917" spans="1:2" x14ac:dyDescent="0.25">
      <c r="A917" s="7"/>
      <c r="B917" s="8"/>
    </row>
    <row r="918" spans="1:2" x14ac:dyDescent="0.25">
      <c r="A918" s="7"/>
      <c r="B918" s="8"/>
    </row>
    <row r="919" spans="1:2" x14ac:dyDescent="0.25">
      <c r="A919" s="7"/>
      <c r="B919" s="8"/>
    </row>
    <row r="920" spans="1:2" x14ac:dyDescent="0.25">
      <c r="A920" s="7"/>
      <c r="B920" s="8"/>
    </row>
    <row r="921" spans="1:2" x14ac:dyDescent="0.25">
      <c r="A921" s="7"/>
      <c r="B921" s="8"/>
    </row>
    <row r="922" spans="1:2" x14ac:dyDescent="0.25">
      <c r="A922" s="7"/>
      <c r="B922" s="8"/>
    </row>
    <row r="923" spans="1:2" x14ac:dyDescent="0.25">
      <c r="A923" s="7"/>
      <c r="B923" s="8"/>
    </row>
    <row r="924" spans="1:2" x14ac:dyDescent="0.25">
      <c r="A924" s="7"/>
      <c r="B924" s="8"/>
    </row>
    <row r="925" spans="1:2" x14ac:dyDescent="0.25">
      <c r="A925" s="7"/>
      <c r="B925" s="8"/>
    </row>
    <row r="926" spans="1:2" x14ac:dyDescent="0.25">
      <c r="A926" s="7"/>
      <c r="B926" s="8"/>
    </row>
    <row r="927" spans="1:2" x14ac:dyDescent="0.25">
      <c r="A927" s="7"/>
      <c r="B927" s="8"/>
    </row>
    <row r="928" spans="1:2" x14ac:dyDescent="0.25">
      <c r="A928" s="7"/>
      <c r="B928" s="8"/>
    </row>
    <row r="929" spans="1:2" x14ac:dyDescent="0.25">
      <c r="A929" s="7"/>
      <c r="B929" s="8"/>
    </row>
    <row r="930" spans="1:2" x14ac:dyDescent="0.25">
      <c r="A930" s="7"/>
      <c r="B930" s="8"/>
    </row>
    <row r="931" spans="1:2" x14ac:dyDescent="0.25">
      <c r="A931" s="7"/>
      <c r="B931" s="8"/>
    </row>
    <row r="932" spans="1:2" x14ac:dyDescent="0.25">
      <c r="A932" s="7"/>
      <c r="B932" s="8"/>
    </row>
    <row r="933" spans="1:2" x14ac:dyDescent="0.25">
      <c r="A933" s="7"/>
      <c r="B933" s="8"/>
    </row>
    <row r="934" spans="1:2" x14ac:dyDescent="0.25">
      <c r="A934" s="7"/>
      <c r="B934" s="8"/>
    </row>
    <row r="935" spans="1:2" x14ac:dyDescent="0.25">
      <c r="A935" s="7"/>
      <c r="B935" s="8"/>
    </row>
    <row r="936" spans="1:2" x14ac:dyDescent="0.25">
      <c r="A936" s="7"/>
      <c r="B936" s="8"/>
    </row>
    <row r="937" spans="1:2" x14ac:dyDescent="0.25">
      <c r="A937" s="7"/>
      <c r="B937" s="8"/>
    </row>
    <row r="938" spans="1:2" x14ac:dyDescent="0.25">
      <c r="A938" s="7"/>
      <c r="B938" s="8"/>
    </row>
    <row r="939" spans="1:2" x14ac:dyDescent="0.25">
      <c r="A939" s="7"/>
      <c r="B939" s="8"/>
    </row>
    <row r="940" spans="1:2" x14ac:dyDescent="0.25">
      <c r="A940" s="7"/>
      <c r="B940" s="8"/>
    </row>
    <row r="941" spans="1:2" x14ac:dyDescent="0.25">
      <c r="A941" s="7"/>
      <c r="B941" s="8"/>
    </row>
    <row r="942" spans="1:2" x14ac:dyDescent="0.25">
      <c r="A942" s="7"/>
      <c r="B942" s="8"/>
    </row>
    <row r="943" spans="1:2" x14ac:dyDescent="0.25">
      <c r="A943" s="7"/>
      <c r="B943" s="8"/>
    </row>
    <row r="944" spans="1:2" x14ac:dyDescent="0.25">
      <c r="A944" s="7"/>
      <c r="B944" s="8"/>
    </row>
    <row r="945" spans="1:2" x14ac:dyDescent="0.25">
      <c r="A945" s="7"/>
      <c r="B945" s="8"/>
    </row>
    <row r="946" spans="1:2" x14ac:dyDescent="0.25">
      <c r="A946" s="7"/>
      <c r="B946" s="8"/>
    </row>
    <row r="947" spans="1:2" x14ac:dyDescent="0.25">
      <c r="A947" s="7"/>
      <c r="B947" s="8"/>
    </row>
    <row r="948" spans="1:2" x14ac:dyDescent="0.25">
      <c r="A948" s="7"/>
      <c r="B948" s="8"/>
    </row>
    <row r="949" spans="1:2" x14ac:dyDescent="0.25">
      <c r="A949" s="7"/>
      <c r="B949" s="8"/>
    </row>
    <row r="950" spans="1:2" x14ac:dyDescent="0.25">
      <c r="A950" s="7"/>
      <c r="B950" s="8"/>
    </row>
    <row r="951" spans="1:2" x14ac:dyDescent="0.25">
      <c r="A951" s="7"/>
      <c r="B951" s="8"/>
    </row>
    <row r="952" spans="1:2" x14ac:dyDescent="0.25">
      <c r="A952" s="7"/>
      <c r="B952" s="8"/>
    </row>
    <row r="953" spans="1:2" x14ac:dyDescent="0.25">
      <c r="A953" s="7"/>
      <c r="B953" s="8"/>
    </row>
    <row r="954" spans="1:2" x14ac:dyDescent="0.25">
      <c r="A954" s="7"/>
      <c r="B954" s="8"/>
    </row>
    <row r="955" spans="1:2" x14ac:dyDescent="0.25">
      <c r="A955" s="7"/>
      <c r="B955" s="8"/>
    </row>
    <row r="956" spans="1:2" x14ac:dyDescent="0.25">
      <c r="A956" s="7"/>
      <c r="B956" s="8"/>
    </row>
    <row r="957" spans="1:2" x14ac:dyDescent="0.25">
      <c r="A957" s="7"/>
      <c r="B957" s="8"/>
    </row>
    <row r="958" spans="1:2" x14ac:dyDescent="0.25">
      <c r="A958" s="7"/>
      <c r="B958" s="8"/>
    </row>
    <row r="959" spans="1:2" x14ac:dyDescent="0.25">
      <c r="A959" s="7"/>
      <c r="B959" s="8"/>
    </row>
    <row r="960" spans="1:2" x14ac:dyDescent="0.25">
      <c r="A960" s="7"/>
      <c r="B960" s="8"/>
    </row>
    <row r="961" spans="1:2" x14ac:dyDescent="0.25">
      <c r="A961" s="7"/>
      <c r="B961" s="8"/>
    </row>
    <row r="962" spans="1:2" x14ac:dyDescent="0.25">
      <c r="A962" s="7"/>
      <c r="B962" s="8"/>
    </row>
    <row r="963" spans="1:2" x14ac:dyDescent="0.25">
      <c r="A963" s="7"/>
      <c r="B963" s="8"/>
    </row>
    <row r="964" spans="1:2" x14ac:dyDescent="0.25">
      <c r="A964" s="7"/>
      <c r="B964" s="8"/>
    </row>
    <row r="965" spans="1:2" x14ac:dyDescent="0.25">
      <c r="A965" s="7"/>
      <c r="B965" s="8"/>
    </row>
    <row r="966" spans="1:2" x14ac:dyDescent="0.25">
      <c r="A966" s="7"/>
      <c r="B966" s="8"/>
    </row>
    <row r="967" spans="1:2" x14ac:dyDescent="0.25">
      <c r="A967" s="7"/>
      <c r="B967" s="8"/>
    </row>
    <row r="968" spans="1:2" x14ac:dyDescent="0.25">
      <c r="A968" s="7"/>
      <c r="B968" s="8"/>
    </row>
    <row r="969" spans="1:2" x14ac:dyDescent="0.25">
      <c r="A969" s="7"/>
      <c r="B969" s="8"/>
    </row>
    <row r="970" spans="1:2" x14ac:dyDescent="0.25">
      <c r="A970" s="7"/>
      <c r="B970" s="8"/>
    </row>
    <row r="971" spans="1:2" x14ac:dyDescent="0.25">
      <c r="A971" s="7"/>
      <c r="B971" s="8"/>
    </row>
    <row r="972" spans="1:2" x14ac:dyDescent="0.25">
      <c r="A972" s="7"/>
      <c r="B972" s="8"/>
    </row>
    <row r="973" spans="1:2" x14ac:dyDescent="0.25">
      <c r="A973" s="7"/>
      <c r="B973" s="8"/>
    </row>
    <row r="974" spans="1:2" x14ac:dyDescent="0.25">
      <c r="A974" s="7"/>
      <c r="B974" s="8"/>
    </row>
    <row r="975" spans="1:2" x14ac:dyDescent="0.25">
      <c r="A975" s="7"/>
      <c r="B975" s="8"/>
    </row>
    <row r="976" spans="1:2" x14ac:dyDescent="0.25">
      <c r="A976" s="7"/>
      <c r="B976" s="8"/>
    </row>
    <row r="977" spans="1:2" x14ac:dyDescent="0.25">
      <c r="A977" s="7"/>
      <c r="B977" s="8"/>
    </row>
    <row r="978" spans="1:2" x14ac:dyDescent="0.25">
      <c r="A978" s="7"/>
      <c r="B978" s="8"/>
    </row>
    <row r="979" spans="1:2" x14ac:dyDescent="0.25">
      <c r="A979" s="7"/>
      <c r="B979" s="8"/>
    </row>
    <row r="980" spans="1:2" x14ac:dyDescent="0.25">
      <c r="A980" s="7"/>
      <c r="B980" s="8"/>
    </row>
    <row r="981" spans="1:2" x14ac:dyDescent="0.25">
      <c r="A981" s="7"/>
      <c r="B981" s="8"/>
    </row>
    <row r="982" spans="1:2" x14ac:dyDescent="0.25">
      <c r="A982" s="7"/>
      <c r="B982" s="8"/>
    </row>
    <row r="983" spans="1:2" x14ac:dyDescent="0.25">
      <c r="A983" s="7"/>
      <c r="B983" s="8"/>
    </row>
    <row r="984" spans="1:2" x14ac:dyDescent="0.25">
      <c r="A984" s="7"/>
      <c r="B984" s="8"/>
    </row>
    <row r="985" spans="1:2" x14ac:dyDescent="0.25">
      <c r="A985" s="7"/>
      <c r="B985" s="8"/>
    </row>
    <row r="986" spans="1:2" x14ac:dyDescent="0.25">
      <c r="A986" s="7"/>
      <c r="B986" s="8"/>
    </row>
    <row r="987" spans="1:2" x14ac:dyDescent="0.25">
      <c r="A987" s="7"/>
      <c r="B987" s="8"/>
    </row>
    <row r="988" spans="1:2" x14ac:dyDescent="0.25">
      <c r="A988" s="7"/>
      <c r="B988" s="8"/>
    </row>
    <row r="989" spans="1:2" x14ac:dyDescent="0.25">
      <c r="A989" s="7"/>
      <c r="B989" s="8"/>
    </row>
    <row r="990" spans="1:2" x14ac:dyDescent="0.25">
      <c r="A990" s="7"/>
      <c r="B990" s="8"/>
    </row>
    <row r="991" spans="1:2" x14ac:dyDescent="0.25">
      <c r="A991" s="7"/>
      <c r="B991" s="8"/>
    </row>
    <row r="992" spans="1:2" x14ac:dyDescent="0.25">
      <c r="A992" s="7"/>
      <c r="B992" s="8"/>
    </row>
    <row r="993" spans="1:2" x14ac:dyDescent="0.25">
      <c r="A993" s="7"/>
      <c r="B993" s="8"/>
    </row>
    <row r="994" spans="1:2" x14ac:dyDescent="0.25">
      <c r="A994" s="7"/>
      <c r="B994" s="8"/>
    </row>
    <row r="995" spans="1:2" x14ac:dyDescent="0.25">
      <c r="A995" s="7"/>
      <c r="B995" s="8"/>
    </row>
    <row r="996" spans="1:2" x14ac:dyDescent="0.25">
      <c r="A996" s="7"/>
      <c r="B996" s="8"/>
    </row>
    <row r="997" spans="1:2" x14ac:dyDescent="0.25">
      <c r="A997" s="7"/>
      <c r="B997" s="8"/>
    </row>
    <row r="998" spans="1:2" x14ac:dyDescent="0.25">
      <c r="A998" s="7"/>
      <c r="B998" s="8"/>
    </row>
    <row r="999" spans="1:2" x14ac:dyDescent="0.25">
      <c r="A999" s="7"/>
      <c r="B999" s="8"/>
    </row>
    <row r="1000" spans="1:2" x14ac:dyDescent="0.25">
      <c r="A1000" s="7"/>
      <c r="B1000" s="8"/>
    </row>
    <row r="1001" spans="1:2" x14ac:dyDescent="0.25">
      <c r="A1001" s="7"/>
      <c r="B1001" s="8"/>
    </row>
    <row r="1002" spans="1:2" x14ac:dyDescent="0.25">
      <c r="A1002" s="7"/>
      <c r="B1002" s="8"/>
    </row>
    <row r="1003" spans="1:2" x14ac:dyDescent="0.25">
      <c r="A1003" s="7"/>
      <c r="B1003" s="8"/>
    </row>
    <row r="1004" spans="1:2" x14ac:dyDescent="0.25">
      <c r="A1004" s="7"/>
      <c r="B1004" s="8"/>
    </row>
    <row r="1005" spans="1:2" x14ac:dyDescent="0.25">
      <c r="A1005" s="7"/>
      <c r="B1005" s="8"/>
    </row>
    <row r="1006" spans="1:2" x14ac:dyDescent="0.25">
      <c r="A1006" s="7"/>
      <c r="B1006" s="8"/>
    </row>
    <row r="1007" spans="1:2" x14ac:dyDescent="0.25">
      <c r="A1007" s="7"/>
      <c r="B1007" s="8"/>
    </row>
    <row r="1008" spans="1:2" x14ac:dyDescent="0.25">
      <c r="A1008" s="7"/>
      <c r="B1008" s="8"/>
    </row>
    <row r="1009" spans="1:2" x14ac:dyDescent="0.25">
      <c r="A1009" s="7"/>
      <c r="B1009" s="8"/>
    </row>
    <row r="1010" spans="1:2" x14ac:dyDescent="0.25">
      <c r="A1010" s="7"/>
      <c r="B1010" s="8"/>
    </row>
    <row r="1011" spans="1:2" x14ac:dyDescent="0.25">
      <c r="A1011" s="7"/>
      <c r="B1011" s="8"/>
    </row>
    <row r="1012" spans="1:2" x14ac:dyDescent="0.25">
      <c r="A1012" s="7"/>
      <c r="B1012" s="8"/>
    </row>
    <row r="1013" spans="1:2" x14ac:dyDescent="0.25">
      <c r="A1013" s="7"/>
      <c r="B1013" s="8"/>
    </row>
    <row r="1014" spans="1:2" x14ac:dyDescent="0.25">
      <c r="A1014" s="7"/>
      <c r="B1014" s="8"/>
    </row>
    <row r="1015" spans="1:2" x14ac:dyDescent="0.25">
      <c r="A1015" s="7"/>
      <c r="B1015" s="8"/>
    </row>
    <row r="1016" spans="1:2" x14ac:dyDescent="0.25">
      <c r="A1016" s="7"/>
      <c r="B1016" s="8"/>
    </row>
    <row r="1017" spans="1:2" x14ac:dyDescent="0.25">
      <c r="A1017" s="7"/>
      <c r="B1017" s="8"/>
    </row>
    <row r="1018" spans="1:2" x14ac:dyDescent="0.25">
      <c r="A1018" s="7"/>
      <c r="B1018" s="8"/>
    </row>
    <row r="1019" spans="1:2" x14ac:dyDescent="0.25">
      <c r="A1019" s="7"/>
      <c r="B1019" s="8"/>
    </row>
    <row r="1020" spans="1:2" x14ac:dyDescent="0.25">
      <c r="A1020" s="7"/>
      <c r="B1020" s="8"/>
    </row>
    <row r="1021" spans="1:2" x14ac:dyDescent="0.25">
      <c r="A1021" s="7"/>
      <c r="B1021" s="8"/>
    </row>
    <row r="1022" spans="1:2" x14ac:dyDescent="0.25">
      <c r="A1022" s="7"/>
      <c r="B1022" s="8"/>
    </row>
    <row r="1023" spans="1:2" x14ac:dyDescent="0.25">
      <c r="A1023" s="7"/>
      <c r="B1023" s="8"/>
    </row>
    <row r="1024" spans="1:2" x14ac:dyDescent="0.25">
      <c r="A1024" s="7"/>
      <c r="B1024" s="8"/>
    </row>
    <row r="1025" spans="1:2" x14ac:dyDescent="0.25">
      <c r="A1025" s="7"/>
      <c r="B1025" s="8"/>
    </row>
    <row r="1026" spans="1:2" x14ac:dyDescent="0.25">
      <c r="A1026" s="7"/>
      <c r="B1026" s="8"/>
    </row>
    <row r="1027" spans="1:2" x14ac:dyDescent="0.25">
      <c r="A1027" s="7"/>
      <c r="B1027" s="8"/>
    </row>
    <row r="1028" spans="1:2" x14ac:dyDescent="0.25">
      <c r="A1028" s="7"/>
      <c r="B1028" s="8"/>
    </row>
    <row r="1029" spans="1:2" x14ac:dyDescent="0.25">
      <c r="A1029" s="7"/>
      <c r="B1029" s="8"/>
    </row>
    <row r="1030" spans="1:2" x14ac:dyDescent="0.25">
      <c r="A1030" s="7"/>
      <c r="B1030" s="8"/>
    </row>
    <row r="1031" spans="1:2" x14ac:dyDescent="0.25">
      <c r="A1031" s="7"/>
      <c r="B1031" s="8"/>
    </row>
    <row r="1032" spans="1:2" x14ac:dyDescent="0.25">
      <c r="A1032" s="7"/>
      <c r="B1032" s="8"/>
    </row>
    <row r="1033" spans="1:2" x14ac:dyDescent="0.25">
      <c r="A1033" s="7"/>
      <c r="B1033" s="8"/>
    </row>
    <row r="1034" spans="1:2" x14ac:dyDescent="0.25">
      <c r="A1034" s="7"/>
      <c r="B1034" s="8"/>
    </row>
    <row r="1035" spans="1:2" x14ac:dyDescent="0.25">
      <c r="A1035" s="7"/>
      <c r="B1035" s="8"/>
    </row>
    <row r="1036" spans="1:2" x14ac:dyDescent="0.25">
      <c r="A1036" s="7"/>
      <c r="B1036" s="8"/>
    </row>
    <row r="1037" spans="1:2" x14ac:dyDescent="0.25">
      <c r="A1037" s="7"/>
      <c r="B1037" s="8"/>
    </row>
    <row r="1038" spans="1:2" x14ac:dyDescent="0.25">
      <c r="A1038" s="7"/>
      <c r="B1038" s="8"/>
    </row>
    <row r="1039" spans="1:2" x14ac:dyDescent="0.25">
      <c r="A1039" s="7"/>
      <c r="B1039" s="8"/>
    </row>
    <row r="1040" spans="1:2" x14ac:dyDescent="0.25">
      <c r="A1040" s="7"/>
      <c r="B1040" s="8"/>
    </row>
    <row r="1041" spans="1:2" x14ac:dyDescent="0.25">
      <c r="A1041" s="7"/>
      <c r="B1041" s="8"/>
    </row>
    <row r="1042" spans="1:2" x14ac:dyDescent="0.25">
      <c r="A1042" s="7"/>
      <c r="B1042" s="8"/>
    </row>
    <row r="1043" spans="1:2" x14ac:dyDescent="0.25">
      <c r="A1043" s="7"/>
      <c r="B1043" s="8"/>
    </row>
    <row r="1044" spans="1:2" x14ac:dyDescent="0.25">
      <c r="A1044" s="7"/>
      <c r="B1044" s="8"/>
    </row>
    <row r="1045" spans="1:2" x14ac:dyDescent="0.25">
      <c r="A1045" s="7"/>
      <c r="B1045" s="8"/>
    </row>
    <row r="1046" spans="1:2" x14ac:dyDescent="0.25">
      <c r="A1046" s="7"/>
      <c r="B1046" s="8"/>
    </row>
    <row r="1047" spans="1:2" x14ac:dyDescent="0.25">
      <c r="A1047" s="7"/>
      <c r="B1047" s="8"/>
    </row>
    <row r="1048" spans="1:2" x14ac:dyDescent="0.25">
      <c r="A1048" s="7"/>
      <c r="B1048" s="8"/>
    </row>
    <row r="1049" spans="1:2" x14ac:dyDescent="0.25">
      <c r="A1049" s="7"/>
      <c r="B1049" s="8"/>
    </row>
    <row r="1050" spans="1:2" x14ac:dyDescent="0.25">
      <c r="A1050" s="7"/>
      <c r="B1050" s="8"/>
    </row>
    <row r="1051" spans="1:2" x14ac:dyDescent="0.25">
      <c r="A1051" s="7"/>
      <c r="B1051" s="8"/>
    </row>
    <row r="1052" spans="1:2" x14ac:dyDescent="0.25">
      <c r="A1052" s="7"/>
      <c r="B1052" s="8"/>
    </row>
    <row r="1053" spans="1:2" x14ac:dyDescent="0.25">
      <c r="A1053" s="7"/>
      <c r="B1053" s="8"/>
    </row>
    <row r="1054" spans="1:2" x14ac:dyDescent="0.25">
      <c r="A1054" s="7"/>
      <c r="B1054" s="8"/>
    </row>
    <row r="1055" spans="1:2" x14ac:dyDescent="0.25">
      <c r="A1055" s="7"/>
      <c r="B1055" s="8"/>
    </row>
    <row r="1056" spans="1:2" x14ac:dyDescent="0.25">
      <c r="A1056" s="7"/>
      <c r="B1056" s="8"/>
    </row>
    <row r="1057" spans="1:2" x14ac:dyDescent="0.25">
      <c r="A1057" s="7"/>
      <c r="B1057" s="8"/>
    </row>
    <row r="1058" spans="1:2" x14ac:dyDescent="0.25">
      <c r="A1058" s="7"/>
      <c r="B1058" s="8"/>
    </row>
    <row r="1059" spans="1:2" x14ac:dyDescent="0.25">
      <c r="A1059" s="7"/>
      <c r="B1059" s="8"/>
    </row>
    <row r="1060" spans="1:2" x14ac:dyDescent="0.25">
      <c r="A1060" s="7"/>
      <c r="B1060" s="8"/>
    </row>
    <row r="1061" spans="1:2" x14ac:dyDescent="0.25">
      <c r="A1061" s="7"/>
      <c r="B1061" s="8"/>
    </row>
    <row r="1062" spans="1:2" x14ac:dyDescent="0.25">
      <c r="A1062" s="7"/>
      <c r="B1062" s="8"/>
    </row>
    <row r="1063" spans="1:2" x14ac:dyDescent="0.25">
      <c r="A1063" s="7"/>
      <c r="B1063" s="8"/>
    </row>
    <row r="1064" spans="1:2" x14ac:dyDescent="0.25">
      <c r="A1064" s="7"/>
      <c r="B1064" s="8"/>
    </row>
    <row r="1065" spans="1:2" x14ac:dyDescent="0.25">
      <c r="A1065" s="7"/>
      <c r="B1065" s="8"/>
    </row>
    <row r="1066" spans="1:2" x14ac:dyDescent="0.25">
      <c r="A1066" s="7"/>
      <c r="B1066" s="8"/>
    </row>
    <row r="1067" spans="1:2" x14ac:dyDescent="0.25">
      <c r="A1067" s="7"/>
      <c r="B1067" s="8"/>
    </row>
    <row r="1068" spans="1:2" x14ac:dyDescent="0.25">
      <c r="A1068" s="7"/>
      <c r="B1068" s="8"/>
    </row>
    <row r="1069" spans="1:2" x14ac:dyDescent="0.25">
      <c r="A1069" s="7"/>
      <c r="B1069" s="8"/>
    </row>
    <row r="1070" spans="1:2" x14ac:dyDescent="0.25">
      <c r="A1070" s="7"/>
      <c r="B1070" s="8"/>
    </row>
    <row r="1071" spans="1:2" x14ac:dyDescent="0.25">
      <c r="A1071" s="7"/>
      <c r="B1071" s="8"/>
    </row>
    <row r="1072" spans="1:2" x14ac:dyDescent="0.25">
      <c r="A1072" s="7"/>
      <c r="B1072" s="8"/>
    </row>
    <row r="1073" spans="1:2" x14ac:dyDescent="0.25">
      <c r="A1073" s="7"/>
      <c r="B1073" s="8"/>
    </row>
    <row r="1074" spans="1:2" x14ac:dyDescent="0.25">
      <c r="A1074" s="7"/>
      <c r="B1074" s="8"/>
    </row>
    <row r="1075" spans="1:2" x14ac:dyDescent="0.25">
      <c r="A1075" s="7"/>
      <c r="B1075" s="8"/>
    </row>
    <row r="1076" spans="1:2" x14ac:dyDescent="0.25">
      <c r="A1076" s="7"/>
      <c r="B1076" s="8"/>
    </row>
    <row r="1077" spans="1:2" x14ac:dyDescent="0.25">
      <c r="A1077" s="7"/>
      <c r="B1077" s="8"/>
    </row>
    <row r="1078" spans="1:2" x14ac:dyDescent="0.25">
      <c r="A1078" s="7"/>
      <c r="B1078" s="8"/>
    </row>
    <row r="1079" spans="1:2" x14ac:dyDescent="0.25">
      <c r="A1079" s="7"/>
      <c r="B1079" s="8"/>
    </row>
    <row r="1080" spans="1:2" x14ac:dyDescent="0.25">
      <c r="A1080" s="7"/>
      <c r="B1080" s="8"/>
    </row>
    <row r="1081" spans="1:2" x14ac:dyDescent="0.25">
      <c r="A1081" s="7"/>
      <c r="B1081" s="8"/>
    </row>
    <row r="1082" spans="1:2" x14ac:dyDescent="0.25">
      <c r="A1082" s="7"/>
      <c r="B1082" s="8"/>
    </row>
    <row r="1083" spans="1:2" x14ac:dyDescent="0.25">
      <c r="A1083" s="7"/>
      <c r="B1083" s="8"/>
    </row>
    <row r="1084" spans="1:2" x14ac:dyDescent="0.25">
      <c r="A1084" s="7"/>
      <c r="B1084" s="8"/>
    </row>
    <row r="1085" spans="1:2" x14ac:dyDescent="0.25">
      <c r="A1085" s="7"/>
      <c r="B1085" s="8"/>
    </row>
    <row r="1086" spans="1:2" x14ac:dyDescent="0.25">
      <c r="A1086" s="7"/>
      <c r="B1086" s="8"/>
    </row>
    <row r="1087" spans="1:2" x14ac:dyDescent="0.25">
      <c r="A1087" s="7"/>
      <c r="B1087" s="8"/>
    </row>
    <row r="1088" spans="1:2" x14ac:dyDescent="0.25">
      <c r="A1088" s="7"/>
      <c r="B1088" s="8"/>
    </row>
    <row r="1089" spans="1:2" x14ac:dyDescent="0.25">
      <c r="A1089" s="7"/>
      <c r="B1089" s="8"/>
    </row>
    <row r="1090" spans="1:2" x14ac:dyDescent="0.25">
      <c r="A1090" s="7"/>
      <c r="B1090" s="8"/>
    </row>
    <row r="1091" spans="1:2" x14ac:dyDescent="0.25">
      <c r="A1091" s="7"/>
      <c r="B1091" s="8"/>
    </row>
    <row r="1092" spans="1:2" x14ac:dyDescent="0.25">
      <c r="A1092" s="7"/>
      <c r="B1092" s="8"/>
    </row>
    <row r="1093" spans="1:2" x14ac:dyDescent="0.25">
      <c r="A1093" s="7"/>
      <c r="B1093" s="8"/>
    </row>
    <row r="1094" spans="1:2" x14ac:dyDescent="0.25">
      <c r="A1094" s="7"/>
      <c r="B1094" s="8"/>
    </row>
    <row r="1095" spans="1:2" x14ac:dyDescent="0.25">
      <c r="A1095" s="7"/>
      <c r="B1095" s="8"/>
    </row>
    <row r="1096" spans="1:2" x14ac:dyDescent="0.25">
      <c r="A1096" s="7"/>
      <c r="B1096" s="8"/>
    </row>
    <row r="1097" spans="1:2" x14ac:dyDescent="0.25">
      <c r="A1097" s="7"/>
      <c r="B1097" s="8"/>
    </row>
    <row r="1098" spans="1:2" x14ac:dyDescent="0.25">
      <c r="A1098" s="7"/>
      <c r="B1098" s="8"/>
    </row>
    <row r="1099" spans="1:2" x14ac:dyDescent="0.25">
      <c r="A1099" s="7"/>
      <c r="B1099" s="8"/>
    </row>
    <row r="1100" spans="1:2" x14ac:dyDescent="0.25">
      <c r="A1100" s="7"/>
      <c r="B1100" s="8"/>
    </row>
    <row r="1101" spans="1:2" x14ac:dyDescent="0.25">
      <c r="A1101" s="7"/>
      <c r="B1101" s="8"/>
    </row>
    <row r="1102" spans="1:2" x14ac:dyDescent="0.25">
      <c r="A1102" s="7"/>
      <c r="B1102" s="8"/>
    </row>
    <row r="1103" spans="1:2" x14ac:dyDescent="0.25">
      <c r="A1103" s="7"/>
      <c r="B1103" s="8"/>
    </row>
    <row r="1104" spans="1:2" x14ac:dyDescent="0.25">
      <c r="A1104" s="7"/>
      <c r="B1104" s="8"/>
    </row>
    <row r="1105" spans="1:2" x14ac:dyDescent="0.25">
      <c r="A1105" s="7"/>
      <c r="B1105" s="8"/>
    </row>
    <row r="1106" spans="1:2" x14ac:dyDescent="0.25">
      <c r="A1106" s="7"/>
      <c r="B1106" s="8"/>
    </row>
    <row r="1107" spans="1:2" x14ac:dyDescent="0.25">
      <c r="A1107" s="7"/>
      <c r="B1107" s="8"/>
    </row>
    <row r="1108" spans="1:2" x14ac:dyDescent="0.25">
      <c r="A1108" s="7"/>
      <c r="B1108" s="8"/>
    </row>
    <row r="1109" spans="1:2" x14ac:dyDescent="0.25">
      <c r="A1109" s="7"/>
      <c r="B1109" s="8"/>
    </row>
    <row r="1110" spans="1:2" x14ac:dyDescent="0.25">
      <c r="A1110" s="7"/>
      <c r="B1110" s="8"/>
    </row>
    <row r="1111" spans="1:2" x14ac:dyDescent="0.25">
      <c r="A1111" s="7"/>
      <c r="B1111" s="8"/>
    </row>
    <row r="1112" spans="1:2" x14ac:dyDescent="0.25">
      <c r="A1112" s="7"/>
      <c r="B1112" s="8"/>
    </row>
    <row r="1113" spans="1:2" x14ac:dyDescent="0.25">
      <c r="A1113" s="7"/>
      <c r="B1113" s="8"/>
    </row>
    <row r="1114" spans="1:2" x14ac:dyDescent="0.25">
      <c r="A1114" s="7"/>
      <c r="B1114" s="8"/>
    </row>
    <row r="1115" spans="1:2" x14ac:dyDescent="0.25">
      <c r="A1115" s="7"/>
      <c r="B1115" s="8"/>
    </row>
    <row r="1116" spans="1:2" x14ac:dyDescent="0.25">
      <c r="A1116" s="7"/>
      <c r="B1116" s="8"/>
    </row>
    <row r="1117" spans="1:2" x14ac:dyDescent="0.25">
      <c r="A1117" s="7"/>
      <c r="B1117" s="8"/>
    </row>
    <row r="1118" spans="1:2" x14ac:dyDescent="0.25">
      <c r="A1118" s="7"/>
      <c r="B1118" s="8"/>
    </row>
    <row r="1119" spans="1:2" x14ac:dyDescent="0.25">
      <c r="A1119" s="7"/>
      <c r="B1119" s="8"/>
    </row>
    <row r="1120" spans="1:2" x14ac:dyDescent="0.25">
      <c r="A1120" s="7"/>
      <c r="B1120" s="8"/>
    </row>
    <row r="1121" spans="1:2" x14ac:dyDescent="0.25">
      <c r="A1121" s="7"/>
      <c r="B1121" s="8"/>
    </row>
    <row r="1122" spans="1:2" x14ac:dyDescent="0.25">
      <c r="A1122" s="7"/>
      <c r="B1122" s="8"/>
    </row>
    <row r="1123" spans="1:2" x14ac:dyDescent="0.25">
      <c r="A1123" s="7"/>
      <c r="B1123" s="8"/>
    </row>
    <row r="1124" spans="1:2" x14ac:dyDescent="0.25">
      <c r="A1124" s="7"/>
      <c r="B1124" s="8"/>
    </row>
    <row r="1125" spans="1:2" x14ac:dyDescent="0.25">
      <c r="A1125" s="7"/>
      <c r="B1125" s="8"/>
    </row>
    <row r="1126" spans="1:2" x14ac:dyDescent="0.25">
      <c r="A1126" s="7"/>
      <c r="B1126" s="8"/>
    </row>
    <row r="1127" spans="1:2" x14ac:dyDescent="0.25">
      <c r="A1127" s="7"/>
      <c r="B1127" s="8"/>
    </row>
    <row r="1128" spans="1:2" x14ac:dyDescent="0.25">
      <c r="A1128" s="7"/>
      <c r="B1128" s="8"/>
    </row>
    <row r="1129" spans="1:2" x14ac:dyDescent="0.25">
      <c r="A1129" s="7"/>
      <c r="B1129" s="8"/>
    </row>
    <row r="1130" spans="1:2" x14ac:dyDescent="0.25">
      <c r="A1130" s="7"/>
      <c r="B1130" s="8"/>
    </row>
    <row r="1131" spans="1:2" x14ac:dyDescent="0.25">
      <c r="A1131" s="7"/>
      <c r="B1131" s="8"/>
    </row>
    <row r="1132" spans="1:2" x14ac:dyDescent="0.25">
      <c r="A1132" s="7"/>
      <c r="B1132" s="8"/>
    </row>
    <row r="1133" spans="1:2" x14ac:dyDescent="0.25">
      <c r="A1133" s="7"/>
      <c r="B1133" s="8"/>
    </row>
    <row r="1134" spans="1:2" x14ac:dyDescent="0.25">
      <c r="A1134" s="7"/>
      <c r="B1134" s="8"/>
    </row>
    <row r="1135" spans="1:2" x14ac:dyDescent="0.25">
      <c r="A1135" s="7"/>
      <c r="B1135" s="8"/>
    </row>
    <row r="1136" spans="1:2" x14ac:dyDescent="0.25">
      <c r="A1136" s="7"/>
      <c r="B1136" s="8"/>
    </row>
    <row r="1137" spans="1:2" x14ac:dyDescent="0.25">
      <c r="A1137" s="7"/>
      <c r="B1137" s="8"/>
    </row>
    <row r="1138" spans="1:2" x14ac:dyDescent="0.25">
      <c r="A1138" s="7"/>
      <c r="B1138" s="8"/>
    </row>
    <row r="1139" spans="1:2" x14ac:dyDescent="0.25">
      <c r="A1139" s="7"/>
      <c r="B1139" s="8"/>
    </row>
    <row r="1140" spans="1:2" x14ac:dyDescent="0.25">
      <c r="A1140" s="7"/>
      <c r="B1140" s="8"/>
    </row>
    <row r="1141" spans="1:2" x14ac:dyDescent="0.25">
      <c r="A1141" s="7"/>
      <c r="B1141" s="8"/>
    </row>
    <row r="1142" spans="1:2" x14ac:dyDescent="0.25">
      <c r="A1142" s="7"/>
      <c r="B1142" s="8"/>
    </row>
    <row r="1143" spans="1:2" x14ac:dyDescent="0.25">
      <c r="A1143" s="7"/>
      <c r="B1143" s="8"/>
    </row>
    <row r="1144" spans="1:2" x14ac:dyDescent="0.25">
      <c r="A1144" s="7"/>
      <c r="B1144" s="8"/>
    </row>
    <row r="1145" spans="1:2" x14ac:dyDescent="0.25">
      <c r="A1145" s="7"/>
      <c r="B1145" s="8"/>
    </row>
    <row r="1146" spans="1:2" x14ac:dyDescent="0.25">
      <c r="A1146" s="7"/>
      <c r="B1146" s="8"/>
    </row>
    <row r="1147" spans="1:2" x14ac:dyDescent="0.25">
      <c r="A1147" s="7"/>
      <c r="B1147" s="8"/>
    </row>
    <row r="1148" spans="1:2" x14ac:dyDescent="0.25">
      <c r="A1148" s="7"/>
      <c r="B1148" s="8"/>
    </row>
    <row r="1149" spans="1:2" x14ac:dyDescent="0.25">
      <c r="A1149" s="7"/>
      <c r="B1149" s="8"/>
    </row>
    <row r="1150" spans="1:2" x14ac:dyDescent="0.25">
      <c r="A1150" s="7"/>
      <c r="B1150" s="8"/>
    </row>
    <row r="1151" spans="1:2" x14ac:dyDescent="0.25">
      <c r="A1151" s="7"/>
      <c r="B1151" s="8"/>
    </row>
    <row r="1152" spans="1:2" x14ac:dyDescent="0.25">
      <c r="A1152" s="7"/>
      <c r="B1152" s="8"/>
    </row>
    <row r="1153" spans="1:2" x14ac:dyDescent="0.25">
      <c r="A1153" s="7"/>
      <c r="B1153" s="8"/>
    </row>
    <row r="1154" spans="1:2" x14ac:dyDescent="0.25">
      <c r="A1154" s="7"/>
      <c r="B1154" s="8"/>
    </row>
    <row r="1155" spans="1:2" x14ac:dyDescent="0.25">
      <c r="A1155" s="7"/>
      <c r="B1155" s="8"/>
    </row>
    <row r="1156" spans="1:2" x14ac:dyDescent="0.25">
      <c r="A1156" s="7"/>
      <c r="B1156" s="8"/>
    </row>
    <row r="1157" spans="1:2" x14ac:dyDescent="0.25">
      <c r="A1157" s="7"/>
      <c r="B1157" s="8"/>
    </row>
    <row r="1158" spans="1:2" x14ac:dyDescent="0.25">
      <c r="A1158" s="7"/>
      <c r="B1158" s="8"/>
    </row>
    <row r="1159" spans="1:2" x14ac:dyDescent="0.25">
      <c r="A1159" s="7"/>
      <c r="B1159" s="8"/>
    </row>
    <row r="1160" spans="1:2" x14ac:dyDescent="0.25">
      <c r="A1160" s="7"/>
      <c r="B1160" s="8"/>
    </row>
    <row r="1161" spans="1:2" x14ac:dyDescent="0.25">
      <c r="A1161" s="7"/>
      <c r="B1161" s="8"/>
    </row>
    <row r="1162" spans="1:2" x14ac:dyDescent="0.25">
      <c r="A1162" s="7"/>
      <c r="B1162" s="8"/>
    </row>
    <row r="1163" spans="1:2" x14ac:dyDescent="0.25">
      <c r="A1163" s="7"/>
      <c r="B1163" s="8"/>
    </row>
    <row r="1164" spans="1:2" x14ac:dyDescent="0.25">
      <c r="A1164" s="7"/>
      <c r="B1164" s="8"/>
    </row>
    <row r="1165" spans="1:2" x14ac:dyDescent="0.25">
      <c r="A1165" s="7"/>
      <c r="B1165" s="8"/>
    </row>
    <row r="1166" spans="1:2" x14ac:dyDescent="0.25">
      <c r="A1166" s="7"/>
      <c r="B1166" s="8"/>
    </row>
    <row r="1167" spans="1:2" x14ac:dyDescent="0.25">
      <c r="A1167" s="7"/>
      <c r="B1167" s="8"/>
    </row>
    <row r="1168" spans="1:2" x14ac:dyDescent="0.25">
      <c r="A1168" s="7"/>
      <c r="B1168" s="8"/>
    </row>
    <row r="1169" spans="1:2" x14ac:dyDescent="0.25">
      <c r="A1169" s="7"/>
      <c r="B1169" s="8"/>
    </row>
    <row r="1170" spans="1:2" x14ac:dyDescent="0.25">
      <c r="A1170" s="7"/>
      <c r="B1170" s="8"/>
    </row>
    <row r="1171" spans="1:2" x14ac:dyDescent="0.25">
      <c r="A1171" s="7"/>
      <c r="B1171" s="8"/>
    </row>
    <row r="1172" spans="1:2" x14ac:dyDescent="0.25">
      <c r="A1172" s="7"/>
      <c r="B1172" s="8"/>
    </row>
    <row r="1173" spans="1:2" x14ac:dyDescent="0.25">
      <c r="A1173" s="7"/>
      <c r="B1173" s="8"/>
    </row>
    <row r="1174" spans="1:2" x14ac:dyDescent="0.25">
      <c r="A1174" s="7"/>
      <c r="B1174" s="8"/>
    </row>
    <row r="1175" spans="1:2" x14ac:dyDescent="0.25">
      <c r="A1175" s="7"/>
      <c r="B1175" s="8"/>
    </row>
    <row r="1176" spans="1:2" x14ac:dyDescent="0.25">
      <c r="A1176" s="7"/>
      <c r="B1176" s="8"/>
    </row>
    <row r="1177" spans="1:2" x14ac:dyDescent="0.25">
      <c r="A1177" s="7"/>
      <c r="B1177" s="8"/>
    </row>
    <row r="1178" spans="1:2" x14ac:dyDescent="0.25">
      <c r="A1178" s="7"/>
      <c r="B1178" s="8"/>
    </row>
    <row r="1179" spans="1:2" x14ac:dyDescent="0.25">
      <c r="A1179" s="7"/>
      <c r="B1179" s="8"/>
    </row>
    <row r="1180" spans="1:2" x14ac:dyDescent="0.25">
      <c r="A1180" s="7"/>
      <c r="B1180" s="8"/>
    </row>
    <row r="1181" spans="1:2" x14ac:dyDescent="0.25">
      <c r="A1181" s="7"/>
      <c r="B1181" s="8"/>
    </row>
    <row r="1182" spans="1:2" x14ac:dyDescent="0.25">
      <c r="A1182" s="7"/>
      <c r="B1182" s="8"/>
    </row>
    <row r="1183" spans="1:2" x14ac:dyDescent="0.25">
      <c r="A1183" s="7"/>
      <c r="B1183" s="8"/>
    </row>
    <row r="1184" spans="1:2" x14ac:dyDescent="0.25">
      <c r="A1184" s="7"/>
      <c r="B1184" s="8"/>
    </row>
    <row r="1185" spans="1:2" x14ac:dyDescent="0.25">
      <c r="A1185" s="7"/>
      <c r="B1185" s="8"/>
    </row>
    <row r="1186" spans="1:2" x14ac:dyDescent="0.25">
      <c r="A1186" s="7"/>
      <c r="B1186" s="8"/>
    </row>
    <row r="1187" spans="1:2" x14ac:dyDescent="0.25">
      <c r="A1187" s="7"/>
      <c r="B1187" s="8"/>
    </row>
    <row r="1188" spans="1:2" x14ac:dyDescent="0.25">
      <c r="A1188" s="7"/>
      <c r="B1188" s="8"/>
    </row>
    <row r="1189" spans="1:2" x14ac:dyDescent="0.25">
      <c r="A1189" s="7"/>
      <c r="B1189" s="8"/>
    </row>
    <row r="1190" spans="1:2" x14ac:dyDescent="0.25">
      <c r="A1190" s="7"/>
      <c r="B1190" s="8"/>
    </row>
    <row r="1191" spans="1:2" x14ac:dyDescent="0.25">
      <c r="A1191" s="7"/>
      <c r="B1191" s="8"/>
    </row>
    <row r="1192" spans="1:2" x14ac:dyDescent="0.25">
      <c r="A1192" s="7"/>
      <c r="B1192" s="8"/>
    </row>
    <row r="1193" spans="1:2" x14ac:dyDescent="0.25">
      <c r="A1193" s="7"/>
      <c r="B1193" s="8"/>
    </row>
    <row r="1194" spans="1:2" x14ac:dyDescent="0.25">
      <c r="A1194" s="7"/>
      <c r="B1194" s="8"/>
    </row>
    <row r="1195" spans="1:2" x14ac:dyDescent="0.25">
      <c r="A1195" s="7"/>
      <c r="B1195" s="8"/>
    </row>
    <row r="1196" spans="1:2" x14ac:dyDescent="0.25">
      <c r="A1196" s="7"/>
      <c r="B1196" s="8"/>
    </row>
    <row r="1197" spans="1:2" x14ac:dyDescent="0.25">
      <c r="A1197" s="7"/>
      <c r="B1197" s="8"/>
    </row>
    <row r="1198" spans="1:2" x14ac:dyDescent="0.25">
      <c r="A1198" s="7"/>
      <c r="B1198" s="8"/>
    </row>
    <row r="1199" spans="1:2" x14ac:dyDescent="0.25">
      <c r="A1199" s="7"/>
      <c r="B1199" s="8"/>
    </row>
    <row r="1200" spans="1:2" x14ac:dyDescent="0.25">
      <c r="A1200" s="7"/>
      <c r="B1200" s="8"/>
    </row>
    <row r="1201" spans="1:2" x14ac:dyDescent="0.25">
      <c r="A1201" s="7"/>
      <c r="B1201" s="8"/>
    </row>
    <row r="1202" spans="1:2" x14ac:dyDescent="0.25">
      <c r="A1202" s="7"/>
      <c r="B1202" s="8"/>
    </row>
    <row r="1203" spans="1:2" x14ac:dyDescent="0.25">
      <c r="A1203" s="7"/>
      <c r="B1203" s="8"/>
    </row>
    <row r="1204" spans="1:2" x14ac:dyDescent="0.25">
      <c r="A1204" s="7"/>
      <c r="B1204" s="8"/>
    </row>
    <row r="1205" spans="1:2" x14ac:dyDescent="0.25">
      <c r="A1205" s="7"/>
      <c r="B1205" s="8"/>
    </row>
    <row r="1206" spans="1:2" x14ac:dyDescent="0.25">
      <c r="A1206" s="7"/>
      <c r="B1206" s="8"/>
    </row>
    <row r="1207" spans="1:2" x14ac:dyDescent="0.25">
      <c r="A1207" s="7"/>
      <c r="B1207" s="8"/>
    </row>
    <row r="1208" spans="1:2" x14ac:dyDescent="0.25">
      <c r="A1208" s="7"/>
      <c r="B1208" s="8"/>
    </row>
    <row r="1209" spans="1:2" x14ac:dyDescent="0.25">
      <c r="A1209" s="7"/>
      <c r="B1209" s="8"/>
    </row>
    <row r="1210" spans="1:2" x14ac:dyDescent="0.25">
      <c r="A1210" s="7"/>
      <c r="B1210" s="8"/>
    </row>
    <row r="1211" spans="1:2" x14ac:dyDescent="0.25">
      <c r="A1211" s="7"/>
      <c r="B1211" s="8"/>
    </row>
    <row r="1212" spans="1:2" x14ac:dyDescent="0.25">
      <c r="A1212" s="7"/>
      <c r="B1212" s="8"/>
    </row>
    <row r="1213" spans="1:2" x14ac:dyDescent="0.25">
      <c r="A1213" s="7"/>
      <c r="B1213" s="8"/>
    </row>
    <row r="1214" spans="1:2" x14ac:dyDescent="0.25">
      <c r="A1214" s="7"/>
      <c r="B1214" s="8"/>
    </row>
    <row r="1215" spans="1:2" x14ac:dyDescent="0.25">
      <c r="A1215" s="7"/>
      <c r="B1215" s="8"/>
    </row>
    <row r="1216" spans="1:2" x14ac:dyDescent="0.25">
      <c r="A1216" s="7"/>
      <c r="B1216" s="8"/>
    </row>
    <row r="1217" spans="1:2" x14ac:dyDescent="0.25">
      <c r="A1217" s="7"/>
      <c r="B1217" s="8"/>
    </row>
    <row r="1218" spans="1:2" x14ac:dyDescent="0.25">
      <c r="A1218" s="7"/>
      <c r="B1218" s="8"/>
    </row>
    <row r="1219" spans="1:2" x14ac:dyDescent="0.25">
      <c r="A1219" s="7"/>
      <c r="B1219" s="8"/>
    </row>
    <row r="1220" spans="1:2" x14ac:dyDescent="0.25">
      <c r="A1220" s="7"/>
      <c r="B1220" s="8"/>
    </row>
    <row r="1221" spans="1:2" x14ac:dyDescent="0.25">
      <c r="A1221" s="7"/>
      <c r="B1221" s="8"/>
    </row>
    <row r="1222" spans="1:2" x14ac:dyDescent="0.25">
      <c r="A1222" s="7"/>
      <c r="B1222" s="8"/>
    </row>
    <row r="1223" spans="1:2" x14ac:dyDescent="0.25">
      <c r="A1223" s="7"/>
      <c r="B1223" s="8"/>
    </row>
    <row r="1224" spans="1:2" x14ac:dyDescent="0.25">
      <c r="A1224" s="7"/>
      <c r="B1224" s="8"/>
    </row>
    <row r="1225" spans="1:2" x14ac:dyDescent="0.25">
      <c r="A1225" s="7"/>
      <c r="B1225" s="8"/>
    </row>
    <row r="1226" spans="1:2" x14ac:dyDescent="0.25">
      <c r="A1226" s="7"/>
      <c r="B1226" s="8"/>
    </row>
    <row r="1227" spans="1:2" x14ac:dyDescent="0.25">
      <c r="A1227" s="7"/>
      <c r="B1227" s="8"/>
    </row>
    <row r="1228" spans="1:2" x14ac:dyDescent="0.25">
      <c r="A1228" s="7"/>
      <c r="B1228" s="8"/>
    </row>
    <row r="1229" spans="1:2" x14ac:dyDescent="0.25">
      <c r="A1229" s="7"/>
      <c r="B1229" s="8"/>
    </row>
    <row r="1230" spans="1:2" x14ac:dyDescent="0.25">
      <c r="A1230" s="7"/>
      <c r="B1230" s="8"/>
    </row>
    <row r="1231" spans="1:2" x14ac:dyDescent="0.25">
      <c r="A1231" s="7"/>
      <c r="B1231" s="8"/>
    </row>
    <row r="1232" spans="1:2" x14ac:dyDescent="0.25">
      <c r="A1232" s="7"/>
      <c r="B1232" s="8"/>
    </row>
    <row r="1233" spans="1:2" x14ac:dyDescent="0.25">
      <c r="A1233" s="7"/>
      <c r="B1233" s="8"/>
    </row>
    <row r="1234" spans="1:2" x14ac:dyDescent="0.25">
      <c r="A1234" s="7"/>
      <c r="B1234" s="8"/>
    </row>
    <row r="1235" spans="1:2" x14ac:dyDescent="0.25">
      <c r="A1235" s="7"/>
      <c r="B1235" s="8"/>
    </row>
    <row r="1236" spans="1:2" x14ac:dyDescent="0.25">
      <c r="A1236" s="7"/>
      <c r="B1236" s="8"/>
    </row>
    <row r="1237" spans="1:2" x14ac:dyDescent="0.25">
      <c r="A1237" s="7"/>
      <c r="B1237" s="8"/>
    </row>
    <row r="1238" spans="1:2" x14ac:dyDescent="0.25">
      <c r="A1238" s="7"/>
      <c r="B1238" s="8"/>
    </row>
    <row r="1239" spans="1:2" x14ac:dyDescent="0.25">
      <c r="A1239" s="7"/>
      <c r="B1239" s="8"/>
    </row>
    <row r="1240" spans="1:2" x14ac:dyDescent="0.25">
      <c r="A1240" s="7"/>
      <c r="B1240" s="8"/>
    </row>
    <row r="1241" spans="1:2" x14ac:dyDescent="0.25">
      <c r="A1241" s="7"/>
      <c r="B1241" s="8"/>
    </row>
    <row r="1242" spans="1:2" x14ac:dyDescent="0.25">
      <c r="A1242" s="7"/>
      <c r="B1242" s="8"/>
    </row>
    <row r="1243" spans="1:2" x14ac:dyDescent="0.25">
      <c r="A1243" s="7"/>
      <c r="B1243" s="8"/>
    </row>
    <row r="1244" spans="1:2" x14ac:dyDescent="0.25">
      <c r="A1244" s="7"/>
      <c r="B1244" s="8"/>
    </row>
    <row r="1245" spans="1:2" x14ac:dyDescent="0.25">
      <c r="A1245" s="7"/>
      <c r="B1245" s="8"/>
    </row>
    <row r="1246" spans="1:2" x14ac:dyDescent="0.25">
      <c r="A1246" s="7"/>
      <c r="B1246" s="8"/>
    </row>
    <row r="1247" spans="1:2" x14ac:dyDescent="0.25">
      <c r="A1247" s="7"/>
      <c r="B1247" s="8"/>
    </row>
    <row r="1248" spans="1:2" x14ac:dyDescent="0.25">
      <c r="A1248" s="7"/>
      <c r="B1248" s="8"/>
    </row>
    <row r="1249" spans="1:2" x14ac:dyDescent="0.25">
      <c r="A1249" s="7"/>
      <c r="B1249" s="8"/>
    </row>
    <row r="1250" spans="1:2" x14ac:dyDescent="0.25">
      <c r="A1250" s="7"/>
      <c r="B1250" s="8"/>
    </row>
    <row r="1251" spans="1:2" x14ac:dyDescent="0.25">
      <c r="A1251" s="7"/>
      <c r="B1251" s="8"/>
    </row>
    <row r="1252" spans="1:2" x14ac:dyDescent="0.25">
      <c r="A1252" s="7"/>
      <c r="B1252" s="8"/>
    </row>
    <row r="1253" spans="1:2" x14ac:dyDescent="0.25">
      <c r="A1253" s="7"/>
      <c r="B1253" s="8"/>
    </row>
    <row r="1254" spans="1:2" x14ac:dyDescent="0.25">
      <c r="A1254" s="7"/>
      <c r="B1254" s="8"/>
    </row>
    <row r="1255" spans="1:2" x14ac:dyDescent="0.25">
      <c r="A1255" s="7"/>
      <c r="B1255" s="8"/>
    </row>
    <row r="1256" spans="1:2" x14ac:dyDescent="0.25">
      <c r="A1256" s="7"/>
      <c r="B1256" s="8"/>
    </row>
    <row r="1257" spans="1:2" x14ac:dyDescent="0.25">
      <c r="A1257" s="7"/>
      <c r="B1257" s="8"/>
    </row>
    <row r="1258" spans="1:2" x14ac:dyDescent="0.25">
      <c r="A1258" s="7"/>
      <c r="B1258" s="8"/>
    </row>
    <row r="1259" spans="1:2" x14ac:dyDescent="0.25">
      <c r="A1259" s="7"/>
      <c r="B1259" s="8"/>
    </row>
    <row r="1260" spans="1:2" x14ac:dyDescent="0.25">
      <c r="A1260" s="7"/>
      <c r="B1260" s="8"/>
    </row>
    <row r="1261" spans="1:2" x14ac:dyDescent="0.25">
      <c r="A1261" s="7"/>
      <c r="B1261" s="8"/>
    </row>
    <row r="1262" spans="1:2" x14ac:dyDescent="0.25">
      <c r="A1262" s="7"/>
      <c r="B1262" s="8"/>
    </row>
    <row r="1263" spans="1:2" x14ac:dyDescent="0.25">
      <c r="A1263" s="7"/>
      <c r="B1263" s="8"/>
    </row>
    <row r="1264" spans="1:2" x14ac:dyDescent="0.25">
      <c r="A1264" s="7"/>
      <c r="B1264" s="8"/>
    </row>
    <row r="1265" spans="1:2" x14ac:dyDescent="0.25">
      <c r="A1265" s="7"/>
      <c r="B1265" s="8"/>
    </row>
    <row r="1266" spans="1:2" x14ac:dyDescent="0.25">
      <c r="A1266" s="7"/>
      <c r="B1266" s="8"/>
    </row>
    <row r="1267" spans="1:2" x14ac:dyDescent="0.25">
      <c r="A1267" s="7"/>
      <c r="B1267" s="8"/>
    </row>
    <row r="1268" spans="1:2" x14ac:dyDescent="0.25">
      <c r="A1268" s="7"/>
      <c r="B1268" s="8"/>
    </row>
    <row r="1269" spans="1:2" x14ac:dyDescent="0.25">
      <c r="A1269" s="7"/>
      <c r="B1269" s="8"/>
    </row>
    <row r="1270" spans="1:2" x14ac:dyDescent="0.25">
      <c r="A1270" s="7"/>
      <c r="B1270" s="8"/>
    </row>
    <row r="1271" spans="1:2" x14ac:dyDescent="0.25">
      <c r="A1271" s="7"/>
      <c r="B1271" s="8"/>
    </row>
    <row r="1272" spans="1:2" x14ac:dyDescent="0.25">
      <c r="A1272" s="7"/>
      <c r="B1272" s="8"/>
    </row>
    <row r="1273" spans="1:2" x14ac:dyDescent="0.25">
      <c r="A1273" s="7"/>
      <c r="B1273" s="8"/>
    </row>
    <row r="1274" spans="1:2" x14ac:dyDescent="0.25">
      <c r="A1274" s="7"/>
      <c r="B1274" s="8"/>
    </row>
    <row r="1275" spans="1:2" x14ac:dyDescent="0.25">
      <c r="A1275" s="7"/>
      <c r="B1275" s="8"/>
    </row>
    <row r="1276" spans="1:2" x14ac:dyDescent="0.25">
      <c r="A1276" s="7"/>
      <c r="B1276" s="8"/>
    </row>
    <row r="1277" spans="1:2" x14ac:dyDescent="0.25">
      <c r="A1277" s="7"/>
      <c r="B1277" s="8"/>
    </row>
    <row r="1278" spans="1:2" x14ac:dyDescent="0.25">
      <c r="A1278" s="7"/>
      <c r="B1278" s="8"/>
    </row>
    <row r="1279" spans="1:2" x14ac:dyDescent="0.25">
      <c r="A1279" s="7"/>
      <c r="B1279" s="8"/>
    </row>
    <row r="1280" spans="1:2" x14ac:dyDescent="0.25">
      <c r="A1280" s="7"/>
      <c r="B1280" s="8"/>
    </row>
    <row r="1281" spans="1:2" x14ac:dyDescent="0.25">
      <c r="A1281" s="7"/>
      <c r="B1281" s="8"/>
    </row>
    <row r="1282" spans="1:2" x14ac:dyDescent="0.25">
      <c r="A1282" s="7"/>
      <c r="B1282" s="8"/>
    </row>
    <row r="1283" spans="1:2" x14ac:dyDescent="0.25">
      <c r="A1283" s="7"/>
      <c r="B1283" s="8"/>
    </row>
    <row r="1284" spans="1:2" x14ac:dyDescent="0.25">
      <c r="A1284" s="7"/>
      <c r="B1284" s="8"/>
    </row>
    <row r="1285" spans="1:2" x14ac:dyDescent="0.25">
      <c r="A1285" s="7"/>
      <c r="B1285" s="8"/>
    </row>
    <row r="1286" spans="1:2" x14ac:dyDescent="0.25">
      <c r="A1286" s="7"/>
      <c r="B1286" s="8"/>
    </row>
    <row r="1287" spans="1:2" x14ac:dyDescent="0.25">
      <c r="A1287" s="7"/>
      <c r="B1287" s="8"/>
    </row>
    <row r="1288" spans="1:2" x14ac:dyDescent="0.25">
      <c r="A1288" s="7"/>
      <c r="B1288" s="8"/>
    </row>
    <row r="1289" spans="1:2" x14ac:dyDescent="0.25">
      <c r="A1289" s="7"/>
      <c r="B1289" s="8"/>
    </row>
    <row r="1290" spans="1:2" x14ac:dyDescent="0.25">
      <c r="A1290" s="7"/>
      <c r="B1290" s="8"/>
    </row>
    <row r="1291" spans="1:2" x14ac:dyDescent="0.25">
      <c r="A1291" s="7"/>
      <c r="B1291" s="8"/>
    </row>
    <row r="1292" spans="1:2" x14ac:dyDescent="0.25">
      <c r="A1292" s="7"/>
      <c r="B1292" s="8"/>
    </row>
    <row r="1293" spans="1:2" x14ac:dyDescent="0.25">
      <c r="A1293" s="7"/>
      <c r="B1293" s="8"/>
    </row>
    <row r="1294" spans="1:2" x14ac:dyDescent="0.25">
      <c r="A1294" s="7"/>
      <c r="B1294" s="8"/>
    </row>
    <row r="1295" spans="1:2" x14ac:dyDescent="0.25">
      <c r="A1295" s="7"/>
      <c r="B1295" s="8"/>
    </row>
    <row r="1296" spans="1:2" x14ac:dyDescent="0.25">
      <c r="A1296" s="7"/>
      <c r="B1296" s="8"/>
    </row>
    <row r="1297" spans="1:2" x14ac:dyDescent="0.25">
      <c r="A1297" s="7"/>
      <c r="B1297" s="8"/>
    </row>
    <row r="1298" spans="1:2" x14ac:dyDescent="0.25">
      <c r="A1298" s="7"/>
      <c r="B1298" s="8"/>
    </row>
    <row r="1299" spans="1:2" x14ac:dyDescent="0.25">
      <c r="A1299" s="7"/>
      <c r="B1299" s="8"/>
    </row>
    <row r="1300" spans="1:2" x14ac:dyDescent="0.25">
      <c r="A1300" s="7"/>
      <c r="B1300" s="8"/>
    </row>
    <row r="1301" spans="1:2" x14ac:dyDescent="0.25">
      <c r="A1301" s="7"/>
      <c r="B1301" s="8"/>
    </row>
    <row r="1302" spans="1:2" x14ac:dyDescent="0.25">
      <c r="A1302" s="7"/>
      <c r="B1302" s="8"/>
    </row>
    <row r="1303" spans="1:2" x14ac:dyDescent="0.25">
      <c r="A1303" s="7"/>
      <c r="B1303" s="8"/>
    </row>
    <row r="1304" spans="1:2" x14ac:dyDescent="0.25">
      <c r="A1304" s="7"/>
      <c r="B1304" s="8"/>
    </row>
    <row r="1305" spans="1:2" x14ac:dyDescent="0.25">
      <c r="A1305" s="7"/>
      <c r="B1305" s="8"/>
    </row>
    <row r="1306" spans="1:2" x14ac:dyDescent="0.25">
      <c r="A1306" s="7"/>
      <c r="B1306" s="8"/>
    </row>
    <row r="1307" spans="1:2" x14ac:dyDescent="0.25">
      <c r="A1307" s="7"/>
      <c r="B1307" s="8"/>
    </row>
    <row r="1308" spans="1:2" x14ac:dyDescent="0.25">
      <c r="A1308" s="7"/>
      <c r="B1308" s="8"/>
    </row>
    <row r="1309" spans="1:2" x14ac:dyDescent="0.25">
      <c r="A1309" s="7"/>
      <c r="B1309" s="8"/>
    </row>
    <row r="1310" spans="1:2" x14ac:dyDescent="0.25">
      <c r="A1310" s="7"/>
      <c r="B1310" s="8"/>
    </row>
    <row r="1311" spans="1:2" x14ac:dyDescent="0.25">
      <c r="A1311" s="7"/>
      <c r="B1311" s="8"/>
    </row>
    <row r="1312" spans="1:2" x14ac:dyDescent="0.25">
      <c r="A1312" s="7"/>
      <c r="B1312" s="8"/>
    </row>
    <row r="1313" spans="1:2" x14ac:dyDescent="0.25">
      <c r="A1313" s="7"/>
      <c r="B1313" s="8"/>
    </row>
    <row r="1314" spans="1:2" x14ac:dyDescent="0.25">
      <c r="A1314" s="7"/>
      <c r="B1314" s="8"/>
    </row>
    <row r="1315" spans="1:2" x14ac:dyDescent="0.25">
      <c r="A1315" s="7"/>
      <c r="B1315" s="8"/>
    </row>
    <row r="1316" spans="1:2" x14ac:dyDescent="0.25">
      <c r="A1316" s="7"/>
      <c r="B1316" s="8"/>
    </row>
    <row r="1317" spans="1:2" x14ac:dyDescent="0.25">
      <c r="A1317" s="7"/>
      <c r="B1317" s="8"/>
    </row>
    <row r="1318" spans="1:2" x14ac:dyDescent="0.25">
      <c r="A1318" s="7"/>
      <c r="B1318" s="8"/>
    </row>
    <row r="1319" spans="1:2" x14ac:dyDescent="0.25">
      <c r="A1319" s="7"/>
      <c r="B1319" s="8"/>
    </row>
    <row r="1320" spans="1:2" x14ac:dyDescent="0.25">
      <c r="A1320" s="7"/>
      <c r="B1320" s="8"/>
    </row>
    <row r="1321" spans="1:2" x14ac:dyDescent="0.25">
      <c r="A1321" s="7"/>
      <c r="B1321" s="8"/>
    </row>
    <row r="1322" spans="1:2" x14ac:dyDescent="0.25">
      <c r="A1322" s="7"/>
      <c r="B1322" s="8"/>
    </row>
    <row r="1323" spans="1:2" x14ac:dyDescent="0.25">
      <c r="A1323" s="7"/>
      <c r="B1323" s="8"/>
    </row>
    <row r="1324" spans="1:2" x14ac:dyDescent="0.25">
      <c r="A1324" s="7"/>
      <c r="B1324" s="8"/>
    </row>
    <row r="1325" spans="1:2" x14ac:dyDescent="0.25">
      <c r="A1325" s="7"/>
      <c r="B1325" s="8"/>
    </row>
    <row r="1326" spans="1:2" x14ac:dyDescent="0.25">
      <c r="A1326" s="7"/>
      <c r="B1326" s="8"/>
    </row>
    <row r="1327" spans="1:2" x14ac:dyDescent="0.25">
      <c r="A1327" s="7"/>
      <c r="B1327" s="8"/>
    </row>
    <row r="1328" spans="1:2" x14ac:dyDescent="0.25">
      <c r="A1328" s="7"/>
      <c r="B1328" s="8"/>
    </row>
    <row r="1329" spans="1:2" x14ac:dyDescent="0.25">
      <c r="A1329" s="7"/>
      <c r="B1329" s="8"/>
    </row>
    <row r="1330" spans="1:2" x14ac:dyDescent="0.25">
      <c r="A1330" s="7"/>
      <c r="B1330" s="8"/>
    </row>
    <row r="1331" spans="1:2" x14ac:dyDescent="0.25">
      <c r="A1331" s="7"/>
      <c r="B1331" s="8"/>
    </row>
    <row r="1332" spans="1:2" x14ac:dyDescent="0.25">
      <c r="A1332" s="7"/>
      <c r="B1332" s="8"/>
    </row>
    <row r="1333" spans="1:2" x14ac:dyDescent="0.25">
      <c r="A1333" s="7"/>
      <c r="B1333" s="8"/>
    </row>
    <row r="1334" spans="1:2" x14ac:dyDescent="0.25">
      <c r="A1334" s="7"/>
      <c r="B1334" s="8"/>
    </row>
    <row r="1335" spans="1:2" x14ac:dyDescent="0.25">
      <c r="A1335" s="7"/>
      <c r="B1335" s="8"/>
    </row>
    <row r="1336" spans="1:2" x14ac:dyDescent="0.25">
      <c r="A1336" s="7"/>
      <c r="B1336" s="8"/>
    </row>
    <row r="1337" spans="1:2" x14ac:dyDescent="0.25">
      <c r="A1337" s="7"/>
      <c r="B1337" s="8"/>
    </row>
    <row r="1338" spans="1:2" x14ac:dyDescent="0.25">
      <c r="A1338" s="7"/>
      <c r="B1338" s="8"/>
    </row>
    <row r="1339" spans="1:2" x14ac:dyDescent="0.25">
      <c r="A1339" s="7"/>
      <c r="B1339" s="8"/>
    </row>
    <row r="1340" spans="1:2" x14ac:dyDescent="0.25">
      <c r="A1340" s="7"/>
      <c r="B1340" s="8"/>
    </row>
    <row r="1341" spans="1:2" x14ac:dyDescent="0.25">
      <c r="A1341" s="7"/>
      <c r="B1341" s="8"/>
    </row>
    <row r="1342" spans="1:2" x14ac:dyDescent="0.25">
      <c r="A1342" s="7"/>
      <c r="B1342" s="8"/>
    </row>
    <row r="1343" spans="1:2" x14ac:dyDescent="0.25">
      <c r="A1343" s="7"/>
      <c r="B1343" s="8"/>
    </row>
    <row r="1344" spans="1:2" x14ac:dyDescent="0.25">
      <c r="A1344" s="7"/>
      <c r="B1344" s="8"/>
    </row>
    <row r="1345" spans="1:2" x14ac:dyDescent="0.25">
      <c r="A1345" s="7"/>
      <c r="B1345" s="8"/>
    </row>
    <row r="1346" spans="1:2" x14ac:dyDescent="0.25">
      <c r="A1346" s="7"/>
      <c r="B1346" s="8"/>
    </row>
    <row r="1347" spans="1:2" x14ac:dyDescent="0.25">
      <c r="A1347" s="7"/>
      <c r="B1347" s="8"/>
    </row>
    <row r="1348" spans="1:2" x14ac:dyDescent="0.25">
      <c r="A1348" s="7"/>
      <c r="B1348" s="8"/>
    </row>
    <row r="1349" spans="1:2" x14ac:dyDescent="0.25">
      <c r="A1349" s="7"/>
      <c r="B1349" s="8"/>
    </row>
    <row r="1350" spans="1:2" x14ac:dyDescent="0.25">
      <c r="A1350" s="7"/>
      <c r="B1350" s="8"/>
    </row>
    <row r="1351" spans="1:2" x14ac:dyDescent="0.25">
      <c r="A1351" s="7"/>
      <c r="B1351" s="8"/>
    </row>
    <row r="1352" spans="1:2" x14ac:dyDescent="0.25">
      <c r="A1352" s="7"/>
      <c r="B1352" s="8"/>
    </row>
    <row r="1353" spans="1:2" x14ac:dyDescent="0.25">
      <c r="A1353" s="7"/>
      <c r="B1353" s="8"/>
    </row>
    <row r="1354" spans="1:2" x14ac:dyDescent="0.25">
      <c r="A1354" s="7"/>
      <c r="B1354" s="8"/>
    </row>
    <row r="1355" spans="1:2" x14ac:dyDescent="0.25">
      <c r="A1355" s="7"/>
      <c r="B1355" s="8"/>
    </row>
    <row r="1356" spans="1:2" x14ac:dyDescent="0.25">
      <c r="A1356" s="7"/>
      <c r="B1356" s="8"/>
    </row>
    <row r="1357" spans="1:2" x14ac:dyDescent="0.25">
      <c r="A1357" s="7"/>
      <c r="B1357" s="8"/>
    </row>
    <row r="1358" spans="1:2" x14ac:dyDescent="0.25">
      <c r="A1358" s="7"/>
      <c r="B1358" s="8"/>
    </row>
    <row r="1359" spans="1:2" x14ac:dyDescent="0.25">
      <c r="A1359" s="7"/>
      <c r="B1359" s="8"/>
    </row>
    <row r="1360" spans="1:2" x14ac:dyDescent="0.25">
      <c r="A1360" s="7"/>
      <c r="B1360" s="8"/>
    </row>
    <row r="1361" spans="1:2" x14ac:dyDescent="0.25">
      <c r="A1361" s="7"/>
      <c r="B1361" s="8"/>
    </row>
    <row r="1362" spans="1:2" x14ac:dyDescent="0.25">
      <c r="A1362" s="7"/>
      <c r="B1362" s="8"/>
    </row>
    <row r="1363" spans="1:2" x14ac:dyDescent="0.25">
      <c r="A1363" s="7"/>
      <c r="B1363" s="8"/>
    </row>
    <row r="1364" spans="1:2" x14ac:dyDescent="0.25">
      <c r="A1364" s="7"/>
      <c r="B1364" s="8"/>
    </row>
    <row r="1365" spans="1:2" x14ac:dyDescent="0.25">
      <c r="A1365" s="7"/>
      <c r="B1365" s="8"/>
    </row>
    <row r="1366" spans="1:2" x14ac:dyDescent="0.25">
      <c r="A1366" s="7"/>
      <c r="B1366" s="8"/>
    </row>
    <row r="1367" spans="1:2" x14ac:dyDescent="0.25">
      <c r="A1367" s="7"/>
      <c r="B1367" s="8"/>
    </row>
    <row r="1368" spans="1:2" x14ac:dyDescent="0.25">
      <c r="A1368" s="7"/>
      <c r="B1368" s="8"/>
    </row>
    <row r="1369" spans="1:2" x14ac:dyDescent="0.25">
      <c r="A1369" s="7"/>
      <c r="B1369" s="8"/>
    </row>
    <row r="1370" spans="1:2" x14ac:dyDescent="0.25">
      <c r="A1370" s="7"/>
      <c r="B1370" s="8"/>
    </row>
    <row r="1371" spans="1:2" x14ac:dyDescent="0.25">
      <c r="A1371" s="7"/>
      <c r="B1371" s="8"/>
    </row>
    <row r="1372" spans="1:2" x14ac:dyDescent="0.25">
      <c r="A1372" s="7"/>
      <c r="B1372" s="8"/>
    </row>
    <row r="1373" spans="1:2" x14ac:dyDescent="0.25">
      <c r="A1373" s="7"/>
      <c r="B1373" s="8"/>
    </row>
    <row r="1374" spans="1:2" x14ac:dyDescent="0.25">
      <c r="A1374" s="7"/>
      <c r="B1374" s="8"/>
    </row>
    <row r="1375" spans="1:2" x14ac:dyDescent="0.25">
      <c r="A1375" s="7"/>
      <c r="B1375" s="8"/>
    </row>
    <row r="1376" spans="1:2" x14ac:dyDescent="0.25">
      <c r="A1376" s="7"/>
      <c r="B1376" s="8"/>
    </row>
    <row r="1377" spans="1:2" x14ac:dyDescent="0.25">
      <c r="A1377" s="7"/>
      <c r="B1377" s="8"/>
    </row>
    <row r="1378" spans="1:2" x14ac:dyDescent="0.25">
      <c r="A1378" s="7"/>
      <c r="B1378" s="8"/>
    </row>
    <row r="1379" spans="1:2" x14ac:dyDescent="0.25">
      <c r="A1379" s="7"/>
      <c r="B1379" s="8"/>
    </row>
    <row r="1380" spans="1:2" x14ac:dyDescent="0.25">
      <c r="A1380" s="7"/>
      <c r="B1380" s="8"/>
    </row>
    <row r="1381" spans="1:2" x14ac:dyDescent="0.25">
      <c r="A1381" s="7"/>
      <c r="B1381" s="8"/>
    </row>
    <row r="1382" spans="1:2" x14ac:dyDescent="0.25">
      <c r="A1382" s="7"/>
      <c r="B1382" s="8"/>
    </row>
    <row r="1383" spans="1:2" x14ac:dyDescent="0.25">
      <c r="A1383" s="7"/>
      <c r="B1383" s="8"/>
    </row>
    <row r="1384" spans="1:2" x14ac:dyDescent="0.25">
      <c r="A1384" s="7"/>
      <c r="B1384" s="8"/>
    </row>
    <row r="1385" spans="1:2" x14ac:dyDescent="0.25">
      <c r="A1385" s="7"/>
      <c r="B1385" s="8"/>
    </row>
    <row r="1386" spans="1:2" x14ac:dyDescent="0.25">
      <c r="A1386" s="7"/>
      <c r="B1386" s="8"/>
    </row>
    <row r="1387" spans="1:2" x14ac:dyDescent="0.25">
      <c r="A1387" s="7"/>
      <c r="B1387" s="8"/>
    </row>
    <row r="1388" spans="1:2" x14ac:dyDescent="0.25">
      <c r="A1388" s="7"/>
      <c r="B1388" s="8"/>
    </row>
    <row r="1389" spans="1:2" x14ac:dyDescent="0.25">
      <c r="A1389" s="7"/>
      <c r="B1389" s="8"/>
    </row>
    <row r="1390" spans="1:2" x14ac:dyDescent="0.25">
      <c r="A1390" s="7"/>
      <c r="B1390" s="8"/>
    </row>
    <row r="1391" spans="1:2" x14ac:dyDescent="0.25">
      <c r="A1391" s="7"/>
      <c r="B1391" s="8"/>
    </row>
    <row r="1392" spans="1:2" x14ac:dyDescent="0.25">
      <c r="A1392" s="7"/>
      <c r="B1392" s="8"/>
    </row>
    <row r="1393" spans="1:2" x14ac:dyDescent="0.25">
      <c r="A1393" s="7"/>
      <c r="B1393" s="8"/>
    </row>
    <row r="1394" spans="1:2" x14ac:dyDescent="0.25">
      <c r="A1394" s="7"/>
      <c r="B1394" s="8"/>
    </row>
    <row r="1395" spans="1:2" x14ac:dyDescent="0.25">
      <c r="A1395" s="7"/>
      <c r="B1395" s="8"/>
    </row>
    <row r="1396" spans="1:2" x14ac:dyDescent="0.25">
      <c r="A1396" s="7"/>
      <c r="B1396" s="8"/>
    </row>
    <row r="1397" spans="1:2" x14ac:dyDescent="0.25">
      <c r="A1397" s="7"/>
      <c r="B1397" s="8"/>
    </row>
    <row r="1398" spans="1:2" x14ac:dyDescent="0.25">
      <c r="A1398" s="7"/>
      <c r="B1398" s="8"/>
    </row>
    <row r="1399" spans="1:2" x14ac:dyDescent="0.25">
      <c r="A1399" s="7"/>
      <c r="B1399" s="8"/>
    </row>
    <row r="1400" spans="1:2" x14ac:dyDescent="0.25">
      <c r="A1400" s="7"/>
      <c r="B1400" s="8"/>
    </row>
    <row r="1401" spans="1:2" x14ac:dyDescent="0.25">
      <c r="A1401" s="7"/>
      <c r="B1401" s="8"/>
    </row>
    <row r="1402" spans="1:2" x14ac:dyDescent="0.25">
      <c r="A1402" s="7"/>
      <c r="B1402" s="8"/>
    </row>
    <row r="1403" spans="1:2" x14ac:dyDescent="0.25">
      <c r="A1403" s="7"/>
      <c r="B1403" s="8"/>
    </row>
    <row r="1404" spans="1:2" x14ac:dyDescent="0.25">
      <c r="A1404" s="7"/>
      <c r="B1404" s="8"/>
    </row>
    <row r="1405" spans="1:2" x14ac:dyDescent="0.25">
      <c r="A1405" s="7"/>
      <c r="B1405" s="8"/>
    </row>
    <row r="1406" spans="1:2" x14ac:dyDescent="0.25">
      <c r="A1406" s="7"/>
      <c r="B1406" s="8"/>
    </row>
    <row r="1407" spans="1:2" x14ac:dyDescent="0.25">
      <c r="A1407" s="7"/>
      <c r="B1407" s="8"/>
    </row>
    <row r="1408" spans="1:2" x14ac:dyDescent="0.25">
      <c r="A1408" s="7"/>
      <c r="B1408" s="8"/>
    </row>
    <row r="1409" spans="1:2" x14ac:dyDescent="0.25">
      <c r="A1409" s="7"/>
      <c r="B1409" s="8"/>
    </row>
    <row r="1410" spans="1:2" x14ac:dyDescent="0.25">
      <c r="A1410" s="7"/>
      <c r="B1410" s="8"/>
    </row>
    <row r="1411" spans="1:2" x14ac:dyDescent="0.25">
      <c r="A1411" s="7"/>
      <c r="B1411" s="8"/>
    </row>
    <row r="1412" spans="1:2" x14ac:dyDescent="0.25">
      <c r="A1412" s="7"/>
      <c r="B1412" s="8"/>
    </row>
    <row r="1413" spans="1:2" x14ac:dyDescent="0.25">
      <c r="A1413" s="7"/>
      <c r="B1413" s="8"/>
    </row>
    <row r="1414" spans="1:2" x14ac:dyDescent="0.25">
      <c r="A1414" s="7"/>
      <c r="B1414" s="8"/>
    </row>
    <row r="1415" spans="1:2" x14ac:dyDescent="0.25">
      <c r="A1415" s="7"/>
      <c r="B1415" s="8"/>
    </row>
    <row r="1416" spans="1:2" x14ac:dyDescent="0.25">
      <c r="A1416" s="7"/>
      <c r="B1416" s="8"/>
    </row>
    <row r="1417" spans="1:2" x14ac:dyDescent="0.25">
      <c r="A1417" s="7"/>
      <c r="B1417" s="8"/>
    </row>
    <row r="1418" spans="1:2" x14ac:dyDescent="0.25">
      <c r="A1418" s="7"/>
      <c r="B1418" s="8"/>
    </row>
    <row r="1419" spans="1:2" x14ac:dyDescent="0.25">
      <c r="A1419" s="7"/>
      <c r="B1419" s="8"/>
    </row>
    <row r="1420" spans="1:2" x14ac:dyDescent="0.25">
      <c r="A1420" s="7"/>
      <c r="B1420" s="8"/>
    </row>
    <row r="1421" spans="1:2" x14ac:dyDescent="0.25">
      <c r="A1421" s="7"/>
      <c r="B1421" s="8"/>
    </row>
    <row r="1422" spans="1:2" x14ac:dyDescent="0.25">
      <c r="A1422" s="7"/>
      <c r="B1422" s="8"/>
    </row>
    <row r="1423" spans="1:2" x14ac:dyDescent="0.25">
      <c r="A1423" s="7"/>
      <c r="B1423" s="8"/>
    </row>
    <row r="1424" spans="1:2" x14ac:dyDescent="0.25">
      <c r="A1424" s="7"/>
      <c r="B1424" s="8"/>
    </row>
    <row r="1425" spans="1:2" x14ac:dyDescent="0.25">
      <c r="A1425" s="7"/>
      <c r="B1425" s="8"/>
    </row>
    <row r="1426" spans="1:2" x14ac:dyDescent="0.25">
      <c r="A1426" s="7"/>
      <c r="B1426" s="8"/>
    </row>
    <row r="1427" spans="1:2" x14ac:dyDescent="0.25">
      <c r="A1427" s="7"/>
      <c r="B1427" s="8"/>
    </row>
    <row r="1428" spans="1:2" x14ac:dyDescent="0.25">
      <c r="A1428" s="7"/>
      <c r="B1428" s="8"/>
    </row>
    <row r="1429" spans="1:2" x14ac:dyDescent="0.25">
      <c r="A1429" s="7"/>
      <c r="B1429" s="8"/>
    </row>
    <row r="1430" spans="1:2" x14ac:dyDescent="0.25">
      <c r="A1430" s="7"/>
      <c r="B1430" s="8"/>
    </row>
    <row r="1431" spans="1:2" x14ac:dyDescent="0.25">
      <c r="A1431" s="7"/>
      <c r="B1431" s="8"/>
    </row>
    <row r="1432" spans="1:2" x14ac:dyDescent="0.25">
      <c r="A1432" s="7"/>
      <c r="B1432" s="8"/>
    </row>
    <row r="1433" spans="1:2" x14ac:dyDescent="0.25">
      <c r="A1433" s="7"/>
      <c r="B1433" s="8"/>
    </row>
    <row r="1434" spans="1:2" x14ac:dyDescent="0.25">
      <c r="A1434" s="7"/>
      <c r="B1434" s="8"/>
    </row>
    <row r="1435" spans="1:2" x14ac:dyDescent="0.25">
      <c r="A1435" s="7"/>
      <c r="B1435" s="8"/>
    </row>
    <row r="1436" spans="1:2" x14ac:dyDescent="0.25">
      <c r="A1436" s="7"/>
      <c r="B1436" s="8"/>
    </row>
    <row r="1437" spans="1:2" x14ac:dyDescent="0.25">
      <c r="A1437" s="7"/>
      <c r="B1437" s="8"/>
    </row>
    <row r="1438" spans="1:2" x14ac:dyDescent="0.25">
      <c r="A1438" s="7"/>
      <c r="B1438" s="8"/>
    </row>
    <row r="1439" spans="1:2" x14ac:dyDescent="0.25">
      <c r="A1439" s="7"/>
      <c r="B1439" s="8"/>
    </row>
    <row r="1440" spans="1:2" x14ac:dyDescent="0.25">
      <c r="A1440" s="7"/>
      <c r="B1440" s="8"/>
    </row>
    <row r="1441" spans="1:2" x14ac:dyDescent="0.25">
      <c r="A1441" s="7"/>
      <c r="B1441" s="8"/>
    </row>
    <row r="1442" spans="1:2" x14ac:dyDescent="0.25">
      <c r="A1442" s="7"/>
      <c r="B1442" s="8"/>
    </row>
    <row r="1443" spans="1:2" x14ac:dyDescent="0.25">
      <c r="A1443" s="7"/>
      <c r="B1443" s="8"/>
    </row>
    <row r="1444" spans="1:2" x14ac:dyDescent="0.25">
      <c r="A1444" s="7"/>
      <c r="B1444" s="8"/>
    </row>
    <row r="1445" spans="1:2" x14ac:dyDescent="0.25">
      <c r="A1445" s="7"/>
      <c r="B1445" s="8"/>
    </row>
    <row r="1446" spans="1:2" x14ac:dyDescent="0.25">
      <c r="A1446" s="7"/>
      <c r="B1446" s="8"/>
    </row>
    <row r="1447" spans="1:2" x14ac:dyDescent="0.25">
      <c r="A1447" s="7"/>
      <c r="B1447" s="8"/>
    </row>
    <row r="1448" spans="1:2" x14ac:dyDescent="0.25">
      <c r="A1448" s="7"/>
      <c r="B1448" s="8"/>
    </row>
    <row r="1449" spans="1:2" x14ac:dyDescent="0.25">
      <c r="A1449" s="7"/>
      <c r="B1449" s="8"/>
    </row>
    <row r="1450" spans="1:2" x14ac:dyDescent="0.25">
      <c r="A1450" s="7"/>
      <c r="B1450" s="8"/>
    </row>
    <row r="1451" spans="1:2" x14ac:dyDescent="0.25">
      <c r="A1451" s="7"/>
      <c r="B1451" s="8"/>
    </row>
    <row r="1452" spans="1:2" x14ac:dyDescent="0.25">
      <c r="A1452" s="7"/>
      <c r="B1452" s="8"/>
    </row>
    <row r="1453" spans="1:2" x14ac:dyDescent="0.25">
      <c r="A1453" s="7"/>
      <c r="B1453" s="8"/>
    </row>
    <row r="1454" spans="1:2" x14ac:dyDescent="0.25">
      <c r="A1454" s="7"/>
      <c r="B1454" s="8"/>
    </row>
    <row r="1455" spans="1:2" x14ac:dyDescent="0.25">
      <c r="A1455" s="7"/>
      <c r="B1455" s="8"/>
    </row>
    <row r="1456" spans="1:2" x14ac:dyDescent="0.25">
      <c r="A1456" s="7"/>
      <c r="B1456" s="8"/>
    </row>
    <row r="1457" spans="1:2" x14ac:dyDescent="0.25">
      <c r="A1457" s="7"/>
      <c r="B1457" s="8"/>
    </row>
    <row r="1458" spans="1:2" x14ac:dyDescent="0.25">
      <c r="A1458" s="7"/>
      <c r="B1458" s="8"/>
    </row>
    <row r="1459" spans="1:2" x14ac:dyDescent="0.25">
      <c r="A1459" s="7"/>
      <c r="B1459" s="8"/>
    </row>
    <row r="1460" spans="1:2" x14ac:dyDescent="0.25">
      <c r="A1460" s="7"/>
      <c r="B1460" s="8"/>
    </row>
    <row r="1461" spans="1:2" x14ac:dyDescent="0.25">
      <c r="A1461" s="7"/>
      <c r="B1461" s="8"/>
    </row>
    <row r="1462" spans="1:2" x14ac:dyDescent="0.25">
      <c r="A1462" s="7"/>
      <c r="B1462" s="8"/>
    </row>
    <row r="1463" spans="1:2" x14ac:dyDescent="0.25">
      <c r="A1463" s="7"/>
      <c r="B1463" s="8"/>
    </row>
    <row r="1464" spans="1:2" x14ac:dyDescent="0.25">
      <c r="A1464" s="7"/>
      <c r="B1464" s="8"/>
    </row>
    <row r="1465" spans="1:2" x14ac:dyDescent="0.25">
      <c r="A1465" s="7"/>
      <c r="B1465" s="8"/>
    </row>
    <row r="1466" spans="1:2" x14ac:dyDescent="0.25">
      <c r="A1466" s="7"/>
      <c r="B1466" s="8"/>
    </row>
    <row r="1467" spans="1:2" x14ac:dyDescent="0.25">
      <c r="A1467" s="7"/>
      <c r="B1467" s="8"/>
    </row>
    <row r="1468" spans="1:2" x14ac:dyDescent="0.25">
      <c r="A1468" s="7"/>
      <c r="B1468" s="8"/>
    </row>
    <row r="1469" spans="1:2" x14ac:dyDescent="0.25">
      <c r="A1469" s="7"/>
      <c r="B1469" s="8"/>
    </row>
    <row r="1470" spans="1:2" x14ac:dyDescent="0.25">
      <c r="A1470" s="7"/>
      <c r="B1470" s="8"/>
    </row>
    <row r="1471" spans="1:2" x14ac:dyDescent="0.25">
      <c r="A1471" s="7"/>
      <c r="B1471" s="8"/>
    </row>
    <row r="1472" spans="1:2" x14ac:dyDescent="0.25">
      <c r="A1472" s="7"/>
      <c r="B1472" s="8"/>
    </row>
    <row r="1473" spans="1:2" x14ac:dyDescent="0.25">
      <c r="A1473" s="7"/>
      <c r="B1473" s="8"/>
    </row>
    <row r="1474" spans="1:2" x14ac:dyDescent="0.25">
      <c r="A1474" s="7"/>
      <c r="B1474" s="8"/>
    </row>
    <row r="1475" spans="1:2" x14ac:dyDescent="0.25">
      <c r="A1475" s="7"/>
      <c r="B1475" s="8"/>
    </row>
    <row r="1476" spans="1:2" x14ac:dyDescent="0.25">
      <c r="A1476" s="7"/>
      <c r="B1476" s="8"/>
    </row>
    <row r="1477" spans="1:2" x14ac:dyDescent="0.25">
      <c r="A1477" s="7"/>
      <c r="B1477" s="8"/>
    </row>
    <row r="1478" spans="1:2" x14ac:dyDescent="0.25">
      <c r="A1478" s="7"/>
      <c r="B1478" s="8"/>
    </row>
    <row r="1479" spans="1:2" x14ac:dyDescent="0.25">
      <c r="A1479" s="7"/>
      <c r="B1479" s="8"/>
    </row>
    <row r="1480" spans="1:2" x14ac:dyDescent="0.25">
      <c r="A1480" s="7"/>
      <c r="B1480" s="8"/>
    </row>
    <row r="1481" spans="1:2" x14ac:dyDescent="0.25">
      <c r="A1481" s="7"/>
      <c r="B1481" s="8"/>
    </row>
    <row r="1482" spans="1:2" x14ac:dyDescent="0.25">
      <c r="A1482" s="7"/>
      <c r="B1482" s="8"/>
    </row>
    <row r="1483" spans="1:2" x14ac:dyDescent="0.25">
      <c r="A1483" s="7"/>
      <c r="B1483" s="8"/>
    </row>
    <row r="1484" spans="1:2" x14ac:dyDescent="0.25">
      <c r="A1484" s="7"/>
      <c r="B1484" s="8"/>
    </row>
    <row r="1485" spans="1:2" x14ac:dyDescent="0.25">
      <c r="A1485" s="7"/>
      <c r="B1485" s="8"/>
    </row>
    <row r="1486" spans="1:2" x14ac:dyDescent="0.25">
      <c r="A1486" s="7"/>
      <c r="B1486" s="8"/>
    </row>
    <row r="1487" spans="1:2" x14ac:dyDescent="0.25">
      <c r="A1487" s="7"/>
      <c r="B1487" s="8"/>
    </row>
    <row r="1488" spans="1:2" x14ac:dyDescent="0.25">
      <c r="A1488" s="7"/>
      <c r="B1488" s="8"/>
    </row>
    <row r="1489" spans="1:2" x14ac:dyDescent="0.25">
      <c r="A1489" s="7"/>
      <c r="B1489" s="8"/>
    </row>
    <row r="1490" spans="1:2" x14ac:dyDescent="0.25">
      <c r="A1490" s="7"/>
      <c r="B1490" s="8"/>
    </row>
    <row r="1491" spans="1:2" x14ac:dyDescent="0.25">
      <c r="A1491" s="7"/>
      <c r="B1491" s="8"/>
    </row>
    <row r="1492" spans="1:2" x14ac:dyDescent="0.25">
      <c r="A1492" s="7"/>
      <c r="B1492" s="8"/>
    </row>
    <row r="1493" spans="1:2" x14ac:dyDescent="0.25">
      <c r="A1493" s="7"/>
      <c r="B1493" s="8"/>
    </row>
    <row r="1494" spans="1:2" x14ac:dyDescent="0.25">
      <c r="A1494" s="7"/>
      <c r="B1494" s="8"/>
    </row>
    <row r="1495" spans="1:2" x14ac:dyDescent="0.25">
      <c r="A1495" s="7"/>
      <c r="B1495" s="8"/>
    </row>
    <row r="1496" spans="1:2" x14ac:dyDescent="0.25">
      <c r="A1496" s="7"/>
      <c r="B1496" s="8"/>
    </row>
    <row r="1497" spans="1:2" x14ac:dyDescent="0.25">
      <c r="A1497" s="7"/>
      <c r="B1497" s="8"/>
    </row>
    <row r="1498" spans="1:2" x14ac:dyDescent="0.25">
      <c r="A1498" s="7"/>
      <c r="B1498" s="8"/>
    </row>
    <row r="1499" spans="1:2" x14ac:dyDescent="0.25">
      <c r="A1499" s="7"/>
      <c r="B1499" s="8"/>
    </row>
    <row r="1500" spans="1:2" x14ac:dyDescent="0.25">
      <c r="A1500" s="7"/>
      <c r="B1500" s="8"/>
    </row>
    <row r="1501" spans="1:2" x14ac:dyDescent="0.25">
      <c r="A1501" s="7"/>
      <c r="B1501" s="8"/>
    </row>
    <row r="1502" spans="1:2" x14ac:dyDescent="0.25">
      <c r="A1502" s="7"/>
      <c r="B1502" s="8"/>
    </row>
    <row r="1503" spans="1:2" x14ac:dyDescent="0.25">
      <c r="A1503" s="7"/>
      <c r="B1503" s="8"/>
    </row>
    <row r="1504" spans="1:2" x14ac:dyDescent="0.25">
      <c r="A1504" s="7"/>
      <c r="B1504" s="8"/>
    </row>
    <row r="1505" spans="1:2" x14ac:dyDescent="0.25">
      <c r="A1505" s="7"/>
      <c r="B1505" s="8"/>
    </row>
    <row r="1506" spans="1:2" x14ac:dyDescent="0.25">
      <c r="A1506" s="7"/>
      <c r="B1506" s="8"/>
    </row>
    <row r="1507" spans="1:2" x14ac:dyDescent="0.25">
      <c r="A1507" s="7"/>
      <c r="B1507" s="8"/>
    </row>
    <row r="1508" spans="1:2" x14ac:dyDescent="0.25">
      <c r="A1508" s="7"/>
      <c r="B1508" s="8"/>
    </row>
    <row r="1509" spans="1:2" x14ac:dyDescent="0.25">
      <c r="A1509" s="7"/>
      <c r="B1509" s="8"/>
    </row>
    <row r="1510" spans="1:2" x14ac:dyDescent="0.25">
      <c r="A1510" s="7"/>
      <c r="B1510" s="8"/>
    </row>
    <row r="1511" spans="1:2" x14ac:dyDescent="0.25">
      <c r="A1511" s="7"/>
      <c r="B1511" s="8"/>
    </row>
    <row r="1512" spans="1:2" x14ac:dyDescent="0.25">
      <c r="A1512" s="7"/>
      <c r="B1512" s="8"/>
    </row>
    <row r="1513" spans="1:2" x14ac:dyDescent="0.25">
      <c r="A1513" s="7"/>
      <c r="B1513" s="8"/>
    </row>
    <row r="1514" spans="1:2" x14ac:dyDescent="0.25">
      <c r="A1514" s="7"/>
      <c r="B1514" s="8"/>
    </row>
    <row r="1515" spans="1:2" x14ac:dyDescent="0.25">
      <c r="A1515" s="7"/>
      <c r="B1515" s="8"/>
    </row>
    <row r="1516" spans="1:2" x14ac:dyDescent="0.25">
      <c r="A1516" s="7"/>
      <c r="B1516" s="8"/>
    </row>
    <row r="1517" spans="1:2" x14ac:dyDescent="0.25">
      <c r="A1517" s="7"/>
      <c r="B1517" s="8"/>
    </row>
    <row r="1518" spans="1:2" x14ac:dyDescent="0.25">
      <c r="A1518" s="7"/>
      <c r="B1518" s="8"/>
    </row>
    <row r="1519" spans="1:2" x14ac:dyDescent="0.25">
      <c r="A1519" s="7"/>
      <c r="B1519" s="8"/>
    </row>
    <row r="1520" spans="1:2" x14ac:dyDescent="0.25">
      <c r="A1520" s="7"/>
      <c r="B1520" s="8"/>
    </row>
    <row r="1521" spans="1:2" x14ac:dyDescent="0.25">
      <c r="A1521" s="7"/>
      <c r="B1521" s="8"/>
    </row>
    <row r="1522" spans="1:2" x14ac:dyDescent="0.25">
      <c r="A1522" s="7"/>
      <c r="B1522" s="8"/>
    </row>
    <row r="1523" spans="1:2" x14ac:dyDescent="0.25">
      <c r="A1523" s="7"/>
      <c r="B1523" s="8"/>
    </row>
    <row r="1524" spans="1:2" x14ac:dyDescent="0.25">
      <c r="A1524" s="7"/>
      <c r="B1524" s="8"/>
    </row>
    <row r="1525" spans="1:2" x14ac:dyDescent="0.25">
      <c r="A1525" s="7"/>
      <c r="B1525" s="8"/>
    </row>
    <row r="1526" spans="1:2" x14ac:dyDescent="0.25">
      <c r="A1526" s="7"/>
      <c r="B1526" s="8"/>
    </row>
    <row r="1527" spans="1:2" x14ac:dyDescent="0.25">
      <c r="A1527" s="7"/>
      <c r="B1527" s="8"/>
    </row>
    <row r="1528" spans="1:2" x14ac:dyDescent="0.25">
      <c r="A1528" s="7"/>
      <c r="B1528" s="8"/>
    </row>
    <row r="1529" spans="1:2" x14ac:dyDescent="0.25">
      <c r="A1529" s="7"/>
      <c r="B1529" s="8"/>
    </row>
    <row r="1530" spans="1:2" x14ac:dyDescent="0.25">
      <c r="A1530" s="7"/>
      <c r="B1530" s="8"/>
    </row>
    <row r="1531" spans="1:2" x14ac:dyDescent="0.25">
      <c r="A1531" s="7"/>
      <c r="B1531" s="8"/>
    </row>
    <row r="1532" spans="1:2" x14ac:dyDescent="0.25">
      <c r="A1532" s="7"/>
      <c r="B1532" s="8"/>
    </row>
    <row r="1533" spans="1:2" x14ac:dyDescent="0.25">
      <c r="A1533" s="7"/>
      <c r="B1533" s="8"/>
    </row>
    <row r="1534" spans="1:2" x14ac:dyDescent="0.25">
      <c r="A1534" s="7"/>
      <c r="B1534" s="8"/>
    </row>
    <row r="1535" spans="1:2" x14ac:dyDescent="0.25">
      <c r="A1535" s="7"/>
      <c r="B1535" s="8"/>
    </row>
    <row r="1536" spans="1:2" x14ac:dyDescent="0.25">
      <c r="A1536" s="7"/>
      <c r="B1536" s="8"/>
    </row>
    <row r="1537" spans="1:2" x14ac:dyDescent="0.25">
      <c r="A1537" s="7"/>
      <c r="B1537" s="8"/>
    </row>
    <row r="1538" spans="1:2" x14ac:dyDescent="0.25">
      <c r="A1538" s="7"/>
      <c r="B1538" s="8"/>
    </row>
    <row r="1539" spans="1:2" x14ac:dyDescent="0.25">
      <c r="A1539" s="7"/>
      <c r="B1539" s="8"/>
    </row>
    <row r="1540" spans="1:2" x14ac:dyDescent="0.25">
      <c r="A1540" s="7"/>
      <c r="B1540" s="8"/>
    </row>
    <row r="1541" spans="1:2" x14ac:dyDescent="0.25">
      <c r="A1541" s="7"/>
      <c r="B1541" s="8"/>
    </row>
    <row r="1542" spans="1:2" x14ac:dyDescent="0.25">
      <c r="A1542" s="7"/>
      <c r="B1542" s="8"/>
    </row>
    <row r="1543" spans="1:2" x14ac:dyDescent="0.25">
      <c r="A1543" s="7"/>
      <c r="B1543" s="8"/>
    </row>
    <row r="1544" spans="1:2" x14ac:dyDescent="0.25">
      <c r="A1544" s="7"/>
      <c r="B1544" s="8"/>
    </row>
    <row r="1545" spans="1:2" x14ac:dyDescent="0.25">
      <c r="A1545" s="7"/>
      <c r="B1545" s="8"/>
    </row>
    <row r="1546" spans="1:2" x14ac:dyDescent="0.25">
      <c r="A1546" s="7"/>
      <c r="B1546" s="8"/>
    </row>
    <row r="1547" spans="1:2" x14ac:dyDescent="0.25">
      <c r="A1547" s="7"/>
      <c r="B1547" s="8"/>
    </row>
    <row r="1548" spans="1:2" x14ac:dyDescent="0.25">
      <c r="A1548" s="7"/>
      <c r="B1548" s="8"/>
    </row>
    <row r="1549" spans="1:2" x14ac:dyDescent="0.25">
      <c r="A1549" s="7"/>
      <c r="B1549" s="8"/>
    </row>
    <row r="1550" spans="1:2" x14ac:dyDescent="0.25">
      <c r="A1550" s="7"/>
      <c r="B1550" s="8"/>
    </row>
    <row r="1551" spans="1:2" x14ac:dyDescent="0.25">
      <c r="A1551" s="7"/>
      <c r="B1551" s="8"/>
    </row>
    <row r="1552" spans="1:2" x14ac:dyDescent="0.25">
      <c r="A1552" s="7"/>
      <c r="B1552" s="8"/>
    </row>
    <row r="1553" spans="1:2" x14ac:dyDescent="0.25">
      <c r="A1553" s="7"/>
      <c r="B1553" s="8"/>
    </row>
    <row r="1554" spans="1:2" x14ac:dyDescent="0.25">
      <c r="A1554" s="7"/>
      <c r="B1554" s="8"/>
    </row>
    <row r="1555" spans="1:2" x14ac:dyDescent="0.25">
      <c r="A1555" s="7"/>
      <c r="B1555" s="8"/>
    </row>
    <row r="1556" spans="1:2" x14ac:dyDescent="0.25">
      <c r="A1556" s="7"/>
      <c r="B1556" s="8"/>
    </row>
    <row r="1557" spans="1:2" x14ac:dyDescent="0.25">
      <c r="A1557" s="7"/>
      <c r="B1557" s="8"/>
    </row>
    <row r="1558" spans="1:2" x14ac:dyDescent="0.25">
      <c r="A1558" s="7"/>
      <c r="B1558" s="8"/>
    </row>
    <row r="1559" spans="1:2" x14ac:dyDescent="0.25">
      <c r="A1559" s="7"/>
      <c r="B1559" s="8"/>
    </row>
    <row r="1560" spans="1:2" x14ac:dyDescent="0.25">
      <c r="A1560" s="7"/>
      <c r="B1560" s="8"/>
    </row>
    <row r="1561" spans="1:2" x14ac:dyDescent="0.25">
      <c r="A1561" s="7"/>
      <c r="B1561" s="8"/>
    </row>
    <row r="1562" spans="1:2" x14ac:dyDescent="0.25">
      <c r="A1562" s="7"/>
      <c r="B1562" s="8"/>
    </row>
    <row r="1563" spans="1:2" x14ac:dyDescent="0.25">
      <c r="A1563" s="7"/>
      <c r="B1563" s="8"/>
    </row>
    <row r="1564" spans="1:2" x14ac:dyDescent="0.25">
      <c r="A1564" s="7"/>
      <c r="B1564" s="8"/>
    </row>
    <row r="1565" spans="1:2" x14ac:dyDescent="0.25">
      <c r="A1565" s="7"/>
      <c r="B1565" s="8"/>
    </row>
    <row r="1566" spans="1:2" x14ac:dyDescent="0.25">
      <c r="A1566" s="7"/>
      <c r="B1566" s="8"/>
    </row>
    <row r="1567" spans="1:2" x14ac:dyDescent="0.25">
      <c r="A1567" s="7"/>
      <c r="B1567" s="8"/>
    </row>
    <row r="1568" spans="1:2" x14ac:dyDescent="0.25">
      <c r="A1568" s="7"/>
      <c r="B1568" s="8"/>
    </row>
    <row r="1569" spans="1:2" x14ac:dyDescent="0.25">
      <c r="A1569" s="7"/>
      <c r="B1569" s="8"/>
    </row>
    <row r="1570" spans="1:2" x14ac:dyDescent="0.25">
      <c r="A1570" s="7"/>
      <c r="B1570" s="8"/>
    </row>
    <row r="1571" spans="1:2" x14ac:dyDescent="0.25">
      <c r="A1571" s="7"/>
      <c r="B1571" s="8"/>
    </row>
    <row r="1572" spans="1:2" x14ac:dyDescent="0.25">
      <c r="A1572" s="7"/>
      <c r="B1572" s="8"/>
    </row>
    <row r="1573" spans="1:2" x14ac:dyDescent="0.25">
      <c r="A1573" s="7"/>
      <c r="B1573" s="8"/>
    </row>
    <row r="1574" spans="1:2" x14ac:dyDescent="0.25">
      <c r="A1574" s="7"/>
      <c r="B1574" s="8"/>
    </row>
    <row r="1575" spans="1:2" x14ac:dyDescent="0.25">
      <c r="A1575" s="7"/>
      <c r="B1575" s="8"/>
    </row>
    <row r="1576" spans="1:2" x14ac:dyDescent="0.25">
      <c r="A1576" s="7"/>
      <c r="B1576" s="8"/>
    </row>
    <row r="1577" spans="1:2" x14ac:dyDescent="0.25">
      <c r="A1577" s="7"/>
      <c r="B1577" s="8"/>
    </row>
    <row r="1578" spans="1:2" x14ac:dyDescent="0.25">
      <c r="A1578" s="7"/>
      <c r="B1578" s="8"/>
    </row>
    <row r="1579" spans="1:2" x14ac:dyDescent="0.25">
      <c r="A1579" s="7"/>
      <c r="B1579" s="8"/>
    </row>
    <row r="1580" spans="1:2" x14ac:dyDescent="0.25">
      <c r="A1580" s="7"/>
      <c r="B1580" s="8"/>
    </row>
    <row r="1581" spans="1:2" x14ac:dyDescent="0.25">
      <c r="A1581" s="7"/>
      <c r="B1581" s="8"/>
    </row>
    <row r="1582" spans="1:2" x14ac:dyDescent="0.25">
      <c r="A1582" s="7"/>
      <c r="B1582" s="8"/>
    </row>
    <row r="1583" spans="1:2" x14ac:dyDescent="0.25">
      <c r="A1583" s="7"/>
      <c r="B1583" s="8"/>
    </row>
    <row r="1584" spans="1:2" x14ac:dyDescent="0.25">
      <c r="A1584" s="7"/>
      <c r="B1584" s="8"/>
    </row>
    <row r="1585" spans="1:2" x14ac:dyDescent="0.25">
      <c r="A1585" s="7"/>
      <c r="B1585" s="8"/>
    </row>
    <row r="1586" spans="1:2" x14ac:dyDescent="0.25">
      <c r="A1586" s="7"/>
      <c r="B1586" s="8"/>
    </row>
    <row r="1587" spans="1:2" x14ac:dyDescent="0.25">
      <c r="A1587" s="7"/>
      <c r="B1587" s="8"/>
    </row>
    <row r="1588" spans="1:2" x14ac:dyDescent="0.25">
      <c r="A1588" s="7"/>
      <c r="B1588" s="8"/>
    </row>
    <row r="1589" spans="1:2" x14ac:dyDescent="0.25">
      <c r="A1589" s="7"/>
      <c r="B1589" s="8"/>
    </row>
    <row r="1590" spans="1:2" x14ac:dyDescent="0.25">
      <c r="A1590" s="7"/>
      <c r="B1590" s="8"/>
    </row>
    <row r="1591" spans="1:2" x14ac:dyDescent="0.25">
      <c r="A1591" s="7"/>
      <c r="B1591" s="8"/>
    </row>
    <row r="1592" spans="1:2" x14ac:dyDescent="0.25">
      <c r="A1592" s="7"/>
      <c r="B1592" s="8"/>
    </row>
    <row r="1593" spans="1:2" x14ac:dyDescent="0.25">
      <c r="A1593" s="7"/>
      <c r="B1593" s="8"/>
    </row>
    <row r="1594" spans="1:2" x14ac:dyDescent="0.25">
      <c r="A1594" s="7"/>
      <c r="B1594" s="8"/>
    </row>
    <row r="1595" spans="1:2" x14ac:dyDescent="0.25">
      <c r="A1595" s="7"/>
      <c r="B1595" s="8"/>
    </row>
    <row r="1596" spans="1:2" x14ac:dyDescent="0.25">
      <c r="A1596" s="7"/>
      <c r="B1596" s="8"/>
    </row>
    <row r="1597" spans="1:2" x14ac:dyDescent="0.25">
      <c r="A1597" s="7"/>
      <c r="B1597" s="8"/>
    </row>
    <row r="1598" spans="1:2" x14ac:dyDescent="0.25">
      <c r="A1598" s="7"/>
      <c r="B1598" s="8"/>
    </row>
    <row r="1599" spans="1:2" x14ac:dyDescent="0.25">
      <c r="A1599" s="7"/>
      <c r="B1599" s="8"/>
    </row>
    <row r="1600" spans="1:2" x14ac:dyDescent="0.25">
      <c r="A1600" s="7"/>
      <c r="B1600" s="8"/>
    </row>
    <row r="1601" spans="1:2" x14ac:dyDescent="0.25">
      <c r="A1601" s="7"/>
      <c r="B1601" s="8"/>
    </row>
    <row r="1602" spans="1:2" x14ac:dyDescent="0.25">
      <c r="A1602" s="7"/>
      <c r="B1602" s="8"/>
    </row>
    <row r="1603" spans="1:2" x14ac:dyDescent="0.25">
      <c r="A1603" s="7"/>
      <c r="B1603" s="8"/>
    </row>
    <row r="1604" spans="1:2" x14ac:dyDescent="0.25">
      <c r="A1604" s="7"/>
      <c r="B1604" s="8"/>
    </row>
    <row r="1605" spans="1:2" x14ac:dyDescent="0.25">
      <c r="A1605" s="7"/>
      <c r="B1605" s="8"/>
    </row>
    <row r="1606" spans="1:2" x14ac:dyDescent="0.25">
      <c r="A1606" s="7"/>
      <c r="B1606" s="8"/>
    </row>
    <row r="1607" spans="1:2" x14ac:dyDescent="0.25">
      <c r="A1607" s="7"/>
      <c r="B1607" s="8"/>
    </row>
    <row r="1608" spans="1:2" x14ac:dyDescent="0.25">
      <c r="A1608" s="7"/>
      <c r="B1608" s="8"/>
    </row>
    <row r="1609" spans="1:2" x14ac:dyDescent="0.25">
      <c r="A1609" s="7"/>
      <c r="B1609" s="8"/>
    </row>
    <row r="1610" spans="1:2" x14ac:dyDescent="0.25">
      <c r="A1610" s="7"/>
      <c r="B1610" s="8"/>
    </row>
    <row r="1611" spans="1:2" x14ac:dyDescent="0.25">
      <c r="A1611" s="7"/>
      <c r="B1611" s="8"/>
    </row>
    <row r="1612" spans="1:2" x14ac:dyDescent="0.25">
      <c r="A1612" s="7"/>
      <c r="B1612" s="8"/>
    </row>
    <row r="1613" spans="1:2" x14ac:dyDescent="0.25">
      <c r="A1613" s="7"/>
      <c r="B1613" s="8"/>
    </row>
    <row r="1614" spans="1:2" x14ac:dyDescent="0.25">
      <c r="A1614" s="7"/>
      <c r="B1614" s="8"/>
    </row>
    <row r="1615" spans="1:2" x14ac:dyDescent="0.25">
      <c r="A1615" s="7"/>
      <c r="B1615" s="8"/>
    </row>
    <row r="1616" spans="1:2" x14ac:dyDescent="0.25">
      <c r="A1616" s="7"/>
      <c r="B1616" s="8"/>
    </row>
    <row r="1617" spans="1:2" x14ac:dyDescent="0.25">
      <c r="A1617" s="7"/>
      <c r="B1617" s="8"/>
    </row>
    <row r="1618" spans="1:2" x14ac:dyDescent="0.25">
      <c r="A1618" s="7"/>
      <c r="B1618" s="8"/>
    </row>
    <row r="1619" spans="1:2" x14ac:dyDescent="0.25">
      <c r="A1619" s="7"/>
      <c r="B1619" s="8"/>
    </row>
    <row r="1620" spans="1:2" x14ac:dyDescent="0.25">
      <c r="A1620" s="7"/>
      <c r="B1620" s="8"/>
    </row>
    <row r="1621" spans="1:2" x14ac:dyDescent="0.25">
      <c r="A1621" s="7"/>
      <c r="B1621" s="8"/>
    </row>
    <row r="1622" spans="1:2" x14ac:dyDescent="0.25">
      <c r="A1622" s="7"/>
      <c r="B1622" s="8"/>
    </row>
    <row r="1623" spans="1:2" x14ac:dyDescent="0.25">
      <c r="A1623" s="7"/>
      <c r="B1623" s="8"/>
    </row>
    <row r="1624" spans="1:2" x14ac:dyDescent="0.25">
      <c r="A1624" s="7"/>
      <c r="B1624" s="8"/>
    </row>
    <row r="1625" spans="1:2" x14ac:dyDescent="0.25">
      <c r="A1625" s="7"/>
      <c r="B1625" s="8"/>
    </row>
    <row r="1626" spans="1:2" x14ac:dyDescent="0.25">
      <c r="A1626" s="7"/>
      <c r="B1626" s="8"/>
    </row>
    <row r="1627" spans="1:2" x14ac:dyDescent="0.25">
      <c r="A1627" s="7"/>
      <c r="B1627" s="8"/>
    </row>
    <row r="1628" spans="1:2" x14ac:dyDescent="0.25">
      <c r="A1628" s="7"/>
      <c r="B1628" s="8"/>
    </row>
    <row r="1629" spans="1:2" x14ac:dyDescent="0.25">
      <c r="A1629" s="7"/>
      <c r="B1629" s="8"/>
    </row>
    <row r="1630" spans="1:2" x14ac:dyDescent="0.25">
      <c r="A1630" s="7"/>
      <c r="B1630" s="8"/>
    </row>
    <row r="1631" spans="1:2" x14ac:dyDescent="0.25">
      <c r="A1631" s="7"/>
      <c r="B1631" s="8"/>
    </row>
    <row r="1632" spans="1:2" x14ac:dyDescent="0.25">
      <c r="A1632" s="7"/>
      <c r="B1632" s="8"/>
    </row>
    <row r="1633" spans="1:2" x14ac:dyDescent="0.25">
      <c r="A1633" s="7"/>
      <c r="B1633" s="8"/>
    </row>
    <row r="1634" spans="1:2" x14ac:dyDescent="0.25">
      <c r="A1634" s="7"/>
      <c r="B1634" s="8"/>
    </row>
    <row r="1635" spans="1:2" x14ac:dyDescent="0.25">
      <c r="A1635" s="7"/>
      <c r="B1635" s="8"/>
    </row>
    <row r="1636" spans="1:2" x14ac:dyDescent="0.25">
      <c r="A1636" s="7"/>
      <c r="B1636" s="8"/>
    </row>
    <row r="1637" spans="1:2" x14ac:dyDescent="0.25">
      <c r="A1637" s="7"/>
      <c r="B1637" s="8"/>
    </row>
    <row r="1638" spans="1:2" x14ac:dyDescent="0.25">
      <c r="A1638" s="7"/>
      <c r="B1638" s="8"/>
    </row>
    <row r="1639" spans="1:2" x14ac:dyDescent="0.25">
      <c r="A1639" s="7"/>
      <c r="B1639" s="8"/>
    </row>
    <row r="1640" spans="1:2" x14ac:dyDescent="0.25">
      <c r="A1640" s="7"/>
      <c r="B1640" s="8"/>
    </row>
    <row r="1641" spans="1:2" x14ac:dyDescent="0.25">
      <c r="A1641" s="7"/>
      <c r="B1641" s="8"/>
    </row>
    <row r="1642" spans="1:2" x14ac:dyDescent="0.25">
      <c r="A1642" s="7"/>
      <c r="B1642" s="8"/>
    </row>
    <row r="1643" spans="1:2" x14ac:dyDescent="0.25">
      <c r="A1643" s="7"/>
      <c r="B1643" s="8"/>
    </row>
    <row r="1644" spans="1:2" x14ac:dyDescent="0.25">
      <c r="A1644" s="7"/>
      <c r="B1644" s="8"/>
    </row>
    <row r="1645" spans="1:2" x14ac:dyDescent="0.25">
      <c r="A1645" s="7"/>
      <c r="B1645" s="8"/>
    </row>
    <row r="1646" spans="1:2" x14ac:dyDescent="0.25">
      <c r="A1646" s="7"/>
      <c r="B1646" s="8"/>
    </row>
    <row r="1647" spans="1:2" x14ac:dyDescent="0.25">
      <c r="A1647" s="7"/>
      <c r="B1647" s="8"/>
    </row>
    <row r="1648" spans="1:2" x14ac:dyDescent="0.25">
      <c r="A1648" s="7"/>
      <c r="B1648" s="8"/>
    </row>
    <row r="1649" spans="1:2" x14ac:dyDescent="0.25">
      <c r="A1649" s="7"/>
      <c r="B1649" s="8"/>
    </row>
    <row r="1650" spans="1:2" x14ac:dyDescent="0.25">
      <c r="A1650" s="7"/>
      <c r="B1650" s="8"/>
    </row>
    <row r="1651" spans="1:2" x14ac:dyDescent="0.25">
      <c r="A1651" s="7"/>
      <c r="B1651" s="8"/>
    </row>
    <row r="1652" spans="1:2" x14ac:dyDescent="0.25">
      <c r="A1652" s="7"/>
      <c r="B1652" s="8"/>
    </row>
    <row r="1653" spans="1:2" x14ac:dyDescent="0.25">
      <c r="A1653" s="7"/>
      <c r="B1653" s="8"/>
    </row>
    <row r="1654" spans="1:2" x14ac:dyDescent="0.25">
      <c r="A1654" s="7"/>
      <c r="B1654" s="8"/>
    </row>
    <row r="1655" spans="1:2" x14ac:dyDescent="0.25">
      <c r="A1655" s="7"/>
      <c r="B1655" s="8"/>
    </row>
    <row r="1656" spans="1:2" x14ac:dyDescent="0.25">
      <c r="A1656" s="7"/>
      <c r="B1656" s="8"/>
    </row>
    <row r="1657" spans="1:2" x14ac:dyDescent="0.25">
      <c r="A1657" s="7"/>
      <c r="B1657" s="8"/>
    </row>
    <row r="1658" spans="1:2" x14ac:dyDescent="0.25">
      <c r="A1658" s="7"/>
      <c r="B1658" s="8"/>
    </row>
    <row r="1659" spans="1:2" x14ac:dyDescent="0.25">
      <c r="A1659" s="7"/>
      <c r="B1659" s="8"/>
    </row>
    <row r="1660" spans="1:2" x14ac:dyDescent="0.25">
      <c r="A1660" s="7"/>
      <c r="B1660" s="8"/>
    </row>
    <row r="1661" spans="1:2" x14ac:dyDescent="0.25">
      <c r="A1661" s="7"/>
      <c r="B1661" s="8"/>
    </row>
    <row r="1662" spans="1:2" x14ac:dyDescent="0.25">
      <c r="A1662" s="7"/>
      <c r="B1662" s="8"/>
    </row>
    <row r="1663" spans="1:2" x14ac:dyDescent="0.25">
      <c r="A1663" s="7"/>
      <c r="B1663" s="8"/>
    </row>
    <row r="1664" spans="1:2" x14ac:dyDescent="0.25">
      <c r="A1664" s="7"/>
      <c r="B1664" s="8"/>
    </row>
    <row r="1665" spans="1:2" x14ac:dyDescent="0.25">
      <c r="A1665" s="7"/>
      <c r="B1665" s="8"/>
    </row>
    <row r="1666" spans="1:2" x14ac:dyDescent="0.25">
      <c r="A1666" s="7"/>
      <c r="B1666" s="8"/>
    </row>
    <row r="1667" spans="1:2" x14ac:dyDescent="0.25">
      <c r="A1667" s="7"/>
      <c r="B1667" s="8"/>
    </row>
    <row r="1668" spans="1:2" x14ac:dyDescent="0.25">
      <c r="A1668" s="7"/>
      <c r="B1668" s="8"/>
    </row>
    <row r="1669" spans="1:2" x14ac:dyDescent="0.25">
      <c r="A1669" s="7"/>
      <c r="B1669" s="8"/>
    </row>
    <row r="1670" spans="1:2" x14ac:dyDescent="0.25">
      <c r="A1670" s="7"/>
      <c r="B1670" s="8"/>
    </row>
    <row r="1671" spans="1:2" x14ac:dyDescent="0.25">
      <c r="A1671" s="7"/>
      <c r="B1671" s="8"/>
    </row>
    <row r="1672" spans="1:2" x14ac:dyDescent="0.25">
      <c r="A1672" s="7"/>
      <c r="B1672" s="8"/>
    </row>
    <row r="1673" spans="1:2" x14ac:dyDescent="0.25">
      <c r="A1673" s="7"/>
      <c r="B1673" s="8"/>
    </row>
    <row r="1674" spans="1:2" x14ac:dyDescent="0.25">
      <c r="A1674" s="7"/>
      <c r="B1674" s="8"/>
    </row>
    <row r="1675" spans="1:2" x14ac:dyDescent="0.25">
      <c r="A1675" s="7"/>
      <c r="B1675" s="8"/>
    </row>
    <row r="1676" spans="1:2" x14ac:dyDescent="0.25">
      <c r="A1676" s="7"/>
      <c r="B1676" s="8"/>
    </row>
    <row r="1677" spans="1:2" x14ac:dyDescent="0.25">
      <c r="A1677" s="7"/>
      <c r="B1677" s="8"/>
    </row>
    <row r="1678" spans="1:2" x14ac:dyDescent="0.25">
      <c r="A1678" s="7"/>
      <c r="B1678" s="8"/>
    </row>
    <row r="1679" spans="1:2" x14ac:dyDescent="0.25">
      <c r="A1679" s="7"/>
      <c r="B1679" s="8"/>
    </row>
    <row r="1680" spans="1:2" x14ac:dyDescent="0.25">
      <c r="A1680" s="7"/>
      <c r="B1680" s="8"/>
    </row>
    <row r="1681" spans="1:2" x14ac:dyDescent="0.25">
      <c r="A1681" s="7"/>
      <c r="B1681" s="8"/>
    </row>
    <row r="1682" spans="1:2" x14ac:dyDescent="0.25">
      <c r="A1682" s="7"/>
      <c r="B1682" s="8"/>
    </row>
    <row r="1683" spans="1:2" x14ac:dyDescent="0.25">
      <c r="A1683" s="7"/>
      <c r="B1683" s="8"/>
    </row>
    <row r="1684" spans="1:2" x14ac:dyDescent="0.25">
      <c r="A1684" s="7"/>
      <c r="B1684" s="8"/>
    </row>
    <row r="1685" spans="1:2" x14ac:dyDescent="0.25">
      <c r="A1685" s="7"/>
      <c r="B1685" s="8"/>
    </row>
    <row r="1686" spans="1:2" x14ac:dyDescent="0.25">
      <c r="A1686" s="7"/>
      <c r="B1686" s="8"/>
    </row>
    <row r="1687" spans="1:2" x14ac:dyDescent="0.25">
      <c r="A1687" s="7"/>
      <c r="B1687" s="8"/>
    </row>
    <row r="1688" spans="1:2" x14ac:dyDescent="0.25">
      <c r="A1688" s="7"/>
      <c r="B1688" s="8"/>
    </row>
    <row r="1689" spans="1:2" x14ac:dyDescent="0.25">
      <c r="A1689" s="7"/>
      <c r="B1689" s="8"/>
    </row>
    <row r="1690" spans="1:2" x14ac:dyDescent="0.25">
      <c r="A1690" s="7"/>
      <c r="B1690" s="8"/>
    </row>
    <row r="1691" spans="1:2" x14ac:dyDescent="0.25">
      <c r="A1691" s="7"/>
      <c r="B1691" s="8"/>
    </row>
    <row r="1692" spans="1:2" x14ac:dyDescent="0.25">
      <c r="A1692" s="7"/>
      <c r="B1692" s="8"/>
    </row>
    <row r="1693" spans="1:2" x14ac:dyDescent="0.25">
      <c r="A1693" s="7"/>
      <c r="B1693" s="8"/>
    </row>
    <row r="1694" spans="1:2" x14ac:dyDescent="0.25">
      <c r="A1694" s="7"/>
      <c r="B1694" s="8"/>
    </row>
    <row r="1695" spans="1:2" x14ac:dyDescent="0.25">
      <c r="A1695" s="7"/>
      <c r="B1695" s="8"/>
    </row>
    <row r="1696" spans="1:2" x14ac:dyDescent="0.25">
      <c r="A1696" s="7"/>
      <c r="B1696" s="8"/>
    </row>
    <row r="1697" spans="1:2" x14ac:dyDescent="0.25">
      <c r="A1697" s="7"/>
      <c r="B1697" s="8"/>
    </row>
    <row r="1698" spans="1:2" x14ac:dyDescent="0.25">
      <c r="A1698" s="7"/>
      <c r="B1698" s="8"/>
    </row>
    <row r="1699" spans="1:2" x14ac:dyDescent="0.25">
      <c r="A1699" s="7"/>
      <c r="B1699" s="8"/>
    </row>
    <row r="1700" spans="1:2" x14ac:dyDescent="0.25">
      <c r="A1700" s="7"/>
      <c r="B1700" s="8"/>
    </row>
    <row r="1701" spans="1:2" x14ac:dyDescent="0.25">
      <c r="A1701" s="7"/>
      <c r="B1701" s="8"/>
    </row>
    <row r="1702" spans="1:2" x14ac:dyDescent="0.25">
      <c r="A1702" s="7"/>
      <c r="B1702" s="8"/>
    </row>
    <row r="1703" spans="1:2" x14ac:dyDescent="0.25">
      <c r="A1703" s="7"/>
      <c r="B1703" s="8"/>
    </row>
    <row r="1704" spans="1:2" x14ac:dyDescent="0.25">
      <c r="A1704" s="7"/>
      <c r="B1704" s="8"/>
    </row>
    <row r="1705" spans="1:2" x14ac:dyDescent="0.25">
      <c r="A1705" s="7"/>
      <c r="B1705" s="8"/>
    </row>
    <row r="1706" spans="1:2" x14ac:dyDescent="0.25">
      <c r="A1706" s="7"/>
      <c r="B1706" s="8"/>
    </row>
    <row r="1707" spans="1:2" x14ac:dyDescent="0.25">
      <c r="A1707" s="7"/>
      <c r="B1707" s="8"/>
    </row>
    <row r="1708" spans="1:2" x14ac:dyDescent="0.25">
      <c r="A1708" s="7"/>
      <c r="B1708" s="8"/>
    </row>
    <row r="1709" spans="1:2" x14ac:dyDescent="0.25">
      <c r="A1709" s="7"/>
      <c r="B1709" s="8"/>
    </row>
    <row r="1710" spans="1:2" x14ac:dyDescent="0.25">
      <c r="A1710" s="7"/>
      <c r="B1710" s="8"/>
    </row>
    <row r="1711" spans="1:2" x14ac:dyDescent="0.25">
      <c r="A1711" s="7"/>
      <c r="B1711" s="8"/>
    </row>
    <row r="1712" spans="1:2" x14ac:dyDescent="0.25">
      <c r="A1712" s="7"/>
      <c r="B1712" s="8"/>
    </row>
    <row r="1713" spans="1:2" x14ac:dyDescent="0.25">
      <c r="A1713" s="7"/>
      <c r="B1713" s="8"/>
    </row>
    <row r="1714" spans="1:2" x14ac:dyDescent="0.25">
      <c r="A1714" s="7"/>
      <c r="B1714" s="8"/>
    </row>
    <row r="1715" spans="1:2" x14ac:dyDescent="0.25">
      <c r="A1715" s="7"/>
      <c r="B1715" s="8"/>
    </row>
    <row r="1716" spans="1:2" x14ac:dyDescent="0.25">
      <c r="A1716" s="7"/>
      <c r="B1716" s="8"/>
    </row>
    <row r="1717" spans="1:2" x14ac:dyDescent="0.25">
      <c r="A1717" s="7"/>
      <c r="B1717" s="8"/>
    </row>
    <row r="1718" spans="1:2" x14ac:dyDescent="0.25">
      <c r="A1718" s="7"/>
      <c r="B1718" s="8"/>
    </row>
    <row r="1719" spans="1:2" x14ac:dyDescent="0.25">
      <c r="A1719" s="7"/>
      <c r="B1719" s="8"/>
    </row>
    <row r="1720" spans="1:2" x14ac:dyDescent="0.25">
      <c r="A1720" s="7"/>
      <c r="B1720" s="8"/>
    </row>
    <row r="1721" spans="1:2" x14ac:dyDescent="0.25">
      <c r="A1721" s="7"/>
      <c r="B1721" s="8"/>
    </row>
    <row r="1722" spans="1:2" x14ac:dyDescent="0.25">
      <c r="A1722" s="7"/>
      <c r="B1722" s="8"/>
    </row>
    <row r="1723" spans="1:2" x14ac:dyDescent="0.25">
      <c r="A1723" s="7"/>
      <c r="B1723" s="8"/>
    </row>
    <row r="1724" spans="1:2" x14ac:dyDescent="0.25">
      <c r="A1724" s="7"/>
      <c r="B1724" s="8"/>
    </row>
    <row r="1725" spans="1:2" x14ac:dyDescent="0.25">
      <c r="A1725" s="7"/>
      <c r="B1725" s="8"/>
    </row>
    <row r="1726" spans="1:2" x14ac:dyDescent="0.25">
      <c r="A1726" s="7"/>
      <c r="B1726" s="8"/>
    </row>
    <row r="1727" spans="1:2" x14ac:dyDescent="0.25">
      <c r="A1727" s="7"/>
      <c r="B1727" s="8"/>
    </row>
    <row r="1728" spans="1:2" x14ac:dyDescent="0.25">
      <c r="A1728" s="7"/>
      <c r="B1728" s="8"/>
    </row>
    <row r="1729" spans="1:2" x14ac:dyDescent="0.25">
      <c r="A1729" s="7"/>
      <c r="B1729" s="8"/>
    </row>
    <row r="1730" spans="1:2" x14ac:dyDescent="0.25">
      <c r="A1730" s="7"/>
      <c r="B1730" s="8"/>
    </row>
    <row r="1731" spans="1:2" x14ac:dyDescent="0.25">
      <c r="A1731" s="7"/>
      <c r="B1731" s="8"/>
    </row>
    <row r="1732" spans="1:2" x14ac:dyDescent="0.25">
      <c r="A1732" s="7"/>
      <c r="B1732" s="8"/>
    </row>
    <row r="1733" spans="1:2" x14ac:dyDescent="0.25">
      <c r="A1733" s="7"/>
      <c r="B1733" s="8"/>
    </row>
    <row r="1734" spans="1:2" x14ac:dyDescent="0.25">
      <c r="A1734" s="7"/>
      <c r="B1734" s="8"/>
    </row>
    <row r="1735" spans="1:2" x14ac:dyDescent="0.25">
      <c r="A1735" s="7"/>
      <c r="B1735" s="8"/>
    </row>
    <row r="1736" spans="1:2" x14ac:dyDescent="0.25">
      <c r="A1736" s="7"/>
      <c r="B1736" s="8"/>
    </row>
    <row r="1737" spans="1:2" x14ac:dyDescent="0.25">
      <c r="A1737" s="7"/>
      <c r="B1737" s="8"/>
    </row>
    <row r="1738" spans="1:2" x14ac:dyDescent="0.25">
      <c r="A1738" s="7"/>
      <c r="B1738" s="8"/>
    </row>
    <row r="1739" spans="1:2" x14ac:dyDescent="0.25">
      <c r="A1739" s="7"/>
      <c r="B1739" s="8"/>
    </row>
    <row r="1740" spans="1:2" x14ac:dyDescent="0.25">
      <c r="A1740" s="7"/>
      <c r="B1740" s="8"/>
    </row>
    <row r="1741" spans="1:2" x14ac:dyDescent="0.25">
      <c r="A1741" s="7"/>
      <c r="B1741" s="8"/>
    </row>
    <row r="1742" spans="1:2" x14ac:dyDescent="0.25">
      <c r="A1742" s="7"/>
      <c r="B1742" s="8"/>
    </row>
    <row r="1743" spans="1:2" x14ac:dyDescent="0.25">
      <c r="A1743" s="7"/>
      <c r="B1743" s="8"/>
    </row>
    <row r="1744" spans="1:2" x14ac:dyDescent="0.25">
      <c r="A1744" s="7"/>
      <c r="B1744" s="8"/>
    </row>
    <row r="1745" spans="1:2" x14ac:dyDescent="0.25">
      <c r="A1745" s="7"/>
      <c r="B1745" s="8"/>
    </row>
    <row r="1746" spans="1:2" x14ac:dyDescent="0.25">
      <c r="A1746" s="7"/>
      <c r="B1746" s="8"/>
    </row>
    <row r="1747" spans="1:2" x14ac:dyDescent="0.25">
      <c r="A1747" s="7"/>
      <c r="B1747" s="8"/>
    </row>
    <row r="1748" spans="1:2" x14ac:dyDescent="0.25">
      <c r="A1748" s="7"/>
      <c r="B1748" s="8"/>
    </row>
    <row r="1749" spans="1:2" x14ac:dyDescent="0.25">
      <c r="A1749" s="7"/>
      <c r="B1749" s="8"/>
    </row>
    <row r="1750" spans="1:2" x14ac:dyDescent="0.25">
      <c r="A1750" s="7"/>
      <c r="B1750" s="8"/>
    </row>
    <row r="1751" spans="1:2" x14ac:dyDescent="0.25">
      <c r="A1751" s="7"/>
      <c r="B1751" s="8"/>
    </row>
    <row r="1752" spans="1:2" x14ac:dyDescent="0.25">
      <c r="A1752" s="7"/>
      <c r="B1752" s="8"/>
    </row>
    <row r="1753" spans="1:2" x14ac:dyDescent="0.25">
      <c r="A1753" s="7"/>
      <c r="B1753" s="8"/>
    </row>
    <row r="1754" spans="1:2" x14ac:dyDescent="0.25">
      <c r="A1754" s="7"/>
      <c r="B1754" s="8"/>
    </row>
    <row r="1755" spans="1:2" x14ac:dyDescent="0.25">
      <c r="A1755" s="7"/>
      <c r="B1755" s="8"/>
    </row>
    <row r="1756" spans="1:2" x14ac:dyDescent="0.25">
      <c r="A1756" s="7"/>
      <c r="B1756" s="8"/>
    </row>
    <row r="1757" spans="1:2" x14ac:dyDescent="0.25">
      <c r="A1757" s="7"/>
      <c r="B1757" s="8"/>
    </row>
    <row r="1758" spans="1:2" x14ac:dyDescent="0.25">
      <c r="A1758" s="7"/>
      <c r="B1758" s="8"/>
    </row>
    <row r="1759" spans="1:2" x14ac:dyDescent="0.25">
      <c r="A1759" s="7"/>
      <c r="B1759" s="8"/>
    </row>
    <row r="1760" spans="1:2" x14ac:dyDescent="0.25">
      <c r="A1760" s="7"/>
      <c r="B1760" s="8"/>
    </row>
    <row r="1761" spans="1:2" x14ac:dyDescent="0.25">
      <c r="A1761" s="7"/>
      <c r="B1761" s="8"/>
    </row>
    <row r="1762" spans="1:2" x14ac:dyDescent="0.25">
      <c r="A1762" s="7"/>
      <c r="B1762" s="8"/>
    </row>
    <row r="1763" spans="1:2" x14ac:dyDescent="0.25">
      <c r="A1763" s="7"/>
      <c r="B1763" s="8"/>
    </row>
    <row r="1764" spans="1:2" x14ac:dyDescent="0.25">
      <c r="A1764" s="7"/>
      <c r="B1764" s="8"/>
    </row>
    <row r="1765" spans="1:2" x14ac:dyDescent="0.25">
      <c r="A1765" s="7"/>
      <c r="B1765" s="8"/>
    </row>
    <row r="1766" spans="1:2" x14ac:dyDescent="0.25">
      <c r="A1766" s="7"/>
      <c r="B1766" s="8"/>
    </row>
    <row r="1767" spans="1:2" x14ac:dyDescent="0.25">
      <c r="A1767" s="7"/>
      <c r="B1767" s="8"/>
    </row>
    <row r="1768" spans="1:2" x14ac:dyDescent="0.25">
      <c r="A1768" s="7"/>
      <c r="B1768" s="8"/>
    </row>
    <row r="1769" spans="1:2" x14ac:dyDescent="0.25">
      <c r="A1769" s="7"/>
      <c r="B1769" s="8"/>
    </row>
    <row r="1770" spans="1:2" x14ac:dyDescent="0.25">
      <c r="A1770" s="7"/>
      <c r="B1770" s="8"/>
    </row>
    <row r="1771" spans="1:2" x14ac:dyDescent="0.25">
      <c r="A1771" s="7"/>
      <c r="B1771" s="8"/>
    </row>
    <row r="1772" spans="1:2" x14ac:dyDescent="0.25">
      <c r="A1772" s="7"/>
      <c r="B1772" s="8"/>
    </row>
    <row r="1773" spans="1:2" x14ac:dyDescent="0.25">
      <c r="A1773" s="7"/>
      <c r="B1773" s="8"/>
    </row>
    <row r="1774" spans="1:2" x14ac:dyDescent="0.25">
      <c r="A1774" s="7"/>
      <c r="B1774" s="8"/>
    </row>
    <row r="1775" spans="1:2" x14ac:dyDescent="0.25">
      <c r="A1775" s="7"/>
      <c r="B1775" s="8"/>
    </row>
    <row r="1776" spans="1:2" x14ac:dyDescent="0.25">
      <c r="A1776" s="7"/>
      <c r="B1776" s="8"/>
    </row>
    <row r="1777" spans="1:2" x14ac:dyDescent="0.25">
      <c r="A1777" s="7"/>
      <c r="B1777" s="8"/>
    </row>
    <row r="1778" spans="1:2" x14ac:dyDescent="0.25">
      <c r="A1778" s="7"/>
      <c r="B1778" s="8"/>
    </row>
    <row r="1779" spans="1:2" x14ac:dyDescent="0.25">
      <c r="A1779" s="7"/>
      <c r="B1779" s="8"/>
    </row>
    <row r="1780" spans="1:2" x14ac:dyDescent="0.25">
      <c r="A1780" s="7"/>
      <c r="B1780" s="8"/>
    </row>
    <row r="1781" spans="1:2" x14ac:dyDescent="0.25">
      <c r="A1781" s="7"/>
      <c r="B1781" s="8"/>
    </row>
    <row r="1782" spans="1:2" x14ac:dyDescent="0.25">
      <c r="A1782" s="7"/>
      <c r="B1782" s="8"/>
    </row>
    <row r="1783" spans="1:2" x14ac:dyDescent="0.25">
      <c r="A1783" s="7"/>
      <c r="B1783" s="8"/>
    </row>
    <row r="1784" spans="1:2" x14ac:dyDescent="0.25">
      <c r="A1784" s="7"/>
      <c r="B1784" s="8"/>
    </row>
    <row r="1785" spans="1:2" x14ac:dyDescent="0.25">
      <c r="A1785" s="7"/>
      <c r="B1785" s="8"/>
    </row>
    <row r="1786" spans="1:2" x14ac:dyDescent="0.25">
      <c r="A1786" s="7"/>
      <c r="B1786" s="8"/>
    </row>
    <row r="1787" spans="1:2" x14ac:dyDescent="0.25">
      <c r="A1787" s="7"/>
      <c r="B1787" s="8"/>
    </row>
    <row r="1788" spans="1:2" x14ac:dyDescent="0.25">
      <c r="A1788" s="7"/>
      <c r="B1788" s="8"/>
    </row>
    <row r="1789" spans="1:2" x14ac:dyDescent="0.25">
      <c r="A1789" s="7"/>
      <c r="B1789" s="8"/>
    </row>
    <row r="1790" spans="1:2" x14ac:dyDescent="0.25">
      <c r="A1790" s="7"/>
      <c r="B1790" s="8"/>
    </row>
    <row r="1791" spans="1:2" x14ac:dyDescent="0.25">
      <c r="A1791" s="7"/>
      <c r="B1791" s="8"/>
    </row>
    <row r="1792" spans="1:2" x14ac:dyDescent="0.25">
      <c r="A1792" s="7"/>
      <c r="B1792" s="8"/>
    </row>
    <row r="1793" spans="1:2" x14ac:dyDescent="0.25">
      <c r="A1793" s="7"/>
      <c r="B1793" s="8"/>
    </row>
    <row r="1794" spans="1:2" x14ac:dyDescent="0.25">
      <c r="A1794" s="7"/>
      <c r="B1794" s="8"/>
    </row>
    <row r="1795" spans="1:2" x14ac:dyDescent="0.25">
      <c r="A1795" s="7"/>
      <c r="B1795" s="8"/>
    </row>
    <row r="1796" spans="1:2" x14ac:dyDescent="0.25">
      <c r="A1796" s="7"/>
      <c r="B1796" s="8"/>
    </row>
    <row r="1797" spans="1:2" x14ac:dyDescent="0.25">
      <c r="A1797" s="7"/>
      <c r="B1797" s="8"/>
    </row>
    <row r="1798" spans="1:2" x14ac:dyDescent="0.25">
      <c r="A1798" s="7"/>
      <c r="B1798" s="8"/>
    </row>
    <row r="1799" spans="1:2" x14ac:dyDescent="0.25">
      <c r="A1799" s="7"/>
      <c r="B1799" s="8"/>
    </row>
    <row r="1800" spans="1:2" x14ac:dyDescent="0.25">
      <c r="A1800" s="7"/>
      <c r="B1800" s="8"/>
    </row>
    <row r="1801" spans="1:2" x14ac:dyDescent="0.25">
      <c r="A1801" s="7"/>
      <c r="B1801" s="8"/>
    </row>
    <row r="1802" spans="1:2" x14ac:dyDescent="0.25">
      <c r="A1802" s="7"/>
      <c r="B1802" s="8"/>
    </row>
    <row r="1803" spans="1:2" x14ac:dyDescent="0.25">
      <c r="A1803" s="7"/>
      <c r="B1803" s="8"/>
    </row>
    <row r="1804" spans="1:2" x14ac:dyDescent="0.25">
      <c r="A1804" s="7"/>
      <c r="B1804" s="8"/>
    </row>
    <row r="1805" spans="1:2" x14ac:dyDescent="0.25">
      <c r="A1805" s="7"/>
      <c r="B1805" s="8"/>
    </row>
    <row r="1806" spans="1:2" x14ac:dyDescent="0.25">
      <c r="A1806" s="7"/>
      <c r="B1806" s="8"/>
    </row>
    <row r="1807" spans="1:2" x14ac:dyDescent="0.25">
      <c r="A1807" s="7"/>
      <c r="B1807" s="8"/>
    </row>
    <row r="1808" spans="1:2" x14ac:dyDescent="0.25">
      <c r="A1808" s="7"/>
      <c r="B1808" s="8"/>
    </row>
    <row r="1809" spans="1:2" x14ac:dyDescent="0.25">
      <c r="A1809" s="7"/>
      <c r="B1809" s="8"/>
    </row>
    <row r="1810" spans="1:2" x14ac:dyDescent="0.25">
      <c r="A1810" s="7"/>
      <c r="B1810" s="8"/>
    </row>
    <row r="1811" spans="1:2" x14ac:dyDescent="0.25">
      <c r="A1811" s="7"/>
      <c r="B1811" s="8"/>
    </row>
    <row r="1812" spans="1:2" x14ac:dyDescent="0.25">
      <c r="A1812" s="7"/>
      <c r="B1812" s="8"/>
    </row>
    <row r="1813" spans="1:2" x14ac:dyDescent="0.25">
      <c r="A1813" s="7"/>
      <c r="B1813" s="8"/>
    </row>
    <row r="1814" spans="1:2" x14ac:dyDescent="0.25">
      <c r="A1814" s="7"/>
      <c r="B1814" s="8"/>
    </row>
    <row r="1815" spans="1:2" x14ac:dyDescent="0.25">
      <c r="A1815" s="7"/>
      <c r="B1815" s="8"/>
    </row>
    <row r="1816" spans="1:2" x14ac:dyDescent="0.25">
      <c r="A1816" s="7"/>
      <c r="B1816" s="8"/>
    </row>
    <row r="1817" spans="1:2" x14ac:dyDescent="0.25">
      <c r="A1817" s="7"/>
      <c r="B1817" s="8"/>
    </row>
    <row r="1818" spans="1:2" x14ac:dyDescent="0.25">
      <c r="A1818" s="7"/>
      <c r="B1818" s="8"/>
    </row>
    <row r="1819" spans="1:2" x14ac:dyDescent="0.25">
      <c r="A1819" s="7"/>
      <c r="B1819" s="8"/>
    </row>
    <row r="1820" spans="1:2" x14ac:dyDescent="0.25">
      <c r="A1820" s="7"/>
      <c r="B1820" s="8"/>
    </row>
    <row r="1821" spans="1:2" x14ac:dyDescent="0.25">
      <c r="A1821" s="7"/>
      <c r="B1821" s="8"/>
    </row>
    <row r="1822" spans="1:2" x14ac:dyDescent="0.25">
      <c r="A1822" s="7"/>
      <c r="B1822" s="8"/>
    </row>
    <row r="1823" spans="1:2" x14ac:dyDescent="0.25">
      <c r="A1823" s="7"/>
      <c r="B1823" s="8"/>
    </row>
    <row r="1824" spans="1:2" x14ac:dyDescent="0.25">
      <c r="A1824" s="7"/>
      <c r="B1824" s="8"/>
    </row>
    <row r="1825" spans="1:2" x14ac:dyDescent="0.25">
      <c r="A1825" s="7"/>
      <c r="B1825" s="8"/>
    </row>
    <row r="1826" spans="1:2" x14ac:dyDescent="0.25">
      <c r="A1826" s="7"/>
      <c r="B1826" s="8"/>
    </row>
    <row r="1827" spans="1:2" x14ac:dyDescent="0.25">
      <c r="A1827" s="7"/>
      <c r="B1827" s="8"/>
    </row>
    <row r="1828" spans="1:2" x14ac:dyDescent="0.25">
      <c r="A1828" s="7"/>
      <c r="B1828" s="8"/>
    </row>
    <row r="1829" spans="1:2" x14ac:dyDescent="0.25">
      <c r="A1829" s="7"/>
      <c r="B1829" s="8"/>
    </row>
    <row r="1830" spans="1:2" x14ac:dyDescent="0.25">
      <c r="A1830" s="7"/>
      <c r="B1830" s="8"/>
    </row>
    <row r="1831" spans="1:2" x14ac:dyDescent="0.25">
      <c r="A1831" s="7"/>
      <c r="B1831" s="8"/>
    </row>
    <row r="1832" spans="1:2" x14ac:dyDescent="0.25">
      <c r="A1832" s="7"/>
      <c r="B1832" s="8"/>
    </row>
    <row r="1833" spans="1:2" x14ac:dyDescent="0.25">
      <c r="A1833" s="7"/>
      <c r="B1833" s="8"/>
    </row>
    <row r="1834" spans="1:2" x14ac:dyDescent="0.25">
      <c r="A1834" s="7"/>
      <c r="B1834" s="8"/>
    </row>
    <row r="1835" spans="1:2" x14ac:dyDescent="0.25">
      <c r="A1835" s="7"/>
      <c r="B1835" s="8"/>
    </row>
    <row r="1836" spans="1:2" x14ac:dyDescent="0.25">
      <c r="A1836" s="7"/>
      <c r="B1836" s="8"/>
    </row>
    <row r="1837" spans="1:2" x14ac:dyDescent="0.25">
      <c r="A1837" s="7"/>
      <c r="B1837" s="8"/>
    </row>
    <row r="1838" spans="1:2" x14ac:dyDescent="0.25">
      <c r="A1838" s="7"/>
      <c r="B1838" s="8"/>
    </row>
    <row r="1839" spans="1:2" x14ac:dyDescent="0.25">
      <c r="A1839" s="7"/>
      <c r="B1839" s="8"/>
    </row>
    <row r="1840" spans="1:2" x14ac:dyDescent="0.25">
      <c r="A1840" s="7"/>
      <c r="B1840" s="8"/>
    </row>
    <row r="1841" spans="1:2" x14ac:dyDescent="0.25">
      <c r="A1841" s="7"/>
      <c r="B1841" s="8"/>
    </row>
    <row r="1842" spans="1:2" x14ac:dyDescent="0.25">
      <c r="A1842" s="7"/>
      <c r="B1842" s="8"/>
    </row>
    <row r="1843" spans="1:2" x14ac:dyDescent="0.25">
      <c r="A1843" s="7"/>
      <c r="B1843" s="8"/>
    </row>
    <row r="1844" spans="1:2" x14ac:dyDescent="0.25">
      <c r="A1844" s="7"/>
      <c r="B1844" s="8"/>
    </row>
    <row r="1845" spans="1:2" x14ac:dyDescent="0.25">
      <c r="A1845" s="7"/>
      <c r="B1845" s="8"/>
    </row>
    <row r="1846" spans="1:2" x14ac:dyDescent="0.25">
      <c r="A1846" s="7"/>
      <c r="B1846" s="8"/>
    </row>
    <row r="1847" spans="1:2" x14ac:dyDescent="0.25">
      <c r="A1847" s="7"/>
      <c r="B1847" s="8"/>
    </row>
    <row r="1848" spans="1:2" x14ac:dyDescent="0.25">
      <c r="A1848" s="7"/>
      <c r="B1848" s="8"/>
    </row>
    <row r="1849" spans="1:2" x14ac:dyDescent="0.25">
      <c r="A1849" s="7"/>
      <c r="B1849" s="8"/>
    </row>
    <row r="1850" spans="1:2" x14ac:dyDescent="0.25">
      <c r="A1850" s="7"/>
      <c r="B1850" s="8"/>
    </row>
    <row r="1851" spans="1:2" x14ac:dyDescent="0.25">
      <c r="A1851" s="7"/>
      <c r="B1851" s="8"/>
    </row>
    <row r="1852" spans="1:2" x14ac:dyDescent="0.25">
      <c r="A1852" s="7"/>
      <c r="B1852" s="8"/>
    </row>
    <row r="1853" spans="1:2" x14ac:dyDescent="0.25">
      <c r="A1853" s="7"/>
      <c r="B1853" s="8"/>
    </row>
    <row r="1854" spans="1:2" x14ac:dyDescent="0.25">
      <c r="A1854" s="7"/>
      <c r="B1854" s="8"/>
    </row>
    <row r="1855" spans="1:2" x14ac:dyDescent="0.25">
      <c r="A1855" s="7"/>
      <c r="B1855" s="8"/>
    </row>
    <row r="1856" spans="1:2" x14ac:dyDescent="0.25">
      <c r="A1856" s="7"/>
      <c r="B1856" s="8"/>
    </row>
    <row r="1857" spans="1:2" x14ac:dyDescent="0.25">
      <c r="A1857" s="7"/>
      <c r="B1857" s="8"/>
    </row>
    <row r="1858" spans="1:2" x14ac:dyDescent="0.25">
      <c r="A1858" s="7"/>
      <c r="B1858" s="8"/>
    </row>
    <row r="1859" spans="1:2" x14ac:dyDescent="0.25">
      <c r="A1859" s="7"/>
      <c r="B1859" s="8"/>
    </row>
    <row r="1860" spans="1:2" x14ac:dyDescent="0.25">
      <c r="A1860" s="7"/>
      <c r="B1860" s="8"/>
    </row>
    <row r="1861" spans="1:2" x14ac:dyDescent="0.25">
      <c r="A1861" s="7"/>
      <c r="B1861" s="8"/>
    </row>
    <row r="1862" spans="1:2" x14ac:dyDescent="0.25">
      <c r="A1862" s="7"/>
      <c r="B1862" s="8"/>
    </row>
    <row r="1863" spans="1:2" x14ac:dyDescent="0.25">
      <c r="A1863" s="7"/>
      <c r="B1863" s="8"/>
    </row>
    <row r="1864" spans="1:2" x14ac:dyDescent="0.25">
      <c r="A1864" s="7"/>
      <c r="B1864" s="8"/>
    </row>
    <row r="1865" spans="1:2" x14ac:dyDescent="0.25">
      <c r="A1865" s="7"/>
      <c r="B1865" s="8"/>
    </row>
    <row r="1866" spans="1:2" x14ac:dyDescent="0.25">
      <c r="A1866" s="7"/>
      <c r="B1866" s="8"/>
    </row>
    <row r="1867" spans="1:2" x14ac:dyDescent="0.25">
      <c r="A1867" s="7"/>
      <c r="B1867" s="8"/>
    </row>
    <row r="1868" spans="1:2" x14ac:dyDescent="0.25">
      <c r="A1868" s="7"/>
      <c r="B1868" s="8"/>
    </row>
    <row r="1869" spans="1:2" x14ac:dyDescent="0.25">
      <c r="A1869" s="7"/>
      <c r="B1869" s="8"/>
    </row>
    <row r="1870" spans="1:2" x14ac:dyDescent="0.25">
      <c r="A1870" s="7"/>
      <c r="B1870" s="8"/>
    </row>
    <row r="1871" spans="1:2" x14ac:dyDescent="0.25">
      <c r="A1871" s="7"/>
      <c r="B1871" s="8"/>
    </row>
    <row r="1872" spans="1:2" x14ac:dyDescent="0.25">
      <c r="A1872" s="7"/>
      <c r="B1872" s="8"/>
    </row>
    <row r="1873" spans="1:2" x14ac:dyDescent="0.25">
      <c r="A1873" s="7"/>
      <c r="B1873" s="8"/>
    </row>
    <row r="1874" spans="1:2" x14ac:dyDescent="0.25">
      <c r="A1874" s="7"/>
      <c r="B1874" s="8"/>
    </row>
    <row r="1875" spans="1:2" x14ac:dyDescent="0.25">
      <c r="A1875" s="7"/>
      <c r="B1875" s="8"/>
    </row>
    <row r="1876" spans="1:2" x14ac:dyDescent="0.25">
      <c r="A1876" s="7"/>
      <c r="B1876" s="8"/>
    </row>
    <row r="1877" spans="1:2" x14ac:dyDescent="0.25">
      <c r="A1877" s="7"/>
      <c r="B1877" s="8"/>
    </row>
    <row r="1878" spans="1:2" x14ac:dyDescent="0.25">
      <c r="A1878" s="7"/>
      <c r="B1878" s="8"/>
    </row>
    <row r="1879" spans="1:2" x14ac:dyDescent="0.25">
      <c r="A1879" s="7"/>
      <c r="B1879" s="8"/>
    </row>
    <row r="1880" spans="1:2" x14ac:dyDescent="0.25">
      <c r="A1880" s="7"/>
      <c r="B1880" s="8"/>
    </row>
    <row r="1881" spans="1:2" x14ac:dyDescent="0.25">
      <c r="A1881" s="7"/>
      <c r="B1881" s="8"/>
    </row>
    <row r="1882" spans="1:2" x14ac:dyDescent="0.25">
      <c r="A1882" s="7"/>
      <c r="B1882" s="8"/>
    </row>
    <row r="1883" spans="1:2" x14ac:dyDescent="0.25">
      <c r="A1883" s="7"/>
      <c r="B1883" s="8"/>
    </row>
    <row r="1884" spans="1:2" x14ac:dyDescent="0.25">
      <c r="A1884" s="7"/>
      <c r="B1884" s="8"/>
    </row>
    <row r="1885" spans="1:2" x14ac:dyDescent="0.25">
      <c r="A1885" s="7"/>
      <c r="B1885" s="8"/>
    </row>
    <row r="1886" spans="1:2" x14ac:dyDescent="0.25">
      <c r="A1886" s="7"/>
      <c r="B1886" s="8"/>
    </row>
    <row r="1887" spans="1:2" x14ac:dyDescent="0.25">
      <c r="A1887" s="7"/>
      <c r="B1887" s="8"/>
    </row>
    <row r="1888" spans="1:2" x14ac:dyDescent="0.25">
      <c r="A1888" s="7"/>
      <c r="B1888" s="8"/>
    </row>
    <row r="1889" spans="1:2" x14ac:dyDescent="0.25">
      <c r="A1889" s="7"/>
      <c r="B1889" s="8"/>
    </row>
    <row r="1890" spans="1:2" x14ac:dyDescent="0.25">
      <c r="A1890" s="7"/>
      <c r="B1890" s="8"/>
    </row>
    <row r="1891" spans="1:2" x14ac:dyDescent="0.25">
      <c r="A1891" s="7"/>
      <c r="B1891" s="8"/>
    </row>
    <row r="1892" spans="1:2" x14ac:dyDescent="0.25">
      <c r="A1892" s="7"/>
      <c r="B1892" s="8"/>
    </row>
    <row r="1893" spans="1:2" x14ac:dyDescent="0.25">
      <c r="A1893" s="7"/>
      <c r="B1893" s="8"/>
    </row>
    <row r="1894" spans="1:2" x14ac:dyDescent="0.25">
      <c r="A1894" s="7"/>
      <c r="B1894" s="8"/>
    </row>
    <row r="1895" spans="1:2" x14ac:dyDescent="0.25">
      <c r="A1895" s="7"/>
      <c r="B1895" s="8"/>
    </row>
    <row r="1896" spans="1:2" x14ac:dyDescent="0.25">
      <c r="A1896" s="7"/>
      <c r="B1896" s="8"/>
    </row>
    <row r="1897" spans="1:2" x14ac:dyDescent="0.25">
      <c r="A1897" s="7"/>
      <c r="B1897" s="8"/>
    </row>
    <row r="1898" spans="1:2" x14ac:dyDescent="0.25">
      <c r="A1898" s="7"/>
      <c r="B1898" s="8"/>
    </row>
    <row r="1899" spans="1:2" x14ac:dyDescent="0.25">
      <c r="A1899" s="7"/>
      <c r="B1899" s="8"/>
    </row>
    <row r="1900" spans="1:2" x14ac:dyDescent="0.25">
      <c r="A1900" s="7"/>
      <c r="B1900" s="8"/>
    </row>
    <row r="1901" spans="1:2" x14ac:dyDescent="0.25">
      <c r="A1901" s="7"/>
      <c r="B1901" s="8"/>
    </row>
    <row r="1902" spans="1:2" x14ac:dyDescent="0.25">
      <c r="A1902" s="7"/>
      <c r="B1902" s="8"/>
    </row>
    <row r="1903" spans="1:2" x14ac:dyDescent="0.25">
      <c r="A1903" s="7"/>
      <c r="B1903" s="8"/>
    </row>
    <row r="1904" spans="1:2" x14ac:dyDescent="0.25">
      <c r="A1904" s="7"/>
      <c r="B1904" s="8"/>
    </row>
    <row r="1905" spans="1:2" x14ac:dyDescent="0.25">
      <c r="A1905" s="7"/>
      <c r="B1905" s="8"/>
    </row>
    <row r="1906" spans="1:2" x14ac:dyDescent="0.25">
      <c r="A1906" s="7"/>
      <c r="B1906" s="8"/>
    </row>
    <row r="1907" spans="1:2" x14ac:dyDescent="0.25">
      <c r="A1907" s="7"/>
      <c r="B1907" s="8"/>
    </row>
    <row r="1908" spans="1:2" x14ac:dyDescent="0.25">
      <c r="A1908" s="7"/>
      <c r="B1908" s="8"/>
    </row>
    <row r="1909" spans="1:2" x14ac:dyDescent="0.25">
      <c r="A1909" s="7"/>
      <c r="B1909" s="8"/>
    </row>
    <row r="1910" spans="1:2" x14ac:dyDescent="0.25">
      <c r="A1910" s="7"/>
      <c r="B1910" s="8"/>
    </row>
    <row r="1911" spans="1:2" x14ac:dyDescent="0.25">
      <c r="A1911" s="7"/>
      <c r="B1911" s="8"/>
    </row>
    <row r="1912" spans="1:2" x14ac:dyDescent="0.25">
      <c r="A1912" s="7"/>
      <c r="B1912" s="8"/>
    </row>
    <row r="1913" spans="1:2" x14ac:dyDescent="0.25">
      <c r="A1913" s="7"/>
      <c r="B1913" s="8"/>
    </row>
    <row r="1914" spans="1:2" x14ac:dyDescent="0.25">
      <c r="A1914" s="7"/>
      <c r="B1914" s="8"/>
    </row>
    <row r="1915" spans="1:2" x14ac:dyDescent="0.25">
      <c r="A1915" s="7"/>
      <c r="B1915" s="8"/>
    </row>
    <row r="1916" spans="1:2" x14ac:dyDescent="0.25">
      <c r="A1916" s="7"/>
      <c r="B1916" s="8"/>
    </row>
    <row r="1917" spans="1:2" x14ac:dyDescent="0.25">
      <c r="A1917" s="7"/>
      <c r="B1917" s="8"/>
    </row>
    <row r="1918" spans="1:2" x14ac:dyDescent="0.25">
      <c r="A1918" s="7"/>
      <c r="B1918" s="8"/>
    </row>
    <row r="1919" spans="1:2" x14ac:dyDescent="0.25">
      <c r="A1919" s="7"/>
      <c r="B1919" s="8"/>
    </row>
    <row r="1920" spans="1:2" x14ac:dyDescent="0.25">
      <c r="A1920" s="7"/>
      <c r="B1920" s="8"/>
    </row>
    <row r="1921" spans="1:2" x14ac:dyDescent="0.25">
      <c r="A1921" s="7"/>
      <c r="B1921" s="8"/>
    </row>
    <row r="1922" spans="1:2" x14ac:dyDescent="0.25">
      <c r="A1922" s="7"/>
      <c r="B1922" s="8"/>
    </row>
    <row r="1923" spans="1:2" x14ac:dyDescent="0.25">
      <c r="A1923" s="7"/>
      <c r="B1923" s="8"/>
    </row>
    <row r="1924" spans="1:2" x14ac:dyDescent="0.25">
      <c r="A1924" s="7"/>
      <c r="B1924" s="8"/>
    </row>
    <row r="1925" spans="1:2" x14ac:dyDescent="0.25">
      <c r="A1925" s="7"/>
      <c r="B1925" s="8"/>
    </row>
    <row r="1926" spans="1:2" x14ac:dyDescent="0.25">
      <c r="A1926" s="7"/>
      <c r="B1926" s="8"/>
    </row>
    <row r="1927" spans="1:2" x14ac:dyDescent="0.25">
      <c r="A1927" s="7"/>
      <c r="B1927" s="8"/>
    </row>
    <row r="1928" spans="1:2" x14ac:dyDescent="0.25">
      <c r="A1928" s="7"/>
      <c r="B1928" s="8"/>
    </row>
    <row r="1929" spans="1:2" x14ac:dyDescent="0.25">
      <c r="A1929" s="7"/>
      <c r="B1929" s="8"/>
    </row>
    <row r="1930" spans="1:2" x14ac:dyDescent="0.25">
      <c r="A1930" s="7"/>
      <c r="B1930" s="8"/>
    </row>
    <row r="1931" spans="1:2" x14ac:dyDescent="0.25">
      <c r="A1931" s="7"/>
      <c r="B1931" s="8"/>
    </row>
    <row r="1932" spans="1:2" x14ac:dyDescent="0.25">
      <c r="A1932" s="7"/>
      <c r="B1932" s="8"/>
    </row>
    <row r="1933" spans="1:2" x14ac:dyDescent="0.25">
      <c r="A1933" s="7"/>
      <c r="B1933" s="8"/>
    </row>
    <row r="1934" spans="1:2" x14ac:dyDescent="0.25">
      <c r="A1934" s="7"/>
      <c r="B1934" s="8"/>
    </row>
    <row r="1935" spans="1:2" x14ac:dyDescent="0.25">
      <c r="A1935" s="7"/>
      <c r="B1935" s="8"/>
    </row>
    <row r="1936" spans="1:2" x14ac:dyDescent="0.25">
      <c r="A1936" s="7"/>
      <c r="B1936" s="8"/>
    </row>
    <row r="1937" spans="1:2" x14ac:dyDescent="0.25">
      <c r="A1937" s="7"/>
      <c r="B1937" s="8"/>
    </row>
    <row r="1938" spans="1:2" x14ac:dyDescent="0.25">
      <c r="A1938" s="7"/>
      <c r="B1938" s="8"/>
    </row>
    <row r="1939" spans="1:2" x14ac:dyDescent="0.25">
      <c r="A1939" s="7"/>
      <c r="B1939" s="8"/>
    </row>
    <row r="1940" spans="1:2" x14ac:dyDescent="0.25">
      <c r="A1940" s="7"/>
      <c r="B1940" s="8"/>
    </row>
    <row r="1941" spans="1:2" x14ac:dyDescent="0.25">
      <c r="A1941" s="7"/>
      <c r="B1941" s="8"/>
    </row>
    <row r="1942" spans="1:2" x14ac:dyDescent="0.25">
      <c r="A1942" s="7"/>
      <c r="B1942" s="8"/>
    </row>
    <row r="1943" spans="1:2" x14ac:dyDescent="0.25">
      <c r="A1943" s="7"/>
      <c r="B1943" s="8"/>
    </row>
    <row r="1944" spans="1:2" x14ac:dyDescent="0.25">
      <c r="A1944" s="7"/>
      <c r="B1944" s="8"/>
    </row>
    <row r="1945" spans="1:2" x14ac:dyDescent="0.25">
      <c r="A1945" s="7"/>
      <c r="B1945" s="8"/>
    </row>
    <row r="1946" spans="1:2" x14ac:dyDescent="0.25">
      <c r="A1946" s="7"/>
      <c r="B1946" s="8"/>
    </row>
    <row r="1947" spans="1:2" x14ac:dyDescent="0.25">
      <c r="A1947" s="7"/>
      <c r="B1947" s="8"/>
    </row>
    <row r="1948" spans="1:2" x14ac:dyDescent="0.25">
      <c r="A1948" s="7"/>
      <c r="B1948" s="8"/>
    </row>
    <row r="1949" spans="1:2" x14ac:dyDescent="0.25">
      <c r="A1949" s="7"/>
      <c r="B1949" s="8"/>
    </row>
    <row r="1950" spans="1:2" x14ac:dyDescent="0.25">
      <c r="A1950" s="7"/>
      <c r="B1950" s="8"/>
    </row>
    <row r="1951" spans="1:2" x14ac:dyDescent="0.25">
      <c r="A1951" s="7"/>
      <c r="B1951" s="8"/>
    </row>
    <row r="1952" spans="1:2" x14ac:dyDescent="0.25">
      <c r="A1952" s="7"/>
      <c r="B1952" s="8"/>
    </row>
    <row r="1953" spans="1:2" x14ac:dyDescent="0.25">
      <c r="A1953" s="7"/>
      <c r="B1953" s="8"/>
    </row>
    <row r="1954" spans="1:2" x14ac:dyDescent="0.25">
      <c r="A1954" s="7"/>
      <c r="B1954" s="8"/>
    </row>
    <row r="1955" spans="1:2" x14ac:dyDescent="0.25">
      <c r="A1955" s="7"/>
      <c r="B1955" s="8"/>
    </row>
    <row r="1956" spans="1:2" x14ac:dyDescent="0.25">
      <c r="A1956" s="7"/>
      <c r="B1956" s="8"/>
    </row>
    <row r="1957" spans="1:2" x14ac:dyDescent="0.25">
      <c r="A1957" s="7"/>
      <c r="B1957" s="8"/>
    </row>
    <row r="1958" spans="1:2" x14ac:dyDescent="0.25">
      <c r="A1958" s="7"/>
      <c r="B1958" s="8"/>
    </row>
    <row r="1959" spans="1:2" x14ac:dyDescent="0.25">
      <c r="A1959" s="7"/>
      <c r="B1959" s="8"/>
    </row>
    <row r="1960" spans="1:2" x14ac:dyDescent="0.25">
      <c r="A1960" s="7"/>
      <c r="B1960" s="8"/>
    </row>
    <row r="1961" spans="1:2" x14ac:dyDescent="0.25">
      <c r="A1961" s="7"/>
      <c r="B1961" s="8"/>
    </row>
    <row r="1962" spans="1:2" x14ac:dyDescent="0.25">
      <c r="A1962" s="7"/>
      <c r="B1962" s="8"/>
    </row>
    <row r="1963" spans="1:2" x14ac:dyDescent="0.25">
      <c r="A1963" s="7"/>
      <c r="B1963" s="8"/>
    </row>
    <row r="1964" spans="1:2" x14ac:dyDescent="0.25">
      <c r="A1964" s="7"/>
      <c r="B1964" s="8"/>
    </row>
    <row r="1965" spans="1:2" x14ac:dyDescent="0.25">
      <c r="A1965" s="7"/>
      <c r="B1965" s="8"/>
    </row>
    <row r="1966" spans="1:2" x14ac:dyDescent="0.25">
      <c r="A1966" s="7"/>
      <c r="B1966" s="8"/>
    </row>
    <row r="1967" spans="1:2" x14ac:dyDescent="0.25">
      <c r="A1967" s="7"/>
      <c r="B1967" s="8"/>
    </row>
    <row r="1968" spans="1:2" x14ac:dyDescent="0.25">
      <c r="A1968" s="7"/>
      <c r="B1968" s="8"/>
    </row>
    <row r="1969" spans="1:2" x14ac:dyDescent="0.25">
      <c r="A1969" s="7"/>
      <c r="B1969" s="8"/>
    </row>
    <row r="1970" spans="1:2" x14ac:dyDescent="0.25">
      <c r="A1970" s="7"/>
      <c r="B1970" s="8"/>
    </row>
    <row r="1971" spans="1:2" x14ac:dyDescent="0.25">
      <c r="A1971" s="7"/>
      <c r="B1971" s="8"/>
    </row>
    <row r="1972" spans="1:2" x14ac:dyDescent="0.25">
      <c r="A1972" s="7"/>
      <c r="B1972" s="8"/>
    </row>
    <row r="1973" spans="1:2" x14ac:dyDescent="0.25">
      <c r="A1973" s="7"/>
      <c r="B1973" s="8"/>
    </row>
    <row r="1974" spans="1:2" x14ac:dyDescent="0.25">
      <c r="A1974" s="7"/>
      <c r="B1974" s="8"/>
    </row>
    <row r="1975" spans="1:2" x14ac:dyDescent="0.25">
      <c r="A1975" s="7"/>
      <c r="B1975" s="8"/>
    </row>
    <row r="1976" spans="1:2" x14ac:dyDescent="0.25">
      <c r="A1976" s="7"/>
      <c r="B1976" s="8"/>
    </row>
    <row r="1977" spans="1:2" x14ac:dyDescent="0.25">
      <c r="A1977" s="7"/>
      <c r="B1977" s="8"/>
    </row>
    <row r="1978" spans="1:2" x14ac:dyDescent="0.25">
      <c r="A1978" s="7"/>
      <c r="B1978" s="8"/>
    </row>
    <row r="1979" spans="1:2" x14ac:dyDescent="0.25">
      <c r="A1979" s="7"/>
      <c r="B1979" s="8"/>
    </row>
    <row r="1980" spans="1:2" x14ac:dyDescent="0.25">
      <c r="A1980" s="7"/>
      <c r="B1980" s="8"/>
    </row>
    <row r="1981" spans="1:2" x14ac:dyDescent="0.25">
      <c r="A1981" s="7"/>
      <c r="B1981" s="8"/>
    </row>
    <row r="1982" spans="1:2" x14ac:dyDescent="0.25">
      <c r="A1982" s="7"/>
      <c r="B1982" s="8"/>
    </row>
    <row r="1983" spans="1:2" x14ac:dyDescent="0.25">
      <c r="A1983" s="7"/>
      <c r="B1983" s="8"/>
    </row>
    <row r="1984" spans="1:2" x14ac:dyDescent="0.25">
      <c r="A1984" s="7"/>
      <c r="B1984" s="8"/>
    </row>
    <row r="1985" spans="1:2" x14ac:dyDescent="0.25">
      <c r="A1985" s="7"/>
      <c r="B1985" s="8"/>
    </row>
    <row r="1986" spans="1:2" x14ac:dyDescent="0.25">
      <c r="A1986" s="7"/>
      <c r="B1986" s="8"/>
    </row>
    <row r="1987" spans="1:2" x14ac:dyDescent="0.25">
      <c r="A1987" s="7"/>
      <c r="B1987" s="8"/>
    </row>
    <row r="1988" spans="1:2" x14ac:dyDescent="0.25">
      <c r="A1988" s="7"/>
      <c r="B1988" s="8"/>
    </row>
    <row r="1989" spans="1:2" x14ac:dyDescent="0.25">
      <c r="A1989" s="7"/>
      <c r="B1989" s="8"/>
    </row>
    <row r="1990" spans="1:2" x14ac:dyDescent="0.25">
      <c r="A1990" s="7"/>
      <c r="B1990" s="8"/>
    </row>
    <row r="1991" spans="1:2" x14ac:dyDescent="0.25">
      <c r="A1991" s="7"/>
      <c r="B1991" s="8"/>
    </row>
    <row r="1992" spans="1:2" x14ac:dyDescent="0.25">
      <c r="A1992" s="7"/>
      <c r="B1992" s="8"/>
    </row>
    <row r="1993" spans="1:2" x14ac:dyDescent="0.25">
      <c r="A1993" s="7"/>
      <c r="B1993" s="8"/>
    </row>
    <row r="1994" spans="1:2" x14ac:dyDescent="0.25">
      <c r="A1994" s="7"/>
      <c r="B1994" s="8"/>
    </row>
    <row r="1995" spans="1:2" x14ac:dyDescent="0.25">
      <c r="A1995" s="7"/>
      <c r="B1995" s="8"/>
    </row>
    <row r="1996" spans="1:2" x14ac:dyDescent="0.25">
      <c r="A1996" s="7"/>
      <c r="B1996" s="8"/>
    </row>
    <row r="1997" spans="1:2" x14ac:dyDescent="0.25">
      <c r="A1997" s="7"/>
      <c r="B1997" s="8"/>
    </row>
    <row r="1998" spans="1:2" x14ac:dyDescent="0.25">
      <c r="A1998" s="7"/>
      <c r="B1998" s="8"/>
    </row>
    <row r="1999" spans="1:2" x14ac:dyDescent="0.25">
      <c r="A1999" s="7"/>
      <c r="B1999" s="8"/>
    </row>
    <row r="2000" spans="1:2" x14ac:dyDescent="0.25">
      <c r="A2000" s="7"/>
      <c r="B2000" s="8"/>
    </row>
    <row r="2001" spans="1:2" x14ac:dyDescent="0.25">
      <c r="A2001" s="7"/>
      <c r="B2001" s="8"/>
    </row>
    <row r="2002" spans="1:2" x14ac:dyDescent="0.25">
      <c r="A2002" s="7"/>
      <c r="B2002" s="8"/>
    </row>
    <row r="2003" spans="1:2" x14ac:dyDescent="0.25">
      <c r="A2003" s="7"/>
      <c r="B2003" s="8"/>
    </row>
    <row r="2004" spans="1:2" x14ac:dyDescent="0.25">
      <c r="A2004" s="7"/>
      <c r="B2004" s="8"/>
    </row>
    <row r="2005" spans="1:2" x14ac:dyDescent="0.25">
      <c r="A2005" s="7"/>
      <c r="B2005" s="8"/>
    </row>
    <row r="2006" spans="1:2" x14ac:dyDescent="0.25">
      <c r="A2006" s="7"/>
      <c r="B2006" s="8"/>
    </row>
    <row r="2007" spans="1:2" x14ac:dyDescent="0.25">
      <c r="A2007" s="7"/>
      <c r="B2007" s="8"/>
    </row>
    <row r="2008" spans="1:2" x14ac:dyDescent="0.25">
      <c r="A2008" s="7"/>
      <c r="B2008" s="8"/>
    </row>
    <row r="2009" spans="1:2" x14ac:dyDescent="0.25">
      <c r="A2009" s="7"/>
      <c r="B2009" s="8"/>
    </row>
    <row r="2010" spans="1:2" x14ac:dyDescent="0.25">
      <c r="A2010" s="7"/>
      <c r="B2010" s="8"/>
    </row>
    <row r="2011" spans="1:2" x14ac:dyDescent="0.25">
      <c r="A2011" s="7"/>
      <c r="B2011" s="8"/>
    </row>
    <row r="2012" spans="1:2" x14ac:dyDescent="0.25">
      <c r="A2012" s="7"/>
      <c r="B2012" s="8"/>
    </row>
    <row r="2013" spans="1:2" x14ac:dyDescent="0.25">
      <c r="A2013" s="7"/>
      <c r="B2013" s="8"/>
    </row>
    <row r="2014" spans="1:2" x14ac:dyDescent="0.25">
      <c r="A2014" s="7"/>
      <c r="B2014" s="8"/>
    </row>
    <row r="2015" spans="1:2" x14ac:dyDescent="0.25">
      <c r="A2015" s="7"/>
      <c r="B2015" s="8"/>
    </row>
    <row r="2016" spans="1:2" x14ac:dyDescent="0.25">
      <c r="A2016" s="7"/>
      <c r="B2016" s="8"/>
    </row>
    <row r="2017" spans="1:2" x14ac:dyDescent="0.25">
      <c r="A2017" s="7"/>
      <c r="B2017" s="8"/>
    </row>
    <row r="2018" spans="1:2" x14ac:dyDescent="0.25">
      <c r="A2018" s="7"/>
      <c r="B2018" s="8"/>
    </row>
    <row r="2019" spans="1:2" x14ac:dyDescent="0.25">
      <c r="A2019" s="7"/>
      <c r="B2019" s="8"/>
    </row>
    <row r="2020" spans="1:2" x14ac:dyDescent="0.25">
      <c r="A2020" s="7"/>
      <c r="B2020" s="8"/>
    </row>
    <row r="2021" spans="1:2" x14ac:dyDescent="0.25">
      <c r="A2021" s="7"/>
      <c r="B2021" s="8"/>
    </row>
    <row r="2022" spans="1:2" x14ac:dyDescent="0.25">
      <c r="A2022" s="7"/>
      <c r="B2022" s="8"/>
    </row>
    <row r="2023" spans="1:2" x14ac:dyDescent="0.25">
      <c r="A2023" s="7"/>
      <c r="B2023" s="8"/>
    </row>
    <row r="2024" spans="1:2" x14ac:dyDescent="0.25">
      <c r="A2024" s="7"/>
      <c r="B2024" s="8"/>
    </row>
    <row r="2025" spans="1:2" x14ac:dyDescent="0.25">
      <c r="A2025" s="7"/>
      <c r="B2025" s="8"/>
    </row>
    <row r="2026" spans="1:2" x14ac:dyDescent="0.25">
      <c r="A2026" s="7"/>
      <c r="B2026" s="8"/>
    </row>
    <row r="2027" spans="1:2" x14ac:dyDescent="0.25">
      <c r="A2027" s="7"/>
      <c r="B2027" s="8"/>
    </row>
    <row r="2028" spans="1:2" x14ac:dyDescent="0.25">
      <c r="A2028" s="7"/>
      <c r="B2028" s="8"/>
    </row>
    <row r="2029" spans="1:2" x14ac:dyDescent="0.25">
      <c r="A2029" s="7"/>
      <c r="B2029" s="8"/>
    </row>
    <row r="2030" spans="1:2" x14ac:dyDescent="0.25">
      <c r="A2030" s="7"/>
      <c r="B2030" s="8"/>
    </row>
    <row r="2031" spans="1:2" x14ac:dyDescent="0.25">
      <c r="A2031" s="7"/>
      <c r="B2031" s="8"/>
    </row>
    <row r="2032" spans="1:2" x14ac:dyDescent="0.25">
      <c r="A2032" s="7"/>
      <c r="B2032" s="8"/>
    </row>
    <row r="2033" spans="1:2" x14ac:dyDescent="0.25">
      <c r="A2033" s="7"/>
      <c r="B2033" s="8"/>
    </row>
    <row r="2034" spans="1:2" x14ac:dyDescent="0.25">
      <c r="A2034" s="7"/>
      <c r="B2034" s="8"/>
    </row>
    <row r="2035" spans="1:2" x14ac:dyDescent="0.25">
      <c r="A2035" s="7"/>
      <c r="B2035" s="8"/>
    </row>
    <row r="2036" spans="1:2" x14ac:dyDescent="0.25">
      <c r="A2036" s="7"/>
      <c r="B2036" s="8"/>
    </row>
    <row r="2037" spans="1:2" x14ac:dyDescent="0.25">
      <c r="A2037" s="7"/>
      <c r="B2037" s="8"/>
    </row>
    <row r="2038" spans="1:2" x14ac:dyDescent="0.25">
      <c r="A2038" s="7"/>
      <c r="B2038" s="8"/>
    </row>
    <row r="2039" spans="1:2" x14ac:dyDescent="0.25">
      <c r="A2039" s="7"/>
      <c r="B2039" s="8"/>
    </row>
    <row r="2040" spans="1:2" x14ac:dyDescent="0.25">
      <c r="A2040" s="7"/>
      <c r="B2040" s="8"/>
    </row>
    <row r="2041" spans="1:2" x14ac:dyDescent="0.25">
      <c r="A2041" s="7"/>
      <c r="B2041" s="8"/>
    </row>
    <row r="2042" spans="1:2" x14ac:dyDescent="0.25">
      <c r="A2042" s="7"/>
      <c r="B2042" s="8"/>
    </row>
    <row r="2043" spans="1:2" x14ac:dyDescent="0.25">
      <c r="A2043" s="7"/>
      <c r="B2043" s="8"/>
    </row>
    <row r="2044" spans="1:2" x14ac:dyDescent="0.25">
      <c r="A2044" s="7"/>
      <c r="B2044" s="8"/>
    </row>
    <row r="2045" spans="1:2" x14ac:dyDescent="0.25">
      <c r="A2045" s="7"/>
      <c r="B2045" s="8"/>
    </row>
    <row r="2046" spans="1:2" x14ac:dyDescent="0.25">
      <c r="A2046" s="7"/>
      <c r="B2046" s="8"/>
    </row>
    <row r="2047" spans="1:2" x14ac:dyDescent="0.25">
      <c r="A2047" s="7"/>
      <c r="B2047" s="8"/>
    </row>
    <row r="2048" spans="1:2" x14ac:dyDescent="0.25">
      <c r="A2048" s="7"/>
      <c r="B2048" s="8"/>
    </row>
    <row r="2049" spans="1:2" x14ac:dyDescent="0.25">
      <c r="A2049" s="7"/>
      <c r="B2049" s="8"/>
    </row>
    <row r="2050" spans="1:2" x14ac:dyDescent="0.25">
      <c r="A2050" s="7"/>
      <c r="B2050" s="8"/>
    </row>
    <row r="2051" spans="1:2" x14ac:dyDescent="0.25">
      <c r="A2051" s="7"/>
      <c r="B2051" s="8"/>
    </row>
    <row r="2052" spans="1:2" x14ac:dyDescent="0.25">
      <c r="A2052" s="7"/>
      <c r="B2052" s="8"/>
    </row>
    <row r="2053" spans="1:2" x14ac:dyDescent="0.25">
      <c r="A2053" s="7"/>
      <c r="B2053" s="8"/>
    </row>
    <row r="2054" spans="1:2" x14ac:dyDescent="0.25">
      <c r="A2054" s="7"/>
      <c r="B2054" s="8"/>
    </row>
    <row r="2055" spans="1:2" x14ac:dyDescent="0.25">
      <c r="A2055" s="7"/>
      <c r="B2055" s="8"/>
    </row>
    <row r="2056" spans="1:2" x14ac:dyDescent="0.25">
      <c r="A2056" s="7"/>
      <c r="B2056" s="8"/>
    </row>
    <row r="2057" spans="1:2" x14ac:dyDescent="0.25">
      <c r="A2057" s="7"/>
      <c r="B2057" s="8"/>
    </row>
    <row r="2058" spans="1:2" x14ac:dyDescent="0.25">
      <c r="A2058" s="7"/>
      <c r="B2058" s="8"/>
    </row>
    <row r="2059" spans="1:2" x14ac:dyDescent="0.25">
      <c r="A2059" s="7"/>
      <c r="B2059" s="8"/>
    </row>
    <row r="2060" spans="1:2" x14ac:dyDescent="0.25">
      <c r="A2060" s="7"/>
      <c r="B2060" s="8"/>
    </row>
    <row r="2061" spans="1:2" x14ac:dyDescent="0.25">
      <c r="A2061" s="7"/>
      <c r="B2061" s="8"/>
    </row>
    <row r="2062" spans="1:2" x14ac:dyDescent="0.25">
      <c r="A2062" s="7"/>
      <c r="B2062" s="8"/>
    </row>
    <row r="2063" spans="1:2" x14ac:dyDescent="0.25">
      <c r="A2063" s="7"/>
      <c r="B2063" s="8"/>
    </row>
    <row r="2064" spans="1:2" x14ac:dyDescent="0.25">
      <c r="A2064" s="7"/>
      <c r="B2064" s="8"/>
    </row>
    <row r="2065" spans="1:2" x14ac:dyDescent="0.25">
      <c r="A2065" s="7"/>
      <c r="B2065" s="8"/>
    </row>
    <row r="2066" spans="1:2" x14ac:dyDescent="0.25">
      <c r="A2066" s="7"/>
      <c r="B2066" s="8"/>
    </row>
    <row r="2067" spans="1:2" x14ac:dyDescent="0.25">
      <c r="A2067" s="7"/>
      <c r="B2067" s="8"/>
    </row>
    <row r="2068" spans="1:2" x14ac:dyDescent="0.25">
      <c r="A2068" s="7"/>
      <c r="B2068" s="8"/>
    </row>
    <row r="2069" spans="1:2" x14ac:dyDescent="0.25">
      <c r="A2069" s="7"/>
      <c r="B2069" s="8"/>
    </row>
    <row r="2070" spans="1:2" x14ac:dyDescent="0.25">
      <c r="A2070" s="7"/>
      <c r="B2070" s="8"/>
    </row>
    <row r="2071" spans="1:2" x14ac:dyDescent="0.25">
      <c r="A2071" s="7"/>
      <c r="B2071" s="8"/>
    </row>
    <row r="2072" spans="1:2" x14ac:dyDescent="0.25">
      <c r="A2072" s="7"/>
      <c r="B2072" s="8"/>
    </row>
    <row r="2073" spans="1:2" x14ac:dyDescent="0.25">
      <c r="A2073" s="7"/>
      <c r="B2073" s="8"/>
    </row>
    <row r="2074" spans="1:2" x14ac:dyDescent="0.25">
      <c r="A2074" s="7"/>
      <c r="B2074" s="8"/>
    </row>
    <row r="2075" spans="1:2" x14ac:dyDescent="0.25">
      <c r="A2075" s="7"/>
      <c r="B2075" s="8"/>
    </row>
    <row r="2076" spans="1:2" x14ac:dyDescent="0.25">
      <c r="A2076" s="7"/>
      <c r="B2076" s="8"/>
    </row>
    <row r="2077" spans="1:2" x14ac:dyDescent="0.25">
      <c r="A2077" s="7"/>
      <c r="B2077" s="8"/>
    </row>
    <row r="2078" spans="1:2" x14ac:dyDescent="0.25">
      <c r="A2078" s="7"/>
      <c r="B2078" s="8"/>
    </row>
    <row r="2079" spans="1:2" x14ac:dyDescent="0.25">
      <c r="A2079" s="7"/>
      <c r="B2079" s="8"/>
    </row>
    <row r="2080" spans="1:2" x14ac:dyDescent="0.25">
      <c r="A2080" s="7"/>
      <c r="B2080" s="8"/>
    </row>
    <row r="2081" spans="1:2" x14ac:dyDescent="0.25">
      <c r="A2081" s="7"/>
      <c r="B2081" s="8"/>
    </row>
    <row r="2082" spans="1:2" x14ac:dyDescent="0.25">
      <c r="A2082" s="7"/>
      <c r="B2082" s="8"/>
    </row>
    <row r="2083" spans="1:2" x14ac:dyDescent="0.25">
      <c r="A2083" s="7"/>
      <c r="B2083" s="8"/>
    </row>
    <row r="2084" spans="1:2" x14ac:dyDescent="0.25">
      <c r="A2084" s="7"/>
      <c r="B2084" s="8"/>
    </row>
    <row r="2085" spans="1:2" x14ac:dyDescent="0.25">
      <c r="A2085" s="7"/>
      <c r="B2085" s="8"/>
    </row>
    <row r="2086" spans="1:2" x14ac:dyDescent="0.25">
      <c r="A2086" s="7"/>
      <c r="B2086" s="8"/>
    </row>
    <row r="2087" spans="1:2" x14ac:dyDescent="0.25">
      <c r="A2087" s="7"/>
      <c r="B2087" s="8"/>
    </row>
    <row r="2088" spans="1:2" x14ac:dyDescent="0.25">
      <c r="A2088" s="7"/>
      <c r="B2088" s="8"/>
    </row>
    <row r="2089" spans="1:2" x14ac:dyDescent="0.25">
      <c r="A2089" s="7"/>
      <c r="B2089" s="8"/>
    </row>
    <row r="2090" spans="1:2" x14ac:dyDescent="0.25">
      <c r="A2090" s="7"/>
      <c r="B2090" s="8"/>
    </row>
    <row r="2091" spans="1:2" x14ac:dyDescent="0.25">
      <c r="A2091" s="7"/>
      <c r="B2091" s="8"/>
    </row>
    <row r="2092" spans="1:2" x14ac:dyDescent="0.25">
      <c r="A2092" s="7"/>
      <c r="B2092" s="8"/>
    </row>
    <row r="2093" spans="1:2" x14ac:dyDescent="0.25">
      <c r="A2093" s="7"/>
      <c r="B2093" s="8"/>
    </row>
    <row r="2094" spans="1:2" x14ac:dyDescent="0.25">
      <c r="A2094" s="7"/>
      <c r="B2094" s="8"/>
    </row>
    <row r="2095" spans="1:2" x14ac:dyDescent="0.25">
      <c r="A2095" s="7"/>
      <c r="B2095" s="8"/>
    </row>
    <row r="2096" spans="1:2" x14ac:dyDescent="0.25">
      <c r="A2096" s="7"/>
      <c r="B2096" s="8"/>
    </row>
    <row r="2097" spans="1:2" x14ac:dyDescent="0.25">
      <c r="A2097" s="7"/>
      <c r="B2097" s="8"/>
    </row>
    <row r="2098" spans="1:2" x14ac:dyDescent="0.25">
      <c r="A2098" s="7"/>
      <c r="B2098" s="8"/>
    </row>
    <row r="2099" spans="1:2" x14ac:dyDescent="0.25">
      <c r="A2099" s="7"/>
      <c r="B2099" s="8"/>
    </row>
    <row r="2100" spans="1:2" x14ac:dyDescent="0.25">
      <c r="A2100" s="7"/>
      <c r="B2100" s="8"/>
    </row>
    <row r="2101" spans="1:2" x14ac:dyDescent="0.25">
      <c r="A2101" s="7"/>
      <c r="B2101" s="8"/>
    </row>
    <row r="2102" spans="1:2" x14ac:dyDescent="0.25">
      <c r="A2102" s="7"/>
      <c r="B2102" s="8"/>
    </row>
    <row r="2103" spans="1:2" x14ac:dyDescent="0.25">
      <c r="A2103" s="7"/>
      <c r="B2103" s="8"/>
    </row>
    <row r="2104" spans="1:2" x14ac:dyDescent="0.25">
      <c r="A2104" s="7"/>
      <c r="B2104" s="8"/>
    </row>
    <row r="2105" spans="1:2" x14ac:dyDescent="0.25">
      <c r="A2105" s="7"/>
      <c r="B2105" s="8"/>
    </row>
    <row r="2106" spans="1:2" x14ac:dyDescent="0.25">
      <c r="A2106" s="7"/>
      <c r="B2106" s="8"/>
    </row>
    <row r="2107" spans="1:2" x14ac:dyDescent="0.25">
      <c r="A2107" s="7"/>
      <c r="B2107" s="8"/>
    </row>
    <row r="2108" spans="1:2" x14ac:dyDescent="0.25">
      <c r="A2108" s="7"/>
      <c r="B2108" s="8"/>
    </row>
    <row r="2109" spans="1:2" x14ac:dyDescent="0.25">
      <c r="A2109" s="7"/>
      <c r="B2109" s="8"/>
    </row>
    <row r="2110" spans="1:2" x14ac:dyDescent="0.25">
      <c r="A2110" s="7"/>
      <c r="B2110" s="8"/>
    </row>
    <row r="2111" spans="1:2" x14ac:dyDescent="0.25">
      <c r="A2111" s="7"/>
      <c r="B2111" s="8"/>
    </row>
    <row r="2112" spans="1:2" x14ac:dyDescent="0.25">
      <c r="A2112" s="7"/>
      <c r="B2112" s="8"/>
    </row>
    <row r="2113" spans="1:2" x14ac:dyDescent="0.25">
      <c r="A2113" s="7"/>
      <c r="B2113" s="8"/>
    </row>
    <row r="2114" spans="1:2" x14ac:dyDescent="0.25">
      <c r="A2114" s="7"/>
      <c r="B2114" s="8"/>
    </row>
    <row r="2115" spans="1:2" x14ac:dyDescent="0.25">
      <c r="A2115" s="7"/>
      <c r="B2115" s="8"/>
    </row>
    <row r="2116" spans="1:2" x14ac:dyDescent="0.25">
      <c r="A2116" s="7"/>
      <c r="B2116" s="8"/>
    </row>
    <row r="2117" spans="1:2" x14ac:dyDescent="0.25">
      <c r="A2117" s="7"/>
      <c r="B2117" s="8"/>
    </row>
    <row r="2118" spans="1:2" x14ac:dyDescent="0.25">
      <c r="A2118" s="7"/>
      <c r="B2118" s="8"/>
    </row>
    <row r="2119" spans="1:2" x14ac:dyDescent="0.25">
      <c r="A2119" s="7"/>
      <c r="B2119" s="8"/>
    </row>
    <row r="2120" spans="1:2" x14ac:dyDescent="0.25">
      <c r="A2120" s="7"/>
      <c r="B2120" s="8"/>
    </row>
    <row r="2121" spans="1:2" x14ac:dyDescent="0.25">
      <c r="A2121" s="7"/>
      <c r="B2121" s="8"/>
    </row>
    <row r="2122" spans="1:2" x14ac:dyDescent="0.25">
      <c r="A2122" s="7"/>
      <c r="B2122" s="8"/>
    </row>
    <row r="2123" spans="1:2" x14ac:dyDescent="0.25">
      <c r="A2123" s="7"/>
      <c r="B2123" s="8"/>
    </row>
    <row r="2124" spans="1:2" x14ac:dyDescent="0.25">
      <c r="A2124" s="7"/>
      <c r="B2124" s="8"/>
    </row>
    <row r="2125" spans="1:2" x14ac:dyDescent="0.25">
      <c r="A2125" s="7"/>
      <c r="B2125" s="8"/>
    </row>
    <row r="2126" spans="1:2" x14ac:dyDescent="0.25">
      <c r="A2126" s="7"/>
      <c r="B2126" s="8"/>
    </row>
    <row r="2127" spans="1:2" x14ac:dyDescent="0.25">
      <c r="A2127" s="7"/>
      <c r="B2127" s="8"/>
    </row>
    <row r="2128" spans="1:2" x14ac:dyDescent="0.25">
      <c r="A2128" s="7"/>
      <c r="B2128" s="8"/>
    </row>
    <row r="2129" spans="1:2" x14ac:dyDescent="0.25">
      <c r="A2129" s="7"/>
      <c r="B2129" s="8"/>
    </row>
    <row r="2130" spans="1:2" x14ac:dyDescent="0.25">
      <c r="A2130" s="7"/>
      <c r="B2130" s="8"/>
    </row>
    <row r="2131" spans="1:2" x14ac:dyDescent="0.25">
      <c r="A2131" s="7"/>
      <c r="B2131" s="8"/>
    </row>
    <row r="2132" spans="1:2" x14ac:dyDescent="0.25">
      <c r="A2132" s="7"/>
      <c r="B2132" s="8"/>
    </row>
    <row r="2133" spans="1:2" x14ac:dyDescent="0.25">
      <c r="A2133" s="7"/>
      <c r="B2133" s="8"/>
    </row>
    <row r="2134" spans="1:2" x14ac:dyDescent="0.25">
      <c r="A2134" s="7"/>
      <c r="B2134" s="8"/>
    </row>
    <row r="2135" spans="1:2" x14ac:dyDescent="0.25">
      <c r="A2135" s="7"/>
      <c r="B2135" s="8"/>
    </row>
    <row r="2136" spans="1:2" x14ac:dyDescent="0.25">
      <c r="A2136" s="7"/>
      <c r="B2136" s="8"/>
    </row>
    <row r="2137" spans="1:2" x14ac:dyDescent="0.25">
      <c r="A2137" s="7"/>
      <c r="B2137" s="8"/>
    </row>
    <row r="2138" spans="1:2" x14ac:dyDescent="0.25">
      <c r="A2138" s="7"/>
      <c r="B2138" s="8"/>
    </row>
    <row r="2139" spans="1:2" x14ac:dyDescent="0.25">
      <c r="A2139" s="7"/>
      <c r="B2139" s="8"/>
    </row>
    <row r="2140" spans="1:2" x14ac:dyDescent="0.25">
      <c r="A2140" s="7"/>
      <c r="B2140" s="8"/>
    </row>
    <row r="2141" spans="1:2" x14ac:dyDescent="0.25">
      <c r="A2141" s="7"/>
      <c r="B2141" s="8"/>
    </row>
    <row r="2142" spans="1:2" x14ac:dyDescent="0.25">
      <c r="A2142" s="7"/>
      <c r="B2142" s="8"/>
    </row>
    <row r="2143" spans="1:2" x14ac:dyDescent="0.25">
      <c r="A2143" s="7"/>
      <c r="B2143" s="8"/>
    </row>
    <row r="2144" spans="1:2" x14ac:dyDescent="0.25">
      <c r="A2144" s="7"/>
      <c r="B2144" s="8"/>
    </row>
    <row r="2145" spans="1:2" x14ac:dyDescent="0.25">
      <c r="A2145" s="7"/>
      <c r="B2145" s="8"/>
    </row>
    <row r="2146" spans="1:2" x14ac:dyDescent="0.25">
      <c r="A2146" s="7"/>
      <c r="B2146" s="8"/>
    </row>
    <row r="2147" spans="1:2" x14ac:dyDescent="0.25">
      <c r="A2147" s="7"/>
      <c r="B2147" s="8"/>
    </row>
    <row r="2148" spans="1:2" x14ac:dyDescent="0.25">
      <c r="A2148" s="7"/>
      <c r="B2148" s="8"/>
    </row>
    <row r="2149" spans="1:2" x14ac:dyDescent="0.25">
      <c r="A2149" s="7"/>
      <c r="B2149" s="8"/>
    </row>
    <row r="2150" spans="1:2" x14ac:dyDescent="0.25">
      <c r="A2150" s="7"/>
      <c r="B2150" s="8"/>
    </row>
    <row r="2151" spans="1:2" x14ac:dyDescent="0.25">
      <c r="A2151" s="7"/>
      <c r="B2151" s="8"/>
    </row>
    <row r="2152" spans="1:2" x14ac:dyDescent="0.25">
      <c r="A2152" s="7"/>
      <c r="B2152" s="8"/>
    </row>
    <row r="2153" spans="1:2" x14ac:dyDescent="0.25">
      <c r="A2153" s="7"/>
      <c r="B2153" s="8"/>
    </row>
    <row r="2154" spans="1:2" x14ac:dyDescent="0.25">
      <c r="A2154" s="7"/>
      <c r="B2154" s="8"/>
    </row>
    <row r="2155" spans="1:2" x14ac:dyDescent="0.25">
      <c r="A2155" s="7"/>
      <c r="B2155" s="8"/>
    </row>
    <row r="2156" spans="1:2" x14ac:dyDescent="0.25">
      <c r="A2156" s="7"/>
      <c r="B2156" s="8"/>
    </row>
    <row r="2157" spans="1:2" x14ac:dyDescent="0.25">
      <c r="A2157" s="7"/>
      <c r="B2157" s="8"/>
    </row>
    <row r="2158" spans="1:2" x14ac:dyDescent="0.25">
      <c r="A2158" s="7"/>
      <c r="B2158" s="8"/>
    </row>
    <row r="2159" spans="1:2" x14ac:dyDescent="0.25">
      <c r="A2159" s="7"/>
      <c r="B2159" s="8"/>
    </row>
    <row r="2160" spans="1:2" x14ac:dyDescent="0.25">
      <c r="A2160" s="7"/>
      <c r="B2160" s="8"/>
    </row>
    <row r="2161" spans="1:2" x14ac:dyDescent="0.25">
      <c r="A2161" s="7"/>
      <c r="B2161" s="8"/>
    </row>
    <row r="2162" spans="1:2" x14ac:dyDescent="0.25">
      <c r="A2162" s="7"/>
      <c r="B2162" s="8"/>
    </row>
    <row r="2163" spans="1:2" x14ac:dyDescent="0.25">
      <c r="A2163" s="7"/>
      <c r="B2163" s="8"/>
    </row>
    <row r="2164" spans="1:2" x14ac:dyDescent="0.25">
      <c r="A2164" s="7"/>
      <c r="B2164" s="8"/>
    </row>
    <row r="2165" spans="1:2" x14ac:dyDescent="0.25">
      <c r="A2165" s="7"/>
      <c r="B2165" s="8"/>
    </row>
    <row r="2166" spans="1:2" x14ac:dyDescent="0.25">
      <c r="A2166" s="7"/>
      <c r="B2166" s="8"/>
    </row>
    <row r="2167" spans="1:2" x14ac:dyDescent="0.25">
      <c r="A2167" s="7"/>
      <c r="B2167" s="8"/>
    </row>
    <row r="2168" spans="1:2" x14ac:dyDescent="0.25">
      <c r="A2168" s="7"/>
      <c r="B2168" s="8"/>
    </row>
    <row r="2169" spans="1:2" x14ac:dyDescent="0.25">
      <c r="A2169" s="7"/>
      <c r="B2169" s="8"/>
    </row>
    <row r="2170" spans="1:2" x14ac:dyDescent="0.25">
      <c r="A2170" s="7"/>
      <c r="B2170" s="8"/>
    </row>
    <row r="2171" spans="1:2" x14ac:dyDescent="0.25">
      <c r="A2171" s="7"/>
      <c r="B2171" s="8"/>
    </row>
    <row r="2172" spans="1:2" x14ac:dyDescent="0.25">
      <c r="A2172" s="7"/>
      <c r="B2172" s="8"/>
    </row>
    <row r="2173" spans="1:2" x14ac:dyDescent="0.25">
      <c r="A2173" s="7"/>
      <c r="B2173" s="8"/>
    </row>
    <row r="2174" spans="1:2" x14ac:dyDescent="0.25">
      <c r="A2174" s="7"/>
      <c r="B2174" s="8"/>
    </row>
    <row r="2175" spans="1:2" x14ac:dyDescent="0.25">
      <c r="A2175" s="7"/>
      <c r="B2175" s="8"/>
    </row>
    <row r="2176" spans="1:2" x14ac:dyDescent="0.25">
      <c r="A2176" s="7"/>
      <c r="B2176" s="8"/>
    </row>
    <row r="2177" spans="1:2" x14ac:dyDescent="0.25">
      <c r="A2177" s="7"/>
      <c r="B2177" s="8"/>
    </row>
    <row r="2178" spans="1:2" x14ac:dyDescent="0.25">
      <c r="A2178" s="7"/>
      <c r="B2178" s="8"/>
    </row>
    <row r="2179" spans="1:2" x14ac:dyDescent="0.25">
      <c r="A2179" s="7"/>
      <c r="B2179" s="8"/>
    </row>
    <row r="2180" spans="1:2" x14ac:dyDescent="0.25">
      <c r="A2180" s="7"/>
      <c r="B2180" s="8"/>
    </row>
    <row r="2181" spans="1:2" x14ac:dyDescent="0.25">
      <c r="A2181" s="7"/>
      <c r="B2181" s="8"/>
    </row>
    <row r="2182" spans="1:2" x14ac:dyDescent="0.25">
      <c r="A2182" s="7"/>
      <c r="B2182" s="8"/>
    </row>
    <row r="2183" spans="1:2" x14ac:dyDescent="0.25">
      <c r="A2183" s="7"/>
      <c r="B2183" s="8"/>
    </row>
    <row r="2184" spans="1:2" x14ac:dyDescent="0.25">
      <c r="A2184" s="7"/>
      <c r="B2184" s="8"/>
    </row>
    <row r="2185" spans="1:2" x14ac:dyDescent="0.25">
      <c r="A2185" s="7"/>
      <c r="B2185" s="8"/>
    </row>
    <row r="2186" spans="1:2" x14ac:dyDescent="0.25">
      <c r="A2186" s="7"/>
      <c r="B2186" s="8"/>
    </row>
    <row r="2187" spans="1:2" x14ac:dyDescent="0.25">
      <c r="A2187" s="7"/>
      <c r="B2187" s="8"/>
    </row>
    <row r="2188" spans="1:2" x14ac:dyDescent="0.25">
      <c r="A2188" s="7"/>
      <c r="B2188" s="8"/>
    </row>
    <row r="2189" spans="1:2" x14ac:dyDescent="0.25">
      <c r="A2189" s="7"/>
      <c r="B2189" s="8"/>
    </row>
    <row r="2190" spans="1:2" x14ac:dyDescent="0.25">
      <c r="A2190" s="7"/>
      <c r="B2190" s="8"/>
    </row>
    <row r="2191" spans="1:2" x14ac:dyDescent="0.25">
      <c r="A2191" s="7"/>
      <c r="B2191" s="8"/>
    </row>
    <row r="2192" spans="1:2" x14ac:dyDescent="0.25">
      <c r="A2192" s="7"/>
      <c r="B2192" s="8"/>
    </row>
    <row r="2193" spans="1:2" x14ac:dyDescent="0.25">
      <c r="A2193" s="7"/>
      <c r="B2193" s="8"/>
    </row>
    <row r="2194" spans="1:2" x14ac:dyDescent="0.25">
      <c r="A2194" s="7"/>
      <c r="B2194" s="8"/>
    </row>
    <row r="2195" spans="1:2" x14ac:dyDescent="0.25">
      <c r="A2195" s="7"/>
      <c r="B2195" s="8"/>
    </row>
    <row r="2196" spans="1:2" x14ac:dyDescent="0.25">
      <c r="A2196" s="7"/>
      <c r="B2196" s="8"/>
    </row>
    <row r="2197" spans="1:2" x14ac:dyDescent="0.25">
      <c r="A2197" s="7"/>
      <c r="B2197" s="8"/>
    </row>
    <row r="2198" spans="1:2" x14ac:dyDescent="0.25">
      <c r="A2198" s="7"/>
      <c r="B2198" s="8"/>
    </row>
    <row r="2199" spans="1:2" x14ac:dyDescent="0.25">
      <c r="A2199" s="7"/>
      <c r="B2199" s="8"/>
    </row>
    <row r="2200" spans="1:2" x14ac:dyDescent="0.25">
      <c r="A2200" s="7"/>
      <c r="B2200" s="8"/>
    </row>
    <row r="2201" spans="1:2" x14ac:dyDescent="0.25">
      <c r="A2201" s="7"/>
      <c r="B2201" s="8"/>
    </row>
    <row r="2202" spans="1:2" x14ac:dyDescent="0.25">
      <c r="A2202" s="7"/>
      <c r="B2202" s="8"/>
    </row>
    <row r="2203" spans="1:2" x14ac:dyDescent="0.25">
      <c r="A2203" s="7"/>
      <c r="B2203" s="8"/>
    </row>
    <row r="2204" spans="1:2" x14ac:dyDescent="0.25">
      <c r="A2204" s="7"/>
      <c r="B2204" s="8"/>
    </row>
    <row r="2205" spans="1:2" x14ac:dyDescent="0.25">
      <c r="A2205" s="7"/>
      <c r="B2205" s="8"/>
    </row>
    <row r="2206" spans="1:2" x14ac:dyDescent="0.25">
      <c r="A2206" s="7"/>
      <c r="B2206" s="8"/>
    </row>
    <row r="2207" spans="1:2" x14ac:dyDescent="0.25">
      <c r="A2207" s="7"/>
      <c r="B2207" s="8"/>
    </row>
    <row r="2208" spans="1:2" x14ac:dyDescent="0.25">
      <c r="A2208" s="7"/>
      <c r="B2208" s="8"/>
    </row>
    <row r="2209" spans="1:2" x14ac:dyDescent="0.25">
      <c r="A2209" s="7"/>
      <c r="B2209" s="8"/>
    </row>
    <row r="2210" spans="1:2" x14ac:dyDescent="0.25">
      <c r="A2210" s="7"/>
      <c r="B2210" s="8"/>
    </row>
    <row r="2211" spans="1:2" x14ac:dyDescent="0.25">
      <c r="A2211" s="7"/>
      <c r="B2211" s="8"/>
    </row>
    <row r="2212" spans="1:2" x14ac:dyDescent="0.25">
      <c r="A2212" s="7"/>
      <c r="B2212" s="8"/>
    </row>
    <row r="2213" spans="1:2" x14ac:dyDescent="0.25">
      <c r="A2213" s="7"/>
      <c r="B2213" s="8"/>
    </row>
    <row r="2214" spans="1:2" x14ac:dyDescent="0.25">
      <c r="A2214" s="7"/>
      <c r="B2214" s="8"/>
    </row>
    <row r="2215" spans="1:2" x14ac:dyDescent="0.25">
      <c r="A2215" s="7"/>
      <c r="B2215" s="8"/>
    </row>
    <row r="2216" spans="1:2" x14ac:dyDescent="0.25">
      <c r="A2216" s="7"/>
      <c r="B2216" s="8"/>
    </row>
    <row r="2217" spans="1:2" x14ac:dyDescent="0.25">
      <c r="A2217" s="7"/>
      <c r="B2217" s="8"/>
    </row>
    <row r="2218" spans="1:2" x14ac:dyDescent="0.25">
      <c r="A2218" s="7"/>
      <c r="B2218" s="8"/>
    </row>
    <row r="2219" spans="1:2" x14ac:dyDescent="0.25">
      <c r="A2219" s="7"/>
      <c r="B2219" s="8"/>
    </row>
    <row r="2220" spans="1:2" x14ac:dyDescent="0.25">
      <c r="A2220" s="7"/>
      <c r="B2220" s="8"/>
    </row>
    <row r="2221" spans="1:2" x14ac:dyDescent="0.25">
      <c r="A2221" s="7"/>
      <c r="B2221" s="8"/>
    </row>
    <row r="2222" spans="1:2" x14ac:dyDescent="0.25">
      <c r="A2222" s="7"/>
      <c r="B2222" s="8"/>
    </row>
    <row r="2223" spans="1:2" x14ac:dyDescent="0.25">
      <c r="A2223" s="7"/>
      <c r="B2223" s="8"/>
    </row>
    <row r="2224" spans="1:2" x14ac:dyDescent="0.25">
      <c r="A2224" s="7"/>
      <c r="B2224" s="8"/>
    </row>
    <row r="2225" spans="1:2" x14ac:dyDescent="0.25">
      <c r="A2225" s="7"/>
      <c r="B2225" s="8"/>
    </row>
    <row r="2226" spans="1:2" x14ac:dyDescent="0.25">
      <c r="A2226" s="7"/>
      <c r="B2226" s="8"/>
    </row>
    <row r="2227" spans="1:2" x14ac:dyDescent="0.25">
      <c r="A2227" s="7"/>
      <c r="B2227" s="8"/>
    </row>
    <row r="2228" spans="1:2" x14ac:dyDescent="0.25">
      <c r="A2228" s="7"/>
      <c r="B2228" s="8"/>
    </row>
    <row r="2229" spans="1:2" x14ac:dyDescent="0.25">
      <c r="A2229" s="7"/>
      <c r="B2229" s="8"/>
    </row>
    <row r="2230" spans="1:2" x14ac:dyDescent="0.25">
      <c r="A2230" s="7"/>
      <c r="B2230" s="8"/>
    </row>
    <row r="2231" spans="1:2" x14ac:dyDescent="0.25">
      <c r="A2231" s="7"/>
      <c r="B2231" s="8"/>
    </row>
    <row r="2232" spans="1:2" x14ac:dyDescent="0.25">
      <c r="A2232" s="7"/>
      <c r="B2232" s="8"/>
    </row>
    <row r="2233" spans="1:2" x14ac:dyDescent="0.25">
      <c r="A2233" s="7"/>
      <c r="B2233" s="8"/>
    </row>
    <row r="2234" spans="1:2" x14ac:dyDescent="0.25">
      <c r="A2234" s="7"/>
      <c r="B2234" s="8"/>
    </row>
    <row r="2235" spans="1:2" x14ac:dyDescent="0.25">
      <c r="A2235" s="7"/>
      <c r="B2235" s="8"/>
    </row>
    <row r="2236" spans="1:2" x14ac:dyDescent="0.25">
      <c r="A2236" s="7"/>
      <c r="B2236" s="8"/>
    </row>
    <row r="2237" spans="1:2" x14ac:dyDescent="0.25">
      <c r="A2237" s="7"/>
      <c r="B2237" s="8"/>
    </row>
    <row r="2238" spans="1:2" x14ac:dyDescent="0.25">
      <c r="A2238" s="7"/>
      <c r="B2238" s="8"/>
    </row>
    <row r="2239" spans="1:2" x14ac:dyDescent="0.25">
      <c r="A2239" s="7"/>
      <c r="B2239" s="8"/>
    </row>
    <row r="2240" spans="1:2" x14ac:dyDescent="0.25">
      <c r="A2240" s="7"/>
      <c r="B2240" s="8"/>
    </row>
    <row r="2241" spans="1:2" x14ac:dyDescent="0.25">
      <c r="A2241" s="7"/>
      <c r="B2241" s="8"/>
    </row>
    <row r="2242" spans="1:2" x14ac:dyDescent="0.25">
      <c r="A2242" s="7"/>
      <c r="B2242" s="8"/>
    </row>
    <row r="2243" spans="1:2" x14ac:dyDescent="0.25">
      <c r="A2243" s="7"/>
      <c r="B2243" s="8"/>
    </row>
    <row r="2244" spans="1:2" x14ac:dyDescent="0.25">
      <c r="A2244" s="7"/>
      <c r="B2244" s="8"/>
    </row>
    <row r="2245" spans="1:2" x14ac:dyDescent="0.25">
      <c r="A2245" s="7"/>
      <c r="B2245" s="8"/>
    </row>
    <row r="2246" spans="1:2" x14ac:dyDescent="0.25">
      <c r="A2246" s="7"/>
      <c r="B2246" s="8"/>
    </row>
    <row r="2247" spans="1:2" x14ac:dyDescent="0.25">
      <c r="A2247" s="7"/>
      <c r="B2247" s="8"/>
    </row>
    <row r="2248" spans="1:2" x14ac:dyDescent="0.25">
      <c r="A2248" s="7"/>
      <c r="B2248" s="8"/>
    </row>
    <row r="2249" spans="1:2" x14ac:dyDescent="0.25">
      <c r="A2249" s="7"/>
      <c r="B2249" s="8"/>
    </row>
    <row r="2250" spans="1:2" x14ac:dyDescent="0.25">
      <c r="A2250" s="7"/>
      <c r="B2250" s="8"/>
    </row>
    <row r="2251" spans="1:2" x14ac:dyDescent="0.25">
      <c r="A2251" s="7"/>
      <c r="B2251" s="8"/>
    </row>
    <row r="2252" spans="1:2" x14ac:dyDescent="0.25">
      <c r="A2252" s="7"/>
      <c r="B2252" s="8"/>
    </row>
    <row r="2253" spans="1:2" x14ac:dyDescent="0.25">
      <c r="A2253" s="7"/>
      <c r="B2253" s="8"/>
    </row>
    <row r="2254" spans="1:2" x14ac:dyDescent="0.25">
      <c r="A2254" s="7"/>
      <c r="B2254" s="8"/>
    </row>
    <row r="2255" spans="1:2" x14ac:dyDescent="0.25">
      <c r="A2255" s="7"/>
      <c r="B2255" s="8"/>
    </row>
    <row r="2256" spans="1:2" x14ac:dyDescent="0.25">
      <c r="A2256" s="7"/>
      <c r="B2256" s="8"/>
    </row>
    <row r="2257" spans="1:2" x14ac:dyDescent="0.25">
      <c r="A2257" s="7"/>
      <c r="B2257" s="8"/>
    </row>
    <row r="2258" spans="1:2" x14ac:dyDescent="0.25">
      <c r="A2258" s="7"/>
      <c r="B2258" s="8"/>
    </row>
    <row r="2259" spans="1:2" x14ac:dyDescent="0.25">
      <c r="A2259" s="7"/>
      <c r="B2259" s="8"/>
    </row>
    <row r="2260" spans="1:2" x14ac:dyDescent="0.25">
      <c r="A2260" s="7"/>
      <c r="B2260" s="8"/>
    </row>
    <row r="2261" spans="1:2" x14ac:dyDescent="0.25">
      <c r="A2261" s="7"/>
      <c r="B2261" s="8"/>
    </row>
    <row r="2262" spans="1:2" x14ac:dyDescent="0.25">
      <c r="A2262" s="7"/>
      <c r="B2262" s="8"/>
    </row>
    <row r="2263" spans="1:2" x14ac:dyDescent="0.25">
      <c r="A2263" s="7"/>
      <c r="B2263" s="8"/>
    </row>
    <row r="2264" spans="1:2" x14ac:dyDescent="0.25">
      <c r="A2264" s="7"/>
      <c r="B2264" s="8"/>
    </row>
    <row r="2265" spans="1:2" x14ac:dyDescent="0.25">
      <c r="A2265" s="7"/>
      <c r="B2265" s="8"/>
    </row>
    <row r="2266" spans="1:2" x14ac:dyDescent="0.25">
      <c r="A2266" s="7"/>
      <c r="B2266" s="8"/>
    </row>
    <row r="2267" spans="1:2" x14ac:dyDescent="0.25">
      <c r="A2267" s="7"/>
      <c r="B2267" s="8"/>
    </row>
    <row r="2268" spans="1:2" x14ac:dyDescent="0.25">
      <c r="A2268" s="7"/>
      <c r="B2268" s="8"/>
    </row>
    <row r="2269" spans="1:2" x14ac:dyDescent="0.25">
      <c r="A2269" s="7"/>
      <c r="B2269" s="8"/>
    </row>
    <row r="2270" spans="1:2" x14ac:dyDescent="0.25">
      <c r="A2270" s="7"/>
      <c r="B2270" s="8"/>
    </row>
    <row r="2271" spans="1:2" x14ac:dyDescent="0.25">
      <c r="A2271" s="7"/>
      <c r="B2271" s="8"/>
    </row>
    <row r="2272" spans="1:2" x14ac:dyDescent="0.25">
      <c r="A2272" s="7"/>
      <c r="B2272" s="8"/>
    </row>
    <row r="2273" spans="1:2" x14ac:dyDescent="0.25">
      <c r="A2273" s="7"/>
      <c r="B2273" s="8"/>
    </row>
    <row r="2274" spans="1:2" x14ac:dyDescent="0.25">
      <c r="A2274" s="7"/>
      <c r="B2274" s="8"/>
    </row>
    <row r="2275" spans="1:2" x14ac:dyDescent="0.25">
      <c r="A2275" s="7"/>
      <c r="B2275" s="8"/>
    </row>
    <row r="2276" spans="1:2" x14ac:dyDescent="0.25">
      <c r="A2276" s="7"/>
      <c r="B2276" s="8"/>
    </row>
    <row r="2277" spans="1:2" x14ac:dyDescent="0.25">
      <c r="A2277" s="7"/>
      <c r="B2277" s="8"/>
    </row>
    <row r="2278" spans="1:2" x14ac:dyDescent="0.25">
      <c r="A2278" s="7"/>
      <c r="B2278" s="8"/>
    </row>
    <row r="2279" spans="1:2" x14ac:dyDescent="0.25">
      <c r="A2279" s="7"/>
      <c r="B2279" s="8"/>
    </row>
    <row r="2280" spans="1:2" x14ac:dyDescent="0.25">
      <c r="A2280" s="7"/>
      <c r="B2280" s="8"/>
    </row>
    <row r="2281" spans="1:2" x14ac:dyDescent="0.25">
      <c r="A2281" s="7"/>
      <c r="B2281" s="8"/>
    </row>
    <row r="2282" spans="1:2" x14ac:dyDescent="0.25">
      <c r="A2282" s="7"/>
      <c r="B2282" s="8"/>
    </row>
    <row r="2283" spans="1:2" x14ac:dyDescent="0.25">
      <c r="A2283" s="7"/>
      <c r="B2283" s="8"/>
    </row>
    <row r="2284" spans="1:2" x14ac:dyDescent="0.25">
      <c r="A2284" s="7"/>
      <c r="B2284" s="8"/>
    </row>
    <row r="2285" spans="1:2" x14ac:dyDescent="0.25">
      <c r="A2285" s="7"/>
      <c r="B2285" s="8"/>
    </row>
    <row r="2286" spans="1:2" x14ac:dyDescent="0.25">
      <c r="A2286" s="7"/>
      <c r="B2286" s="8"/>
    </row>
    <row r="2287" spans="1:2" x14ac:dyDescent="0.25">
      <c r="A2287" s="7"/>
      <c r="B2287" s="8"/>
    </row>
    <row r="2288" spans="1:2" x14ac:dyDescent="0.25">
      <c r="A2288" s="7"/>
      <c r="B2288" s="8"/>
    </row>
    <row r="2289" spans="1:2" x14ac:dyDescent="0.25">
      <c r="A2289" s="7"/>
      <c r="B2289" s="8"/>
    </row>
    <row r="2290" spans="1:2" x14ac:dyDescent="0.25">
      <c r="A2290" s="7"/>
      <c r="B2290" s="8"/>
    </row>
    <row r="2291" spans="1:2" x14ac:dyDescent="0.25">
      <c r="A2291" s="7"/>
      <c r="B2291" s="8"/>
    </row>
    <row r="2292" spans="1:2" x14ac:dyDescent="0.25">
      <c r="A2292" s="7"/>
      <c r="B2292" s="8"/>
    </row>
    <row r="2293" spans="1:2" x14ac:dyDescent="0.25">
      <c r="A2293" s="7"/>
      <c r="B2293" s="8"/>
    </row>
    <row r="2294" spans="1:2" x14ac:dyDescent="0.25">
      <c r="A2294" s="7"/>
      <c r="B2294" s="8"/>
    </row>
    <row r="2295" spans="1:2" x14ac:dyDescent="0.25">
      <c r="A2295" s="7"/>
      <c r="B2295" s="8"/>
    </row>
    <row r="2296" spans="1:2" x14ac:dyDescent="0.25">
      <c r="A2296" s="7"/>
      <c r="B2296" s="8"/>
    </row>
    <row r="2297" spans="1:2" x14ac:dyDescent="0.25">
      <c r="A2297" s="7"/>
      <c r="B2297" s="8"/>
    </row>
    <row r="2298" spans="1:2" x14ac:dyDescent="0.25">
      <c r="A2298" s="7"/>
      <c r="B2298" s="8"/>
    </row>
    <row r="2299" spans="1:2" x14ac:dyDescent="0.25">
      <c r="A2299" s="7"/>
      <c r="B2299" s="8"/>
    </row>
    <row r="2300" spans="1:2" x14ac:dyDescent="0.25">
      <c r="A2300" s="7"/>
      <c r="B2300" s="8"/>
    </row>
    <row r="2301" spans="1:2" x14ac:dyDescent="0.25">
      <c r="A2301" s="7"/>
      <c r="B2301" s="8"/>
    </row>
    <row r="2302" spans="1:2" x14ac:dyDescent="0.25">
      <c r="A2302" s="7"/>
      <c r="B2302" s="8"/>
    </row>
    <row r="2303" spans="1:2" x14ac:dyDescent="0.25">
      <c r="A2303" s="7"/>
      <c r="B2303" s="8"/>
    </row>
    <row r="2304" spans="1:2" x14ac:dyDescent="0.25">
      <c r="A2304" s="7"/>
      <c r="B2304" s="8"/>
    </row>
    <row r="2305" spans="1:2" x14ac:dyDescent="0.25">
      <c r="A2305" s="7"/>
      <c r="B2305" s="8"/>
    </row>
    <row r="2306" spans="1:2" x14ac:dyDescent="0.25">
      <c r="A2306" s="7"/>
      <c r="B2306" s="8"/>
    </row>
    <row r="2307" spans="1:2" x14ac:dyDescent="0.25">
      <c r="A2307" s="7"/>
      <c r="B2307" s="8"/>
    </row>
    <row r="2308" spans="1:2" x14ac:dyDescent="0.25">
      <c r="A2308" s="7"/>
      <c r="B2308" s="8"/>
    </row>
    <row r="2309" spans="1:2" x14ac:dyDescent="0.25">
      <c r="A2309" s="7"/>
      <c r="B2309" s="8"/>
    </row>
    <row r="2310" spans="1:2" x14ac:dyDescent="0.25">
      <c r="A2310" s="7"/>
      <c r="B2310" s="8"/>
    </row>
    <row r="2311" spans="1:2" x14ac:dyDescent="0.25">
      <c r="A2311" s="7"/>
      <c r="B2311" s="8"/>
    </row>
    <row r="2312" spans="1:2" x14ac:dyDescent="0.25">
      <c r="A2312" s="7"/>
      <c r="B2312" s="8"/>
    </row>
    <row r="2313" spans="1:2" x14ac:dyDescent="0.25">
      <c r="A2313" s="7"/>
      <c r="B2313" s="8"/>
    </row>
    <row r="2314" spans="1:2" x14ac:dyDescent="0.25">
      <c r="A2314" s="7"/>
      <c r="B2314" s="8"/>
    </row>
    <row r="2315" spans="1:2" x14ac:dyDescent="0.25">
      <c r="A2315" s="7"/>
      <c r="B2315" s="8"/>
    </row>
    <row r="2316" spans="1:2" x14ac:dyDescent="0.25">
      <c r="A2316" s="7"/>
      <c r="B2316" s="8"/>
    </row>
    <row r="2317" spans="1:2" x14ac:dyDescent="0.25">
      <c r="A2317" s="7"/>
      <c r="B2317" s="8"/>
    </row>
    <row r="2318" spans="1:2" x14ac:dyDescent="0.25">
      <c r="A2318" s="7"/>
      <c r="B2318" s="8"/>
    </row>
    <row r="2319" spans="1:2" x14ac:dyDescent="0.25">
      <c r="A2319" s="7"/>
      <c r="B2319" s="8"/>
    </row>
    <row r="2320" spans="1:2" x14ac:dyDescent="0.25">
      <c r="A2320" s="7"/>
      <c r="B2320" s="8"/>
    </row>
    <row r="2321" spans="1:2" x14ac:dyDescent="0.25">
      <c r="A2321" s="7"/>
      <c r="B2321" s="8"/>
    </row>
    <row r="2322" spans="1:2" x14ac:dyDescent="0.25">
      <c r="A2322" s="7"/>
      <c r="B2322" s="8"/>
    </row>
    <row r="2323" spans="1:2" x14ac:dyDescent="0.25">
      <c r="A2323" s="7"/>
      <c r="B2323" s="8"/>
    </row>
    <row r="2324" spans="1:2" x14ac:dyDescent="0.25">
      <c r="A2324" s="7"/>
      <c r="B2324" s="8"/>
    </row>
    <row r="2325" spans="1:2" x14ac:dyDescent="0.25">
      <c r="A2325" s="7"/>
      <c r="B2325" s="8"/>
    </row>
    <row r="2326" spans="1:2" x14ac:dyDescent="0.25">
      <c r="A2326" s="7"/>
      <c r="B2326" s="8"/>
    </row>
    <row r="2327" spans="1:2" x14ac:dyDescent="0.25">
      <c r="A2327" s="7"/>
      <c r="B2327" s="8"/>
    </row>
    <row r="2328" spans="1:2" x14ac:dyDescent="0.25">
      <c r="A2328" s="7"/>
      <c r="B2328" s="8"/>
    </row>
    <row r="2329" spans="1:2" x14ac:dyDescent="0.25">
      <c r="A2329" s="7"/>
      <c r="B2329" s="8"/>
    </row>
    <row r="2330" spans="1:2" x14ac:dyDescent="0.25">
      <c r="A2330" s="7"/>
      <c r="B2330" s="8"/>
    </row>
    <row r="2331" spans="1:2" x14ac:dyDescent="0.25">
      <c r="A2331" s="7"/>
      <c r="B2331" s="8"/>
    </row>
    <row r="2332" spans="1:2" x14ac:dyDescent="0.25">
      <c r="A2332" s="7"/>
      <c r="B2332" s="8"/>
    </row>
    <row r="2333" spans="1:2" x14ac:dyDescent="0.25">
      <c r="A2333" s="7"/>
      <c r="B2333" s="8"/>
    </row>
    <row r="2334" spans="1:2" x14ac:dyDescent="0.25">
      <c r="A2334" s="7"/>
      <c r="B2334" s="8"/>
    </row>
    <row r="2335" spans="1:2" x14ac:dyDescent="0.25">
      <c r="A2335" s="7"/>
      <c r="B2335" s="8"/>
    </row>
    <row r="2336" spans="1:2" x14ac:dyDescent="0.25">
      <c r="A2336" s="7"/>
      <c r="B2336" s="8"/>
    </row>
    <row r="2337" spans="1:2" x14ac:dyDescent="0.25">
      <c r="A2337" s="7"/>
      <c r="B2337" s="8"/>
    </row>
    <row r="2338" spans="1:2" x14ac:dyDescent="0.25">
      <c r="A2338" s="7"/>
      <c r="B2338" s="8"/>
    </row>
    <row r="2339" spans="1:2" x14ac:dyDescent="0.25">
      <c r="A2339" s="7"/>
      <c r="B2339" s="8"/>
    </row>
    <row r="2340" spans="1:2" x14ac:dyDescent="0.25">
      <c r="A2340" s="7"/>
      <c r="B2340" s="8"/>
    </row>
    <row r="2341" spans="1:2" x14ac:dyDescent="0.25">
      <c r="A2341" s="7"/>
      <c r="B2341" s="8"/>
    </row>
    <row r="2342" spans="1:2" x14ac:dyDescent="0.25">
      <c r="A2342" s="7"/>
      <c r="B2342" s="8"/>
    </row>
    <row r="2343" spans="1:2" x14ac:dyDescent="0.25">
      <c r="A2343" s="7"/>
      <c r="B2343" s="8"/>
    </row>
    <row r="2344" spans="1:2" x14ac:dyDescent="0.25">
      <c r="A2344" s="7"/>
      <c r="B2344" s="8"/>
    </row>
    <row r="2345" spans="1:2" x14ac:dyDescent="0.25">
      <c r="A2345" s="7"/>
      <c r="B2345" s="8"/>
    </row>
    <row r="2346" spans="1:2" x14ac:dyDescent="0.25">
      <c r="A2346" s="7"/>
      <c r="B2346" s="8"/>
    </row>
    <row r="2347" spans="1:2" x14ac:dyDescent="0.25">
      <c r="A2347" s="7"/>
      <c r="B2347" s="8"/>
    </row>
    <row r="2348" spans="1:2" x14ac:dyDescent="0.25">
      <c r="A2348" s="7"/>
      <c r="B2348" s="8"/>
    </row>
    <row r="2349" spans="1:2" x14ac:dyDescent="0.25">
      <c r="A2349" s="7"/>
      <c r="B2349" s="8"/>
    </row>
    <row r="2350" spans="1:2" x14ac:dyDescent="0.25">
      <c r="A2350" s="7"/>
      <c r="B2350" s="8"/>
    </row>
    <row r="2351" spans="1:2" x14ac:dyDescent="0.25">
      <c r="A2351" s="7"/>
      <c r="B2351" s="8"/>
    </row>
    <row r="2352" spans="1:2" x14ac:dyDescent="0.25">
      <c r="A2352" s="7"/>
      <c r="B2352" s="8"/>
    </row>
    <row r="2353" spans="1:2" x14ac:dyDescent="0.25">
      <c r="A2353" s="7"/>
      <c r="B2353" s="8"/>
    </row>
    <row r="2354" spans="1:2" x14ac:dyDescent="0.25">
      <c r="A2354" s="7"/>
      <c r="B2354" s="8"/>
    </row>
    <row r="2355" spans="1:2" x14ac:dyDescent="0.25">
      <c r="A2355" s="7"/>
      <c r="B2355" s="8"/>
    </row>
    <row r="2356" spans="1:2" x14ac:dyDescent="0.25">
      <c r="A2356" s="7"/>
      <c r="B2356" s="8"/>
    </row>
    <row r="2357" spans="1:2" x14ac:dyDescent="0.25">
      <c r="A2357" s="7"/>
      <c r="B2357" s="8"/>
    </row>
    <row r="2358" spans="1:2" x14ac:dyDescent="0.25">
      <c r="A2358" s="7"/>
      <c r="B2358" s="8"/>
    </row>
    <row r="2359" spans="1:2" x14ac:dyDescent="0.25">
      <c r="A2359" s="7"/>
      <c r="B2359" s="8"/>
    </row>
    <row r="2360" spans="1:2" x14ac:dyDescent="0.25">
      <c r="A2360" s="7"/>
      <c r="B2360" s="8"/>
    </row>
    <row r="2361" spans="1:2" x14ac:dyDescent="0.25">
      <c r="A2361" s="7"/>
      <c r="B2361" s="8"/>
    </row>
    <row r="2362" spans="1:2" x14ac:dyDescent="0.25">
      <c r="A2362" s="7"/>
      <c r="B2362" s="8"/>
    </row>
    <row r="2363" spans="1:2" x14ac:dyDescent="0.25">
      <c r="A2363" s="7"/>
      <c r="B2363" s="8"/>
    </row>
    <row r="2364" spans="1:2" x14ac:dyDescent="0.25">
      <c r="A2364" s="7"/>
      <c r="B2364" s="8"/>
    </row>
    <row r="2365" spans="1:2" x14ac:dyDescent="0.25">
      <c r="A2365" s="7"/>
      <c r="B2365" s="8"/>
    </row>
    <row r="2366" spans="1:2" x14ac:dyDescent="0.25">
      <c r="A2366" s="7"/>
      <c r="B2366" s="8"/>
    </row>
    <row r="2367" spans="1:2" x14ac:dyDescent="0.25">
      <c r="A2367" s="7"/>
      <c r="B2367" s="8"/>
    </row>
    <row r="2368" spans="1:2" x14ac:dyDescent="0.25">
      <c r="A2368" s="7"/>
      <c r="B2368" s="8"/>
    </row>
    <row r="2369" spans="1:2" x14ac:dyDescent="0.25">
      <c r="A2369" s="7"/>
      <c r="B2369" s="8"/>
    </row>
    <row r="2370" spans="1:2" x14ac:dyDescent="0.25">
      <c r="A2370" s="7"/>
      <c r="B2370" s="8"/>
    </row>
    <row r="2371" spans="1:2" x14ac:dyDescent="0.25">
      <c r="A2371" s="7"/>
      <c r="B2371" s="8"/>
    </row>
    <row r="2372" spans="1:2" x14ac:dyDescent="0.25">
      <c r="A2372" s="7"/>
      <c r="B2372" s="8"/>
    </row>
    <row r="2373" spans="1:2" x14ac:dyDescent="0.25">
      <c r="A2373" s="7"/>
      <c r="B2373" s="8"/>
    </row>
    <row r="2374" spans="1:2" x14ac:dyDescent="0.25">
      <c r="A2374" s="7"/>
      <c r="B2374" s="8"/>
    </row>
    <row r="2375" spans="1:2" x14ac:dyDescent="0.25">
      <c r="A2375" s="7"/>
      <c r="B2375" s="8"/>
    </row>
    <row r="2376" spans="1:2" x14ac:dyDescent="0.25">
      <c r="A2376" s="7"/>
      <c r="B2376" s="8"/>
    </row>
    <row r="2377" spans="1:2" x14ac:dyDescent="0.25">
      <c r="A2377" s="7"/>
      <c r="B2377" s="8"/>
    </row>
    <row r="2378" spans="1:2" x14ac:dyDescent="0.25">
      <c r="A2378" s="7"/>
      <c r="B2378" s="8"/>
    </row>
    <row r="2379" spans="1:2" x14ac:dyDescent="0.25">
      <c r="A2379" s="7"/>
      <c r="B2379" s="8"/>
    </row>
    <row r="2380" spans="1:2" x14ac:dyDescent="0.25">
      <c r="A2380" s="7"/>
      <c r="B2380" s="8"/>
    </row>
    <row r="2381" spans="1:2" x14ac:dyDescent="0.25">
      <c r="A2381" s="7"/>
      <c r="B2381" s="8"/>
    </row>
    <row r="2382" spans="1:2" x14ac:dyDescent="0.25">
      <c r="A2382" s="7"/>
      <c r="B2382" s="8"/>
    </row>
    <row r="2383" spans="1:2" x14ac:dyDescent="0.25">
      <c r="A2383" s="7"/>
      <c r="B2383" s="8"/>
    </row>
    <row r="2384" spans="1:2" x14ac:dyDescent="0.25">
      <c r="A2384" s="7"/>
      <c r="B2384" s="8"/>
    </row>
    <row r="2385" spans="1:2" x14ac:dyDescent="0.25">
      <c r="A2385" s="7"/>
      <c r="B2385" s="8"/>
    </row>
    <row r="2386" spans="1:2" x14ac:dyDescent="0.25">
      <c r="A2386" s="7"/>
      <c r="B2386" s="8"/>
    </row>
    <row r="2387" spans="1:2" x14ac:dyDescent="0.25">
      <c r="A2387" s="7"/>
      <c r="B2387" s="8"/>
    </row>
    <row r="2388" spans="1:2" x14ac:dyDescent="0.25">
      <c r="A2388" s="7"/>
      <c r="B2388" s="8"/>
    </row>
    <row r="2389" spans="1:2" x14ac:dyDescent="0.25">
      <c r="A2389" s="7"/>
      <c r="B2389" s="8"/>
    </row>
    <row r="2390" spans="1:2" x14ac:dyDescent="0.25">
      <c r="A2390" s="7"/>
      <c r="B2390" s="8"/>
    </row>
    <row r="2391" spans="1:2" x14ac:dyDescent="0.25">
      <c r="A2391" s="7"/>
      <c r="B2391" s="8"/>
    </row>
    <row r="2392" spans="1:2" x14ac:dyDescent="0.25">
      <c r="A2392" s="7"/>
      <c r="B2392" s="8"/>
    </row>
    <row r="2393" spans="1:2" x14ac:dyDescent="0.25">
      <c r="A2393" s="7"/>
      <c r="B2393" s="8"/>
    </row>
    <row r="2394" spans="1:2" x14ac:dyDescent="0.25">
      <c r="A2394" s="7"/>
      <c r="B2394" s="8"/>
    </row>
    <row r="2395" spans="1:2" x14ac:dyDescent="0.25">
      <c r="A2395" s="7"/>
      <c r="B2395" s="8"/>
    </row>
    <row r="2396" spans="1:2" x14ac:dyDescent="0.25">
      <c r="A2396" s="7"/>
      <c r="B2396" s="8"/>
    </row>
    <row r="2397" spans="1:2" x14ac:dyDescent="0.25">
      <c r="A2397" s="7"/>
      <c r="B2397" s="8"/>
    </row>
    <row r="2398" spans="1:2" x14ac:dyDescent="0.25">
      <c r="A2398" s="7"/>
      <c r="B2398" s="8"/>
    </row>
    <row r="2399" spans="1:2" x14ac:dyDescent="0.25">
      <c r="A2399" s="7"/>
      <c r="B2399" s="8"/>
    </row>
    <row r="2400" spans="1:2" x14ac:dyDescent="0.25">
      <c r="A2400" s="7"/>
      <c r="B2400" s="8"/>
    </row>
    <row r="2401" spans="1:2" x14ac:dyDescent="0.25">
      <c r="A2401" s="7"/>
      <c r="B2401" s="8"/>
    </row>
    <row r="2402" spans="1:2" x14ac:dyDescent="0.25">
      <c r="A2402" s="7"/>
      <c r="B2402" s="8"/>
    </row>
    <row r="2403" spans="1:2" x14ac:dyDescent="0.25">
      <c r="A2403" s="7"/>
      <c r="B2403" s="8"/>
    </row>
    <row r="2404" spans="1:2" x14ac:dyDescent="0.25">
      <c r="A2404" s="7"/>
      <c r="B2404" s="8"/>
    </row>
    <row r="2405" spans="1:2" x14ac:dyDescent="0.25">
      <c r="A2405" s="7"/>
      <c r="B2405" s="8"/>
    </row>
    <row r="2406" spans="1:2" x14ac:dyDescent="0.25">
      <c r="A2406" s="7"/>
      <c r="B2406" s="8"/>
    </row>
    <row r="2407" spans="1:2" x14ac:dyDescent="0.25">
      <c r="A2407" s="7"/>
      <c r="B2407" s="8"/>
    </row>
    <row r="2408" spans="1:2" x14ac:dyDescent="0.25">
      <c r="A2408" s="7"/>
      <c r="B2408" s="8"/>
    </row>
    <row r="2409" spans="1:2" x14ac:dyDescent="0.25">
      <c r="A2409" s="7"/>
      <c r="B2409" s="8"/>
    </row>
    <row r="2410" spans="1:2" x14ac:dyDescent="0.25">
      <c r="A2410" s="7"/>
      <c r="B2410" s="8"/>
    </row>
    <row r="2411" spans="1:2" x14ac:dyDescent="0.25">
      <c r="A2411" s="7"/>
      <c r="B2411" s="8"/>
    </row>
    <row r="2412" spans="1:2" x14ac:dyDescent="0.25">
      <c r="A2412" s="7"/>
      <c r="B2412" s="8"/>
    </row>
    <row r="2413" spans="1:2" x14ac:dyDescent="0.25">
      <c r="A2413" s="7"/>
      <c r="B2413" s="8"/>
    </row>
    <row r="2414" spans="1:2" x14ac:dyDescent="0.25">
      <c r="A2414" s="7"/>
      <c r="B2414" s="8"/>
    </row>
    <row r="2415" spans="1:2" x14ac:dyDescent="0.25">
      <c r="A2415" s="7"/>
      <c r="B2415" s="8"/>
    </row>
    <row r="2416" spans="1:2" x14ac:dyDescent="0.25">
      <c r="A2416" s="7"/>
      <c r="B2416" s="8"/>
    </row>
    <row r="2417" spans="1:2" x14ac:dyDescent="0.25">
      <c r="A2417" s="7"/>
      <c r="B2417" s="8"/>
    </row>
    <row r="2418" spans="1:2" x14ac:dyDescent="0.25">
      <c r="A2418" s="7"/>
      <c r="B2418" s="8"/>
    </row>
    <row r="2419" spans="1:2" x14ac:dyDescent="0.25">
      <c r="A2419" s="7"/>
      <c r="B2419" s="8"/>
    </row>
    <row r="2420" spans="1:2" x14ac:dyDescent="0.25">
      <c r="A2420" s="7"/>
      <c r="B2420" s="8"/>
    </row>
    <row r="2421" spans="1:2" x14ac:dyDescent="0.25">
      <c r="A2421" s="7"/>
      <c r="B2421" s="8"/>
    </row>
    <row r="2422" spans="1:2" x14ac:dyDescent="0.25">
      <c r="A2422" s="7"/>
      <c r="B2422" s="8"/>
    </row>
    <row r="2423" spans="1:2" x14ac:dyDescent="0.25">
      <c r="A2423" s="7"/>
      <c r="B2423" s="8"/>
    </row>
    <row r="2424" spans="1:2" x14ac:dyDescent="0.25">
      <c r="A2424" s="7"/>
      <c r="B2424" s="8"/>
    </row>
    <row r="2425" spans="1:2" x14ac:dyDescent="0.25">
      <c r="A2425" s="7"/>
      <c r="B2425" s="8"/>
    </row>
    <row r="2426" spans="1:2" x14ac:dyDescent="0.25">
      <c r="A2426" s="7"/>
      <c r="B2426" s="8"/>
    </row>
    <row r="2427" spans="1:2" x14ac:dyDescent="0.25">
      <c r="A2427" s="7"/>
      <c r="B2427" s="8"/>
    </row>
    <row r="2428" spans="1:2" x14ac:dyDescent="0.25">
      <c r="A2428" s="7"/>
      <c r="B2428" s="8"/>
    </row>
    <row r="2429" spans="1:2" x14ac:dyDescent="0.25">
      <c r="A2429" s="7"/>
      <c r="B2429" s="8"/>
    </row>
    <row r="2430" spans="1:2" x14ac:dyDescent="0.25">
      <c r="A2430" s="7"/>
      <c r="B2430" s="8"/>
    </row>
    <row r="2431" spans="1:2" x14ac:dyDescent="0.25">
      <c r="A2431" s="7"/>
      <c r="B2431" s="8"/>
    </row>
    <row r="2432" spans="1:2" x14ac:dyDescent="0.25">
      <c r="A2432" s="7"/>
      <c r="B2432" s="8"/>
    </row>
    <row r="2433" spans="1:2" x14ac:dyDescent="0.25">
      <c r="A2433" s="7"/>
      <c r="B2433" s="8"/>
    </row>
    <row r="2434" spans="1:2" x14ac:dyDescent="0.25">
      <c r="A2434" s="7"/>
      <c r="B2434" s="8"/>
    </row>
    <row r="2435" spans="1:2" x14ac:dyDescent="0.25">
      <c r="A2435" s="7"/>
      <c r="B2435" s="8"/>
    </row>
    <row r="2436" spans="1:2" x14ac:dyDescent="0.25">
      <c r="A2436" s="7"/>
      <c r="B2436" s="8"/>
    </row>
    <row r="2437" spans="1:2" x14ac:dyDescent="0.25">
      <c r="A2437" s="7"/>
      <c r="B2437" s="8"/>
    </row>
    <row r="2438" spans="1:2" x14ac:dyDescent="0.25">
      <c r="A2438" s="7"/>
      <c r="B2438" s="8"/>
    </row>
    <row r="2439" spans="1:2" x14ac:dyDescent="0.25">
      <c r="A2439" s="7"/>
      <c r="B2439" s="8"/>
    </row>
    <row r="2440" spans="1:2" x14ac:dyDescent="0.25">
      <c r="A2440" s="7"/>
      <c r="B2440" s="8"/>
    </row>
    <row r="2441" spans="1:2" x14ac:dyDescent="0.25">
      <c r="A2441" s="7"/>
      <c r="B2441" s="8"/>
    </row>
    <row r="2442" spans="1:2" x14ac:dyDescent="0.25">
      <c r="A2442" s="7"/>
      <c r="B2442" s="8"/>
    </row>
    <row r="2443" spans="1:2" x14ac:dyDescent="0.25">
      <c r="A2443" s="7"/>
      <c r="B2443" s="8"/>
    </row>
    <row r="2444" spans="1:2" x14ac:dyDescent="0.25">
      <c r="A2444" s="7"/>
      <c r="B2444" s="8"/>
    </row>
    <row r="2445" spans="1:2" x14ac:dyDescent="0.25">
      <c r="A2445" s="7"/>
      <c r="B2445" s="8"/>
    </row>
    <row r="2446" spans="1:2" x14ac:dyDescent="0.25">
      <c r="A2446" s="7"/>
      <c r="B2446" s="8"/>
    </row>
    <row r="2447" spans="1:2" x14ac:dyDescent="0.25">
      <c r="A2447" s="7"/>
      <c r="B2447" s="8"/>
    </row>
    <row r="2448" spans="1:2" x14ac:dyDescent="0.25">
      <c r="A2448" s="7"/>
      <c r="B2448" s="8"/>
    </row>
    <row r="2449" spans="1:2" x14ac:dyDescent="0.25">
      <c r="A2449" s="7"/>
      <c r="B2449" s="8"/>
    </row>
    <row r="2450" spans="1:2" x14ac:dyDescent="0.25">
      <c r="A2450" s="7"/>
      <c r="B2450" s="8"/>
    </row>
    <row r="2451" spans="1:2" x14ac:dyDescent="0.25">
      <c r="A2451" s="7"/>
      <c r="B2451" s="8"/>
    </row>
    <row r="2452" spans="1:2" x14ac:dyDescent="0.25">
      <c r="A2452" s="7"/>
      <c r="B2452" s="8"/>
    </row>
    <row r="2453" spans="1:2" x14ac:dyDescent="0.25">
      <c r="A2453" s="7"/>
      <c r="B2453" s="8"/>
    </row>
    <row r="2454" spans="1:2" x14ac:dyDescent="0.25">
      <c r="A2454" s="7"/>
      <c r="B2454" s="8"/>
    </row>
    <row r="2455" spans="1:2" x14ac:dyDescent="0.25">
      <c r="A2455" s="7"/>
      <c r="B2455" s="8"/>
    </row>
    <row r="2456" spans="1:2" x14ac:dyDescent="0.25">
      <c r="A2456" s="7"/>
      <c r="B2456" s="8"/>
    </row>
    <row r="2457" spans="1:2" x14ac:dyDescent="0.25">
      <c r="A2457" s="7"/>
      <c r="B2457" s="8"/>
    </row>
    <row r="2458" spans="1:2" x14ac:dyDescent="0.25">
      <c r="A2458" s="7"/>
      <c r="B2458" s="8"/>
    </row>
    <row r="2459" spans="1:2" x14ac:dyDescent="0.25">
      <c r="A2459" s="7"/>
      <c r="B2459" s="8"/>
    </row>
    <row r="2460" spans="1:2" x14ac:dyDescent="0.25">
      <c r="A2460" s="7"/>
      <c r="B2460" s="8"/>
    </row>
    <row r="2461" spans="1:2" x14ac:dyDescent="0.25">
      <c r="A2461" s="7"/>
      <c r="B2461" s="8"/>
    </row>
    <row r="2462" spans="1:2" x14ac:dyDescent="0.25">
      <c r="A2462" s="7"/>
      <c r="B2462" s="8"/>
    </row>
    <row r="2463" spans="1:2" x14ac:dyDescent="0.25">
      <c r="A2463" s="7"/>
      <c r="B2463" s="8"/>
    </row>
    <row r="2464" spans="1:2" x14ac:dyDescent="0.25">
      <c r="A2464" s="7"/>
      <c r="B2464" s="8"/>
    </row>
    <row r="2465" spans="1:2" x14ac:dyDescent="0.25">
      <c r="A2465" s="7"/>
      <c r="B2465" s="8"/>
    </row>
    <row r="2466" spans="1:2" x14ac:dyDescent="0.25">
      <c r="A2466" s="7"/>
      <c r="B2466" s="8"/>
    </row>
    <row r="2467" spans="1:2" x14ac:dyDescent="0.25">
      <c r="A2467" s="7"/>
      <c r="B2467" s="8"/>
    </row>
    <row r="2468" spans="1:2" x14ac:dyDescent="0.25">
      <c r="A2468" s="7"/>
      <c r="B2468" s="8"/>
    </row>
    <row r="2469" spans="1:2" x14ac:dyDescent="0.25">
      <c r="A2469" s="7"/>
      <c r="B2469" s="8"/>
    </row>
    <row r="2470" spans="1:2" x14ac:dyDescent="0.25">
      <c r="A2470" s="7"/>
      <c r="B2470" s="8"/>
    </row>
    <row r="2471" spans="1:2" x14ac:dyDescent="0.25">
      <c r="A2471" s="7"/>
      <c r="B2471" s="8"/>
    </row>
    <row r="2472" spans="1:2" x14ac:dyDescent="0.25">
      <c r="A2472" s="7"/>
      <c r="B2472" s="8"/>
    </row>
    <row r="2473" spans="1:2" x14ac:dyDescent="0.25">
      <c r="A2473" s="7"/>
      <c r="B2473" s="8"/>
    </row>
    <row r="2474" spans="1:2" x14ac:dyDescent="0.25">
      <c r="A2474" s="7"/>
      <c r="B2474" s="8"/>
    </row>
    <row r="2475" spans="1:2" x14ac:dyDescent="0.25">
      <c r="A2475" s="7"/>
      <c r="B2475" s="8"/>
    </row>
    <row r="2476" spans="1:2" x14ac:dyDescent="0.25">
      <c r="A2476" s="7"/>
      <c r="B2476" s="8"/>
    </row>
    <row r="2477" spans="1:2" x14ac:dyDescent="0.25">
      <c r="A2477" s="7"/>
      <c r="B2477" s="8"/>
    </row>
    <row r="2478" spans="1:2" x14ac:dyDescent="0.25">
      <c r="A2478" s="7"/>
      <c r="B2478" s="8"/>
    </row>
    <row r="2479" spans="1:2" x14ac:dyDescent="0.25">
      <c r="A2479" s="7"/>
      <c r="B2479" s="8"/>
    </row>
    <row r="2480" spans="1:2" x14ac:dyDescent="0.25">
      <c r="A2480" s="7"/>
      <c r="B2480" s="8"/>
    </row>
    <row r="2481" spans="1:2" x14ac:dyDescent="0.25">
      <c r="A2481" s="7"/>
      <c r="B2481" s="8"/>
    </row>
    <row r="2482" spans="1:2" x14ac:dyDescent="0.25">
      <c r="A2482" s="7"/>
      <c r="B2482" s="8"/>
    </row>
    <row r="2483" spans="1:2" x14ac:dyDescent="0.25">
      <c r="A2483" s="7"/>
      <c r="B2483" s="8"/>
    </row>
    <row r="2484" spans="1:2" x14ac:dyDescent="0.25">
      <c r="A2484" s="7"/>
      <c r="B2484" s="8"/>
    </row>
    <row r="2485" spans="1:2" x14ac:dyDescent="0.25">
      <c r="A2485" s="7"/>
      <c r="B2485" s="8"/>
    </row>
    <row r="2486" spans="1:2" x14ac:dyDescent="0.25">
      <c r="A2486" s="7"/>
      <c r="B2486" s="8"/>
    </row>
    <row r="2487" spans="1:2" x14ac:dyDescent="0.25">
      <c r="A2487" s="7"/>
      <c r="B2487" s="8"/>
    </row>
    <row r="2488" spans="1:2" x14ac:dyDescent="0.25">
      <c r="A2488" s="7"/>
      <c r="B2488" s="8"/>
    </row>
    <row r="2489" spans="1:2" x14ac:dyDescent="0.25">
      <c r="A2489" s="7"/>
      <c r="B2489" s="8"/>
    </row>
    <row r="2490" spans="1:2" x14ac:dyDescent="0.25">
      <c r="A2490" s="7"/>
      <c r="B2490" s="8"/>
    </row>
    <row r="2491" spans="1:2" x14ac:dyDescent="0.25">
      <c r="A2491" s="7"/>
      <c r="B2491" s="8"/>
    </row>
    <row r="2492" spans="1:2" x14ac:dyDescent="0.25">
      <c r="A2492" s="7"/>
      <c r="B2492" s="8"/>
    </row>
    <row r="2493" spans="1:2" x14ac:dyDescent="0.25">
      <c r="A2493" s="7"/>
      <c r="B2493" s="8"/>
    </row>
    <row r="2494" spans="1:2" x14ac:dyDescent="0.25">
      <c r="A2494" s="7"/>
      <c r="B2494" s="8"/>
    </row>
    <row r="2495" spans="1:2" x14ac:dyDescent="0.25">
      <c r="A2495" s="7"/>
      <c r="B2495" s="8"/>
    </row>
    <row r="2496" spans="1:2" x14ac:dyDescent="0.25">
      <c r="A2496" s="7"/>
      <c r="B2496" s="8"/>
    </row>
    <row r="2497" spans="1:2" x14ac:dyDescent="0.25">
      <c r="A2497" s="7"/>
      <c r="B2497" s="8"/>
    </row>
    <row r="2498" spans="1:2" x14ac:dyDescent="0.25">
      <c r="A2498" s="7"/>
      <c r="B2498" s="8"/>
    </row>
    <row r="2499" spans="1:2" x14ac:dyDescent="0.25">
      <c r="A2499" s="7"/>
      <c r="B2499" s="8"/>
    </row>
    <row r="2500" spans="1:2" x14ac:dyDescent="0.25">
      <c r="A2500" s="7"/>
      <c r="B2500" s="8"/>
    </row>
    <row r="2501" spans="1:2" x14ac:dyDescent="0.25">
      <c r="A2501" s="7"/>
      <c r="B2501" s="8"/>
    </row>
    <row r="2502" spans="1:2" x14ac:dyDescent="0.25">
      <c r="A2502" s="7"/>
      <c r="B2502" s="8"/>
    </row>
    <row r="2503" spans="1:2" x14ac:dyDescent="0.25">
      <c r="A2503" s="7"/>
      <c r="B2503" s="8"/>
    </row>
    <row r="2504" spans="1:2" x14ac:dyDescent="0.25">
      <c r="A2504" s="7"/>
      <c r="B2504" s="8"/>
    </row>
    <row r="2505" spans="1:2" x14ac:dyDescent="0.25">
      <c r="A2505" s="7"/>
      <c r="B2505" s="8"/>
    </row>
    <row r="2506" spans="1:2" x14ac:dyDescent="0.25">
      <c r="A2506" s="7"/>
      <c r="B2506" s="8"/>
    </row>
    <row r="2507" spans="1:2" x14ac:dyDescent="0.25">
      <c r="A2507" s="7"/>
      <c r="B2507" s="8"/>
    </row>
    <row r="2508" spans="1:2" x14ac:dyDescent="0.25">
      <c r="A2508" s="7"/>
      <c r="B2508" s="8"/>
    </row>
    <row r="2509" spans="1:2" x14ac:dyDescent="0.25">
      <c r="A2509" s="7"/>
      <c r="B2509" s="8"/>
    </row>
    <row r="2510" spans="1:2" x14ac:dyDescent="0.25">
      <c r="A2510" s="7"/>
      <c r="B2510" s="8"/>
    </row>
    <row r="2511" spans="1:2" x14ac:dyDescent="0.25">
      <c r="A2511" s="7"/>
      <c r="B2511" s="8"/>
    </row>
    <row r="2512" spans="1:2" x14ac:dyDescent="0.25">
      <c r="A2512" s="7"/>
      <c r="B2512" s="8"/>
    </row>
    <row r="2513" spans="1:2" x14ac:dyDescent="0.25">
      <c r="A2513" s="7"/>
      <c r="B2513" s="8"/>
    </row>
    <row r="2514" spans="1:2" x14ac:dyDescent="0.25">
      <c r="A2514" s="7"/>
      <c r="B2514" s="8"/>
    </row>
    <row r="2515" spans="1:2" x14ac:dyDescent="0.25">
      <c r="A2515" s="7"/>
      <c r="B2515" s="8"/>
    </row>
    <row r="2516" spans="1:2" x14ac:dyDescent="0.25">
      <c r="A2516" s="7"/>
      <c r="B2516" s="8"/>
    </row>
    <row r="2517" spans="1:2" x14ac:dyDescent="0.25">
      <c r="A2517" s="7"/>
      <c r="B2517" s="8"/>
    </row>
    <row r="2518" spans="1:2" x14ac:dyDescent="0.25">
      <c r="A2518" s="7"/>
      <c r="B2518" s="8"/>
    </row>
    <row r="2519" spans="1:2" x14ac:dyDescent="0.25">
      <c r="A2519" s="7"/>
      <c r="B2519" s="8"/>
    </row>
    <row r="2520" spans="1:2" x14ac:dyDescent="0.25">
      <c r="A2520" s="7"/>
      <c r="B2520" s="8"/>
    </row>
    <row r="2521" spans="1:2" x14ac:dyDescent="0.25">
      <c r="A2521" s="7"/>
      <c r="B2521" s="8"/>
    </row>
    <row r="2522" spans="1:2" x14ac:dyDescent="0.25">
      <c r="A2522" s="7"/>
      <c r="B2522" s="8"/>
    </row>
    <row r="2523" spans="1:2" x14ac:dyDescent="0.25">
      <c r="A2523" s="7"/>
      <c r="B2523" s="8"/>
    </row>
    <row r="2524" spans="1:2" x14ac:dyDescent="0.25">
      <c r="A2524" s="7"/>
      <c r="B2524" s="8"/>
    </row>
    <row r="2525" spans="1:2" x14ac:dyDescent="0.25">
      <c r="A2525" s="7"/>
      <c r="B2525" s="8"/>
    </row>
    <row r="2526" spans="1:2" x14ac:dyDescent="0.25">
      <c r="A2526" s="7"/>
      <c r="B2526" s="8"/>
    </row>
    <row r="2527" spans="1:2" x14ac:dyDescent="0.25">
      <c r="A2527" s="7"/>
      <c r="B2527" s="8"/>
    </row>
    <row r="2528" spans="1:2" x14ac:dyDescent="0.25">
      <c r="A2528" s="7"/>
      <c r="B2528" s="8"/>
    </row>
    <row r="2529" spans="1:2" x14ac:dyDescent="0.25">
      <c r="A2529" s="7"/>
      <c r="B2529" s="8"/>
    </row>
    <row r="2530" spans="1:2" x14ac:dyDescent="0.25">
      <c r="A2530" s="7"/>
      <c r="B2530" s="8"/>
    </row>
    <row r="2531" spans="1:2" x14ac:dyDescent="0.25">
      <c r="A2531" s="7"/>
      <c r="B2531" s="8"/>
    </row>
    <row r="2532" spans="1:2" x14ac:dyDescent="0.25">
      <c r="A2532" s="7"/>
      <c r="B2532" s="8"/>
    </row>
    <row r="2533" spans="1:2" x14ac:dyDescent="0.25">
      <c r="A2533" s="7"/>
      <c r="B2533" s="8"/>
    </row>
    <row r="2534" spans="1:2" x14ac:dyDescent="0.25">
      <c r="A2534" s="7"/>
      <c r="B2534" s="8"/>
    </row>
    <row r="2535" spans="1:2" x14ac:dyDescent="0.25">
      <c r="A2535" s="7"/>
      <c r="B2535" s="8"/>
    </row>
    <row r="2536" spans="1:2" x14ac:dyDescent="0.25">
      <c r="A2536" s="7"/>
      <c r="B2536" s="8"/>
    </row>
    <row r="2537" spans="1:2" x14ac:dyDescent="0.25">
      <c r="A2537" s="7"/>
      <c r="B2537" s="8"/>
    </row>
    <row r="2538" spans="1:2" x14ac:dyDescent="0.25">
      <c r="A2538" s="7"/>
      <c r="B2538" s="8"/>
    </row>
    <row r="2539" spans="1:2" x14ac:dyDescent="0.25">
      <c r="A2539" s="7"/>
      <c r="B2539" s="8"/>
    </row>
    <row r="2540" spans="1:2" x14ac:dyDescent="0.25">
      <c r="A2540" s="7"/>
      <c r="B2540" s="8"/>
    </row>
    <row r="2541" spans="1:2" x14ac:dyDescent="0.25">
      <c r="A2541" s="7"/>
      <c r="B2541" s="8"/>
    </row>
    <row r="2542" spans="1:2" x14ac:dyDescent="0.25">
      <c r="A2542" s="7"/>
      <c r="B2542" s="8"/>
    </row>
    <row r="2543" spans="1:2" x14ac:dyDescent="0.25">
      <c r="A2543" s="7"/>
      <c r="B2543" s="8"/>
    </row>
    <row r="2544" spans="1:2" x14ac:dyDescent="0.25">
      <c r="A2544" s="7"/>
      <c r="B2544" s="8"/>
    </row>
    <row r="2545" spans="1:2" x14ac:dyDescent="0.25">
      <c r="A2545" s="7"/>
      <c r="B2545" s="8"/>
    </row>
    <row r="2546" spans="1:2" x14ac:dyDescent="0.25">
      <c r="A2546" s="7"/>
      <c r="B2546" s="8"/>
    </row>
    <row r="2547" spans="1:2" x14ac:dyDescent="0.25">
      <c r="A2547" s="7"/>
      <c r="B2547" s="8"/>
    </row>
    <row r="2548" spans="1:2" x14ac:dyDescent="0.25">
      <c r="A2548" s="7"/>
      <c r="B2548" s="8"/>
    </row>
    <row r="2549" spans="1:2" x14ac:dyDescent="0.25">
      <c r="A2549" s="7"/>
      <c r="B2549" s="8"/>
    </row>
    <row r="2550" spans="1:2" x14ac:dyDescent="0.25">
      <c r="A2550" s="7"/>
      <c r="B2550" s="8"/>
    </row>
    <row r="2551" spans="1:2" x14ac:dyDescent="0.25">
      <c r="A2551" s="7"/>
      <c r="B2551" s="8"/>
    </row>
    <row r="2552" spans="1:2" x14ac:dyDescent="0.25">
      <c r="A2552" s="7"/>
      <c r="B2552" s="8"/>
    </row>
    <row r="2553" spans="1:2" x14ac:dyDescent="0.25">
      <c r="A2553" s="7"/>
      <c r="B2553" s="8"/>
    </row>
    <row r="2554" spans="1:2" x14ac:dyDescent="0.25">
      <c r="A2554" s="7"/>
      <c r="B2554" s="8"/>
    </row>
    <row r="2555" spans="1:2" x14ac:dyDescent="0.25">
      <c r="A2555" s="7"/>
      <c r="B2555" s="8"/>
    </row>
    <row r="2556" spans="1:2" x14ac:dyDescent="0.25">
      <c r="A2556" s="7"/>
      <c r="B2556" s="8"/>
    </row>
    <row r="2557" spans="1:2" x14ac:dyDescent="0.25">
      <c r="A2557" s="7"/>
      <c r="B2557" s="8"/>
    </row>
    <row r="2558" spans="1:2" x14ac:dyDescent="0.25">
      <c r="A2558" s="7"/>
      <c r="B2558" s="8"/>
    </row>
    <row r="2559" spans="1:2" x14ac:dyDescent="0.25">
      <c r="A2559" s="7"/>
      <c r="B2559" s="8"/>
    </row>
    <row r="2560" spans="1:2" x14ac:dyDescent="0.25">
      <c r="A2560" s="7"/>
      <c r="B2560" s="8"/>
    </row>
    <row r="2561" spans="1:2" x14ac:dyDescent="0.25">
      <c r="A2561" s="7"/>
      <c r="B2561" s="8"/>
    </row>
    <row r="2562" spans="1:2" x14ac:dyDescent="0.25">
      <c r="A2562" s="7"/>
      <c r="B2562" s="8"/>
    </row>
    <row r="2563" spans="1:2" x14ac:dyDescent="0.25">
      <c r="A2563" s="7"/>
      <c r="B2563" s="8"/>
    </row>
    <row r="2564" spans="1:2" x14ac:dyDescent="0.25">
      <c r="A2564" s="7"/>
      <c r="B2564" s="8"/>
    </row>
    <row r="2565" spans="1:2" x14ac:dyDescent="0.25">
      <c r="A2565" s="7"/>
      <c r="B2565" s="8"/>
    </row>
    <row r="2566" spans="1:2" x14ac:dyDescent="0.25">
      <c r="A2566" s="7"/>
      <c r="B2566" s="8"/>
    </row>
    <row r="2567" spans="1:2" x14ac:dyDescent="0.25">
      <c r="A2567" s="7"/>
      <c r="B2567" s="8"/>
    </row>
    <row r="2568" spans="1:2" x14ac:dyDescent="0.25">
      <c r="A2568" s="7"/>
      <c r="B2568" s="8"/>
    </row>
    <row r="2569" spans="1:2" x14ac:dyDescent="0.25">
      <c r="A2569" s="7"/>
      <c r="B2569" s="8"/>
    </row>
    <row r="2570" spans="1:2" x14ac:dyDescent="0.25">
      <c r="A2570" s="7"/>
      <c r="B2570" s="8"/>
    </row>
    <row r="2571" spans="1:2" x14ac:dyDescent="0.25">
      <c r="A2571" s="7"/>
      <c r="B2571" s="8"/>
    </row>
    <row r="2572" spans="1:2" x14ac:dyDescent="0.25">
      <c r="A2572" s="7"/>
      <c r="B2572" s="8"/>
    </row>
    <row r="2573" spans="1:2" x14ac:dyDescent="0.25">
      <c r="A2573" s="7"/>
      <c r="B2573" s="8"/>
    </row>
    <row r="2574" spans="1:2" x14ac:dyDescent="0.25">
      <c r="A2574" s="7"/>
      <c r="B2574" s="8"/>
    </row>
    <row r="2575" spans="1:2" x14ac:dyDescent="0.25">
      <c r="A2575" s="7"/>
      <c r="B2575" s="8"/>
    </row>
    <row r="2576" spans="1:2" x14ac:dyDescent="0.25">
      <c r="A2576" s="7"/>
      <c r="B2576" s="8"/>
    </row>
    <row r="2577" spans="1:2" x14ac:dyDescent="0.25">
      <c r="A2577" s="7"/>
      <c r="B2577" s="8"/>
    </row>
    <row r="2578" spans="1:2" x14ac:dyDescent="0.25">
      <c r="A2578" s="7"/>
      <c r="B2578" s="8"/>
    </row>
    <row r="2579" spans="1:2" x14ac:dyDescent="0.25">
      <c r="A2579" s="7"/>
      <c r="B2579" s="8"/>
    </row>
    <row r="2580" spans="1:2" x14ac:dyDescent="0.25">
      <c r="A2580" s="7"/>
      <c r="B2580" s="8"/>
    </row>
    <row r="2581" spans="1:2" x14ac:dyDescent="0.25">
      <c r="A2581" s="7"/>
      <c r="B2581" s="8"/>
    </row>
    <row r="2582" spans="1:2" x14ac:dyDescent="0.25">
      <c r="A2582" s="7"/>
      <c r="B2582" s="8"/>
    </row>
    <row r="2583" spans="1:2" x14ac:dyDescent="0.25">
      <c r="A2583" s="7"/>
      <c r="B2583" s="8"/>
    </row>
    <row r="2584" spans="1:2" x14ac:dyDescent="0.25">
      <c r="A2584" s="7"/>
      <c r="B2584" s="8"/>
    </row>
    <row r="2585" spans="1:2" x14ac:dyDescent="0.25">
      <c r="A2585" s="7"/>
      <c r="B2585" s="8"/>
    </row>
    <row r="2586" spans="1:2" x14ac:dyDescent="0.25">
      <c r="A2586" s="7"/>
      <c r="B2586" s="8"/>
    </row>
    <row r="2587" spans="1:2" x14ac:dyDescent="0.25">
      <c r="A2587" s="7"/>
      <c r="B2587" s="8"/>
    </row>
    <row r="2588" spans="1:2" x14ac:dyDescent="0.25">
      <c r="A2588" s="7"/>
      <c r="B2588" s="8"/>
    </row>
    <row r="2589" spans="1:2" x14ac:dyDescent="0.25">
      <c r="A2589" s="7"/>
      <c r="B2589" s="8"/>
    </row>
    <row r="2590" spans="1:2" x14ac:dyDescent="0.25">
      <c r="A2590" s="7"/>
      <c r="B2590" s="8"/>
    </row>
    <row r="2591" spans="1:2" x14ac:dyDescent="0.25">
      <c r="A2591" s="7"/>
      <c r="B2591" s="8"/>
    </row>
    <row r="2592" spans="1:2" x14ac:dyDescent="0.25">
      <c r="A2592" s="7"/>
      <c r="B2592" s="8"/>
    </row>
    <row r="2593" spans="1:2" x14ac:dyDescent="0.25">
      <c r="A2593" s="7"/>
      <c r="B2593" s="8"/>
    </row>
    <row r="2594" spans="1:2" x14ac:dyDescent="0.25">
      <c r="A2594" s="7"/>
      <c r="B2594" s="8"/>
    </row>
    <row r="2595" spans="1:2" x14ac:dyDescent="0.25">
      <c r="A2595" s="7"/>
      <c r="B2595" s="8"/>
    </row>
    <row r="2596" spans="1:2" x14ac:dyDescent="0.25">
      <c r="A2596" s="7"/>
      <c r="B2596" s="8"/>
    </row>
    <row r="2597" spans="1:2" x14ac:dyDescent="0.25">
      <c r="A2597" s="7"/>
      <c r="B2597" s="8"/>
    </row>
    <row r="2598" spans="1:2" x14ac:dyDescent="0.25">
      <c r="A2598" s="7"/>
      <c r="B2598" s="8"/>
    </row>
    <row r="2599" spans="1:2" x14ac:dyDescent="0.25">
      <c r="A2599" s="7"/>
      <c r="B2599" s="8"/>
    </row>
    <row r="2600" spans="1:2" x14ac:dyDescent="0.25">
      <c r="A2600" s="7"/>
      <c r="B2600" s="8"/>
    </row>
    <row r="2601" spans="1:2" x14ac:dyDescent="0.25">
      <c r="A2601" s="7"/>
      <c r="B2601" s="8"/>
    </row>
    <row r="2602" spans="1:2" x14ac:dyDescent="0.25">
      <c r="A2602" s="7"/>
      <c r="B2602" s="8"/>
    </row>
    <row r="2603" spans="1:2" x14ac:dyDescent="0.25">
      <c r="A2603" s="7"/>
      <c r="B2603" s="8"/>
    </row>
    <row r="2604" spans="1:2" x14ac:dyDescent="0.25">
      <c r="A2604" s="7"/>
      <c r="B2604" s="8"/>
    </row>
    <row r="2605" spans="1:2" x14ac:dyDescent="0.25">
      <c r="A2605" s="7"/>
      <c r="B2605" s="8"/>
    </row>
    <row r="2606" spans="1:2" x14ac:dyDescent="0.25">
      <c r="A2606" s="7"/>
      <c r="B2606" s="8"/>
    </row>
    <row r="2607" spans="1:2" x14ac:dyDescent="0.25">
      <c r="A2607" s="7"/>
      <c r="B2607" s="8"/>
    </row>
    <row r="2608" spans="1:2" x14ac:dyDescent="0.25">
      <c r="A2608" s="7"/>
      <c r="B2608" s="8"/>
    </row>
    <row r="2609" spans="1:2" x14ac:dyDescent="0.25">
      <c r="A2609" s="7"/>
      <c r="B2609" s="8"/>
    </row>
    <row r="2610" spans="1:2" x14ac:dyDescent="0.25">
      <c r="A2610" s="7"/>
      <c r="B2610" s="8"/>
    </row>
    <row r="2611" spans="1:2" x14ac:dyDescent="0.25">
      <c r="A2611" s="7"/>
      <c r="B2611" s="8"/>
    </row>
    <row r="2612" spans="1:2" x14ac:dyDescent="0.25">
      <c r="A2612" s="7"/>
      <c r="B2612" s="8"/>
    </row>
    <row r="2613" spans="1:2" x14ac:dyDescent="0.25">
      <c r="A2613" s="7"/>
      <c r="B2613" s="8"/>
    </row>
    <row r="2614" spans="1:2" x14ac:dyDescent="0.25">
      <c r="A2614" s="7"/>
      <c r="B2614" s="8"/>
    </row>
    <row r="2615" spans="1:2" x14ac:dyDescent="0.25">
      <c r="A2615" s="7"/>
      <c r="B2615" s="8"/>
    </row>
    <row r="2616" spans="1:2" x14ac:dyDescent="0.25">
      <c r="A2616" s="7"/>
      <c r="B2616" s="8"/>
    </row>
    <row r="2617" spans="1:2" x14ac:dyDescent="0.25">
      <c r="A2617" s="7"/>
      <c r="B2617" s="8"/>
    </row>
    <row r="2618" spans="1:2" x14ac:dyDescent="0.25">
      <c r="A2618" s="7"/>
      <c r="B2618" s="8"/>
    </row>
    <row r="2619" spans="1:2" x14ac:dyDescent="0.25">
      <c r="A2619" s="7"/>
      <c r="B2619" s="8"/>
    </row>
    <row r="2620" spans="1:2" x14ac:dyDescent="0.25">
      <c r="A2620" s="7"/>
      <c r="B2620" s="8"/>
    </row>
    <row r="2621" spans="1:2" x14ac:dyDescent="0.25">
      <c r="A2621" s="7"/>
      <c r="B2621" s="8"/>
    </row>
    <row r="2622" spans="1:2" x14ac:dyDescent="0.25">
      <c r="A2622" s="7"/>
      <c r="B2622" s="8"/>
    </row>
    <row r="2623" spans="1:2" x14ac:dyDescent="0.25">
      <c r="A2623" s="7"/>
      <c r="B2623" s="8"/>
    </row>
    <row r="2624" spans="1:2" x14ac:dyDescent="0.25">
      <c r="A2624" s="7"/>
      <c r="B2624" s="8"/>
    </row>
    <row r="2625" spans="1:2" x14ac:dyDescent="0.25">
      <c r="A2625" s="7"/>
      <c r="B2625" s="8"/>
    </row>
    <row r="2626" spans="1:2" x14ac:dyDescent="0.25">
      <c r="A2626" s="7"/>
      <c r="B2626" s="8"/>
    </row>
    <row r="2627" spans="1:2" x14ac:dyDescent="0.25">
      <c r="A2627" s="7"/>
      <c r="B2627" s="8"/>
    </row>
    <row r="2628" spans="1:2" x14ac:dyDescent="0.25">
      <c r="A2628" s="7"/>
      <c r="B2628" s="8"/>
    </row>
    <row r="2629" spans="1:2" x14ac:dyDescent="0.25">
      <c r="A2629" s="7"/>
      <c r="B2629" s="8"/>
    </row>
    <row r="2630" spans="1:2" x14ac:dyDescent="0.25">
      <c r="A2630" s="7"/>
      <c r="B2630" s="8"/>
    </row>
    <row r="2631" spans="1:2" x14ac:dyDescent="0.25">
      <c r="A2631" s="7"/>
      <c r="B2631" s="8"/>
    </row>
    <row r="2632" spans="1:2" x14ac:dyDescent="0.25">
      <c r="A2632" s="7"/>
      <c r="B2632" s="8"/>
    </row>
    <row r="2633" spans="1:2" x14ac:dyDescent="0.25">
      <c r="A2633" s="7"/>
      <c r="B2633" s="8"/>
    </row>
    <row r="2634" spans="1:2" x14ac:dyDescent="0.25">
      <c r="A2634" s="7"/>
      <c r="B2634" s="8"/>
    </row>
    <row r="2635" spans="1:2" x14ac:dyDescent="0.25">
      <c r="A2635" s="7"/>
      <c r="B2635" s="8"/>
    </row>
    <row r="2636" spans="1:2" x14ac:dyDescent="0.25">
      <c r="A2636" s="7"/>
      <c r="B2636" s="8"/>
    </row>
    <row r="2637" spans="1:2" x14ac:dyDescent="0.25">
      <c r="A2637" s="7"/>
      <c r="B2637" s="8"/>
    </row>
    <row r="2638" spans="1:2" x14ac:dyDescent="0.25">
      <c r="A2638" s="7"/>
      <c r="B2638" s="8"/>
    </row>
    <row r="2639" spans="1:2" x14ac:dyDescent="0.25">
      <c r="A2639" s="7"/>
      <c r="B2639" s="8"/>
    </row>
    <row r="2640" spans="1:2" x14ac:dyDescent="0.25">
      <c r="A2640" s="7"/>
      <c r="B2640" s="8"/>
    </row>
    <row r="2641" spans="1:2" x14ac:dyDescent="0.25">
      <c r="A2641" s="7"/>
      <c r="B2641" s="8"/>
    </row>
    <row r="2642" spans="1:2" x14ac:dyDescent="0.25">
      <c r="A2642" s="7"/>
      <c r="B2642" s="8"/>
    </row>
    <row r="2643" spans="1:2" x14ac:dyDescent="0.25">
      <c r="A2643" s="7"/>
      <c r="B2643" s="8"/>
    </row>
    <row r="2644" spans="1:2" x14ac:dyDescent="0.25">
      <c r="A2644" s="7"/>
      <c r="B2644" s="8"/>
    </row>
    <row r="2645" spans="1:2" x14ac:dyDescent="0.25">
      <c r="A2645" s="7"/>
      <c r="B2645" s="8"/>
    </row>
    <row r="2646" spans="1:2" x14ac:dyDescent="0.25">
      <c r="A2646" s="7"/>
      <c r="B2646" s="8"/>
    </row>
    <row r="2647" spans="1:2" x14ac:dyDescent="0.25">
      <c r="A2647" s="7"/>
      <c r="B2647" s="8"/>
    </row>
    <row r="2648" spans="1:2" x14ac:dyDescent="0.25">
      <c r="A2648" s="7"/>
      <c r="B2648" s="8"/>
    </row>
    <row r="2649" spans="1:2" x14ac:dyDescent="0.25">
      <c r="A2649" s="7"/>
      <c r="B2649" s="8"/>
    </row>
    <row r="2650" spans="1:2" x14ac:dyDescent="0.25">
      <c r="A2650" s="7"/>
      <c r="B2650" s="8"/>
    </row>
    <row r="2651" spans="1:2" x14ac:dyDescent="0.25">
      <c r="A2651" s="7"/>
      <c r="B2651" s="8"/>
    </row>
    <row r="2652" spans="1:2" x14ac:dyDescent="0.25">
      <c r="A2652" s="7"/>
      <c r="B2652" s="8"/>
    </row>
    <row r="2653" spans="1:2" x14ac:dyDescent="0.25">
      <c r="A2653" s="7"/>
      <c r="B2653" s="8"/>
    </row>
    <row r="2654" spans="1:2" x14ac:dyDescent="0.25">
      <c r="A2654" s="7"/>
      <c r="B2654" s="8"/>
    </row>
    <row r="2655" spans="1:2" x14ac:dyDescent="0.25">
      <c r="A2655" s="7"/>
      <c r="B2655" s="8"/>
    </row>
    <row r="2656" spans="1:2" x14ac:dyDescent="0.25">
      <c r="A2656" s="7"/>
      <c r="B2656" s="8"/>
    </row>
    <row r="2657" spans="1:2" x14ac:dyDescent="0.25">
      <c r="A2657" s="7"/>
      <c r="B2657" s="8"/>
    </row>
    <row r="2658" spans="1:2" x14ac:dyDescent="0.25">
      <c r="A2658" s="7"/>
      <c r="B2658" s="8"/>
    </row>
    <row r="2659" spans="1:2" x14ac:dyDescent="0.25">
      <c r="A2659" s="7"/>
      <c r="B2659" s="8"/>
    </row>
    <row r="2660" spans="1:2" x14ac:dyDescent="0.25">
      <c r="A2660" s="7"/>
      <c r="B2660" s="8"/>
    </row>
    <row r="2661" spans="1:2" x14ac:dyDescent="0.25">
      <c r="A2661" s="7"/>
      <c r="B2661" s="8"/>
    </row>
    <row r="2662" spans="1:2" x14ac:dyDescent="0.25">
      <c r="A2662" s="7"/>
      <c r="B2662" s="8"/>
    </row>
    <row r="2663" spans="1:2" x14ac:dyDescent="0.25">
      <c r="A2663" s="7"/>
      <c r="B2663" s="8"/>
    </row>
    <row r="2664" spans="1:2" x14ac:dyDescent="0.25">
      <c r="A2664" s="7"/>
      <c r="B2664" s="8"/>
    </row>
    <row r="2665" spans="1:2" x14ac:dyDescent="0.25">
      <c r="A2665" s="7"/>
      <c r="B2665" s="8"/>
    </row>
    <row r="2666" spans="1:2" x14ac:dyDescent="0.25">
      <c r="A2666" s="7"/>
      <c r="B2666" s="8"/>
    </row>
    <row r="2667" spans="1:2" x14ac:dyDescent="0.25">
      <c r="A2667" s="7"/>
      <c r="B2667" s="8"/>
    </row>
    <row r="2668" spans="1:2" x14ac:dyDescent="0.25">
      <c r="A2668" s="7"/>
      <c r="B2668" s="8"/>
    </row>
    <row r="2669" spans="1:2" x14ac:dyDescent="0.25">
      <c r="A2669" s="7"/>
      <c r="B2669" s="8"/>
    </row>
    <row r="2670" spans="1:2" x14ac:dyDescent="0.25">
      <c r="A2670" s="7"/>
      <c r="B2670" s="8"/>
    </row>
    <row r="2671" spans="1:2" x14ac:dyDescent="0.25">
      <c r="A2671" s="7"/>
      <c r="B2671" s="8"/>
    </row>
    <row r="2672" spans="1:2" x14ac:dyDescent="0.25">
      <c r="A2672" s="7"/>
      <c r="B2672" s="8"/>
    </row>
    <row r="2673" spans="1:2" x14ac:dyDescent="0.25">
      <c r="A2673" s="7"/>
      <c r="B2673" s="8"/>
    </row>
    <row r="2674" spans="1:2" x14ac:dyDescent="0.25">
      <c r="A2674" s="7"/>
      <c r="B2674" s="8"/>
    </row>
    <row r="2675" spans="1:2" x14ac:dyDescent="0.25">
      <c r="A2675" s="7"/>
      <c r="B2675" s="8"/>
    </row>
    <row r="2676" spans="1:2" x14ac:dyDescent="0.25">
      <c r="A2676" s="7"/>
      <c r="B2676" s="8"/>
    </row>
    <row r="2677" spans="1:2" x14ac:dyDescent="0.25">
      <c r="A2677" s="7"/>
      <c r="B2677" s="8"/>
    </row>
    <row r="2678" spans="1:2" x14ac:dyDescent="0.25">
      <c r="A2678" s="7"/>
      <c r="B2678" s="8"/>
    </row>
    <row r="2679" spans="1:2" x14ac:dyDescent="0.25">
      <c r="A2679" s="7"/>
      <c r="B2679" s="8"/>
    </row>
    <row r="2680" spans="1:2" x14ac:dyDescent="0.25">
      <c r="A2680" s="7"/>
      <c r="B2680" s="8"/>
    </row>
    <row r="2681" spans="1:2" x14ac:dyDescent="0.25">
      <c r="A2681" s="7"/>
      <c r="B2681" s="8"/>
    </row>
    <row r="2682" spans="1:2" x14ac:dyDescent="0.25">
      <c r="A2682" s="7"/>
      <c r="B2682" s="8"/>
    </row>
    <row r="2683" spans="1:2" x14ac:dyDescent="0.25">
      <c r="A2683" s="7"/>
      <c r="B2683" s="8"/>
    </row>
    <row r="2684" spans="1:2" x14ac:dyDescent="0.25">
      <c r="A2684" s="7"/>
      <c r="B2684" s="8"/>
    </row>
    <row r="2685" spans="1:2" x14ac:dyDescent="0.25">
      <c r="A2685" s="7"/>
      <c r="B2685" s="8"/>
    </row>
    <row r="2686" spans="1:2" x14ac:dyDescent="0.25">
      <c r="A2686" s="7"/>
      <c r="B2686" s="8"/>
    </row>
    <row r="2687" spans="1:2" x14ac:dyDescent="0.25">
      <c r="A2687" s="7"/>
      <c r="B2687" s="8"/>
    </row>
    <row r="2688" spans="1:2" x14ac:dyDescent="0.25">
      <c r="A2688" s="7"/>
      <c r="B2688" s="8"/>
    </row>
    <row r="2689" spans="1:2" x14ac:dyDescent="0.25">
      <c r="A2689" s="7"/>
      <c r="B2689" s="8"/>
    </row>
    <row r="2690" spans="1:2" x14ac:dyDescent="0.25">
      <c r="A2690" s="7"/>
      <c r="B2690" s="8"/>
    </row>
    <row r="2691" spans="1:2" x14ac:dyDescent="0.25">
      <c r="A2691" s="7"/>
      <c r="B2691" s="8"/>
    </row>
    <row r="2692" spans="1:2" x14ac:dyDescent="0.25">
      <c r="A2692" s="7"/>
      <c r="B2692" s="8"/>
    </row>
    <row r="2693" spans="1:2" x14ac:dyDescent="0.25">
      <c r="A2693" s="7"/>
      <c r="B2693" s="8"/>
    </row>
    <row r="2694" spans="1:2" x14ac:dyDescent="0.25">
      <c r="A2694" s="7"/>
      <c r="B2694" s="8"/>
    </row>
    <row r="2695" spans="1:2" x14ac:dyDescent="0.25">
      <c r="A2695" s="7"/>
      <c r="B2695" s="8"/>
    </row>
    <row r="2696" spans="1:2" x14ac:dyDescent="0.25">
      <c r="A2696" s="7"/>
      <c r="B2696" s="8"/>
    </row>
    <row r="2697" spans="1:2" x14ac:dyDescent="0.25">
      <c r="A2697" s="7"/>
      <c r="B2697" s="8"/>
    </row>
    <row r="2698" spans="1:2" x14ac:dyDescent="0.25">
      <c r="A2698" s="7"/>
      <c r="B2698" s="8"/>
    </row>
    <row r="2699" spans="1:2" x14ac:dyDescent="0.25">
      <c r="A2699" s="7"/>
      <c r="B2699" s="8"/>
    </row>
    <row r="2700" spans="1:2" x14ac:dyDescent="0.25">
      <c r="A2700" s="7"/>
      <c r="B2700" s="8"/>
    </row>
    <row r="2701" spans="1:2" x14ac:dyDescent="0.25">
      <c r="A2701" s="7"/>
      <c r="B2701" s="8"/>
    </row>
    <row r="2702" spans="1:2" x14ac:dyDescent="0.25">
      <c r="A2702" s="7"/>
      <c r="B2702" s="8"/>
    </row>
    <row r="2703" spans="1:2" x14ac:dyDescent="0.25">
      <c r="A2703" s="7"/>
      <c r="B2703" s="8"/>
    </row>
    <row r="2704" spans="1:2" x14ac:dyDescent="0.25">
      <c r="A2704" s="7"/>
      <c r="B2704" s="8"/>
    </row>
    <row r="2705" spans="1:2" x14ac:dyDescent="0.25">
      <c r="A2705" s="7"/>
      <c r="B2705" s="8"/>
    </row>
    <row r="2706" spans="1:2" x14ac:dyDescent="0.25">
      <c r="A2706" s="7"/>
      <c r="B2706" s="8"/>
    </row>
    <row r="2707" spans="1:2" x14ac:dyDescent="0.25">
      <c r="A2707" s="7"/>
      <c r="B2707" s="8"/>
    </row>
    <row r="2708" spans="1:2" x14ac:dyDescent="0.25">
      <c r="A2708" s="7"/>
      <c r="B2708" s="8"/>
    </row>
    <row r="2709" spans="1:2" x14ac:dyDescent="0.25">
      <c r="A2709" s="7"/>
      <c r="B2709" s="8"/>
    </row>
    <row r="2710" spans="1:2" x14ac:dyDescent="0.25">
      <c r="A2710" s="7"/>
      <c r="B2710" s="8"/>
    </row>
    <row r="2711" spans="1:2" x14ac:dyDescent="0.25">
      <c r="A2711" s="7"/>
      <c r="B2711" s="8"/>
    </row>
    <row r="2712" spans="1:2" x14ac:dyDescent="0.25">
      <c r="A2712" s="7"/>
      <c r="B2712" s="8"/>
    </row>
    <row r="2713" spans="1:2" x14ac:dyDescent="0.25">
      <c r="A2713" s="7"/>
      <c r="B2713" s="8"/>
    </row>
    <row r="2714" spans="1:2" x14ac:dyDescent="0.25">
      <c r="A2714" s="7"/>
      <c r="B2714" s="8"/>
    </row>
    <row r="2715" spans="1:2" x14ac:dyDescent="0.25">
      <c r="A2715" s="7"/>
      <c r="B2715" s="8"/>
    </row>
    <row r="2716" spans="1:2" x14ac:dyDescent="0.25">
      <c r="A2716" s="7"/>
      <c r="B2716" s="8"/>
    </row>
    <row r="2717" spans="1:2" x14ac:dyDescent="0.25">
      <c r="A2717" s="7"/>
      <c r="B2717" s="8"/>
    </row>
    <row r="2718" spans="1:2" x14ac:dyDescent="0.25">
      <c r="A2718" s="7"/>
      <c r="B2718" s="8"/>
    </row>
    <row r="2719" spans="1:2" x14ac:dyDescent="0.25">
      <c r="A2719" s="7"/>
      <c r="B2719" s="8"/>
    </row>
    <row r="2720" spans="1:2" x14ac:dyDescent="0.25">
      <c r="A2720" s="7"/>
      <c r="B2720" s="8"/>
    </row>
    <row r="2721" spans="1:2" x14ac:dyDescent="0.25">
      <c r="A2721" s="7"/>
      <c r="B2721" s="8"/>
    </row>
    <row r="2722" spans="1:2" x14ac:dyDescent="0.25">
      <c r="A2722" s="7"/>
      <c r="B2722" s="8"/>
    </row>
    <row r="2723" spans="1:2" x14ac:dyDescent="0.25">
      <c r="A2723" s="7"/>
      <c r="B2723" s="8"/>
    </row>
    <row r="2724" spans="1:2" x14ac:dyDescent="0.25">
      <c r="A2724" s="7"/>
      <c r="B2724" s="8"/>
    </row>
    <row r="2725" spans="1:2" x14ac:dyDescent="0.25">
      <c r="A2725" s="7"/>
      <c r="B2725" s="8"/>
    </row>
    <row r="2726" spans="1:2" x14ac:dyDescent="0.25">
      <c r="A2726" s="7"/>
      <c r="B2726" s="8"/>
    </row>
    <row r="2727" spans="1:2" x14ac:dyDescent="0.25">
      <c r="A2727" s="7"/>
      <c r="B2727" s="8"/>
    </row>
    <row r="2728" spans="1:2" x14ac:dyDescent="0.25">
      <c r="A2728" s="7"/>
      <c r="B2728" s="8"/>
    </row>
    <row r="2729" spans="1:2" x14ac:dyDescent="0.25">
      <c r="A2729" s="7"/>
      <c r="B2729" s="8"/>
    </row>
    <row r="2730" spans="1:2" x14ac:dyDescent="0.25">
      <c r="A2730" s="7"/>
      <c r="B2730" s="8"/>
    </row>
    <row r="2731" spans="1:2" x14ac:dyDescent="0.25">
      <c r="A2731" s="7"/>
      <c r="B2731" s="8"/>
    </row>
    <row r="2732" spans="1:2" x14ac:dyDescent="0.25">
      <c r="A2732" s="7"/>
      <c r="B2732" s="8"/>
    </row>
    <row r="2733" spans="1:2" x14ac:dyDescent="0.25">
      <c r="A2733" s="7"/>
      <c r="B2733" s="8"/>
    </row>
    <row r="2734" spans="1:2" x14ac:dyDescent="0.25">
      <c r="A2734" s="7"/>
      <c r="B2734" s="8"/>
    </row>
    <row r="2735" spans="1:2" x14ac:dyDescent="0.25">
      <c r="A2735" s="7"/>
      <c r="B2735" s="8"/>
    </row>
    <row r="2736" spans="1:2" x14ac:dyDescent="0.25">
      <c r="A2736" s="7"/>
      <c r="B2736" s="8"/>
    </row>
    <row r="2737" spans="1:2" x14ac:dyDescent="0.25">
      <c r="A2737" s="7"/>
      <c r="B2737" s="8"/>
    </row>
    <row r="2738" spans="1:2" x14ac:dyDescent="0.25">
      <c r="A2738" s="7"/>
      <c r="B2738" s="8"/>
    </row>
    <row r="2739" spans="1:2" x14ac:dyDescent="0.25">
      <c r="A2739" s="7"/>
      <c r="B2739" s="8"/>
    </row>
    <row r="2740" spans="1:2" x14ac:dyDescent="0.25">
      <c r="A2740" s="7"/>
      <c r="B2740" s="8"/>
    </row>
    <row r="2741" spans="1:2" x14ac:dyDescent="0.25">
      <c r="A2741" s="7"/>
      <c r="B2741" s="8"/>
    </row>
    <row r="2742" spans="1:2" x14ac:dyDescent="0.25">
      <c r="A2742" s="7"/>
      <c r="B2742" s="8"/>
    </row>
    <row r="2743" spans="1:2" x14ac:dyDescent="0.25">
      <c r="A2743" s="7"/>
      <c r="B2743" s="8"/>
    </row>
    <row r="2744" spans="1:2" x14ac:dyDescent="0.25">
      <c r="A2744" s="7"/>
      <c r="B2744" s="8"/>
    </row>
    <row r="2745" spans="1:2" x14ac:dyDescent="0.25">
      <c r="A2745" s="7"/>
      <c r="B2745" s="8"/>
    </row>
    <row r="2746" spans="1:2" x14ac:dyDescent="0.25">
      <c r="A2746" s="7"/>
      <c r="B2746" s="8"/>
    </row>
    <row r="2747" spans="1:2" x14ac:dyDescent="0.25">
      <c r="A2747" s="7"/>
      <c r="B2747" s="8"/>
    </row>
    <row r="2748" spans="1:2" x14ac:dyDescent="0.25">
      <c r="A2748" s="7"/>
      <c r="B2748" s="8"/>
    </row>
    <row r="2749" spans="1:2" x14ac:dyDescent="0.25">
      <c r="A2749" s="7"/>
      <c r="B2749" s="8"/>
    </row>
    <row r="2750" spans="1:2" x14ac:dyDescent="0.25">
      <c r="A2750" s="7"/>
      <c r="B2750" s="8"/>
    </row>
    <row r="2751" spans="1:2" x14ac:dyDescent="0.25">
      <c r="A2751" s="7"/>
      <c r="B2751" s="8"/>
    </row>
    <row r="2752" spans="1:2" x14ac:dyDescent="0.25">
      <c r="A2752" s="7"/>
      <c r="B2752" s="8"/>
    </row>
    <row r="2753" spans="1:2" x14ac:dyDescent="0.25">
      <c r="A2753" s="7"/>
      <c r="B2753" s="8"/>
    </row>
    <row r="2754" spans="1:2" x14ac:dyDescent="0.25">
      <c r="A2754" s="7"/>
      <c r="B2754" s="8"/>
    </row>
    <row r="2755" spans="1:2" x14ac:dyDescent="0.25">
      <c r="A2755" s="7"/>
      <c r="B2755" s="8"/>
    </row>
    <row r="2756" spans="1:2" x14ac:dyDescent="0.25">
      <c r="A2756" s="7"/>
      <c r="B2756" s="8"/>
    </row>
    <row r="2757" spans="1:2" x14ac:dyDescent="0.25">
      <c r="A2757" s="7"/>
      <c r="B2757" s="8"/>
    </row>
    <row r="2758" spans="1:2" x14ac:dyDescent="0.25">
      <c r="A2758" s="7"/>
      <c r="B2758" s="8"/>
    </row>
    <row r="2759" spans="1:2" x14ac:dyDescent="0.25">
      <c r="A2759" s="7"/>
      <c r="B2759" s="8"/>
    </row>
    <row r="2760" spans="1:2" x14ac:dyDescent="0.25">
      <c r="A2760" s="7"/>
      <c r="B2760" s="8"/>
    </row>
    <row r="2761" spans="1:2" x14ac:dyDescent="0.25">
      <c r="A2761" s="7"/>
      <c r="B2761" s="8"/>
    </row>
    <row r="2762" spans="1:2" x14ac:dyDescent="0.25">
      <c r="A2762" s="7"/>
      <c r="B2762" s="8"/>
    </row>
    <row r="2763" spans="1:2" x14ac:dyDescent="0.25">
      <c r="A2763" s="7"/>
      <c r="B2763" s="8"/>
    </row>
    <row r="2764" spans="1:2" x14ac:dyDescent="0.25">
      <c r="A2764" s="7"/>
      <c r="B2764" s="8"/>
    </row>
    <row r="2765" spans="1:2" x14ac:dyDescent="0.25">
      <c r="A2765" s="7"/>
      <c r="B2765" s="8"/>
    </row>
    <row r="2766" spans="1:2" x14ac:dyDescent="0.25">
      <c r="A2766" s="7"/>
      <c r="B2766" s="8"/>
    </row>
    <row r="2767" spans="1:2" x14ac:dyDescent="0.25">
      <c r="A2767" s="7"/>
      <c r="B2767" s="8"/>
    </row>
    <row r="2768" spans="1:2" x14ac:dyDescent="0.25">
      <c r="A2768" s="7"/>
      <c r="B2768" s="8"/>
    </row>
    <row r="2769" spans="1:2" x14ac:dyDescent="0.25">
      <c r="A2769" s="7"/>
      <c r="B2769" s="8"/>
    </row>
    <row r="2770" spans="1:2" x14ac:dyDescent="0.25">
      <c r="A2770" s="7"/>
      <c r="B2770" s="8"/>
    </row>
    <row r="2771" spans="1:2" x14ac:dyDescent="0.25">
      <c r="A2771" s="7"/>
      <c r="B2771" s="8"/>
    </row>
    <row r="2772" spans="1:2" x14ac:dyDescent="0.25">
      <c r="A2772" s="7"/>
      <c r="B2772" s="8"/>
    </row>
    <row r="2773" spans="1:2" x14ac:dyDescent="0.25">
      <c r="A2773" s="7"/>
      <c r="B2773" s="8"/>
    </row>
    <row r="2774" spans="1:2" x14ac:dyDescent="0.25">
      <c r="A2774" s="7"/>
      <c r="B2774" s="8"/>
    </row>
    <row r="2775" spans="1:2" x14ac:dyDescent="0.25">
      <c r="A2775" s="7"/>
      <c r="B2775" s="8"/>
    </row>
    <row r="2776" spans="1:2" x14ac:dyDescent="0.25">
      <c r="A2776" s="7"/>
      <c r="B2776" s="8"/>
    </row>
    <row r="2777" spans="1:2" x14ac:dyDescent="0.25">
      <c r="A2777" s="7"/>
      <c r="B2777" s="8"/>
    </row>
    <row r="2778" spans="1:2" x14ac:dyDescent="0.25">
      <c r="A2778" s="7"/>
      <c r="B2778" s="8"/>
    </row>
    <row r="2779" spans="1:2" x14ac:dyDescent="0.25">
      <c r="A2779" s="7"/>
      <c r="B2779" s="8"/>
    </row>
    <row r="2780" spans="1:2" x14ac:dyDescent="0.25">
      <c r="A2780" s="7"/>
      <c r="B2780" s="8"/>
    </row>
    <row r="2781" spans="1:2" x14ac:dyDescent="0.25">
      <c r="A2781" s="7"/>
      <c r="B2781" s="8"/>
    </row>
    <row r="2782" spans="1:2" x14ac:dyDescent="0.25">
      <c r="A2782" s="7"/>
      <c r="B2782" s="8"/>
    </row>
    <row r="2783" spans="1:2" x14ac:dyDescent="0.25">
      <c r="A2783" s="7"/>
      <c r="B2783" s="8"/>
    </row>
    <row r="2784" spans="1:2" x14ac:dyDescent="0.25">
      <c r="A2784" s="7"/>
      <c r="B2784" s="8"/>
    </row>
    <row r="2785" spans="1:2" x14ac:dyDescent="0.25">
      <c r="A2785" s="7"/>
      <c r="B2785" s="8"/>
    </row>
    <row r="2786" spans="1:2" x14ac:dyDescent="0.25">
      <c r="A2786" s="7"/>
      <c r="B2786" s="8"/>
    </row>
    <row r="2787" spans="1:2" x14ac:dyDescent="0.25">
      <c r="A2787" s="7"/>
      <c r="B2787" s="8"/>
    </row>
    <row r="2788" spans="1:2" x14ac:dyDescent="0.25">
      <c r="A2788" s="7"/>
      <c r="B2788" s="8"/>
    </row>
    <row r="2789" spans="1:2" x14ac:dyDescent="0.25">
      <c r="A2789" s="7"/>
      <c r="B2789" s="8"/>
    </row>
    <row r="2790" spans="1:2" x14ac:dyDescent="0.25">
      <c r="A2790" s="7"/>
      <c r="B2790" s="8"/>
    </row>
    <row r="2791" spans="1:2" x14ac:dyDescent="0.25">
      <c r="A2791" s="7"/>
      <c r="B2791" s="8"/>
    </row>
    <row r="2792" spans="1:2" x14ac:dyDescent="0.25">
      <c r="A2792" s="7"/>
      <c r="B2792" s="8"/>
    </row>
    <row r="2793" spans="1:2" x14ac:dyDescent="0.25">
      <c r="A2793" s="7"/>
      <c r="B2793" s="8"/>
    </row>
    <row r="2794" spans="1:2" x14ac:dyDescent="0.25">
      <c r="A2794" s="7"/>
      <c r="B2794" s="8"/>
    </row>
    <row r="2795" spans="1:2" x14ac:dyDescent="0.25">
      <c r="A2795" s="7"/>
      <c r="B2795" s="8"/>
    </row>
    <row r="2796" spans="1:2" x14ac:dyDescent="0.25">
      <c r="A2796" s="7"/>
      <c r="B2796" s="8"/>
    </row>
    <row r="2797" spans="1:2" x14ac:dyDescent="0.25">
      <c r="A2797" s="7"/>
      <c r="B2797" s="8"/>
    </row>
    <row r="2798" spans="1:2" x14ac:dyDescent="0.25">
      <c r="A2798" s="7"/>
      <c r="B2798" s="8"/>
    </row>
    <row r="2799" spans="1:2" x14ac:dyDescent="0.25">
      <c r="A2799" s="7"/>
      <c r="B2799" s="8"/>
    </row>
    <row r="2800" spans="1:2" x14ac:dyDescent="0.25">
      <c r="A2800" s="7"/>
      <c r="B2800" s="8"/>
    </row>
    <row r="2801" spans="1:2" x14ac:dyDescent="0.25">
      <c r="A2801" s="7"/>
      <c r="B2801" s="8"/>
    </row>
    <row r="2802" spans="1:2" x14ac:dyDescent="0.25">
      <c r="A2802" s="7"/>
      <c r="B2802" s="8"/>
    </row>
    <row r="2803" spans="1:2" x14ac:dyDescent="0.25">
      <c r="A2803" s="7"/>
      <c r="B2803" s="8"/>
    </row>
    <row r="2804" spans="1:2" x14ac:dyDescent="0.25">
      <c r="A2804" s="7"/>
      <c r="B2804" s="8"/>
    </row>
    <row r="2805" spans="1:2" x14ac:dyDescent="0.25">
      <c r="A2805" s="7"/>
      <c r="B2805" s="8"/>
    </row>
    <row r="2806" spans="1:2" x14ac:dyDescent="0.25">
      <c r="A2806" s="7"/>
      <c r="B2806" s="8"/>
    </row>
    <row r="2807" spans="1:2" x14ac:dyDescent="0.25">
      <c r="A2807" s="7"/>
      <c r="B2807" s="8"/>
    </row>
    <row r="2808" spans="1:2" x14ac:dyDescent="0.25">
      <c r="A2808" s="7"/>
      <c r="B2808" s="8"/>
    </row>
    <row r="2809" spans="1:2" x14ac:dyDescent="0.25">
      <c r="A2809" s="7"/>
      <c r="B2809" s="8"/>
    </row>
    <row r="2810" spans="1:2" x14ac:dyDescent="0.25">
      <c r="A2810" s="7"/>
      <c r="B2810" s="8"/>
    </row>
    <row r="2811" spans="1:2" x14ac:dyDescent="0.25">
      <c r="A2811" s="7"/>
      <c r="B2811" s="8"/>
    </row>
    <row r="2812" spans="1:2" x14ac:dyDescent="0.25">
      <c r="A2812" s="7"/>
      <c r="B2812" s="8"/>
    </row>
    <row r="2813" spans="1:2" x14ac:dyDescent="0.25">
      <c r="A2813" s="7"/>
      <c r="B2813" s="8"/>
    </row>
    <row r="2814" spans="1:2" x14ac:dyDescent="0.25">
      <c r="A2814" s="7"/>
      <c r="B2814" s="8"/>
    </row>
    <row r="2815" spans="1:2" x14ac:dyDescent="0.25">
      <c r="A2815" s="7"/>
      <c r="B2815" s="8"/>
    </row>
    <row r="2816" spans="1:2" x14ac:dyDescent="0.25">
      <c r="A2816" s="7"/>
      <c r="B2816" s="8"/>
    </row>
    <row r="2817" spans="1:2" x14ac:dyDescent="0.25">
      <c r="A2817" s="7"/>
      <c r="B2817" s="8"/>
    </row>
    <row r="2818" spans="1:2" x14ac:dyDescent="0.25">
      <c r="A2818" s="7"/>
      <c r="B2818" s="8"/>
    </row>
    <row r="2819" spans="1:2" x14ac:dyDescent="0.25">
      <c r="A2819" s="7"/>
      <c r="B2819" s="8"/>
    </row>
    <row r="2820" spans="1:2" x14ac:dyDescent="0.25">
      <c r="A2820" s="7"/>
      <c r="B2820" s="8"/>
    </row>
    <row r="2821" spans="1:2" x14ac:dyDescent="0.25">
      <c r="A2821" s="7"/>
      <c r="B2821" s="8"/>
    </row>
    <row r="2822" spans="1:2" x14ac:dyDescent="0.25">
      <c r="A2822" s="7"/>
      <c r="B2822" s="8"/>
    </row>
    <row r="2823" spans="1:2" x14ac:dyDescent="0.25">
      <c r="A2823" s="7"/>
      <c r="B2823" s="8"/>
    </row>
    <row r="2824" spans="1:2" x14ac:dyDescent="0.25">
      <c r="A2824" s="7"/>
      <c r="B2824" s="8"/>
    </row>
    <row r="2825" spans="1:2" x14ac:dyDescent="0.25">
      <c r="A2825" s="7"/>
      <c r="B2825" s="8"/>
    </row>
    <row r="2826" spans="1:2" x14ac:dyDescent="0.25">
      <c r="A2826" s="7"/>
      <c r="B2826" s="8"/>
    </row>
    <row r="2827" spans="1:2" x14ac:dyDescent="0.25">
      <c r="A2827" s="7"/>
      <c r="B2827" s="8"/>
    </row>
    <row r="2828" spans="1:2" x14ac:dyDescent="0.25">
      <c r="A2828" s="7"/>
      <c r="B2828" s="8"/>
    </row>
    <row r="2829" spans="1:2" x14ac:dyDescent="0.25">
      <c r="A2829" s="7"/>
      <c r="B2829" s="8"/>
    </row>
    <row r="2830" spans="1:2" x14ac:dyDescent="0.25">
      <c r="A2830" s="7"/>
      <c r="B2830" s="8"/>
    </row>
    <row r="2831" spans="1:2" x14ac:dyDescent="0.25">
      <c r="A2831" s="7"/>
      <c r="B2831" s="8"/>
    </row>
    <row r="2832" spans="1:2" x14ac:dyDescent="0.25">
      <c r="A2832" s="7"/>
      <c r="B2832" s="8"/>
    </row>
    <row r="2833" spans="1:2" x14ac:dyDescent="0.25">
      <c r="A2833" s="7"/>
      <c r="B2833" s="8"/>
    </row>
    <row r="2834" spans="1:2" x14ac:dyDescent="0.25">
      <c r="A2834" s="7"/>
      <c r="B2834" s="8"/>
    </row>
    <row r="2835" spans="1:2" x14ac:dyDescent="0.25">
      <c r="A2835" s="7"/>
      <c r="B2835" s="8"/>
    </row>
    <row r="2836" spans="1:2" x14ac:dyDescent="0.25">
      <c r="A2836" s="7"/>
      <c r="B2836" s="8"/>
    </row>
    <row r="2837" spans="1:2" x14ac:dyDescent="0.25">
      <c r="A2837" s="7"/>
      <c r="B2837" s="8"/>
    </row>
    <row r="2838" spans="1:2" x14ac:dyDescent="0.25">
      <c r="A2838" s="7"/>
      <c r="B2838" s="8"/>
    </row>
    <row r="2839" spans="1:2" x14ac:dyDescent="0.25">
      <c r="A2839" s="7"/>
      <c r="B2839" s="8"/>
    </row>
    <row r="2840" spans="1:2" x14ac:dyDescent="0.25">
      <c r="A2840" s="7"/>
      <c r="B2840" s="8"/>
    </row>
    <row r="2841" spans="1:2" x14ac:dyDescent="0.25">
      <c r="A2841" s="7"/>
      <c r="B2841" s="8"/>
    </row>
    <row r="2842" spans="1:2" x14ac:dyDescent="0.25">
      <c r="A2842" s="7"/>
      <c r="B2842" s="8"/>
    </row>
    <row r="2843" spans="1:2" x14ac:dyDescent="0.25">
      <c r="A2843" s="7"/>
      <c r="B2843" s="8"/>
    </row>
    <row r="2844" spans="1:2" x14ac:dyDescent="0.25">
      <c r="A2844" s="7"/>
      <c r="B2844" s="8"/>
    </row>
    <row r="2845" spans="1:2" x14ac:dyDescent="0.25">
      <c r="A2845" s="7"/>
      <c r="B2845" s="8"/>
    </row>
    <row r="2846" spans="1:2" x14ac:dyDescent="0.25">
      <c r="A2846" s="7"/>
      <c r="B2846" s="8"/>
    </row>
    <row r="2847" spans="1:2" x14ac:dyDescent="0.25">
      <c r="A2847" s="7"/>
      <c r="B2847" s="8"/>
    </row>
    <row r="2848" spans="1:2" x14ac:dyDescent="0.25">
      <c r="A2848" s="7"/>
      <c r="B2848" s="8"/>
    </row>
    <row r="2849" spans="1:2" x14ac:dyDescent="0.25">
      <c r="A2849" s="7"/>
      <c r="B2849" s="8"/>
    </row>
    <row r="2850" spans="1:2" x14ac:dyDescent="0.25">
      <c r="A2850" s="7"/>
      <c r="B2850" s="8"/>
    </row>
    <row r="2851" spans="1:2" x14ac:dyDescent="0.25">
      <c r="A2851" s="7"/>
      <c r="B2851" s="8"/>
    </row>
    <row r="2852" spans="1:2" x14ac:dyDescent="0.25">
      <c r="A2852" s="7"/>
      <c r="B2852" s="8"/>
    </row>
    <row r="2853" spans="1:2" x14ac:dyDescent="0.25">
      <c r="A2853" s="7"/>
      <c r="B2853" s="8"/>
    </row>
    <row r="2854" spans="1:2" x14ac:dyDescent="0.25">
      <c r="A2854" s="7"/>
      <c r="B2854" s="8"/>
    </row>
    <row r="2855" spans="1:2" x14ac:dyDescent="0.25">
      <c r="A2855" s="7"/>
      <c r="B2855" s="8"/>
    </row>
    <row r="2856" spans="1:2" x14ac:dyDescent="0.25">
      <c r="A2856" s="7"/>
      <c r="B2856" s="8"/>
    </row>
    <row r="2857" spans="1:2" x14ac:dyDescent="0.25">
      <c r="A2857" s="7"/>
      <c r="B2857" s="8"/>
    </row>
    <row r="2858" spans="1:2" x14ac:dyDescent="0.25">
      <c r="A2858" s="7"/>
      <c r="B2858" s="8"/>
    </row>
    <row r="2859" spans="1:2" x14ac:dyDescent="0.25">
      <c r="A2859" s="7"/>
      <c r="B2859" s="8"/>
    </row>
    <row r="2860" spans="1:2" x14ac:dyDescent="0.25">
      <c r="A2860" s="7"/>
      <c r="B2860" s="8"/>
    </row>
    <row r="2861" spans="1:2" x14ac:dyDescent="0.25">
      <c r="A2861" s="7"/>
      <c r="B2861" s="8"/>
    </row>
    <row r="2862" spans="1:2" x14ac:dyDescent="0.25">
      <c r="A2862" s="7"/>
      <c r="B2862" s="8"/>
    </row>
    <row r="2863" spans="1:2" x14ac:dyDescent="0.25">
      <c r="A2863" s="7"/>
      <c r="B2863" s="8"/>
    </row>
    <row r="2864" spans="1:2" x14ac:dyDescent="0.25">
      <c r="A2864" s="7"/>
      <c r="B2864" s="8"/>
    </row>
    <row r="2865" spans="1:2" x14ac:dyDescent="0.25">
      <c r="A2865" s="7"/>
      <c r="B2865" s="8"/>
    </row>
    <row r="2866" spans="1:2" x14ac:dyDescent="0.25">
      <c r="A2866" s="7"/>
      <c r="B2866" s="8"/>
    </row>
    <row r="2867" spans="1:2" x14ac:dyDescent="0.25">
      <c r="A2867" s="7"/>
      <c r="B2867" s="8"/>
    </row>
    <row r="2868" spans="1:2" x14ac:dyDescent="0.25">
      <c r="A2868" s="7"/>
      <c r="B2868" s="8"/>
    </row>
    <row r="2869" spans="1:2" x14ac:dyDescent="0.25">
      <c r="A2869" s="7"/>
      <c r="B2869" s="8"/>
    </row>
    <row r="2870" spans="1:2" x14ac:dyDescent="0.25">
      <c r="A2870" s="7"/>
      <c r="B2870" s="8"/>
    </row>
    <row r="2871" spans="1:2" x14ac:dyDescent="0.25">
      <c r="A2871" s="7"/>
      <c r="B2871" s="8"/>
    </row>
    <row r="2872" spans="1:2" x14ac:dyDescent="0.25">
      <c r="A2872" s="7"/>
      <c r="B2872" s="8"/>
    </row>
    <row r="2873" spans="1:2" x14ac:dyDescent="0.25">
      <c r="A2873" s="7"/>
      <c r="B2873" s="8"/>
    </row>
    <row r="2874" spans="1:2" x14ac:dyDescent="0.25">
      <c r="A2874" s="7"/>
      <c r="B2874" s="8"/>
    </row>
    <row r="2875" spans="1:2" x14ac:dyDescent="0.25">
      <c r="A2875" s="7"/>
      <c r="B2875" s="8"/>
    </row>
    <row r="2876" spans="1:2" x14ac:dyDescent="0.25">
      <c r="A2876" s="7"/>
      <c r="B2876" s="8"/>
    </row>
    <row r="2877" spans="1:2" x14ac:dyDescent="0.25">
      <c r="A2877" s="7"/>
      <c r="B2877" s="8"/>
    </row>
    <row r="2878" spans="1:2" x14ac:dyDescent="0.25">
      <c r="A2878" s="7"/>
      <c r="B2878" s="8"/>
    </row>
    <row r="2879" spans="1:2" x14ac:dyDescent="0.25">
      <c r="A2879" s="7"/>
      <c r="B2879" s="8"/>
    </row>
    <row r="2880" spans="1:2" x14ac:dyDescent="0.25">
      <c r="A2880" s="7"/>
      <c r="B2880" s="8"/>
    </row>
    <row r="2881" spans="1:2" x14ac:dyDescent="0.25">
      <c r="A2881" s="7"/>
      <c r="B2881" s="8"/>
    </row>
    <row r="2882" spans="1:2" x14ac:dyDescent="0.25">
      <c r="A2882" s="7"/>
      <c r="B2882" s="8"/>
    </row>
    <row r="2883" spans="1:2" x14ac:dyDescent="0.25">
      <c r="A2883" s="7"/>
      <c r="B2883" s="8"/>
    </row>
    <row r="2884" spans="1:2" x14ac:dyDescent="0.25">
      <c r="A2884" s="7"/>
      <c r="B2884" s="8"/>
    </row>
    <row r="2885" spans="1:2" x14ac:dyDescent="0.25">
      <c r="A2885" s="7"/>
      <c r="B2885" s="8"/>
    </row>
    <row r="2886" spans="1:2" x14ac:dyDescent="0.25">
      <c r="A2886" s="7"/>
      <c r="B2886" s="8"/>
    </row>
    <row r="2887" spans="1:2" x14ac:dyDescent="0.25">
      <c r="A2887" s="7"/>
      <c r="B2887" s="8"/>
    </row>
    <row r="2888" spans="1:2" x14ac:dyDescent="0.25">
      <c r="A2888" s="7"/>
      <c r="B2888" s="8"/>
    </row>
    <row r="2889" spans="1:2" x14ac:dyDescent="0.25">
      <c r="A2889" s="7"/>
      <c r="B2889" s="8"/>
    </row>
    <row r="2890" spans="1:2" x14ac:dyDescent="0.25">
      <c r="A2890" s="7"/>
      <c r="B2890" s="8"/>
    </row>
    <row r="2891" spans="1:2" x14ac:dyDescent="0.25">
      <c r="A2891" s="7"/>
      <c r="B2891" s="8"/>
    </row>
    <row r="2892" spans="1:2" x14ac:dyDescent="0.25">
      <c r="A2892" s="7"/>
      <c r="B2892" s="8"/>
    </row>
    <row r="2893" spans="1:2" x14ac:dyDescent="0.25">
      <c r="A2893" s="7"/>
      <c r="B2893" s="8"/>
    </row>
    <row r="2894" spans="1:2" x14ac:dyDescent="0.25">
      <c r="A2894" s="7"/>
      <c r="B2894" s="8"/>
    </row>
    <row r="2895" spans="1:2" x14ac:dyDescent="0.25">
      <c r="A2895" s="7"/>
      <c r="B2895" s="8"/>
    </row>
    <row r="2896" spans="1:2" x14ac:dyDescent="0.25">
      <c r="A2896" s="7"/>
      <c r="B2896" s="8"/>
    </row>
    <row r="2897" spans="1:2" x14ac:dyDescent="0.25">
      <c r="A2897" s="7"/>
      <c r="B2897" s="8"/>
    </row>
    <row r="2898" spans="1:2" x14ac:dyDescent="0.25">
      <c r="A2898" s="7"/>
      <c r="B2898" s="8"/>
    </row>
    <row r="2899" spans="1:2" x14ac:dyDescent="0.25">
      <c r="A2899" s="7"/>
      <c r="B2899" s="8"/>
    </row>
    <row r="2900" spans="1:2" x14ac:dyDescent="0.25">
      <c r="A2900" s="7"/>
      <c r="B2900" s="8"/>
    </row>
    <row r="2901" spans="1:2" x14ac:dyDescent="0.25">
      <c r="A2901" s="7"/>
      <c r="B2901" s="8"/>
    </row>
    <row r="2902" spans="1:2" x14ac:dyDescent="0.25">
      <c r="A2902" s="7"/>
      <c r="B2902" s="8"/>
    </row>
    <row r="2903" spans="1:2" x14ac:dyDescent="0.25">
      <c r="A2903" s="7"/>
      <c r="B2903" s="8"/>
    </row>
    <row r="2904" spans="1:2" x14ac:dyDescent="0.25">
      <c r="A2904" s="7"/>
      <c r="B2904" s="8"/>
    </row>
    <row r="2905" spans="1:2" x14ac:dyDescent="0.25">
      <c r="A2905" s="7"/>
      <c r="B2905" s="8"/>
    </row>
    <row r="2906" spans="1:2" x14ac:dyDescent="0.25">
      <c r="A2906" s="7"/>
      <c r="B2906" s="8"/>
    </row>
    <row r="2907" spans="1:2" x14ac:dyDescent="0.25">
      <c r="A2907" s="7"/>
      <c r="B2907" s="8"/>
    </row>
    <row r="2908" spans="1:2" x14ac:dyDescent="0.25">
      <c r="A2908" s="7"/>
      <c r="B2908" s="8"/>
    </row>
    <row r="2909" spans="1:2" x14ac:dyDescent="0.25">
      <c r="A2909" s="7"/>
      <c r="B2909" s="8"/>
    </row>
    <row r="2910" spans="1:2" x14ac:dyDescent="0.25">
      <c r="A2910" s="7"/>
      <c r="B2910" s="8"/>
    </row>
    <row r="2911" spans="1:2" x14ac:dyDescent="0.25">
      <c r="A2911" s="7"/>
      <c r="B2911" s="8"/>
    </row>
    <row r="2912" spans="1:2" x14ac:dyDescent="0.25">
      <c r="A2912" s="7"/>
      <c r="B2912" s="8"/>
    </row>
    <row r="2913" spans="1:2" x14ac:dyDescent="0.25">
      <c r="A2913" s="7"/>
      <c r="B2913" s="8"/>
    </row>
    <row r="2914" spans="1:2" x14ac:dyDescent="0.25">
      <c r="A2914" s="7"/>
      <c r="B2914" s="8"/>
    </row>
    <row r="2915" spans="1:2" x14ac:dyDescent="0.25">
      <c r="A2915" s="7"/>
      <c r="B2915" s="8"/>
    </row>
    <row r="2916" spans="1:2" x14ac:dyDescent="0.25">
      <c r="A2916" s="7"/>
      <c r="B2916" s="8"/>
    </row>
    <row r="2917" spans="1:2" x14ac:dyDescent="0.25">
      <c r="A2917" s="7"/>
      <c r="B2917" s="8"/>
    </row>
    <row r="2918" spans="1:2" x14ac:dyDescent="0.25">
      <c r="A2918" s="7"/>
      <c r="B2918" s="8"/>
    </row>
    <row r="2919" spans="1:2" x14ac:dyDescent="0.25">
      <c r="A2919" s="7"/>
      <c r="B2919" s="8"/>
    </row>
    <row r="2920" spans="1:2" x14ac:dyDescent="0.25">
      <c r="A2920" s="7"/>
      <c r="B2920" s="8"/>
    </row>
    <row r="2921" spans="1:2" x14ac:dyDescent="0.25">
      <c r="A2921" s="7"/>
      <c r="B2921" s="8"/>
    </row>
    <row r="2922" spans="1:2" x14ac:dyDescent="0.25">
      <c r="A2922" s="7"/>
      <c r="B2922" s="8"/>
    </row>
    <row r="2923" spans="1:2" x14ac:dyDescent="0.25">
      <c r="A2923" s="7"/>
      <c r="B2923" s="8"/>
    </row>
    <row r="2924" spans="1:2" x14ac:dyDescent="0.25">
      <c r="A2924" s="7"/>
      <c r="B2924" s="8"/>
    </row>
    <row r="2925" spans="1:2" x14ac:dyDescent="0.25">
      <c r="A2925" s="7"/>
      <c r="B2925" s="8"/>
    </row>
    <row r="2926" spans="1:2" x14ac:dyDescent="0.25">
      <c r="A2926" s="7"/>
      <c r="B2926" s="8"/>
    </row>
    <row r="2927" spans="1:2" x14ac:dyDescent="0.25">
      <c r="A2927" s="7"/>
      <c r="B2927" s="8"/>
    </row>
    <row r="2928" spans="1:2" x14ac:dyDescent="0.25">
      <c r="A2928" s="7"/>
      <c r="B2928" s="8"/>
    </row>
    <row r="2929" spans="1:2" x14ac:dyDescent="0.25">
      <c r="A2929" s="7"/>
      <c r="B2929" s="8"/>
    </row>
    <row r="2930" spans="1:2" x14ac:dyDescent="0.25">
      <c r="A2930" s="7"/>
      <c r="B2930" s="8"/>
    </row>
    <row r="2931" spans="1:2" x14ac:dyDescent="0.25">
      <c r="A2931" s="7"/>
      <c r="B2931" s="8"/>
    </row>
    <row r="2932" spans="1:2" x14ac:dyDescent="0.25">
      <c r="A2932" s="7"/>
      <c r="B2932" s="8"/>
    </row>
    <row r="2933" spans="1:2" x14ac:dyDescent="0.25">
      <c r="A2933" s="7"/>
      <c r="B2933" s="8"/>
    </row>
    <row r="2934" spans="1:2" x14ac:dyDescent="0.25">
      <c r="A2934" s="7"/>
      <c r="B2934" s="8"/>
    </row>
    <row r="2935" spans="1:2" x14ac:dyDescent="0.25">
      <c r="A2935" s="7"/>
      <c r="B2935" s="8"/>
    </row>
    <row r="2936" spans="1:2" x14ac:dyDescent="0.25">
      <c r="A2936" s="7"/>
      <c r="B2936" s="8"/>
    </row>
    <row r="2937" spans="1:2" x14ac:dyDescent="0.25">
      <c r="A2937" s="7"/>
      <c r="B2937" s="8"/>
    </row>
    <row r="2938" spans="1:2" x14ac:dyDescent="0.25">
      <c r="A2938" s="7"/>
      <c r="B2938" s="8"/>
    </row>
    <row r="2939" spans="1:2" x14ac:dyDescent="0.25">
      <c r="A2939" s="7"/>
      <c r="B2939" s="8"/>
    </row>
    <row r="2940" spans="1:2" x14ac:dyDescent="0.25">
      <c r="A2940" s="7"/>
      <c r="B2940" s="8"/>
    </row>
    <row r="2941" spans="1:2" x14ac:dyDescent="0.25">
      <c r="A2941" s="7"/>
      <c r="B2941" s="8"/>
    </row>
    <row r="2942" spans="1:2" x14ac:dyDescent="0.25">
      <c r="A2942" s="7"/>
      <c r="B2942" s="8"/>
    </row>
    <row r="2943" spans="1:2" x14ac:dyDescent="0.25">
      <c r="A2943" s="7"/>
      <c r="B2943" s="8"/>
    </row>
    <row r="2944" spans="1:2" x14ac:dyDescent="0.25">
      <c r="A2944" s="7"/>
      <c r="B2944" s="8"/>
    </row>
    <row r="2945" spans="1:2" x14ac:dyDescent="0.25">
      <c r="A2945" s="7"/>
      <c r="B2945" s="8"/>
    </row>
    <row r="2946" spans="1:2" x14ac:dyDescent="0.25">
      <c r="A2946" s="7"/>
      <c r="B2946" s="8"/>
    </row>
    <row r="2947" spans="1:2" x14ac:dyDescent="0.25">
      <c r="A2947" s="7"/>
      <c r="B2947" s="8"/>
    </row>
    <row r="2948" spans="1:2" x14ac:dyDescent="0.25">
      <c r="A2948" s="7"/>
      <c r="B2948" s="8"/>
    </row>
    <row r="2949" spans="1:2" x14ac:dyDescent="0.25">
      <c r="A2949" s="7"/>
      <c r="B2949" s="8"/>
    </row>
    <row r="2950" spans="1:2" x14ac:dyDescent="0.25">
      <c r="A2950" s="7"/>
      <c r="B2950" s="8"/>
    </row>
    <row r="2951" spans="1:2" x14ac:dyDescent="0.25">
      <c r="A2951" s="7"/>
      <c r="B2951" s="8"/>
    </row>
    <row r="2952" spans="1:2" x14ac:dyDescent="0.25">
      <c r="A2952" s="7"/>
      <c r="B2952" s="8"/>
    </row>
    <row r="2953" spans="1:2" x14ac:dyDescent="0.25">
      <c r="A2953" s="7"/>
      <c r="B2953" s="8"/>
    </row>
    <row r="2954" spans="1:2" x14ac:dyDescent="0.25">
      <c r="A2954" s="7"/>
      <c r="B2954" s="8"/>
    </row>
    <row r="2955" spans="1:2" x14ac:dyDescent="0.25">
      <c r="A2955" s="24"/>
    </row>
    <row r="2956" spans="1:2" x14ac:dyDescent="0.25">
      <c r="A2956" s="24"/>
    </row>
    <row r="2957" spans="1:2" x14ac:dyDescent="0.25">
      <c r="A2957" s="7"/>
      <c r="B2957" s="8"/>
    </row>
    <row r="2958" spans="1:2" x14ac:dyDescent="0.25">
      <c r="A2958" s="7"/>
      <c r="B2958" s="8"/>
    </row>
    <row r="2959" spans="1:2" x14ac:dyDescent="0.25">
      <c r="A2959" s="7"/>
      <c r="B2959" s="8"/>
    </row>
    <row r="2960" spans="1:2" x14ac:dyDescent="0.25">
      <c r="A2960" s="7"/>
      <c r="B2960" s="8"/>
    </row>
    <row r="2961" spans="1:93" x14ac:dyDescent="0.25">
      <c r="A2961" s="7"/>
      <c r="B2961" s="8"/>
    </row>
    <row r="2962" spans="1:93" x14ac:dyDescent="0.25">
      <c r="A2962" s="7"/>
      <c r="B2962" s="8"/>
    </row>
    <row r="2963" spans="1:93" x14ac:dyDescent="0.25">
      <c r="A2963" s="7"/>
      <c r="B2963" s="8"/>
    </row>
    <row r="2964" spans="1:93" x14ac:dyDescent="0.25">
      <c r="A2964" s="7"/>
      <c r="B2964" s="8"/>
    </row>
    <row r="2965" spans="1:93" x14ac:dyDescent="0.25">
      <c r="A2965" s="7"/>
      <c r="B2965" s="8"/>
    </row>
    <row r="2966" spans="1:93" x14ac:dyDescent="0.25">
      <c r="A2966" s="7"/>
      <c r="B2966" s="8"/>
    </row>
    <row r="2967" spans="1:93" x14ac:dyDescent="0.25">
      <c r="A2967" s="7"/>
    </row>
    <row r="2968" spans="1:93" x14ac:dyDescent="0.25">
      <c r="A2968" s="7"/>
    </row>
    <row r="2969" spans="1:93" x14ac:dyDescent="0.25">
      <c r="A2969" s="7"/>
      <c r="B2969" s="8"/>
    </row>
    <row r="2970" spans="1:93" x14ac:dyDescent="0.25">
      <c r="A2970" s="7"/>
      <c r="B2970" s="8"/>
    </row>
    <row r="2971" spans="1:93" x14ac:dyDescent="0.25">
      <c r="A2971" s="7"/>
      <c r="B2971" s="8"/>
    </row>
    <row r="2972" spans="1:93" x14ac:dyDescent="0.25">
      <c r="A2972" s="7"/>
      <c r="B2972" s="8"/>
    </row>
    <row r="2973" spans="1:93" x14ac:dyDescent="0.25">
      <c r="A2973" s="24"/>
    </row>
    <row r="2974" spans="1:93" s="3" customFormat="1" x14ac:dyDescent="0.25">
      <c r="A2974" s="24"/>
      <c r="C2974"/>
      <c r="D2974"/>
      <c r="E2974"/>
      <c r="F2974"/>
      <c r="G2974"/>
      <c r="H2974"/>
      <c r="I2974"/>
      <c r="J2974" s="4"/>
      <c r="K2974" s="4"/>
      <c r="L2974" s="4"/>
      <c r="M2974" s="4"/>
      <c r="N2974" s="4"/>
      <c r="O2974" s="4"/>
      <c r="P2974"/>
      <c r="Q2974" s="9"/>
      <c r="R2974" s="9"/>
      <c r="S2974" s="9"/>
      <c r="T2974" s="9"/>
      <c r="U2974" s="9"/>
      <c r="V2974" s="10"/>
      <c r="W2974" s="10"/>
      <c r="X2974" s="10"/>
      <c r="Y2974" s="10"/>
      <c r="Z2974" s="10"/>
      <c r="AA2974" s="11"/>
      <c r="AB2974" s="11"/>
      <c r="AC2974" s="11"/>
      <c r="AD2974" s="11"/>
      <c r="AE2974" s="11"/>
      <c r="AF2974" s="12"/>
      <c r="AG2974" s="12"/>
      <c r="AH2974" s="12"/>
      <c r="AI2974" s="12"/>
      <c r="AJ2974" s="12"/>
      <c r="AK2974" s="13"/>
      <c r="AL2974" s="13"/>
      <c r="AM2974" s="13"/>
      <c r="AN2974" s="13"/>
      <c r="AO2974" s="13"/>
      <c r="AP2974"/>
      <c r="AQ2974"/>
      <c r="AR2974"/>
      <c r="AS2974"/>
      <c r="AT2974"/>
      <c r="AU2974" s="14"/>
      <c r="AV2974" s="14"/>
      <c r="AW2974" s="14"/>
      <c r="AX2974" s="14"/>
      <c r="AY2974" s="14"/>
      <c r="AZ2974" s="4"/>
      <c r="BA2974" s="4"/>
      <c r="BB2974" s="4"/>
      <c r="BC2974" s="4"/>
      <c r="BD2974" s="4"/>
      <c r="BE2974" s="4"/>
      <c r="BF2974" s="4"/>
      <c r="BG2974" s="4"/>
      <c r="BH2974" s="4"/>
      <c r="BI2974" s="4"/>
      <c r="BJ2974" s="4"/>
      <c r="BK2974" s="4"/>
      <c r="BL2974" s="4"/>
      <c r="BM2974" s="4"/>
      <c r="BN2974" s="4"/>
      <c r="BO2974" s="4"/>
      <c r="BP2974" s="4"/>
      <c r="BQ2974" s="4"/>
      <c r="BR2974" s="4"/>
      <c r="BS2974" s="4"/>
      <c r="BT2974" s="4"/>
      <c r="BU2974" s="4"/>
      <c r="BV2974" s="4"/>
      <c r="BW2974" s="4"/>
      <c r="BX2974" s="4"/>
      <c r="BY2974"/>
      <c r="BZ2974"/>
      <c r="CA2974"/>
      <c r="CB2974"/>
      <c r="CC2974"/>
      <c r="CD2974"/>
      <c r="CE2974"/>
      <c r="CF2974"/>
      <c r="CG2974"/>
      <c r="CH2974"/>
      <c r="CI2974"/>
      <c r="CJ2974"/>
      <c r="CK2974"/>
      <c r="CL2974"/>
      <c r="CM2974"/>
      <c r="CN2974"/>
      <c r="CO2974"/>
    </row>
    <row r="2975" spans="1:93" s="3" customFormat="1" x14ac:dyDescent="0.25">
      <c r="A2975" s="24"/>
      <c r="C2975"/>
      <c r="D2975"/>
      <c r="E2975"/>
      <c r="F2975"/>
      <c r="G2975"/>
      <c r="H2975"/>
      <c r="I2975"/>
      <c r="J2975" s="4"/>
      <c r="K2975" s="4"/>
      <c r="L2975" s="4"/>
      <c r="M2975" s="4"/>
      <c r="N2975" s="4"/>
      <c r="O2975" s="4"/>
      <c r="P2975"/>
      <c r="Q2975" s="9"/>
      <c r="R2975" s="9"/>
      <c r="S2975" s="9"/>
      <c r="T2975" s="9"/>
      <c r="U2975" s="9"/>
      <c r="V2975" s="10"/>
      <c r="W2975" s="10"/>
      <c r="X2975" s="10"/>
      <c r="Y2975" s="10"/>
      <c r="Z2975" s="10"/>
      <c r="AA2975" s="11"/>
      <c r="AB2975" s="11"/>
      <c r="AC2975" s="11"/>
      <c r="AD2975" s="11"/>
      <c r="AE2975" s="11"/>
      <c r="AF2975" s="12"/>
      <c r="AG2975" s="12"/>
      <c r="AH2975" s="12"/>
      <c r="AI2975" s="12"/>
      <c r="AJ2975" s="12"/>
      <c r="AK2975" s="13"/>
      <c r="AL2975" s="13"/>
      <c r="AM2975" s="13"/>
      <c r="AN2975" s="13"/>
      <c r="AO2975" s="13"/>
      <c r="AP2975"/>
      <c r="AQ2975"/>
      <c r="AR2975"/>
      <c r="AS2975"/>
      <c r="AT2975"/>
      <c r="AU2975" s="14"/>
      <c r="AV2975" s="14"/>
      <c r="AW2975" s="14"/>
      <c r="AX2975" s="14"/>
      <c r="AY2975" s="14"/>
      <c r="AZ2975" s="4"/>
      <c r="BA2975" s="4"/>
      <c r="BB2975" s="4"/>
      <c r="BC2975" s="4"/>
      <c r="BD2975" s="4"/>
      <c r="BE2975" s="4"/>
      <c r="BF2975" s="4"/>
      <c r="BG2975" s="4"/>
      <c r="BH2975" s="4"/>
      <c r="BI2975" s="4"/>
      <c r="BJ2975" s="4"/>
      <c r="BK2975" s="4"/>
      <c r="BL2975" s="4"/>
      <c r="BM2975" s="4"/>
      <c r="BN2975" s="4"/>
      <c r="BO2975" s="4"/>
      <c r="BP2975" s="4"/>
      <c r="BQ2975" s="4"/>
      <c r="BR2975" s="4"/>
      <c r="BS2975" s="4"/>
      <c r="BT2975" s="4"/>
      <c r="BU2975" s="4"/>
      <c r="BV2975" s="4"/>
      <c r="BW2975" s="4"/>
      <c r="BX2975" s="4"/>
      <c r="BY2975"/>
      <c r="BZ2975"/>
      <c r="CA2975"/>
      <c r="CB2975"/>
      <c r="CC2975"/>
      <c r="CD2975"/>
      <c r="CE2975"/>
      <c r="CF2975"/>
      <c r="CG2975"/>
      <c r="CH2975"/>
      <c r="CI2975"/>
      <c r="CJ2975"/>
      <c r="CK2975"/>
      <c r="CL2975"/>
      <c r="CM2975"/>
      <c r="CN2975"/>
      <c r="CO2975"/>
    </row>
    <row r="2976" spans="1:93" s="3" customFormat="1" x14ac:dyDescent="0.25">
      <c r="A2976" s="24"/>
      <c r="C2976"/>
      <c r="D2976"/>
      <c r="E2976"/>
      <c r="F2976"/>
      <c r="G2976"/>
      <c r="H2976"/>
      <c r="I2976"/>
      <c r="J2976" s="4"/>
      <c r="K2976" s="4"/>
      <c r="L2976" s="4"/>
      <c r="M2976" s="4"/>
      <c r="N2976" s="4"/>
      <c r="O2976" s="4"/>
      <c r="P2976"/>
      <c r="Q2976" s="9"/>
      <c r="R2976" s="9"/>
      <c r="S2976" s="9"/>
      <c r="T2976" s="9"/>
      <c r="U2976" s="9"/>
      <c r="V2976" s="10"/>
      <c r="W2976" s="10"/>
      <c r="X2976" s="10"/>
      <c r="Y2976" s="10"/>
      <c r="Z2976" s="10"/>
      <c r="AA2976" s="11"/>
      <c r="AB2976" s="11"/>
      <c r="AC2976" s="11"/>
      <c r="AD2976" s="11"/>
      <c r="AE2976" s="11"/>
      <c r="AF2976" s="12"/>
      <c r="AG2976" s="12"/>
      <c r="AH2976" s="12"/>
      <c r="AI2976" s="12"/>
      <c r="AJ2976" s="12"/>
      <c r="AK2976" s="13"/>
      <c r="AL2976" s="13"/>
      <c r="AM2976" s="13"/>
      <c r="AN2976" s="13"/>
      <c r="AO2976" s="13"/>
      <c r="AP2976"/>
      <c r="AQ2976"/>
      <c r="AR2976"/>
      <c r="AS2976"/>
      <c r="AT2976"/>
      <c r="AU2976" s="14"/>
      <c r="AV2976" s="14"/>
      <c r="AW2976" s="14"/>
      <c r="AX2976" s="14"/>
      <c r="AY2976" s="14"/>
      <c r="AZ2976" s="4"/>
      <c r="BA2976" s="4"/>
      <c r="BB2976" s="4"/>
      <c r="BC2976" s="4"/>
      <c r="BD2976" s="4"/>
      <c r="BE2976" s="4"/>
      <c r="BF2976" s="4"/>
      <c r="BG2976" s="4"/>
      <c r="BH2976" s="4"/>
      <c r="BI2976" s="4"/>
      <c r="BJ2976" s="4"/>
      <c r="BK2976" s="4"/>
      <c r="BL2976" s="4"/>
      <c r="BM2976" s="4"/>
      <c r="BN2976" s="4"/>
      <c r="BO2976" s="4"/>
      <c r="BP2976" s="4"/>
      <c r="BQ2976" s="4"/>
      <c r="BR2976" s="4"/>
      <c r="BS2976" s="4"/>
      <c r="BT2976" s="4"/>
      <c r="BU2976" s="4"/>
      <c r="BV2976" s="4"/>
      <c r="BW2976" s="4"/>
      <c r="BX2976" s="4"/>
      <c r="BY2976"/>
      <c r="BZ2976"/>
      <c r="CA2976"/>
      <c r="CB2976"/>
      <c r="CC2976"/>
      <c r="CD2976"/>
      <c r="CE2976"/>
      <c r="CF2976"/>
      <c r="CG2976"/>
      <c r="CH2976"/>
      <c r="CI2976"/>
      <c r="CJ2976"/>
      <c r="CK2976"/>
      <c r="CL2976"/>
      <c r="CM2976"/>
      <c r="CN2976"/>
      <c r="CO2976"/>
    </row>
    <row r="2977" spans="1:93" s="3" customFormat="1" x14ac:dyDescent="0.25">
      <c r="A2977" s="24"/>
      <c r="C2977"/>
      <c r="D2977"/>
      <c r="E2977"/>
      <c r="F2977"/>
      <c r="G2977"/>
      <c r="H2977"/>
      <c r="I2977"/>
      <c r="J2977" s="4"/>
      <c r="K2977" s="4"/>
      <c r="L2977" s="4"/>
      <c r="M2977" s="4"/>
      <c r="N2977" s="4"/>
      <c r="O2977" s="4"/>
      <c r="P2977"/>
      <c r="Q2977" s="9"/>
      <c r="R2977" s="9"/>
      <c r="S2977" s="9"/>
      <c r="T2977" s="9"/>
      <c r="U2977" s="9"/>
      <c r="V2977" s="10"/>
      <c r="W2977" s="10"/>
      <c r="X2977" s="10"/>
      <c r="Y2977" s="10"/>
      <c r="Z2977" s="10"/>
      <c r="AA2977" s="11"/>
      <c r="AB2977" s="11"/>
      <c r="AC2977" s="11"/>
      <c r="AD2977" s="11"/>
      <c r="AE2977" s="11"/>
      <c r="AF2977" s="12"/>
      <c r="AG2977" s="12"/>
      <c r="AH2977" s="12"/>
      <c r="AI2977" s="12"/>
      <c r="AJ2977" s="12"/>
      <c r="AK2977" s="13"/>
      <c r="AL2977" s="13"/>
      <c r="AM2977" s="13"/>
      <c r="AN2977" s="13"/>
      <c r="AO2977" s="13"/>
      <c r="AP2977"/>
      <c r="AQ2977"/>
      <c r="AR2977"/>
      <c r="AS2977"/>
      <c r="AT2977"/>
      <c r="AU2977" s="14"/>
      <c r="AV2977" s="14"/>
      <c r="AW2977" s="14"/>
      <c r="AX2977" s="14"/>
      <c r="AY2977" s="14"/>
      <c r="AZ2977" s="4"/>
      <c r="BA2977" s="4"/>
      <c r="BB2977" s="4"/>
      <c r="BC2977" s="4"/>
      <c r="BD2977" s="4"/>
      <c r="BE2977" s="4"/>
      <c r="BF2977" s="4"/>
      <c r="BG2977" s="4"/>
      <c r="BH2977" s="4"/>
      <c r="BI2977" s="4"/>
      <c r="BJ2977" s="4"/>
      <c r="BK2977" s="4"/>
      <c r="BL2977" s="4"/>
      <c r="BM2977" s="4"/>
      <c r="BN2977" s="4"/>
      <c r="BO2977" s="4"/>
      <c r="BP2977" s="4"/>
      <c r="BQ2977" s="4"/>
      <c r="BR2977" s="4"/>
      <c r="BS2977" s="4"/>
      <c r="BT2977" s="4"/>
      <c r="BU2977" s="4"/>
      <c r="BV2977" s="4"/>
      <c r="BW2977" s="4"/>
      <c r="BX2977" s="4"/>
      <c r="BY2977"/>
      <c r="BZ2977"/>
      <c r="CA2977"/>
      <c r="CB2977"/>
      <c r="CC2977"/>
      <c r="CD2977"/>
      <c r="CE2977"/>
      <c r="CF2977"/>
      <c r="CG2977"/>
      <c r="CH2977"/>
      <c r="CI2977"/>
      <c r="CJ2977"/>
      <c r="CK2977"/>
      <c r="CL2977"/>
      <c r="CM2977"/>
      <c r="CN2977"/>
      <c r="CO2977"/>
    </row>
    <row r="2978" spans="1:93" s="3" customFormat="1" x14ac:dyDescent="0.25">
      <c r="A2978" s="24"/>
      <c r="C2978"/>
      <c r="D2978"/>
      <c r="E2978"/>
      <c r="F2978"/>
      <c r="G2978"/>
      <c r="H2978"/>
      <c r="I2978"/>
      <c r="J2978" s="4"/>
      <c r="K2978" s="4"/>
      <c r="L2978" s="4"/>
      <c r="M2978" s="4"/>
      <c r="N2978" s="4"/>
      <c r="O2978" s="4"/>
      <c r="P2978"/>
      <c r="Q2978" s="9"/>
      <c r="R2978" s="9"/>
      <c r="S2978" s="9"/>
      <c r="T2978" s="9"/>
      <c r="U2978" s="9"/>
      <c r="V2978" s="10"/>
      <c r="W2978" s="10"/>
      <c r="X2978" s="10"/>
      <c r="Y2978" s="10"/>
      <c r="Z2978" s="10"/>
      <c r="AA2978" s="11"/>
      <c r="AB2978" s="11"/>
      <c r="AC2978" s="11"/>
      <c r="AD2978" s="11"/>
      <c r="AE2978" s="11"/>
      <c r="AF2978" s="12"/>
      <c r="AG2978" s="12"/>
      <c r="AH2978" s="12"/>
      <c r="AI2978" s="12"/>
      <c r="AJ2978" s="12"/>
      <c r="AK2978" s="13"/>
      <c r="AL2978" s="13"/>
      <c r="AM2978" s="13"/>
      <c r="AN2978" s="13"/>
      <c r="AO2978" s="13"/>
      <c r="AP2978"/>
      <c r="AQ2978"/>
      <c r="AR2978"/>
      <c r="AS2978"/>
      <c r="AT2978"/>
      <c r="AU2978" s="14"/>
      <c r="AV2978" s="14"/>
      <c r="AW2978" s="14"/>
      <c r="AX2978" s="14"/>
      <c r="AY2978" s="14"/>
      <c r="AZ2978" s="4"/>
      <c r="BA2978" s="4"/>
      <c r="BB2978" s="4"/>
      <c r="BC2978" s="4"/>
      <c r="BD2978" s="4"/>
      <c r="BE2978" s="4"/>
      <c r="BF2978" s="4"/>
      <c r="BG2978" s="4"/>
      <c r="BH2978" s="4"/>
      <c r="BI2978" s="4"/>
      <c r="BJ2978" s="4"/>
      <c r="BK2978" s="4"/>
      <c r="BL2978" s="4"/>
      <c r="BM2978" s="4"/>
      <c r="BN2978" s="4"/>
      <c r="BO2978" s="4"/>
      <c r="BP2978" s="4"/>
      <c r="BQ2978" s="4"/>
      <c r="BR2978" s="4"/>
      <c r="BS2978" s="4"/>
      <c r="BT2978" s="4"/>
      <c r="BU2978" s="4"/>
      <c r="BV2978" s="4"/>
      <c r="BW2978" s="4"/>
      <c r="BX2978" s="4"/>
      <c r="BY2978"/>
      <c r="BZ2978"/>
      <c r="CA2978"/>
      <c r="CB2978"/>
      <c r="CC2978"/>
      <c r="CD2978"/>
      <c r="CE2978"/>
      <c r="CF2978"/>
      <c r="CG2978"/>
      <c r="CH2978"/>
      <c r="CI2978"/>
      <c r="CJ2978"/>
      <c r="CK2978"/>
      <c r="CL2978"/>
      <c r="CM2978"/>
      <c r="CN2978"/>
      <c r="CO2978"/>
    </row>
    <row r="2979" spans="1:93" s="3" customFormat="1" x14ac:dyDescent="0.25">
      <c r="A2979" s="24"/>
      <c r="C2979"/>
      <c r="D2979"/>
      <c r="E2979"/>
      <c r="F2979"/>
      <c r="G2979"/>
      <c r="H2979"/>
      <c r="I2979"/>
      <c r="J2979" s="4"/>
      <c r="K2979" s="4"/>
      <c r="L2979" s="4"/>
      <c r="M2979" s="4"/>
      <c r="N2979" s="4"/>
      <c r="O2979" s="4"/>
      <c r="P2979"/>
      <c r="Q2979" s="9"/>
      <c r="R2979" s="9"/>
      <c r="S2979" s="9"/>
      <c r="T2979" s="9"/>
      <c r="U2979" s="9"/>
      <c r="V2979" s="10"/>
      <c r="W2979" s="10"/>
      <c r="X2979" s="10"/>
      <c r="Y2979" s="10"/>
      <c r="Z2979" s="10"/>
      <c r="AA2979" s="11"/>
      <c r="AB2979" s="11"/>
      <c r="AC2979" s="11"/>
      <c r="AD2979" s="11"/>
      <c r="AE2979" s="11"/>
      <c r="AF2979" s="12"/>
      <c r="AG2979" s="12"/>
      <c r="AH2979" s="12"/>
      <c r="AI2979" s="12"/>
      <c r="AJ2979" s="12"/>
      <c r="AK2979" s="13"/>
      <c r="AL2979" s="13"/>
      <c r="AM2979" s="13"/>
      <c r="AN2979" s="13"/>
      <c r="AO2979" s="13"/>
      <c r="AP2979"/>
      <c r="AQ2979"/>
      <c r="AR2979"/>
      <c r="AS2979"/>
      <c r="AT2979"/>
      <c r="AU2979" s="14"/>
      <c r="AV2979" s="14"/>
      <c r="AW2979" s="14"/>
      <c r="AX2979" s="14"/>
      <c r="AY2979" s="14"/>
      <c r="AZ2979" s="4"/>
      <c r="BA2979" s="4"/>
      <c r="BB2979" s="4"/>
      <c r="BC2979" s="4"/>
      <c r="BD2979" s="4"/>
      <c r="BE2979" s="4"/>
      <c r="BF2979" s="4"/>
      <c r="BG2979" s="4"/>
      <c r="BH2979" s="4"/>
      <c r="BI2979" s="4"/>
      <c r="BJ2979" s="4"/>
      <c r="BK2979" s="4"/>
      <c r="BL2979" s="4"/>
      <c r="BM2979" s="4"/>
      <c r="BN2979" s="4"/>
      <c r="BO2979" s="4"/>
      <c r="BP2979" s="4"/>
      <c r="BQ2979" s="4"/>
      <c r="BR2979" s="4"/>
      <c r="BS2979" s="4"/>
      <c r="BT2979" s="4"/>
      <c r="BU2979" s="4"/>
      <c r="BV2979" s="4"/>
      <c r="BW2979" s="4"/>
      <c r="BX2979" s="4"/>
      <c r="BY2979"/>
      <c r="BZ2979"/>
      <c r="CA2979"/>
      <c r="CB2979"/>
      <c r="CC2979"/>
      <c r="CD2979"/>
      <c r="CE2979"/>
      <c r="CF2979"/>
      <c r="CG2979"/>
      <c r="CH2979"/>
      <c r="CI2979"/>
      <c r="CJ2979"/>
      <c r="CK2979"/>
      <c r="CL2979"/>
      <c r="CM2979"/>
      <c r="CN2979"/>
      <c r="CO2979"/>
    </row>
    <row r="2980" spans="1:93" s="3" customFormat="1" x14ac:dyDescent="0.25">
      <c r="A2980" s="24"/>
      <c r="C2980"/>
      <c r="D2980"/>
      <c r="E2980"/>
      <c r="F2980"/>
      <c r="G2980"/>
      <c r="H2980"/>
      <c r="I2980"/>
      <c r="J2980" s="4"/>
      <c r="K2980" s="4"/>
      <c r="L2980" s="4"/>
      <c r="M2980" s="4"/>
      <c r="N2980" s="4"/>
      <c r="O2980" s="4"/>
      <c r="P2980"/>
      <c r="Q2980" s="9"/>
      <c r="R2980" s="9"/>
      <c r="S2980" s="9"/>
      <c r="T2980" s="9"/>
      <c r="U2980" s="9"/>
      <c r="V2980" s="10"/>
      <c r="W2980" s="10"/>
      <c r="X2980" s="10"/>
      <c r="Y2980" s="10"/>
      <c r="Z2980" s="10"/>
      <c r="AA2980" s="11"/>
      <c r="AB2980" s="11"/>
      <c r="AC2980" s="11"/>
      <c r="AD2980" s="11"/>
      <c r="AE2980" s="11"/>
      <c r="AF2980" s="12"/>
      <c r="AG2980" s="12"/>
      <c r="AH2980" s="12"/>
      <c r="AI2980" s="12"/>
      <c r="AJ2980" s="12"/>
      <c r="AK2980" s="13"/>
      <c r="AL2980" s="13"/>
      <c r="AM2980" s="13"/>
      <c r="AN2980" s="13"/>
      <c r="AO2980" s="13"/>
      <c r="AP2980"/>
      <c r="AQ2980"/>
      <c r="AR2980"/>
      <c r="AS2980"/>
      <c r="AT2980"/>
      <c r="AU2980" s="14"/>
      <c r="AV2980" s="14"/>
      <c r="AW2980" s="14"/>
      <c r="AX2980" s="14"/>
      <c r="AY2980" s="14"/>
      <c r="AZ2980" s="4"/>
      <c r="BA2980" s="4"/>
      <c r="BB2980" s="4"/>
      <c r="BC2980" s="4"/>
      <c r="BD2980" s="4"/>
      <c r="BE2980" s="4"/>
      <c r="BF2980" s="4"/>
      <c r="BG2980" s="4"/>
      <c r="BH2980" s="4"/>
      <c r="BI2980" s="4"/>
      <c r="BJ2980" s="4"/>
      <c r="BK2980" s="4"/>
      <c r="BL2980" s="4"/>
      <c r="BM2980" s="4"/>
      <c r="BN2980" s="4"/>
      <c r="BO2980" s="4"/>
      <c r="BP2980" s="4"/>
      <c r="BQ2980" s="4"/>
      <c r="BR2980" s="4"/>
      <c r="BS2980" s="4"/>
      <c r="BT2980" s="4"/>
      <c r="BU2980" s="4"/>
      <c r="BV2980" s="4"/>
      <c r="BW2980" s="4"/>
      <c r="BX2980" s="4"/>
      <c r="BY2980"/>
      <c r="BZ2980"/>
      <c r="CA2980"/>
      <c r="CB2980"/>
      <c r="CC2980"/>
      <c r="CD2980"/>
      <c r="CE2980"/>
      <c r="CF2980"/>
      <c r="CG2980"/>
      <c r="CH2980"/>
      <c r="CI2980"/>
      <c r="CJ2980"/>
      <c r="CK2980"/>
      <c r="CL2980"/>
      <c r="CM2980"/>
      <c r="CN2980"/>
      <c r="CO2980"/>
    </row>
    <row r="2981" spans="1:93" s="3" customFormat="1" x14ac:dyDescent="0.25">
      <c r="A2981" s="24"/>
      <c r="C2981"/>
      <c r="D2981"/>
      <c r="E2981"/>
      <c r="F2981"/>
      <c r="G2981"/>
      <c r="H2981"/>
      <c r="I2981"/>
      <c r="J2981" s="4"/>
      <c r="K2981" s="4"/>
      <c r="L2981" s="4"/>
      <c r="M2981" s="4"/>
      <c r="N2981" s="4"/>
      <c r="O2981" s="4"/>
      <c r="P2981"/>
      <c r="Q2981" s="9"/>
      <c r="R2981" s="9"/>
      <c r="S2981" s="9"/>
      <c r="T2981" s="9"/>
      <c r="U2981" s="9"/>
      <c r="V2981" s="10"/>
      <c r="W2981" s="10"/>
      <c r="X2981" s="10"/>
      <c r="Y2981" s="10"/>
      <c r="Z2981" s="10"/>
      <c r="AA2981" s="11"/>
      <c r="AB2981" s="11"/>
      <c r="AC2981" s="11"/>
      <c r="AD2981" s="11"/>
      <c r="AE2981" s="11"/>
      <c r="AF2981" s="12"/>
      <c r="AG2981" s="12"/>
      <c r="AH2981" s="12"/>
      <c r="AI2981" s="12"/>
      <c r="AJ2981" s="12"/>
      <c r="AK2981" s="13"/>
      <c r="AL2981" s="13"/>
      <c r="AM2981" s="13"/>
      <c r="AN2981" s="13"/>
      <c r="AO2981" s="13"/>
      <c r="AP2981"/>
      <c r="AQ2981"/>
      <c r="AR2981"/>
      <c r="AS2981"/>
      <c r="AT2981"/>
      <c r="AU2981" s="14"/>
      <c r="AV2981" s="14"/>
      <c r="AW2981" s="14"/>
      <c r="AX2981" s="14"/>
      <c r="AY2981" s="14"/>
      <c r="AZ2981" s="4"/>
      <c r="BA2981" s="4"/>
      <c r="BB2981" s="4"/>
      <c r="BC2981" s="4"/>
      <c r="BD2981" s="4"/>
      <c r="BE2981" s="4"/>
      <c r="BF2981" s="4"/>
      <c r="BG2981" s="4"/>
      <c r="BH2981" s="4"/>
      <c r="BI2981" s="4"/>
      <c r="BJ2981" s="4"/>
      <c r="BK2981" s="4"/>
      <c r="BL2981" s="4"/>
      <c r="BM2981" s="4"/>
      <c r="BN2981" s="4"/>
      <c r="BO2981" s="4"/>
      <c r="BP2981" s="4"/>
      <c r="BQ2981" s="4"/>
      <c r="BR2981" s="4"/>
      <c r="BS2981" s="4"/>
      <c r="BT2981" s="4"/>
      <c r="BU2981" s="4"/>
      <c r="BV2981" s="4"/>
      <c r="BW2981" s="4"/>
      <c r="BX2981" s="4"/>
      <c r="BY2981"/>
      <c r="BZ2981"/>
      <c r="CA2981"/>
      <c r="CB2981"/>
      <c r="CC2981"/>
      <c r="CD2981"/>
      <c r="CE2981"/>
      <c r="CF2981"/>
      <c r="CG2981"/>
      <c r="CH2981"/>
      <c r="CI2981"/>
      <c r="CJ2981"/>
      <c r="CK2981"/>
      <c r="CL2981"/>
      <c r="CM2981"/>
      <c r="CN2981"/>
      <c r="CO2981"/>
    </row>
    <row r="2982" spans="1:93" s="3" customFormat="1" x14ac:dyDescent="0.25">
      <c r="A2982" s="24"/>
      <c r="C2982"/>
      <c r="D2982"/>
      <c r="E2982"/>
      <c r="F2982"/>
      <c r="G2982"/>
      <c r="H2982"/>
      <c r="I2982"/>
      <c r="J2982" s="4"/>
      <c r="K2982" s="4"/>
      <c r="L2982" s="4"/>
      <c r="M2982" s="4"/>
      <c r="N2982" s="4"/>
      <c r="O2982" s="4"/>
      <c r="P2982"/>
      <c r="Q2982" s="9"/>
      <c r="R2982" s="9"/>
      <c r="S2982" s="9"/>
      <c r="T2982" s="9"/>
      <c r="U2982" s="9"/>
      <c r="V2982" s="10"/>
      <c r="W2982" s="10"/>
      <c r="X2982" s="10"/>
      <c r="Y2982" s="10"/>
      <c r="Z2982" s="10"/>
      <c r="AA2982" s="11"/>
      <c r="AB2982" s="11"/>
      <c r="AC2982" s="11"/>
      <c r="AD2982" s="11"/>
      <c r="AE2982" s="11"/>
      <c r="AF2982" s="12"/>
      <c r="AG2982" s="12"/>
      <c r="AH2982" s="12"/>
      <c r="AI2982" s="12"/>
      <c r="AJ2982" s="12"/>
      <c r="AK2982" s="13"/>
      <c r="AL2982" s="13"/>
      <c r="AM2982" s="13"/>
      <c r="AN2982" s="13"/>
      <c r="AO2982" s="13"/>
      <c r="AP2982"/>
      <c r="AQ2982"/>
      <c r="AR2982"/>
      <c r="AS2982"/>
      <c r="AT2982"/>
      <c r="AU2982" s="14"/>
      <c r="AV2982" s="14"/>
      <c r="AW2982" s="14"/>
      <c r="AX2982" s="14"/>
      <c r="AY2982" s="14"/>
      <c r="AZ2982" s="4"/>
      <c r="BA2982" s="4"/>
      <c r="BB2982" s="4"/>
      <c r="BC2982" s="4"/>
      <c r="BD2982" s="4"/>
      <c r="BE2982" s="4"/>
      <c r="BF2982" s="4"/>
      <c r="BG2982" s="4"/>
      <c r="BH2982" s="4"/>
      <c r="BI2982" s="4"/>
      <c r="BJ2982" s="4"/>
      <c r="BK2982" s="4"/>
      <c r="BL2982" s="4"/>
      <c r="BM2982" s="4"/>
      <c r="BN2982" s="4"/>
      <c r="BO2982" s="4"/>
      <c r="BP2982" s="4"/>
      <c r="BQ2982" s="4"/>
      <c r="BR2982" s="4"/>
      <c r="BS2982" s="4"/>
      <c r="BT2982" s="4"/>
      <c r="BU2982" s="4"/>
      <c r="BV2982" s="4"/>
      <c r="BW2982" s="4"/>
      <c r="BX2982" s="4"/>
      <c r="BY2982"/>
      <c r="BZ2982"/>
      <c r="CA2982"/>
      <c r="CB2982"/>
      <c r="CC2982"/>
      <c r="CD2982"/>
      <c r="CE2982"/>
      <c r="CF2982"/>
      <c r="CG2982"/>
      <c r="CH2982"/>
      <c r="CI2982"/>
      <c r="CJ2982"/>
      <c r="CK2982"/>
      <c r="CL2982"/>
      <c r="CM2982"/>
      <c r="CN2982"/>
      <c r="CO2982"/>
    </row>
    <row r="2983" spans="1:93" s="3" customFormat="1" x14ac:dyDescent="0.25">
      <c r="A2983" s="24"/>
      <c r="C2983"/>
      <c r="D2983"/>
      <c r="E2983"/>
      <c r="F2983"/>
      <c r="G2983"/>
      <c r="H2983"/>
      <c r="I2983"/>
      <c r="J2983" s="4"/>
      <c r="K2983" s="4"/>
      <c r="L2983" s="4"/>
      <c r="M2983" s="4"/>
      <c r="N2983" s="4"/>
      <c r="O2983" s="4"/>
      <c r="P2983"/>
      <c r="Q2983" s="9"/>
      <c r="R2983" s="9"/>
      <c r="S2983" s="9"/>
      <c r="T2983" s="9"/>
      <c r="U2983" s="9"/>
      <c r="V2983" s="10"/>
      <c r="W2983" s="10"/>
      <c r="X2983" s="10"/>
      <c r="Y2983" s="10"/>
      <c r="Z2983" s="10"/>
      <c r="AA2983" s="11"/>
      <c r="AB2983" s="11"/>
      <c r="AC2983" s="11"/>
      <c r="AD2983" s="11"/>
      <c r="AE2983" s="11"/>
      <c r="AF2983" s="12"/>
      <c r="AG2983" s="12"/>
      <c r="AH2983" s="12"/>
      <c r="AI2983" s="12"/>
      <c r="AJ2983" s="12"/>
      <c r="AK2983" s="13"/>
      <c r="AL2983" s="13"/>
      <c r="AM2983" s="13"/>
      <c r="AN2983" s="13"/>
      <c r="AO2983" s="13"/>
      <c r="AP2983"/>
      <c r="AQ2983"/>
      <c r="AR2983"/>
      <c r="AS2983"/>
      <c r="AT2983"/>
      <c r="AU2983" s="14"/>
      <c r="AV2983" s="14"/>
      <c r="AW2983" s="14"/>
      <c r="AX2983" s="14"/>
      <c r="AY2983" s="14"/>
      <c r="AZ2983" s="4"/>
      <c r="BA2983" s="4"/>
      <c r="BB2983" s="4"/>
      <c r="BC2983" s="4"/>
      <c r="BD2983" s="4"/>
      <c r="BE2983" s="4"/>
      <c r="BF2983" s="4"/>
      <c r="BG2983" s="4"/>
      <c r="BH2983" s="4"/>
      <c r="BI2983" s="4"/>
      <c r="BJ2983" s="4"/>
      <c r="BK2983" s="4"/>
      <c r="BL2983" s="4"/>
      <c r="BM2983" s="4"/>
      <c r="BN2983" s="4"/>
      <c r="BO2983" s="4"/>
      <c r="BP2983" s="4"/>
      <c r="BQ2983" s="4"/>
      <c r="BR2983" s="4"/>
      <c r="BS2983" s="4"/>
      <c r="BT2983" s="4"/>
      <c r="BU2983" s="4"/>
      <c r="BV2983" s="4"/>
      <c r="BW2983" s="4"/>
      <c r="BX2983" s="4"/>
      <c r="BY2983"/>
      <c r="BZ2983"/>
      <c r="CA2983"/>
      <c r="CB2983"/>
      <c r="CC2983"/>
      <c r="CD2983"/>
      <c r="CE2983"/>
      <c r="CF2983"/>
      <c r="CG2983"/>
      <c r="CH2983"/>
      <c r="CI2983"/>
      <c r="CJ2983"/>
      <c r="CK2983"/>
      <c r="CL2983"/>
      <c r="CM2983"/>
      <c r="CN2983"/>
      <c r="CO2983"/>
    </row>
    <row r="2984" spans="1:93" s="3" customFormat="1" x14ac:dyDescent="0.25">
      <c r="A2984" s="24"/>
      <c r="C2984"/>
      <c r="D2984"/>
      <c r="E2984"/>
      <c r="F2984"/>
      <c r="G2984"/>
      <c r="H2984"/>
      <c r="I2984"/>
      <c r="J2984" s="4"/>
      <c r="K2984" s="4"/>
      <c r="L2984" s="4"/>
      <c r="M2984" s="4"/>
      <c r="N2984" s="4"/>
      <c r="O2984" s="4"/>
      <c r="P2984"/>
      <c r="Q2984" s="9"/>
      <c r="R2984" s="9"/>
      <c r="S2984" s="9"/>
      <c r="T2984" s="9"/>
      <c r="U2984" s="9"/>
      <c r="V2984" s="10"/>
      <c r="W2984" s="10"/>
      <c r="X2984" s="10"/>
      <c r="Y2984" s="10"/>
      <c r="Z2984" s="10"/>
      <c r="AA2984" s="11"/>
      <c r="AB2984" s="11"/>
      <c r="AC2984" s="11"/>
      <c r="AD2984" s="11"/>
      <c r="AE2984" s="11"/>
      <c r="AF2984" s="12"/>
      <c r="AG2984" s="12"/>
      <c r="AH2984" s="12"/>
      <c r="AI2984" s="12"/>
      <c r="AJ2984" s="12"/>
      <c r="AK2984" s="13"/>
      <c r="AL2984" s="13"/>
      <c r="AM2984" s="13"/>
      <c r="AN2984" s="13"/>
      <c r="AO2984" s="13"/>
      <c r="AP2984"/>
      <c r="AQ2984"/>
      <c r="AR2984"/>
      <c r="AS2984"/>
      <c r="AT2984"/>
      <c r="AU2984" s="14"/>
      <c r="AV2984" s="14"/>
      <c r="AW2984" s="14"/>
      <c r="AX2984" s="14"/>
      <c r="AY2984" s="14"/>
      <c r="AZ2984" s="4"/>
      <c r="BA2984" s="4"/>
      <c r="BB2984" s="4"/>
      <c r="BC2984" s="4"/>
      <c r="BD2984" s="4"/>
      <c r="BE2984" s="4"/>
      <c r="BF2984" s="4"/>
      <c r="BG2984" s="4"/>
      <c r="BH2984" s="4"/>
      <c r="BI2984" s="4"/>
      <c r="BJ2984" s="4"/>
      <c r="BK2984" s="4"/>
      <c r="BL2984" s="4"/>
      <c r="BM2984" s="4"/>
      <c r="BN2984" s="4"/>
      <c r="BO2984" s="4"/>
      <c r="BP2984" s="4"/>
      <c r="BQ2984" s="4"/>
      <c r="BR2984" s="4"/>
      <c r="BS2984" s="4"/>
      <c r="BT2984" s="4"/>
      <c r="BU2984" s="4"/>
      <c r="BV2984" s="4"/>
      <c r="BW2984" s="4"/>
      <c r="BX2984" s="4"/>
      <c r="BY2984"/>
      <c r="BZ2984"/>
      <c r="CA2984"/>
      <c r="CB2984"/>
      <c r="CC2984"/>
      <c r="CD2984"/>
      <c r="CE2984"/>
      <c r="CF2984"/>
      <c r="CG2984"/>
      <c r="CH2984"/>
      <c r="CI2984"/>
      <c r="CJ2984"/>
      <c r="CK2984"/>
      <c r="CL2984"/>
      <c r="CM2984"/>
      <c r="CN2984"/>
      <c r="CO2984"/>
    </row>
    <row r="2985" spans="1:93" s="3" customFormat="1" x14ac:dyDescent="0.25">
      <c r="A2985" s="24"/>
      <c r="C2985"/>
      <c r="D2985"/>
      <c r="E2985"/>
      <c r="F2985"/>
      <c r="G2985"/>
      <c r="H2985"/>
      <c r="I2985"/>
      <c r="J2985" s="4"/>
      <c r="K2985" s="4"/>
      <c r="L2985" s="4"/>
      <c r="M2985" s="4"/>
      <c r="N2985" s="4"/>
      <c r="O2985" s="4"/>
      <c r="P2985"/>
      <c r="Q2985" s="9"/>
      <c r="R2985" s="9"/>
      <c r="S2985" s="9"/>
      <c r="T2985" s="9"/>
      <c r="U2985" s="9"/>
      <c r="V2985" s="10"/>
      <c r="W2985" s="10"/>
      <c r="X2985" s="10"/>
      <c r="Y2985" s="10"/>
      <c r="Z2985" s="10"/>
      <c r="AA2985" s="11"/>
      <c r="AB2985" s="11"/>
      <c r="AC2985" s="11"/>
      <c r="AD2985" s="11"/>
      <c r="AE2985" s="11"/>
      <c r="AF2985" s="12"/>
      <c r="AG2985" s="12"/>
      <c r="AH2985" s="12"/>
      <c r="AI2985" s="12"/>
      <c r="AJ2985" s="12"/>
      <c r="AK2985" s="13"/>
      <c r="AL2985" s="13"/>
      <c r="AM2985" s="13"/>
      <c r="AN2985" s="13"/>
      <c r="AO2985" s="13"/>
      <c r="AP2985"/>
      <c r="AQ2985"/>
      <c r="AR2985"/>
      <c r="AS2985"/>
      <c r="AT2985"/>
      <c r="AU2985" s="14"/>
      <c r="AV2985" s="14"/>
      <c r="AW2985" s="14"/>
      <c r="AX2985" s="14"/>
      <c r="AY2985" s="14"/>
      <c r="AZ2985" s="4"/>
      <c r="BA2985" s="4"/>
      <c r="BB2985" s="4"/>
      <c r="BC2985" s="4"/>
      <c r="BD2985" s="4"/>
      <c r="BE2985" s="4"/>
      <c r="BF2985" s="4"/>
      <c r="BG2985" s="4"/>
      <c r="BH2985" s="4"/>
      <c r="BI2985" s="4"/>
      <c r="BJ2985" s="4"/>
      <c r="BK2985" s="4"/>
      <c r="BL2985" s="4"/>
      <c r="BM2985" s="4"/>
      <c r="BN2985" s="4"/>
      <c r="BO2985" s="4"/>
      <c r="BP2985" s="4"/>
      <c r="BQ2985" s="4"/>
      <c r="BR2985" s="4"/>
      <c r="BS2985" s="4"/>
      <c r="BT2985" s="4"/>
      <c r="BU2985" s="4"/>
      <c r="BV2985" s="4"/>
      <c r="BW2985" s="4"/>
      <c r="BX2985" s="4"/>
      <c r="BY2985"/>
      <c r="BZ2985"/>
      <c r="CA2985"/>
      <c r="CB2985"/>
      <c r="CC2985"/>
      <c r="CD2985"/>
      <c r="CE2985"/>
      <c r="CF2985"/>
      <c r="CG2985"/>
      <c r="CH2985"/>
      <c r="CI2985"/>
      <c r="CJ2985"/>
      <c r="CK2985"/>
      <c r="CL2985"/>
      <c r="CM2985"/>
      <c r="CN2985"/>
      <c r="CO2985"/>
    </row>
    <row r="2986" spans="1:93" s="3" customFormat="1" x14ac:dyDescent="0.25">
      <c r="A2986" s="24"/>
      <c r="C2986"/>
      <c r="D2986"/>
      <c r="E2986"/>
      <c r="F2986"/>
      <c r="G2986"/>
      <c r="H2986"/>
      <c r="I2986"/>
      <c r="J2986" s="4"/>
      <c r="K2986" s="4"/>
      <c r="L2986" s="4"/>
      <c r="M2986" s="4"/>
      <c r="N2986" s="4"/>
      <c r="O2986" s="4"/>
      <c r="P2986"/>
      <c r="Q2986" s="9"/>
      <c r="R2986" s="9"/>
      <c r="S2986" s="9"/>
      <c r="T2986" s="9"/>
      <c r="U2986" s="9"/>
      <c r="V2986" s="10"/>
      <c r="W2986" s="10"/>
      <c r="X2986" s="10"/>
      <c r="Y2986" s="10"/>
      <c r="Z2986" s="10"/>
      <c r="AA2986" s="11"/>
      <c r="AB2986" s="11"/>
      <c r="AC2986" s="11"/>
      <c r="AD2986" s="11"/>
      <c r="AE2986" s="11"/>
      <c r="AF2986" s="12"/>
      <c r="AG2986" s="12"/>
      <c r="AH2986" s="12"/>
      <c r="AI2986" s="12"/>
      <c r="AJ2986" s="12"/>
      <c r="AK2986" s="13"/>
      <c r="AL2986" s="13"/>
      <c r="AM2986" s="13"/>
      <c r="AN2986" s="13"/>
      <c r="AO2986" s="13"/>
      <c r="AP2986"/>
      <c r="AQ2986"/>
      <c r="AR2986"/>
      <c r="AS2986"/>
      <c r="AT2986"/>
      <c r="AU2986" s="14"/>
      <c r="AV2986" s="14"/>
      <c r="AW2986" s="14"/>
      <c r="AX2986" s="14"/>
      <c r="AY2986" s="14"/>
      <c r="AZ2986" s="4"/>
      <c r="BA2986" s="4"/>
      <c r="BB2986" s="4"/>
      <c r="BC2986" s="4"/>
      <c r="BD2986" s="4"/>
      <c r="BE2986" s="4"/>
      <c r="BF2986" s="4"/>
      <c r="BG2986" s="4"/>
      <c r="BH2986" s="4"/>
      <c r="BI2986" s="4"/>
      <c r="BJ2986" s="4"/>
      <c r="BK2986" s="4"/>
      <c r="BL2986" s="4"/>
      <c r="BM2986" s="4"/>
      <c r="BN2986" s="4"/>
      <c r="BO2986" s="4"/>
      <c r="BP2986" s="4"/>
      <c r="BQ2986" s="4"/>
      <c r="BR2986" s="4"/>
      <c r="BS2986" s="4"/>
      <c r="BT2986" s="4"/>
      <c r="BU2986" s="4"/>
      <c r="BV2986" s="4"/>
      <c r="BW2986" s="4"/>
      <c r="BX2986" s="4"/>
      <c r="BY2986"/>
      <c r="BZ2986"/>
      <c r="CA2986"/>
      <c r="CB2986"/>
      <c r="CC2986"/>
      <c r="CD2986"/>
      <c r="CE2986"/>
      <c r="CF2986"/>
      <c r="CG2986"/>
      <c r="CH2986"/>
      <c r="CI2986"/>
      <c r="CJ2986"/>
      <c r="CK2986"/>
      <c r="CL2986"/>
      <c r="CM2986"/>
      <c r="CN2986"/>
      <c r="CO2986"/>
    </row>
    <row r="2987" spans="1:93" s="3" customFormat="1" x14ac:dyDescent="0.25">
      <c r="A2987" s="24"/>
      <c r="C2987"/>
      <c r="D2987"/>
      <c r="E2987"/>
      <c r="F2987"/>
      <c r="G2987"/>
      <c r="H2987"/>
      <c r="I2987"/>
      <c r="J2987" s="4"/>
      <c r="K2987" s="4"/>
      <c r="L2987" s="4"/>
      <c r="M2987" s="4"/>
      <c r="N2987" s="4"/>
      <c r="O2987" s="4"/>
      <c r="P2987"/>
      <c r="Q2987" s="9"/>
      <c r="R2987" s="9"/>
      <c r="S2987" s="9"/>
      <c r="T2987" s="9"/>
      <c r="U2987" s="9"/>
      <c r="V2987" s="10"/>
      <c r="W2987" s="10"/>
      <c r="X2987" s="10"/>
      <c r="Y2987" s="10"/>
      <c r="Z2987" s="10"/>
      <c r="AA2987" s="11"/>
      <c r="AB2987" s="11"/>
      <c r="AC2987" s="11"/>
      <c r="AD2987" s="11"/>
      <c r="AE2987" s="11"/>
      <c r="AF2987" s="12"/>
      <c r="AG2987" s="12"/>
      <c r="AH2987" s="12"/>
      <c r="AI2987" s="12"/>
      <c r="AJ2987" s="12"/>
      <c r="AK2987" s="13"/>
      <c r="AL2987" s="13"/>
      <c r="AM2987" s="13"/>
      <c r="AN2987" s="13"/>
      <c r="AO2987" s="13"/>
      <c r="AP2987"/>
      <c r="AQ2987"/>
      <c r="AR2987"/>
      <c r="AS2987"/>
      <c r="AT2987"/>
      <c r="AU2987" s="14"/>
      <c r="AV2987" s="14"/>
      <c r="AW2987" s="14"/>
      <c r="AX2987" s="14"/>
      <c r="AY2987" s="14"/>
      <c r="AZ2987" s="4"/>
      <c r="BA2987" s="4"/>
      <c r="BB2987" s="4"/>
      <c r="BC2987" s="4"/>
      <c r="BD2987" s="4"/>
      <c r="BE2987" s="4"/>
      <c r="BF2987" s="4"/>
      <c r="BG2987" s="4"/>
      <c r="BH2987" s="4"/>
      <c r="BI2987" s="4"/>
      <c r="BJ2987" s="4"/>
      <c r="BK2987" s="4"/>
      <c r="BL2987" s="4"/>
      <c r="BM2987" s="4"/>
      <c r="BN2987" s="4"/>
      <c r="BO2987" s="4"/>
      <c r="BP2987" s="4"/>
      <c r="BQ2987" s="4"/>
      <c r="BR2987" s="4"/>
      <c r="BS2987" s="4"/>
      <c r="BT2987" s="4"/>
      <c r="BU2987" s="4"/>
      <c r="BV2987" s="4"/>
      <c r="BW2987" s="4"/>
      <c r="BX2987" s="4"/>
      <c r="BY2987"/>
      <c r="BZ2987"/>
      <c r="CA2987"/>
      <c r="CB2987"/>
      <c r="CC2987"/>
      <c r="CD2987"/>
      <c r="CE2987"/>
      <c r="CF2987"/>
      <c r="CG2987"/>
      <c r="CH2987"/>
      <c r="CI2987"/>
      <c r="CJ2987"/>
      <c r="CK2987"/>
      <c r="CL2987"/>
      <c r="CM2987"/>
      <c r="CN2987"/>
      <c r="CO2987"/>
    </row>
    <row r="2988" spans="1:93" s="3" customFormat="1" x14ac:dyDescent="0.25">
      <c r="A2988" s="24"/>
      <c r="C2988"/>
      <c r="D2988"/>
      <c r="E2988"/>
      <c r="F2988"/>
      <c r="G2988"/>
      <c r="H2988"/>
      <c r="I2988"/>
      <c r="J2988" s="4"/>
      <c r="K2988" s="4"/>
      <c r="L2988" s="4"/>
      <c r="M2988" s="4"/>
      <c r="N2988" s="4"/>
      <c r="O2988" s="4"/>
      <c r="P2988"/>
      <c r="Q2988" s="9"/>
      <c r="R2988" s="9"/>
      <c r="S2988" s="9"/>
      <c r="T2988" s="9"/>
      <c r="U2988" s="9"/>
      <c r="V2988" s="10"/>
      <c r="W2988" s="10"/>
      <c r="X2988" s="10"/>
      <c r="Y2988" s="10"/>
      <c r="Z2988" s="10"/>
      <c r="AA2988" s="11"/>
      <c r="AB2988" s="11"/>
      <c r="AC2988" s="11"/>
      <c r="AD2988" s="11"/>
      <c r="AE2988" s="11"/>
      <c r="AF2988" s="12"/>
      <c r="AG2988" s="12"/>
      <c r="AH2988" s="12"/>
      <c r="AI2988" s="12"/>
      <c r="AJ2988" s="12"/>
      <c r="AK2988" s="13"/>
      <c r="AL2988" s="13"/>
      <c r="AM2988" s="13"/>
      <c r="AN2988" s="13"/>
      <c r="AO2988" s="13"/>
      <c r="AP2988"/>
      <c r="AQ2988"/>
      <c r="AR2988"/>
      <c r="AS2988"/>
      <c r="AT2988"/>
      <c r="AU2988" s="14"/>
      <c r="AV2988" s="14"/>
      <c r="AW2988" s="14"/>
      <c r="AX2988" s="14"/>
      <c r="AY2988" s="14"/>
      <c r="AZ2988" s="4"/>
      <c r="BA2988" s="4"/>
      <c r="BB2988" s="4"/>
      <c r="BC2988" s="4"/>
      <c r="BD2988" s="4"/>
      <c r="BE2988" s="4"/>
      <c r="BF2988" s="4"/>
      <c r="BG2988" s="4"/>
      <c r="BH2988" s="4"/>
      <c r="BI2988" s="4"/>
      <c r="BJ2988" s="4"/>
      <c r="BK2988" s="4"/>
      <c r="BL2988" s="4"/>
      <c r="BM2988" s="4"/>
      <c r="BN2988" s="4"/>
      <c r="BO2988" s="4"/>
      <c r="BP2988" s="4"/>
      <c r="BQ2988" s="4"/>
      <c r="BR2988" s="4"/>
      <c r="BS2988" s="4"/>
      <c r="BT2988" s="4"/>
      <c r="BU2988" s="4"/>
      <c r="BV2988" s="4"/>
      <c r="BW2988" s="4"/>
      <c r="BX2988" s="4"/>
      <c r="BY2988"/>
      <c r="BZ2988"/>
      <c r="CA2988"/>
      <c r="CB2988"/>
      <c r="CC2988"/>
      <c r="CD2988"/>
      <c r="CE2988"/>
      <c r="CF2988"/>
      <c r="CG2988"/>
      <c r="CH2988"/>
      <c r="CI2988"/>
      <c r="CJ2988"/>
      <c r="CK2988"/>
      <c r="CL2988"/>
      <c r="CM2988"/>
      <c r="CN2988"/>
      <c r="CO2988"/>
    </row>
    <row r="2989" spans="1:93" s="3" customFormat="1" x14ac:dyDescent="0.25">
      <c r="A2989" s="24"/>
      <c r="C2989"/>
      <c r="D2989"/>
      <c r="E2989"/>
      <c r="F2989"/>
      <c r="G2989"/>
      <c r="H2989"/>
      <c r="I2989"/>
      <c r="J2989" s="4"/>
      <c r="K2989" s="4"/>
      <c r="L2989" s="4"/>
      <c r="M2989" s="4"/>
      <c r="N2989" s="4"/>
      <c r="O2989" s="4"/>
      <c r="P2989"/>
      <c r="Q2989" s="9"/>
      <c r="R2989" s="9"/>
      <c r="S2989" s="9"/>
      <c r="T2989" s="9"/>
      <c r="U2989" s="9"/>
      <c r="V2989" s="10"/>
      <c r="W2989" s="10"/>
      <c r="X2989" s="10"/>
      <c r="Y2989" s="10"/>
      <c r="Z2989" s="10"/>
      <c r="AA2989" s="11"/>
      <c r="AB2989" s="11"/>
      <c r="AC2989" s="11"/>
      <c r="AD2989" s="11"/>
      <c r="AE2989" s="11"/>
      <c r="AF2989" s="12"/>
      <c r="AG2989" s="12"/>
      <c r="AH2989" s="12"/>
      <c r="AI2989" s="12"/>
      <c r="AJ2989" s="12"/>
      <c r="AK2989" s="13"/>
      <c r="AL2989" s="13"/>
      <c r="AM2989" s="13"/>
      <c r="AN2989" s="13"/>
      <c r="AO2989" s="13"/>
      <c r="AP2989"/>
      <c r="AQ2989"/>
      <c r="AR2989"/>
      <c r="AS2989"/>
      <c r="AT2989"/>
      <c r="AU2989" s="14"/>
      <c r="AV2989" s="14"/>
      <c r="AW2989" s="14"/>
      <c r="AX2989" s="14"/>
      <c r="AY2989" s="14"/>
      <c r="AZ2989" s="4"/>
      <c r="BA2989" s="4"/>
      <c r="BB2989" s="4"/>
      <c r="BC2989" s="4"/>
      <c r="BD2989" s="4"/>
      <c r="BE2989" s="4"/>
      <c r="BF2989" s="4"/>
      <c r="BG2989" s="4"/>
      <c r="BH2989" s="4"/>
      <c r="BI2989" s="4"/>
      <c r="BJ2989" s="4"/>
      <c r="BK2989" s="4"/>
      <c r="BL2989" s="4"/>
      <c r="BM2989" s="4"/>
      <c r="BN2989" s="4"/>
      <c r="BO2989" s="4"/>
      <c r="BP2989" s="4"/>
      <c r="BQ2989" s="4"/>
      <c r="BR2989" s="4"/>
      <c r="BS2989" s="4"/>
      <c r="BT2989" s="4"/>
      <c r="BU2989" s="4"/>
      <c r="BV2989" s="4"/>
      <c r="BW2989" s="4"/>
      <c r="BX2989" s="4"/>
      <c r="BY2989"/>
      <c r="BZ2989"/>
      <c r="CA2989"/>
      <c r="CB2989"/>
      <c r="CC2989"/>
      <c r="CD2989"/>
      <c r="CE2989"/>
      <c r="CF2989"/>
      <c r="CG2989"/>
      <c r="CH2989"/>
      <c r="CI2989"/>
      <c r="CJ2989"/>
      <c r="CK2989"/>
      <c r="CL2989"/>
      <c r="CM2989"/>
      <c r="CN2989"/>
      <c r="CO2989"/>
    </row>
    <row r="2990" spans="1:93" s="3" customFormat="1" x14ac:dyDescent="0.25">
      <c r="A2990" s="24"/>
      <c r="C2990"/>
      <c r="D2990"/>
      <c r="E2990"/>
      <c r="F2990"/>
      <c r="G2990"/>
      <c r="H2990"/>
      <c r="I2990"/>
      <c r="J2990" s="4"/>
      <c r="K2990" s="4"/>
      <c r="L2990" s="4"/>
      <c r="M2990" s="4"/>
      <c r="N2990" s="4"/>
      <c r="O2990" s="4"/>
      <c r="P2990"/>
      <c r="Q2990" s="9"/>
      <c r="R2990" s="9"/>
      <c r="S2990" s="9"/>
      <c r="T2990" s="9"/>
      <c r="U2990" s="9"/>
      <c r="V2990" s="10"/>
      <c r="W2990" s="10"/>
      <c r="X2990" s="10"/>
      <c r="Y2990" s="10"/>
      <c r="Z2990" s="10"/>
      <c r="AA2990" s="11"/>
      <c r="AB2990" s="11"/>
      <c r="AC2990" s="11"/>
      <c r="AD2990" s="11"/>
      <c r="AE2990" s="11"/>
      <c r="AF2990" s="12"/>
      <c r="AG2990" s="12"/>
      <c r="AH2990" s="12"/>
      <c r="AI2990" s="12"/>
      <c r="AJ2990" s="12"/>
      <c r="AK2990" s="13"/>
      <c r="AL2990" s="13"/>
      <c r="AM2990" s="13"/>
      <c r="AN2990" s="13"/>
      <c r="AO2990" s="13"/>
      <c r="AP2990"/>
      <c r="AQ2990"/>
      <c r="AR2990"/>
      <c r="AS2990"/>
      <c r="AT2990"/>
      <c r="AU2990" s="14"/>
      <c r="AV2990" s="14"/>
      <c r="AW2990" s="14"/>
      <c r="AX2990" s="14"/>
      <c r="AY2990" s="14"/>
      <c r="AZ2990" s="4"/>
      <c r="BA2990" s="4"/>
      <c r="BB2990" s="4"/>
      <c r="BC2990" s="4"/>
      <c r="BD2990" s="4"/>
      <c r="BE2990" s="4"/>
      <c r="BF2990" s="4"/>
      <c r="BG2990" s="4"/>
      <c r="BH2990" s="4"/>
      <c r="BI2990" s="4"/>
      <c r="BJ2990" s="4"/>
      <c r="BK2990" s="4"/>
      <c r="BL2990" s="4"/>
      <c r="BM2990" s="4"/>
      <c r="BN2990" s="4"/>
      <c r="BO2990" s="4"/>
      <c r="BP2990" s="4"/>
      <c r="BQ2990" s="4"/>
      <c r="BR2990" s="4"/>
      <c r="BS2990" s="4"/>
      <c r="BT2990" s="4"/>
      <c r="BU2990" s="4"/>
      <c r="BV2990" s="4"/>
      <c r="BW2990" s="4"/>
      <c r="BX2990" s="4"/>
      <c r="BY2990"/>
      <c r="BZ2990"/>
      <c r="CA2990"/>
      <c r="CB2990"/>
      <c r="CC2990"/>
      <c r="CD2990"/>
      <c r="CE2990"/>
      <c r="CF2990"/>
      <c r="CG2990"/>
      <c r="CH2990"/>
      <c r="CI2990"/>
      <c r="CJ2990"/>
      <c r="CK2990"/>
      <c r="CL2990"/>
      <c r="CM2990"/>
      <c r="CN2990"/>
      <c r="CO2990"/>
    </row>
    <row r="2991" spans="1:93" s="3" customFormat="1" x14ac:dyDescent="0.25">
      <c r="A2991" s="24"/>
      <c r="C2991"/>
      <c r="D2991"/>
      <c r="E2991"/>
      <c r="F2991"/>
      <c r="G2991"/>
      <c r="H2991"/>
      <c r="I2991"/>
      <c r="J2991" s="4"/>
      <c r="K2991" s="4"/>
      <c r="L2991" s="4"/>
      <c r="M2991" s="4"/>
      <c r="N2991" s="4"/>
      <c r="O2991" s="4"/>
      <c r="P2991"/>
      <c r="Q2991" s="9"/>
      <c r="R2991" s="9"/>
      <c r="S2991" s="9"/>
      <c r="T2991" s="9"/>
      <c r="U2991" s="9"/>
      <c r="V2991" s="10"/>
      <c r="W2991" s="10"/>
      <c r="X2991" s="10"/>
      <c r="Y2991" s="10"/>
      <c r="Z2991" s="10"/>
      <c r="AA2991" s="11"/>
      <c r="AB2991" s="11"/>
      <c r="AC2991" s="11"/>
      <c r="AD2991" s="11"/>
      <c r="AE2991" s="11"/>
      <c r="AF2991" s="12"/>
      <c r="AG2991" s="12"/>
      <c r="AH2991" s="12"/>
      <c r="AI2991" s="12"/>
      <c r="AJ2991" s="12"/>
      <c r="AK2991" s="13"/>
      <c r="AL2991" s="13"/>
      <c r="AM2991" s="13"/>
      <c r="AN2991" s="13"/>
      <c r="AO2991" s="13"/>
      <c r="AP2991"/>
      <c r="AQ2991"/>
      <c r="AR2991"/>
      <c r="AS2991"/>
      <c r="AT2991"/>
      <c r="AU2991" s="14"/>
      <c r="AV2991" s="14"/>
      <c r="AW2991" s="14"/>
      <c r="AX2991" s="14"/>
      <c r="AY2991" s="14"/>
      <c r="AZ2991" s="4"/>
      <c r="BA2991" s="4"/>
      <c r="BB2991" s="4"/>
      <c r="BC2991" s="4"/>
      <c r="BD2991" s="4"/>
      <c r="BE2991" s="4"/>
      <c r="BF2991" s="4"/>
      <c r="BG2991" s="4"/>
      <c r="BH2991" s="4"/>
      <c r="BI2991" s="4"/>
      <c r="BJ2991" s="4"/>
      <c r="BK2991" s="4"/>
      <c r="BL2991" s="4"/>
      <c r="BM2991" s="4"/>
      <c r="BN2991" s="4"/>
      <c r="BO2991" s="4"/>
      <c r="BP2991" s="4"/>
      <c r="BQ2991" s="4"/>
      <c r="BR2991" s="4"/>
      <c r="BS2991" s="4"/>
      <c r="BT2991" s="4"/>
      <c r="BU2991" s="4"/>
      <c r="BV2991" s="4"/>
      <c r="BW2991" s="4"/>
      <c r="BX2991" s="4"/>
      <c r="BY2991"/>
      <c r="BZ2991"/>
      <c r="CA2991"/>
      <c r="CB2991"/>
      <c r="CC2991"/>
      <c r="CD2991"/>
      <c r="CE2991"/>
      <c r="CF2991"/>
      <c r="CG2991"/>
      <c r="CH2991"/>
      <c r="CI2991"/>
      <c r="CJ2991"/>
      <c r="CK2991"/>
      <c r="CL2991"/>
      <c r="CM2991"/>
      <c r="CN2991"/>
      <c r="CO2991"/>
    </row>
    <row r="2992" spans="1:93" s="3" customFormat="1" x14ac:dyDescent="0.25">
      <c r="A2992" s="24"/>
      <c r="C2992"/>
      <c r="D2992"/>
      <c r="E2992"/>
      <c r="F2992"/>
      <c r="G2992"/>
      <c r="H2992"/>
      <c r="I2992"/>
      <c r="J2992" s="4"/>
      <c r="K2992" s="4"/>
      <c r="L2992" s="4"/>
      <c r="M2992" s="4"/>
      <c r="N2992" s="4"/>
      <c r="O2992" s="4"/>
      <c r="P2992"/>
      <c r="Q2992" s="9"/>
      <c r="R2992" s="9"/>
      <c r="S2992" s="9"/>
      <c r="T2992" s="9"/>
      <c r="U2992" s="9"/>
      <c r="V2992" s="10"/>
      <c r="W2992" s="10"/>
      <c r="X2992" s="10"/>
      <c r="Y2992" s="10"/>
      <c r="Z2992" s="10"/>
      <c r="AA2992" s="11"/>
      <c r="AB2992" s="11"/>
      <c r="AC2992" s="11"/>
      <c r="AD2992" s="11"/>
      <c r="AE2992" s="11"/>
      <c r="AF2992" s="12"/>
      <c r="AG2992" s="12"/>
      <c r="AH2992" s="12"/>
      <c r="AI2992" s="12"/>
      <c r="AJ2992" s="12"/>
      <c r="AK2992" s="13"/>
      <c r="AL2992" s="13"/>
      <c r="AM2992" s="13"/>
      <c r="AN2992" s="13"/>
      <c r="AO2992" s="13"/>
      <c r="AP2992"/>
      <c r="AQ2992"/>
      <c r="AR2992"/>
      <c r="AS2992"/>
      <c r="AT2992"/>
      <c r="AU2992" s="14"/>
      <c r="AV2992" s="14"/>
      <c r="AW2992" s="14"/>
      <c r="AX2992" s="14"/>
      <c r="AY2992" s="14"/>
      <c r="AZ2992" s="4"/>
      <c r="BA2992" s="4"/>
      <c r="BB2992" s="4"/>
      <c r="BC2992" s="4"/>
      <c r="BD2992" s="4"/>
      <c r="BE2992" s="4"/>
      <c r="BF2992" s="4"/>
      <c r="BG2992" s="4"/>
      <c r="BH2992" s="4"/>
      <c r="BI2992" s="4"/>
      <c r="BJ2992" s="4"/>
      <c r="BK2992" s="4"/>
      <c r="BL2992" s="4"/>
      <c r="BM2992" s="4"/>
      <c r="BN2992" s="4"/>
      <c r="BO2992" s="4"/>
      <c r="BP2992" s="4"/>
      <c r="BQ2992" s="4"/>
      <c r="BR2992" s="4"/>
      <c r="BS2992" s="4"/>
      <c r="BT2992" s="4"/>
      <c r="BU2992" s="4"/>
      <c r="BV2992" s="4"/>
      <c r="BW2992" s="4"/>
      <c r="BX2992" s="4"/>
      <c r="BY2992"/>
      <c r="BZ2992"/>
      <c r="CA2992"/>
      <c r="CB2992"/>
      <c r="CC2992"/>
      <c r="CD2992"/>
      <c r="CE2992"/>
      <c r="CF2992"/>
      <c r="CG2992"/>
      <c r="CH2992"/>
      <c r="CI2992"/>
      <c r="CJ2992"/>
      <c r="CK2992"/>
      <c r="CL2992"/>
      <c r="CM2992"/>
      <c r="CN2992"/>
      <c r="CO2992"/>
    </row>
    <row r="2993" spans="1:93" s="3" customFormat="1" x14ac:dyDescent="0.25">
      <c r="A2993" s="24"/>
      <c r="C2993"/>
      <c r="D2993"/>
      <c r="E2993"/>
      <c r="F2993"/>
      <c r="G2993"/>
      <c r="H2993"/>
      <c r="I2993"/>
      <c r="J2993" s="4"/>
      <c r="K2993" s="4"/>
      <c r="L2993" s="4"/>
      <c r="M2993" s="4"/>
      <c r="N2993" s="4"/>
      <c r="O2993" s="4"/>
      <c r="P2993"/>
      <c r="Q2993" s="9"/>
      <c r="R2993" s="9"/>
      <c r="S2993" s="9"/>
      <c r="T2993" s="9"/>
      <c r="U2993" s="9"/>
      <c r="V2993" s="10"/>
      <c r="W2993" s="10"/>
      <c r="X2993" s="10"/>
      <c r="Y2993" s="10"/>
      <c r="Z2993" s="10"/>
      <c r="AA2993" s="11"/>
      <c r="AB2993" s="11"/>
      <c r="AC2993" s="11"/>
      <c r="AD2993" s="11"/>
      <c r="AE2993" s="11"/>
      <c r="AF2993" s="12"/>
      <c r="AG2993" s="12"/>
      <c r="AH2993" s="12"/>
      <c r="AI2993" s="12"/>
      <c r="AJ2993" s="12"/>
      <c r="AK2993" s="13"/>
      <c r="AL2993" s="13"/>
      <c r="AM2993" s="13"/>
      <c r="AN2993" s="13"/>
      <c r="AO2993" s="13"/>
      <c r="AP2993"/>
      <c r="AQ2993"/>
      <c r="AR2993"/>
      <c r="AS2993"/>
      <c r="AT2993"/>
      <c r="AU2993" s="14"/>
      <c r="AV2993" s="14"/>
      <c r="AW2993" s="14"/>
      <c r="AX2993" s="14"/>
      <c r="AY2993" s="14"/>
      <c r="AZ2993" s="4"/>
      <c r="BA2993" s="4"/>
      <c r="BB2993" s="4"/>
      <c r="BC2993" s="4"/>
      <c r="BD2993" s="4"/>
      <c r="BE2993" s="4"/>
      <c r="BF2993" s="4"/>
      <c r="BG2993" s="4"/>
      <c r="BH2993" s="4"/>
      <c r="BI2993" s="4"/>
      <c r="BJ2993" s="4"/>
      <c r="BK2993" s="4"/>
      <c r="BL2993" s="4"/>
      <c r="BM2993" s="4"/>
      <c r="BN2993" s="4"/>
      <c r="BO2993" s="4"/>
      <c r="BP2993" s="4"/>
      <c r="BQ2993" s="4"/>
      <c r="BR2993" s="4"/>
      <c r="BS2993" s="4"/>
      <c r="BT2993" s="4"/>
      <c r="BU2993" s="4"/>
      <c r="BV2993" s="4"/>
      <c r="BW2993" s="4"/>
      <c r="BX2993" s="4"/>
      <c r="BY2993"/>
      <c r="BZ2993"/>
      <c r="CA2993"/>
      <c r="CB2993"/>
      <c r="CC2993"/>
      <c r="CD2993"/>
      <c r="CE2993"/>
      <c r="CF2993"/>
      <c r="CG2993"/>
      <c r="CH2993"/>
      <c r="CI2993"/>
      <c r="CJ2993"/>
      <c r="CK2993"/>
      <c r="CL2993"/>
      <c r="CM2993"/>
      <c r="CN2993"/>
      <c r="CO2993"/>
    </row>
    <row r="2994" spans="1:93" s="3" customFormat="1" x14ac:dyDescent="0.25">
      <c r="A2994" s="24"/>
      <c r="C2994"/>
      <c r="D2994"/>
      <c r="E2994"/>
      <c r="F2994"/>
      <c r="G2994"/>
      <c r="H2994"/>
      <c r="I2994"/>
      <c r="J2994" s="4"/>
      <c r="K2994" s="4"/>
      <c r="L2994" s="4"/>
      <c r="M2994" s="4"/>
      <c r="N2994" s="4"/>
      <c r="O2994" s="4"/>
      <c r="P2994"/>
      <c r="Q2994" s="9"/>
      <c r="R2994" s="9"/>
      <c r="S2994" s="9"/>
      <c r="T2994" s="9"/>
      <c r="U2994" s="9"/>
      <c r="V2994" s="10"/>
      <c r="W2994" s="10"/>
      <c r="X2994" s="10"/>
      <c r="Y2994" s="10"/>
      <c r="Z2994" s="10"/>
      <c r="AA2994" s="11"/>
      <c r="AB2994" s="11"/>
      <c r="AC2994" s="11"/>
      <c r="AD2994" s="11"/>
      <c r="AE2994" s="11"/>
      <c r="AF2994" s="12"/>
      <c r="AG2994" s="12"/>
      <c r="AH2994" s="12"/>
      <c r="AI2994" s="12"/>
      <c r="AJ2994" s="12"/>
      <c r="AK2994" s="13"/>
      <c r="AL2994" s="13"/>
      <c r="AM2994" s="13"/>
      <c r="AN2994" s="13"/>
      <c r="AO2994" s="13"/>
      <c r="AP2994"/>
      <c r="AQ2994"/>
      <c r="AR2994"/>
      <c r="AS2994"/>
      <c r="AT2994"/>
      <c r="AU2994" s="14"/>
      <c r="AV2994" s="14"/>
      <c r="AW2994" s="14"/>
      <c r="AX2994" s="14"/>
      <c r="AY2994" s="14"/>
      <c r="AZ2994" s="4"/>
      <c r="BA2994" s="4"/>
      <c r="BB2994" s="4"/>
      <c r="BC2994" s="4"/>
      <c r="BD2994" s="4"/>
      <c r="BE2994" s="4"/>
      <c r="BF2994" s="4"/>
      <c r="BG2994" s="4"/>
      <c r="BH2994" s="4"/>
      <c r="BI2994" s="4"/>
      <c r="BJ2994" s="4"/>
      <c r="BK2994" s="4"/>
      <c r="BL2994" s="4"/>
      <c r="BM2994" s="4"/>
      <c r="BN2994" s="4"/>
      <c r="BO2994" s="4"/>
      <c r="BP2994" s="4"/>
      <c r="BQ2994" s="4"/>
      <c r="BR2994" s="4"/>
      <c r="BS2994" s="4"/>
      <c r="BT2994" s="4"/>
      <c r="BU2994" s="4"/>
      <c r="BV2994" s="4"/>
      <c r="BW2994" s="4"/>
      <c r="BX2994" s="4"/>
      <c r="BY2994"/>
      <c r="BZ2994"/>
      <c r="CA2994"/>
      <c r="CB2994"/>
      <c r="CC2994"/>
      <c r="CD2994"/>
      <c r="CE2994"/>
      <c r="CF2994"/>
      <c r="CG2994"/>
      <c r="CH2994"/>
      <c r="CI2994"/>
      <c r="CJ2994"/>
      <c r="CK2994"/>
      <c r="CL2994"/>
      <c r="CM2994"/>
      <c r="CN2994"/>
      <c r="CO2994"/>
    </row>
    <row r="2995" spans="1:93" s="3" customFormat="1" x14ac:dyDescent="0.25">
      <c r="A2995" s="24"/>
      <c r="C2995"/>
      <c r="D2995"/>
      <c r="E2995"/>
      <c r="F2995"/>
      <c r="G2995"/>
      <c r="H2995"/>
      <c r="I2995"/>
      <c r="J2995" s="4"/>
      <c r="K2995" s="4"/>
      <c r="L2995" s="4"/>
      <c r="M2995" s="4"/>
      <c r="N2995" s="4"/>
      <c r="O2995" s="4"/>
      <c r="P2995"/>
      <c r="Q2995" s="9"/>
      <c r="R2995" s="9"/>
      <c r="S2995" s="9"/>
      <c r="T2995" s="9"/>
      <c r="U2995" s="9"/>
      <c r="V2995" s="10"/>
      <c r="W2995" s="10"/>
      <c r="X2995" s="10"/>
      <c r="Y2995" s="10"/>
      <c r="Z2995" s="10"/>
      <c r="AA2995" s="11"/>
      <c r="AB2995" s="11"/>
      <c r="AC2995" s="11"/>
      <c r="AD2995" s="11"/>
      <c r="AE2995" s="11"/>
      <c r="AF2995" s="12"/>
      <c r="AG2995" s="12"/>
      <c r="AH2995" s="12"/>
      <c r="AI2995" s="12"/>
      <c r="AJ2995" s="12"/>
      <c r="AK2995" s="13"/>
      <c r="AL2995" s="13"/>
      <c r="AM2995" s="13"/>
      <c r="AN2995" s="13"/>
      <c r="AO2995" s="13"/>
      <c r="AP2995"/>
      <c r="AQ2995"/>
      <c r="AR2995"/>
      <c r="AS2995"/>
      <c r="AT2995"/>
      <c r="AU2995" s="14"/>
      <c r="AV2995" s="14"/>
      <c r="AW2995" s="14"/>
      <c r="AX2995" s="14"/>
      <c r="AY2995" s="14"/>
      <c r="AZ2995" s="4"/>
      <c r="BA2995" s="4"/>
      <c r="BB2995" s="4"/>
      <c r="BC2995" s="4"/>
      <c r="BD2995" s="4"/>
      <c r="BE2995" s="4"/>
      <c r="BF2995" s="4"/>
      <c r="BG2995" s="4"/>
      <c r="BH2995" s="4"/>
      <c r="BI2995" s="4"/>
      <c r="BJ2995" s="4"/>
      <c r="BK2995" s="4"/>
      <c r="BL2995" s="4"/>
      <c r="BM2995" s="4"/>
      <c r="BN2995" s="4"/>
      <c r="BO2995" s="4"/>
      <c r="BP2995" s="4"/>
      <c r="BQ2995" s="4"/>
      <c r="BR2995" s="4"/>
      <c r="BS2995" s="4"/>
      <c r="BT2995" s="4"/>
      <c r="BU2995" s="4"/>
      <c r="BV2995" s="4"/>
      <c r="BW2995" s="4"/>
      <c r="BX2995" s="4"/>
      <c r="BY2995"/>
      <c r="BZ2995"/>
      <c r="CA2995"/>
      <c r="CB2995"/>
      <c r="CC2995"/>
      <c r="CD2995"/>
      <c r="CE2995"/>
      <c r="CF2995"/>
      <c r="CG2995"/>
      <c r="CH2995"/>
      <c r="CI2995"/>
      <c r="CJ2995"/>
      <c r="CK2995"/>
      <c r="CL2995"/>
      <c r="CM2995"/>
      <c r="CN2995"/>
      <c r="CO2995"/>
    </row>
    <row r="2996" spans="1:93" s="3" customFormat="1" x14ac:dyDescent="0.25">
      <c r="A2996" s="24"/>
      <c r="C2996"/>
      <c r="D2996"/>
      <c r="E2996"/>
      <c r="F2996"/>
      <c r="G2996"/>
      <c r="H2996"/>
      <c r="I2996"/>
      <c r="J2996" s="4"/>
      <c r="K2996" s="4"/>
      <c r="L2996" s="4"/>
      <c r="M2996" s="4"/>
      <c r="N2996" s="4"/>
      <c r="O2996" s="4"/>
      <c r="P2996"/>
      <c r="Q2996" s="9"/>
      <c r="R2996" s="9"/>
      <c r="S2996" s="9"/>
      <c r="T2996" s="9"/>
      <c r="U2996" s="9"/>
      <c r="V2996" s="10"/>
      <c r="W2996" s="10"/>
      <c r="X2996" s="10"/>
      <c r="Y2996" s="10"/>
      <c r="Z2996" s="10"/>
      <c r="AA2996" s="11"/>
      <c r="AB2996" s="11"/>
      <c r="AC2996" s="11"/>
      <c r="AD2996" s="11"/>
      <c r="AE2996" s="11"/>
      <c r="AF2996" s="12"/>
      <c r="AG2996" s="12"/>
      <c r="AH2996" s="12"/>
      <c r="AI2996" s="12"/>
      <c r="AJ2996" s="12"/>
      <c r="AK2996" s="13"/>
      <c r="AL2996" s="13"/>
      <c r="AM2996" s="13"/>
      <c r="AN2996" s="13"/>
      <c r="AO2996" s="13"/>
      <c r="AP2996"/>
      <c r="AQ2996"/>
      <c r="AR2996"/>
      <c r="AS2996"/>
      <c r="AT2996"/>
      <c r="AU2996" s="14"/>
      <c r="AV2996" s="14"/>
      <c r="AW2996" s="14"/>
      <c r="AX2996" s="14"/>
      <c r="AY2996" s="14"/>
      <c r="AZ2996" s="4"/>
      <c r="BA2996" s="4"/>
      <c r="BB2996" s="4"/>
      <c r="BC2996" s="4"/>
      <c r="BD2996" s="4"/>
      <c r="BE2996" s="4"/>
      <c r="BF2996" s="4"/>
      <c r="BG2996" s="4"/>
      <c r="BH2996" s="4"/>
      <c r="BI2996" s="4"/>
      <c r="BJ2996" s="4"/>
      <c r="BK2996" s="4"/>
      <c r="BL2996" s="4"/>
      <c r="BM2996" s="4"/>
      <c r="BN2996" s="4"/>
      <c r="BO2996" s="4"/>
      <c r="BP2996" s="4"/>
      <c r="BQ2996" s="4"/>
      <c r="BR2996" s="4"/>
      <c r="BS2996" s="4"/>
      <c r="BT2996" s="4"/>
      <c r="BU2996" s="4"/>
      <c r="BV2996" s="4"/>
      <c r="BW2996" s="4"/>
      <c r="BX2996" s="4"/>
      <c r="BY2996"/>
      <c r="BZ2996"/>
      <c r="CA2996"/>
      <c r="CB2996"/>
      <c r="CC2996"/>
      <c r="CD2996"/>
      <c r="CE2996"/>
      <c r="CF2996"/>
      <c r="CG2996"/>
      <c r="CH2996"/>
      <c r="CI2996"/>
      <c r="CJ2996"/>
      <c r="CK2996"/>
      <c r="CL2996"/>
      <c r="CM2996"/>
      <c r="CN2996"/>
      <c r="CO2996"/>
    </row>
    <row r="2997" spans="1:93" s="3" customFormat="1" x14ac:dyDescent="0.25">
      <c r="A2997" s="24"/>
      <c r="C2997"/>
      <c r="D2997"/>
      <c r="E2997"/>
      <c r="F2997"/>
      <c r="G2997"/>
      <c r="H2997"/>
      <c r="I2997"/>
      <c r="J2997" s="4"/>
      <c r="K2997" s="4"/>
      <c r="L2997" s="4"/>
      <c r="M2997" s="4"/>
      <c r="N2997" s="4"/>
      <c r="O2997" s="4"/>
      <c r="P2997"/>
      <c r="Q2997" s="9"/>
      <c r="R2997" s="9"/>
      <c r="S2997" s="9"/>
      <c r="T2997" s="9"/>
      <c r="U2997" s="9"/>
      <c r="V2997" s="10"/>
      <c r="W2997" s="10"/>
      <c r="X2997" s="10"/>
      <c r="Y2997" s="10"/>
      <c r="Z2997" s="10"/>
      <c r="AA2997" s="11"/>
      <c r="AB2997" s="11"/>
      <c r="AC2997" s="11"/>
      <c r="AD2997" s="11"/>
      <c r="AE2997" s="11"/>
      <c r="AF2997" s="12"/>
      <c r="AG2997" s="12"/>
      <c r="AH2997" s="12"/>
      <c r="AI2997" s="12"/>
      <c r="AJ2997" s="12"/>
      <c r="AK2997" s="13"/>
      <c r="AL2997" s="13"/>
      <c r="AM2997" s="13"/>
      <c r="AN2997" s="13"/>
      <c r="AO2997" s="13"/>
      <c r="AP2997"/>
      <c r="AQ2997"/>
      <c r="AR2997"/>
      <c r="AS2997"/>
      <c r="AT2997"/>
      <c r="AU2997" s="14"/>
      <c r="AV2997" s="14"/>
      <c r="AW2997" s="14"/>
      <c r="AX2997" s="14"/>
      <c r="AY2997" s="14"/>
      <c r="AZ2997" s="4"/>
      <c r="BA2997" s="4"/>
      <c r="BB2997" s="4"/>
      <c r="BC2997" s="4"/>
      <c r="BD2997" s="4"/>
      <c r="BE2997" s="4"/>
      <c r="BF2997" s="4"/>
      <c r="BG2997" s="4"/>
      <c r="BH2997" s="4"/>
      <c r="BI2997" s="4"/>
      <c r="BJ2997" s="4"/>
      <c r="BK2997" s="4"/>
      <c r="BL2997" s="4"/>
      <c r="BM2997" s="4"/>
      <c r="BN2997" s="4"/>
      <c r="BO2997" s="4"/>
      <c r="BP2997" s="4"/>
      <c r="BQ2997" s="4"/>
      <c r="BR2997" s="4"/>
      <c r="BS2997" s="4"/>
      <c r="BT2997" s="4"/>
      <c r="BU2997" s="4"/>
      <c r="BV2997" s="4"/>
      <c r="BW2997" s="4"/>
      <c r="BX2997" s="4"/>
      <c r="BY2997"/>
      <c r="BZ2997"/>
      <c r="CA2997"/>
      <c r="CB2997"/>
      <c r="CC2997"/>
      <c r="CD2997"/>
      <c r="CE2997"/>
      <c r="CF2997"/>
      <c r="CG2997"/>
      <c r="CH2997"/>
      <c r="CI2997"/>
      <c r="CJ2997"/>
      <c r="CK2997"/>
      <c r="CL2997"/>
      <c r="CM2997"/>
      <c r="CN2997"/>
      <c r="CO2997"/>
    </row>
    <row r="2998" spans="1:93" s="3" customFormat="1" x14ac:dyDescent="0.25">
      <c r="A2998" s="24"/>
      <c r="C2998"/>
      <c r="D2998"/>
      <c r="E2998"/>
      <c r="F2998"/>
      <c r="G2998"/>
      <c r="H2998"/>
      <c r="I2998"/>
      <c r="J2998" s="4"/>
      <c r="K2998" s="4"/>
      <c r="L2998" s="4"/>
      <c r="M2998" s="4"/>
      <c r="N2998" s="4"/>
      <c r="O2998" s="4"/>
      <c r="P2998"/>
      <c r="Q2998" s="9"/>
      <c r="R2998" s="9"/>
      <c r="S2998" s="9"/>
      <c r="T2998" s="9"/>
      <c r="U2998" s="9"/>
      <c r="V2998" s="10"/>
      <c r="W2998" s="10"/>
      <c r="X2998" s="10"/>
      <c r="Y2998" s="10"/>
      <c r="Z2998" s="10"/>
      <c r="AA2998" s="11"/>
      <c r="AB2998" s="11"/>
      <c r="AC2998" s="11"/>
      <c r="AD2998" s="11"/>
      <c r="AE2998" s="11"/>
      <c r="AF2998" s="12"/>
      <c r="AG2998" s="12"/>
      <c r="AH2998" s="12"/>
      <c r="AI2998" s="12"/>
      <c r="AJ2998" s="12"/>
      <c r="AK2998" s="13"/>
      <c r="AL2998" s="13"/>
      <c r="AM2998" s="13"/>
      <c r="AN2998" s="13"/>
      <c r="AO2998" s="13"/>
      <c r="AP2998"/>
      <c r="AQ2998"/>
      <c r="AR2998"/>
      <c r="AS2998"/>
      <c r="AT2998"/>
      <c r="AU2998" s="14"/>
      <c r="AV2998" s="14"/>
      <c r="AW2998" s="14"/>
      <c r="AX2998" s="14"/>
      <c r="AY2998" s="14"/>
      <c r="AZ2998" s="4"/>
      <c r="BA2998" s="4"/>
      <c r="BB2998" s="4"/>
      <c r="BC2998" s="4"/>
      <c r="BD2998" s="4"/>
      <c r="BE2998" s="4"/>
      <c r="BF2998" s="4"/>
      <c r="BG2998" s="4"/>
      <c r="BH2998" s="4"/>
      <c r="BI2998" s="4"/>
      <c r="BJ2998" s="4"/>
      <c r="BK2998" s="4"/>
      <c r="BL2998" s="4"/>
      <c r="BM2998" s="4"/>
      <c r="BN2998" s="4"/>
      <c r="BO2998" s="4"/>
      <c r="BP2998" s="4"/>
      <c r="BQ2998" s="4"/>
      <c r="BR2998" s="4"/>
      <c r="BS2998" s="4"/>
      <c r="BT2998" s="4"/>
      <c r="BU2998" s="4"/>
      <c r="BV2998" s="4"/>
      <c r="BW2998" s="4"/>
      <c r="BX2998" s="4"/>
      <c r="BY2998"/>
      <c r="BZ2998"/>
      <c r="CA2998"/>
      <c r="CB2998"/>
      <c r="CC2998"/>
      <c r="CD2998"/>
      <c r="CE2998"/>
      <c r="CF2998"/>
      <c r="CG2998"/>
      <c r="CH2998"/>
      <c r="CI2998"/>
      <c r="CJ2998"/>
      <c r="CK2998"/>
      <c r="CL2998"/>
      <c r="CM2998"/>
      <c r="CN2998"/>
      <c r="CO2998"/>
    </row>
    <row r="2999" spans="1:93" s="3" customFormat="1" x14ac:dyDescent="0.25">
      <c r="A2999" s="24"/>
      <c r="C2999"/>
      <c r="D2999"/>
      <c r="E2999"/>
      <c r="F2999"/>
      <c r="G2999"/>
      <c r="H2999"/>
      <c r="I2999"/>
      <c r="J2999" s="4"/>
      <c r="K2999" s="4"/>
      <c r="L2999" s="4"/>
      <c r="M2999" s="4"/>
      <c r="N2999" s="4"/>
      <c r="O2999" s="4"/>
      <c r="P2999"/>
      <c r="Q2999" s="9"/>
      <c r="R2999" s="9"/>
      <c r="S2999" s="9"/>
      <c r="T2999" s="9"/>
      <c r="U2999" s="9"/>
      <c r="V2999" s="10"/>
      <c r="W2999" s="10"/>
      <c r="X2999" s="10"/>
      <c r="Y2999" s="10"/>
      <c r="Z2999" s="10"/>
      <c r="AA2999" s="11"/>
      <c r="AB2999" s="11"/>
      <c r="AC2999" s="11"/>
      <c r="AD2999" s="11"/>
      <c r="AE2999" s="11"/>
      <c r="AF2999" s="12"/>
      <c r="AG2999" s="12"/>
      <c r="AH2999" s="12"/>
      <c r="AI2999" s="12"/>
      <c r="AJ2999" s="12"/>
      <c r="AK2999" s="13"/>
      <c r="AL2999" s="13"/>
      <c r="AM2999" s="13"/>
      <c r="AN2999" s="13"/>
      <c r="AO2999" s="13"/>
      <c r="AP2999"/>
      <c r="AQ2999"/>
      <c r="AR2999"/>
      <c r="AS2999"/>
      <c r="AT2999"/>
      <c r="AU2999" s="14"/>
      <c r="AV2999" s="14"/>
      <c r="AW2999" s="14"/>
      <c r="AX2999" s="14"/>
      <c r="AY2999" s="14"/>
      <c r="AZ2999" s="4"/>
      <c r="BA2999" s="4"/>
      <c r="BB2999" s="4"/>
      <c r="BC2999" s="4"/>
      <c r="BD2999" s="4"/>
      <c r="BE2999" s="4"/>
      <c r="BF2999" s="4"/>
      <c r="BG2999" s="4"/>
      <c r="BH2999" s="4"/>
      <c r="BI2999" s="4"/>
      <c r="BJ2999" s="4"/>
      <c r="BK2999" s="4"/>
      <c r="BL2999" s="4"/>
      <c r="BM2999" s="4"/>
      <c r="BN2999" s="4"/>
      <c r="BO2999" s="4"/>
      <c r="BP2999" s="4"/>
      <c r="BQ2999" s="4"/>
      <c r="BR2999" s="4"/>
      <c r="BS2999" s="4"/>
      <c r="BT2999" s="4"/>
      <c r="BU2999" s="4"/>
      <c r="BV2999" s="4"/>
      <c r="BW2999" s="4"/>
      <c r="BX2999" s="4"/>
      <c r="BY2999"/>
      <c r="BZ2999"/>
      <c r="CA2999"/>
      <c r="CB2999"/>
      <c r="CC2999"/>
      <c r="CD2999"/>
      <c r="CE2999"/>
      <c r="CF2999"/>
      <c r="CG2999"/>
      <c r="CH2999"/>
      <c r="CI2999"/>
      <c r="CJ2999"/>
      <c r="CK2999"/>
      <c r="CL2999"/>
      <c r="CM2999"/>
      <c r="CN2999"/>
      <c r="CO2999"/>
    </row>
    <row r="3000" spans="1:93" s="3" customFormat="1" x14ac:dyDescent="0.25">
      <c r="A3000" s="24"/>
      <c r="C3000"/>
      <c r="D3000"/>
      <c r="E3000"/>
      <c r="F3000"/>
      <c r="G3000"/>
      <c r="H3000"/>
      <c r="I3000"/>
      <c r="J3000" s="4"/>
      <c r="K3000" s="4"/>
      <c r="L3000" s="4"/>
      <c r="M3000" s="4"/>
      <c r="N3000" s="4"/>
      <c r="O3000" s="4"/>
      <c r="P3000"/>
      <c r="Q3000" s="9"/>
      <c r="R3000" s="9"/>
      <c r="S3000" s="9"/>
      <c r="T3000" s="9"/>
      <c r="U3000" s="9"/>
      <c r="V3000" s="10"/>
      <c r="W3000" s="10"/>
      <c r="X3000" s="10"/>
      <c r="Y3000" s="10"/>
      <c r="Z3000" s="10"/>
      <c r="AA3000" s="11"/>
      <c r="AB3000" s="11"/>
      <c r="AC3000" s="11"/>
      <c r="AD3000" s="11"/>
      <c r="AE3000" s="11"/>
      <c r="AF3000" s="12"/>
      <c r="AG3000" s="12"/>
      <c r="AH3000" s="12"/>
      <c r="AI3000" s="12"/>
      <c r="AJ3000" s="12"/>
      <c r="AK3000" s="13"/>
      <c r="AL3000" s="13"/>
      <c r="AM3000" s="13"/>
      <c r="AN3000" s="13"/>
      <c r="AO3000" s="13"/>
      <c r="AP3000"/>
      <c r="AQ3000"/>
      <c r="AR3000"/>
      <c r="AS3000"/>
      <c r="AT3000"/>
      <c r="AU3000" s="14"/>
      <c r="AV3000" s="14"/>
      <c r="AW3000" s="14"/>
      <c r="AX3000" s="14"/>
      <c r="AY3000" s="14"/>
      <c r="AZ3000" s="4"/>
      <c r="BA3000" s="4"/>
      <c r="BB3000" s="4"/>
      <c r="BC3000" s="4"/>
      <c r="BD3000" s="4"/>
      <c r="BE3000" s="4"/>
      <c r="BF3000" s="4"/>
      <c r="BG3000" s="4"/>
      <c r="BH3000" s="4"/>
      <c r="BI3000" s="4"/>
      <c r="BJ3000" s="4"/>
      <c r="BK3000" s="4"/>
      <c r="BL3000" s="4"/>
      <c r="BM3000" s="4"/>
      <c r="BN3000" s="4"/>
      <c r="BO3000" s="4"/>
      <c r="BP3000" s="4"/>
      <c r="BQ3000" s="4"/>
      <c r="BR3000" s="4"/>
      <c r="BS3000" s="4"/>
      <c r="BT3000" s="4"/>
      <c r="BU3000" s="4"/>
      <c r="BV3000" s="4"/>
      <c r="BW3000" s="4"/>
      <c r="BX3000" s="4"/>
      <c r="BY3000"/>
      <c r="BZ3000"/>
      <c r="CA3000"/>
      <c r="CB3000"/>
      <c r="CC3000"/>
      <c r="CD3000"/>
      <c r="CE3000"/>
      <c r="CF3000"/>
      <c r="CG3000"/>
      <c r="CH3000"/>
      <c r="CI3000"/>
      <c r="CJ3000"/>
      <c r="CK3000"/>
      <c r="CL3000"/>
      <c r="CM3000"/>
      <c r="CN3000"/>
      <c r="CO3000"/>
    </row>
    <row r="3001" spans="1:93" s="3" customFormat="1" x14ac:dyDescent="0.25">
      <c r="A3001" s="24"/>
      <c r="C3001"/>
      <c r="D3001"/>
      <c r="E3001"/>
      <c r="F3001"/>
      <c r="G3001"/>
      <c r="H3001"/>
      <c r="I3001"/>
      <c r="J3001" s="4"/>
      <c r="K3001" s="4"/>
      <c r="L3001" s="4"/>
      <c r="M3001" s="4"/>
      <c r="N3001" s="4"/>
      <c r="O3001" s="4"/>
      <c r="P3001"/>
      <c r="Q3001" s="9"/>
      <c r="R3001" s="9"/>
      <c r="S3001" s="9"/>
      <c r="T3001" s="9"/>
      <c r="U3001" s="9"/>
      <c r="V3001" s="10"/>
      <c r="W3001" s="10"/>
      <c r="X3001" s="10"/>
      <c r="Y3001" s="10"/>
      <c r="Z3001" s="10"/>
      <c r="AA3001" s="11"/>
      <c r="AB3001" s="11"/>
      <c r="AC3001" s="11"/>
      <c r="AD3001" s="11"/>
      <c r="AE3001" s="11"/>
      <c r="AF3001" s="12"/>
      <c r="AG3001" s="12"/>
      <c r="AH3001" s="12"/>
      <c r="AI3001" s="12"/>
      <c r="AJ3001" s="12"/>
      <c r="AK3001" s="13"/>
      <c r="AL3001" s="13"/>
      <c r="AM3001" s="13"/>
      <c r="AN3001" s="13"/>
      <c r="AO3001" s="13"/>
      <c r="AP3001"/>
      <c r="AQ3001"/>
      <c r="AR3001"/>
      <c r="AS3001"/>
      <c r="AT3001"/>
      <c r="AU3001" s="14"/>
      <c r="AV3001" s="14"/>
      <c r="AW3001" s="14"/>
      <c r="AX3001" s="14"/>
      <c r="AY3001" s="14"/>
      <c r="AZ3001" s="4"/>
      <c r="BA3001" s="4"/>
      <c r="BB3001" s="4"/>
      <c r="BC3001" s="4"/>
      <c r="BD3001" s="4"/>
      <c r="BE3001" s="4"/>
      <c r="BF3001" s="4"/>
      <c r="BG3001" s="4"/>
      <c r="BH3001" s="4"/>
      <c r="BI3001" s="4"/>
      <c r="BJ3001" s="4"/>
      <c r="BK3001" s="4"/>
      <c r="BL3001" s="4"/>
      <c r="BM3001" s="4"/>
      <c r="BN3001" s="4"/>
      <c r="BO3001" s="4"/>
      <c r="BP3001" s="4"/>
      <c r="BQ3001" s="4"/>
      <c r="BR3001" s="4"/>
      <c r="BS3001" s="4"/>
      <c r="BT3001" s="4"/>
      <c r="BU3001" s="4"/>
      <c r="BV3001" s="4"/>
      <c r="BW3001" s="4"/>
      <c r="BX3001" s="4"/>
      <c r="BY3001"/>
      <c r="BZ3001"/>
      <c r="CA3001"/>
      <c r="CB3001"/>
      <c r="CC3001"/>
      <c r="CD3001"/>
      <c r="CE3001"/>
      <c r="CF3001"/>
      <c r="CG3001"/>
      <c r="CH3001"/>
      <c r="CI3001"/>
      <c r="CJ3001"/>
      <c r="CK3001"/>
      <c r="CL3001"/>
      <c r="CM3001"/>
      <c r="CN3001"/>
      <c r="CO3001"/>
    </row>
    <row r="3002" spans="1:93" s="3" customFormat="1" x14ac:dyDescent="0.25">
      <c r="A3002" s="24"/>
      <c r="C3002"/>
      <c r="D3002"/>
      <c r="E3002"/>
      <c r="F3002"/>
      <c r="G3002"/>
      <c r="H3002"/>
      <c r="I3002"/>
      <c r="J3002" s="4"/>
      <c r="K3002" s="4"/>
      <c r="L3002" s="4"/>
      <c r="M3002" s="4"/>
      <c r="N3002" s="4"/>
      <c r="O3002" s="4"/>
      <c r="P3002"/>
      <c r="Q3002" s="9"/>
      <c r="R3002" s="9"/>
      <c r="S3002" s="9"/>
      <c r="T3002" s="9"/>
      <c r="U3002" s="9"/>
      <c r="V3002" s="10"/>
      <c r="W3002" s="10"/>
      <c r="X3002" s="10"/>
      <c r="Y3002" s="10"/>
      <c r="Z3002" s="10"/>
      <c r="AA3002" s="11"/>
      <c r="AB3002" s="11"/>
      <c r="AC3002" s="11"/>
      <c r="AD3002" s="11"/>
      <c r="AE3002" s="11"/>
      <c r="AF3002" s="12"/>
      <c r="AG3002" s="12"/>
      <c r="AH3002" s="12"/>
      <c r="AI3002" s="12"/>
      <c r="AJ3002" s="12"/>
      <c r="AK3002" s="13"/>
      <c r="AL3002" s="13"/>
      <c r="AM3002" s="13"/>
      <c r="AN3002" s="13"/>
      <c r="AO3002" s="13"/>
      <c r="AP3002"/>
      <c r="AQ3002"/>
      <c r="AR3002"/>
      <c r="AS3002"/>
      <c r="AT3002"/>
      <c r="AU3002" s="14"/>
      <c r="AV3002" s="14"/>
      <c r="AW3002" s="14"/>
      <c r="AX3002" s="14"/>
      <c r="AY3002" s="14"/>
      <c r="AZ3002" s="4"/>
      <c r="BA3002" s="4"/>
      <c r="BB3002" s="4"/>
      <c r="BC3002" s="4"/>
      <c r="BD3002" s="4"/>
      <c r="BE3002" s="4"/>
      <c r="BF3002" s="4"/>
      <c r="BG3002" s="4"/>
      <c r="BH3002" s="4"/>
      <c r="BI3002" s="4"/>
      <c r="BJ3002" s="4"/>
      <c r="BK3002" s="4"/>
      <c r="BL3002" s="4"/>
      <c r="BM3002" s="4"/>
      <c r="BN3002" s="4"/>
      <c r="BO3002" s="4"/>
      <c r="BP3002" s="4"/>
      <c r="BQ3002" s="4"/>
      <c r="BR3002" s="4"/>
      <c r="BS3002" s="4"/>
      <c r="BT3002" s="4"/>
      <c r="BU3002" s="4"/>
      <c r="BV3002" s="4"/>
      <c r="BW3002" s="4"/>
      <c r="BX3002" s="4"/>
      <c r="BY3002"/>
      <c r="BZ3002"/>
      <c r="CA3002"/>
      <c r="CB3002"/>
      <c r="CC3002"/>
      <c r="CD3002"/>
      <c r="CE3002"/>
      <c r="CF3002"/>
      <c r="CG3002"/>
      <c r="CH3002"/>
      <c r="CI3002"/>
      <c r="CJ3002"/>
      <c r="CK3002"/>
      <c r="CL3002"/>
      <c r="CM3002"/>
      <c r="CN3002"/>
      <c r="CO3002"/>
    </row>
    <row r="3003" spans="1:93" s="3" customFormat="1" x14ac:dyDescent="0.25">
      <c r="A3003" s="24"/>
      <c r="C3003"/>
      <c r="D3003"/>
      <c r="E3003"/>
      <c r="F3003"/>
      <c r="G3003"/>
      <c r="H3003"/>
      <c r="I3003"/>
      <c r="J3003" s="4"/>
      <c r="K3003" s="4"/>
      <c r="L3003" s="4"/>
      <c r="M3003" s="4"/>
      <c r="N3003" s="4"/>
      <c r="O3003" s="4"/>
      <c r="P3003"/>
      <c r="Q3003" s="9"/>
      <c r="R3003" s="9"/>
      <c r="S3003" s="9"/>
      <c r="T3003" s="9"/>
      <c r="U3003" s="9"/>
      <c r="V3003" s="10"/>
      <c r="W3003" s="10"/>
      <c r="X3003" s="10"/>
      <c r="Y3003" s="10"/>
      <c r="Z3003" s="10"/>
      <c r="AA3003" s="11"/>
      <c r="AB3003" s="11"/>
      <c r="AC3003" s="11"/>
      <c r="AD3003" s="11"/>
      <c r="AE3003" s="11"/>
      <c r="AF3003" s="12"/>
      <c r="AG3003" s="12"/>
      <c r="AH3003" s="12"/>
      <c r="AI3003" s="12"/>
      <c r="AJ3003" s="12"/>
      <c r="AK3003" s="13"/>
      <c r="AL3003" s="13"/>
      <c r="AM3003" s="13"/>
      <c r="AN3003" s="13"/>
      <c r="AO3003" s="13"/>
      <c r="AP3003"/>
      <c r="AQ3003"/>
      <c r="AR3003"/>
      <c r="AS3003"/>
      <c r="AT3003"/>
      <c r="AU3003" s="14"/>
      <c r="AV3003" s="14"/>
      <c r="AW3003" s="14"/>
      <c r="AX3003" s="14"/>
      <c r="AY3003" s="14"/>
      <c r="AZ3003" s="4"/>
      <c r="BA3003" s="4"/>
      <c r="BB3003" s="4"/>
      <c r="BC3003" s="4"/>
      <c r="BD3003" s="4"/>
      <c r="BE3003" s="4"/>
      <c r="BF3003" s="4"/>
      <c r="BG3003" s="4"/>
      <c r="BH3003" s="4"/>
      <c r="BI3003" s="4"/>
      <c r="BJ3003" s="4"/>
      <c r="BK3003" s="4"/>
      <c r="BL3003" s="4"/>
      <c r="BM3003" s="4"/>
      <c r="BN3003" s="4"/>
      <c r="BO3003" s="4"/>
      <c r="BP3003" s="4"/>
      <c r="BQ3003" s="4"/>
      <c r="BR3003" s="4"/>
      <c r="BS3003" s="4"/>
      <c r="BT3003" s="4"/>
      <c r="BU3003" s="4"/>
      <c r="BV3003" s="4"/>
      <c r="BW3003" s="4"/>
      <c r="BX3003" s="4"/>
      <c r="BY3003"/>
      <c r="BZ3003"/>
      <c r="CA3003"/>
      <c r="CB3003"/>
      <c r="CC3003"/>
      <c r="CD3003"/>
      <c r="CE3003"/>
      <c r="CF3003"/>
      <c r="CG3003"/>
      <c r="CH3003"/>
      <c r="CI3003"/>
      <c r="CJ3003"/>
      <c r="CK3003"/>
      <c r="CL3003"/>
      <c r="CM3003"/>
      <c r="CN3003"/>
      <c r="CO3003"/>
    </row>
    <row r="3004" spans="1:93" s="3" customFormat="1" x14ac:dyDescent="0.25">
      <c r="A3004" s="24"/>
      <c r="C3004"/>
      <c r="D3004"/>
      <c r="E3004"/>
      <c r="F3004"/>
      <c r="G3004"/>
      <c r="H3004"/>
      <c r="I3004"/>
      <c r="J3004" s="4"/>
      <c r="K3004" s="4"/>
      <c r="L3004" s="4"/>
      <c r="M3004" s="4"/>
      <c r="N3004" s="4"/>
      <c r="O3004" s="4"/>
      <c r="P3004"/>
      <c r="Q3004" s="9"/>
      <c r="R3004" s="9"/>
      <c r="S3004" s="9"/>
      <c r="T3004" s="9"/>
      <c r="U3004" s="9"/>
      <c r="V3004" s="10"/>
      <c r="W3004" s="10"/>
      <c r="X3004" s="10"/>
      <c r="Y3004" s="10"/>
      <c r="Z3004" s="10"/>
      <c r="AA3004" s="11"/>
      <c r="AB3004" s="11"/>
      <c r="AC3004" s="11"/>
      <c r="AD3004" s="11"/>
      <c r="AE3004" s="11"/>
      <c r="AF3004" s="12"/>
      <c r="AG3004" s="12"/>
      <c r="AH3004" s="12"/>
      <c r="AI3004" s="12"/>
      <c r="AJ3004" s="12"/>
      <c r="AK3004" s="13"/>
      <c r="AL3004" s="13"/>
      <c r="AM3004" s="13"/>
      <c r="AN3004" s="13"/>
      <c r="AO3004" s="13"/>
      <c r="AP3004"/>
      <c r="AQ3004"/>
      <c r="AR3004"/>
      <c r="AS3004"/>
      <c r="AT3004"/>
      <c r="AU3004" s="14"/>
      <c r="AV3004" s="14"/>
      <c r="AW3004" s="14"/>
      <c r="AX3004" s="14"/>
      <c r="AY3004" s="14"/>
      <c r="AZ3004" s="4"/>
      <c r="BA3004" s="4"/>
      <c r="BB3004" s="4"/>
      <c r="BC3004" s="4"/>
      <c r="BD3004" s="4"/>
      <c r="BE3004" s="4"/>
      <c r="BF3004" s="4"/>
      <c r="BG3004" s="4"/>
      <c r="BH3004" s="4"/>
      <c r="BI3004" s="4"/>
      <c r="BJ3004" s="4"/>
      <c r="BK3004" s="4"/>
      <c r="BL3004" s="4"/>
      <c r="BM3004" s="4"/>
      <c r="BN3004" s="4"/>
      <c r="BO3004" s="4"/>
      <c r="BP3004" s="4"/>
      <c r="BQ3004" s="4"/>
      <c r="BR3004" s="4"/>
      <c r="BS3004" s="4"/>
      <c r="BT3004" s="4"/>
      <c r="BU3004" s="4"/>
      <c r="BV3004" s="4"/>
      <c r="BW3004" s="4"/>
      <c r="BX3004" s="4"/>
      <c r="BY3004"/>
      <c r="BZ3004"/>
      <c r="CA3004"/>
      <c r="CB3004"/>
      <c r="CC3004"/>
      <c r="CD3004"/>
      <c r="CE3004"/>
      <c r="CF3004"/>
      <c r="CG3004"/>
      <c r="CH3004"/>
      <c r="CI3004"/>
      <c r="CJ3004"/>
      <c r="CK3004"/>
      <c r="CL3004"/>
      <c r="CM3004"/>
      <c r="CN3004"/>
      <c r="CO3004"/>
    </row>
    <row r="3005" spans="1:93" s="3" customFormat="1" x14ac:dyDescent="0.25">
      <c r="A3005" s="24"/>
      <c r="C3005"/>
      <c r="D3005"/>
      <c r="E3005"/>
      <c r="F3005"/>
      <c r="G3005"/>
      <c r="H3005"/>
      <c r="I3005"/>
      <c r="J3005" s="4"/>
      <c r="K3005" s="4"/>
      <c r="L3005" s="4"/>
      <c r="M3005" s="4"/>
      <c r="N3005" s="4"/>
      <c r="O3005" s="4"/>
      <c r="P3005"/>
      <c r="Q3005" s="9"/>
      <c r="R3005" s="9"/>
      <c r="S3005" s="9"/>
      <c r="T3005" s="9"/>
      <c r="U3005" s="9"/>
      <c r="V3005" s="10"/>
      <c r="W3005" s="10"/>
      <c r="X3005" s="10"/>
      <c r="Y3005" s="10"/>
      <c r="Z3005" s="10"/>
      <c r="AA3005" s="11"/>
      <c r="AB3005" s="11"/>
      <c r="AC3005" s="11"/>
      <c r="AD3005" s="11"/>
      <c r="AE3005" s="11"/>
      <c r="AF3005" s="12"/>
      <c r="AG3005" s="12"/>
      <c r="AH3005" s="12"/>
      <c r="AI3005" s="12"/>
      <c r="AJ3005" s="12"/>
      <c r="AK3005" s="13"/>
      <c r="AL3005" s="13"/>
      <c r="AM3005" s="13"/>
      <c r="AN3005" s="13"/>
      <c r="AO3005" s="13"/>
      <c r="AP3005"/>
      <c r="AQ3005"/>
      <c r="AR3005"/>
      <c r="AS3005"/>
      <c r="AT3005"/>
      <c r="AU3005" s="14"/>
      <c r="AV3005" s="14"/>
      <c r="AW3005" s="14"/>
      <c r="AX3005" s="14"/>
      <c r="AY3005" s="14"/>
      <c r="AZ3005" s="4"/>
      <c r="BA3005" s="4"/>
      <c r="BB3005" s="4"/>
      <c r="BC3005" s="4"/>
      <c r="BD3005" s="4"/>
      <c r="BE3005" s="4"/>
      <c r="BF3005" s="4"/>
      <c r="BG3005" s="4"/>
      <c r="BH3005" s="4"/>
      <c r="BI3005" s="4"/>
      <c r="BJ3005" s="4"/>
      <c r="BK3005" s="4"/>
      <c r="BL3005" s="4"/>
      <c r="BM3005" s="4"/>
      <c r="BN3005" s="4"/>
      <c r="BO3005" s="4"/>
      <c r="BP3005" s="4"/>
      <c r="BQ3005" s="4"/>
      <c r="BR3005" s="4"/>
      <c r="BS3005" s="4"/>
      <c r="BT3005" s="4"/>
      <c r="BU3005" s="4"/>
      <c r="BV3005" s="4"/>
      <c r="BW3005" s="4"/>
      <c r="BX3005" s="4"/>
      <c r="BY3005"/>
      <c r="BZ3005"/>
      <c r="CA3005"/>
      <c r="CB3005"/>
      <c r="CC3005"/>
      <c r="CD3005"/>
      <c r="CE3005"/>
      <c r="CF3005"/>
      <c r="CG3005"/>
      <c r="CH3005"/>
      <c r="CI3005"/>
      <c r="CJ3005"/>
      <c r="CK3005"/>
      <c r="CL3005"/>
      <c r="CM3005"/>
      <c r="CN3005"/>
      <c r="CO3005"/>
    </row>
    <row r="3006" spans="1:93" x14ac:dyDescent="0.25">
      <c r="A3006" s="24"/>
    </row>
    <row r="3007" spans="1:93" x14ac:dyDescent="0.25">
      <c r="A3007" s="24"/>
    </row>
    <row r="3008" spans="1:93" x14ac:dyDescent="0.25">
      <c r="A3008" s="24"/>
    </row>
    <row r="3009" spans="1:2" x14ac:dyDescent="0.25">
      <c r="A3009" s="24"/>
    </row>
    <row r="3010" spans="1:2" x14ac:dyDescent="0.25">
      <c r="A3010" s="24"/>
      <c r="B3010" s="8"/>
    </row>
    <row r="3011" spans="1:2" x14ac:dyDescent="0.25">
      <c r="A3011" s="24"/>
      <c r="B3011" s="8"/>
    </row>
    <row r="3012" spans="1:2" x14ac:dyDescent="0.25">
      <c r="A3012" s="24"/>
      <c r="B3012" s="8"/>
    </row>
    <row r="3013" spans="1:2" x14ac:dyDescent="0.25">
      <c r="A3013" s="24"/>
      <c r="B3013" s="8"/>
    </row>
    <row r="3014" spans="1:2" x14ac:dyDescent="0.25">
      <c r="A3014" s="24"/>
      <c r="B3014" s="8"/>
    </row>
    <row r="3015" spans="1:2" x14ac:dyDescent="0.25">
      <c r="A3015" s="24"/>
      <c r="B3015" s="8"/>
    </row>
    <row r="3016" spans="1:2" x14ac:dyDescent="0.25">
      <c r="A3016" s="24"/>
      <c r="B3016" s="8"/>
    </row>
    <row r="3017" spans="1:2" x14ac:dyDescent="0.25">
      <c r="A3017" s="24"/>
      <c r="B3017" s="8"/>
    </row>
    <row r="3018" spans="1:2" x14ac:dyDescent="0.25">
      <c r="A3018" s="24"/>
      <c r="B3018" s="8"/>
    </row>
    <row r="3019" spans="1:2" x14ac:dyDescent="0.25">
      <c r="A3019" s="24"/>
      <c r="B3019" s="8"/>
    </row>
    <row r="3020" spans="1:2" x14ac:dyDescent="0.25">
      <c r="A3020" s="24"/>
      <c r="B3020" s="8"/>
    </row>
    <row r="3021" spans="1:2" x14ac:dyDescent="0.25">
      <c r="A3021" s="24"/>
      <c r="B3021" s="8"/>
    </row>
    <row r="3022" spans="1:2" x14ac:dyDescent="0.25">
      <c r="A3022" s="24"/>
      <c r="B3022" s="8"/>
    </row>
    <row r="3023" spans="1:2" x14ac:dyDescent="0.25">
      <c r="A3023" s="24"/>
    </row>
    <row r="3024" spans="1:2" x14ac:dyDescent="0.25">
      <c r="A3024" s="24"/>
    </row>
    <row r="3025" spans="1:2" x14ac:dyDescent="0.25">
      <c r="A3025" s="24"/>
      <c r="B3025" s="8"/>
    </row>
    <row r="3026" spans="1:2" x14ac:dyDescent="0.25">
      <c r="A3026" s="7"/>
      <c r="B3026" s="8"/>
    </row>
    <row r="3027" spans="1:2" x14ac:dyDescent="0.25">
      <c r="A3027" s="7"/>
      <c r="B3027" s="8"/>
    </row>
    <row r="3028" spans="1:2" x14ac:dyDescent="0.25">
      <c r="A3028" s="7"/>
      <c r="B3028" s="8"/>
    </row>
    <row r="3029" spans="1:2" x14ac:dyDescent="0.25">
      <c r="A3029" s="7"/>
      <c r="B3029" s="8"/>
    </row>
    <row r="3030" spans="1:2" x14ac:dyDescent="0.25">
      <c r="A3030" s="7"/>
      <c r="B3030" s="8"/>
    </row>
    <row r="3031" spans="1:2" x14ac:dyDescent="0.25">
      <c r="A3031" s="7"/>
      <c r="B3031" s="8"/>
    </row>
    <row r="3032" spans="1:2" x14ac:dyDescent="0.25">
      <c r="A3032" s="7"/>
      <c r="B3032" s="8"/>
    </row>
    <row r="3033" spans="1:2" x14ac:dyDescent="0.25">
      <c r="A3033" s="7"/>
      <c r="B3033" s="8"/>
    </row>
    <row r="3034" spans="1:2" x14ac:dyDescent="0.25">
      <c r="A3034" s="7"/>
      <c r="B3034" s="8"/>
    </row>
    <row r="3035" spans="1:2" x14ac:dyDescent="0.25">
      <c r="A3035" s="7"/>
      <c r="B3035" s="8"/>
    </row>
    <row r="3036" spans="1:2" x14ac:dyDescent="0.25">
      <c r="A3036" s="7"/>
      <c r="B3036" s="8"/>
    </row>
    <row r="3037" spans="1:2" x14ac:dyDescent="0.25">
      <c r="A3037" s="7"/>
      <c r="B3037" s="8"/>
    </row>
    <row r="3038" spans="1:2" x14ac:dyDescent="0.25">
      <c r="A3038" s="7"/>
      <c r="B3038" s="8"/>
    </row>
    <row r="3039" spans="1:2" x14ac:dyDescent="0.25">
      <c r="A3039" s="7"/>
      <c r="B3039" s="8"/>
    </row>
    <row r="3040" spans="1:2" x14ac:dyDescent="0.25">
      <c r="A3040" s="7"/>
      <c r="B3040" s="8"/>
    </row>
    <row r="3041" spans="1:2" x14ac:dyDescent="0.25">
      <c r="A3041" s="7"/>
      <c r="B3041" s="8"/>
    </row>
    <row r="3042" spans="1:2" x14ac:dyDescent="0.25">
      <c r="A3042" s="7"/>
      <c r="B3042" s="8"/>
    </row>
    <row r="3043" spans="1:2" x14ac:dyDescent="0.25">
      <c r="A3043" s="7"/>
      <c r="B3043" s="8"/>
    </row>
    <row r="3044" spans="1:2" x14ac:dyDescent="0.25">
      <c r="A3044" s="7"/>
      <c r="B3044" s="8"/>
    </row>
    <row r="3045" spans="1:2" x14ac:dyDescent="0.25">
      <c r="A3045" s="7"/>
      <c r="B3045" s="8"/>
    </row>
    <row r="3046" spans="1:2" x14ac:dyDescent="0.25">
      <c r="A3046" s="7"/>
      <c r="B3046" s="8"/>
    </row>
    <row r="3047" spans="1:2" x14ac:dyDescent="0.25">
      <c r="A3047" s="7"/>
      <c r="B3047" s="8"/>
    </row>
    <row r="3048" spans="1:2" x14ac:dyDescent="0.25">
      <c r="A3048" s="7"/>
      <c r="B3048" s="8"/>
    </row>
    <row r="3049" spans="1:2" x14ac:dyDescent="0.25">
      <c r="A3049" s="7"/>
      <c r="B3049" s="8"/>
    </row>
    <row r="3050" spans="1:2" x14ac:dyDescent="0.25">
      <c r="A3050" s="7"/>
      <c r="B3050" s="8"/>
    </row>
    <row r="3051" spans="1:2" x14ac:dyDescent="0.25">
      <c r="A3051" s="7"/>
      <c r="B3051" s="8"/>
    </row>
    <row r="3052" spans="1:2" x14ac:dyDescent="0.25">
      <c r="A3052" s="7"/>
      <c r="B3052" s="8"/>
    </row>
    <row r="3053" spans="1:2" x14ac:dyDescent="0.25">
      <c r="A3053" s="7"/>
      <c r="B3053" s="8"/>
    </row>
    <row r="3054" spans="1:2" x14ac:dyDescent="0.25">
      <c r="A3054" s="7"/>
      <c r="B3054" s="8"/>
    </row>
    <row r="3055" spans="1:2" x14ac:dyDescent="0.25">
      <c r="A3055" s="7"/>
      <c r="B3055" s="8"/>
    </row>
    <row r="3056" spans="1:2" x14ac:dyDescent="0.25">
      <c r="A3056" s="7"/>
      <c r="B3056" s="8"/>
    </row>
    <row r="3057" spans="1:2" x14ac:dyDescent="0.25">
      <c r="A3057" s="7"/>
      <c r="B3057" s="8"/>
    </row>
    <row r="3058" spans="1:2" x14ac:dyDescent="0.25">
      <c r="A3058" s="7"/>
      <c r="B3058" s="8"/>
    </row>
    <row r="3059" spans="1:2" x14ac:dyDescent="0.25">
      <c r="A3059" s="7"/>
      <c r="B3059" s="8"/>
    </row>
    <row r="3060" spans="1:2" x14ac:dyDescent="0.25">
      <c r="A3060" s="7"/>
      <c r="B3060" s="8"/>
    </row>
    <row r="3061" spans="1:2" x14ac:dyDescent="0.25">
      <c r="A3061" s="7"/>
      <c r="B3061" s="8"/>
    </row>
    <row r="3062" spans="1:2" x14ac:dyDescent="0.25">
      <c r="A3062" s="7"/>
      <c r="B3062" s="8"/>
    </row>
    <row r="3063" spans="1:2" x14ac:dyDescent="0.25">
      <c r="A3063" s="7"/>
      <c r="B3063" s="8"/>
    </row>
    <row r="3064" spans="1:2" x14ac:dyDescent="0.25">
      <c r="A3064" s="7"/>
      <c r="B3064" s="8"/>
    </row>
    <row r="3065" spans="1:2" x14ac:dyDescent="0.25">
      <c r="A3065" s="7"/>
      <c r="B3065" s="8"/>
    </row>
    <row r="3066" spans="1:2" x14ac:dyDescent="0.25">
      <c r="A3066" s="7"/>
      <c r="B3066" s="8"/>
    </row>
    <row r="3067" spans="1:2" x14ac:dyDescent="0.25">
      <c r="A3067" s="7"/>
      <c r="B3067" s="8"/>
    </row>
    <row r="3068" spans="1:2" x14ac:dyDescent="0.25">
      <c r="A3068" s="7"/>
      <c r="B3068" s="8"/>
    </row>
    <row r="3069" spans="1:2" x14ac:dyDescent="0.25">
      <c r="A3069" s="7"/>
      <c r="B3069" s="8"/>
    </row>
    <row r="3070" spans="1:2" x14ac:dyDescent="0.25">
      <c r="A3070" s="7"/>
      <c r="B3070" s="8"/>
    </row>
    <row r="3071" spans="1:2" x14ac:dyDescent="0.25">
      <c r="A3071" s="7"/>
      <c r="B3071" s="8"/>
    </row>
    <row r="3072" spans="1:2" x14ac:dyDescent="0.25">
      <c r="A3072" s="7"/>
      <c r="B3072" s="8"/>
    </row>
    <row r="3073" spans="1:2" x14ac:dyDescent="0.25">
      <c r="A3073" s="7"/>
      <c r="B3073" s="8"/>
    </row>
    <row r="3074" spans="1:2" x14ac:dyDescent="0.25">
      <c r="A3074" s="7"/>
      <c r="B3074" s="8"/>
    </row>
    <row r="3075" spans="1:2" x14ac:dyDescent="0.25">
      <c r="A3075" s="7"/>
      <c r="B3075" s="8"/>
    </row>
    <row r="3076" spans="1:2" x14ac:dyDescent="0.25">
      <c r="A3076" s="7"/>
      <c r="B3076" s="8"/>
    </row>
    <row r="3077" spans="1:2" x14ac:dyDescent="0.25">
      <c r="A3077" s="7"/>
      <c r="B3077" s="8"/>
    </row>
    <row r="3078" spans="1:2" x14ac:dyDescent="0.25">
      <c r="A3078" s="7"/>
      <c r="B3078" s="8"/>
    </row>
    <row r="3079" spans="1:2" x14ac:dyDescent="0.25">
      <c r="A3079" s="7"/>
      <c r="B3079" s="8"/>
    </row>
    <row r="3080" spans="1:2" x14ac:dyDescent="0.25">
      <c r="A3080" s="7"/>
      <c r="B3080" s="8"/>
    </row>
    <row r="3081" spans="1:2" x14ac:dyDescent="0.25">
      <c r="A3081" s="7"/>
      <c r="B3081" s="8"/>
    </row>
    <row r="3082" spans="1:2" x14ac:dyDescent="0.25">
      <c r="A3082" s="7"/>
      <c r="B3082" s="8"/>
    </row>
    <row r="3083" spans="1:2" x14ac:dyDescent="0.25">
      <c r="A3083" s="7"/>
      <c r="B3083" s="8"/>
    </row>
    <row r="3084" spans="1:2" x14ac:dyDescent="0.25">
      <c r="A3084" s="7"/>
      <c r="B3084" s="8"/>
    </row>
    <row r="3085" spans="1:2" x14ac:dyDescent="0.25">
      <c r="A3085" s="7"/>
      <c r="B3085" s="8"/>
    </row>
    <row r="3086" spans="1:2" x14ac:dyDescent="0.25">
      <c r="A3086" s="7"/>
      <c r="B3086" s="8"/>
    </row>
    <row r="3087" spans="1:2" x14ac:dyDescent="0.25">
      <c r="A3087" s="7"/>
      <c r="B3087" s="8"/>
    </row>
    <row r="3088" spans="1:2" x14ac:dyDescent="0.25">
      <c r="A3088" s="7"/>
      <c r="B3088" s="8"/>
    </row>
    <row r="3089" spans="1:2" x14ac:dyDescent="0.25">
      <c r="A3089" s="7"/>
      <c r="B3089" s="8"/>
    </row>
    <row r="3090" spans="1:2" x14ac:dyDescent="0.25">
      <c r="A3090" s="7"/>
      <c r="B3090" s="8"/>
    </row>
    <row r="3091" spans="1:2" x14ac:dyDescent="0.25">
      <c r="A3091" s="7"/>
      <c r="B3091" s="8"/>
    </row>
    <row r="3092" spans="1:2" x14ac:dyDescent="0.25">
      <c r="A3092" s="7"/>
      <c r="B3092" s="8"/>
    </row>
    <row r="3093" spans="1:2" x14ac:dyDescent="0.25">
      <c r="A3093" s="7"/>
      <c r="B3093" s="8"/>
    </row>
    <row r="3094" spans="1:2" x14ac:dyDescent="0.25">
      <c r="A3094" s="7"/>
      <c r="B3094" s="8"/>
    </row>
    <row r="3095" spans="1:2" x14ac:dyDescent="0.25">
      <c r="A3095" s="7"/>
      <c r="B3095" s="8"/>
    </row>
    <row r="3096" spans="1:2" x14ac:dyDescent="0.25">
      <c r="A3096" s="7"/>
      <c r="B3096" s="8"/>
    </row>
    <row r="3097" spans="1:2" x14ac:dyDescent="0.25">
      <c r="A3097" s="7"/>
      <c r="B3097" s="8"/>
    </row>
    <row r="3098" spans="1:2" x14ac:dyDescent="0.25">
      <c r="A3098" s="7"/>
      <c r="B3098" s="8"/>
    </row>
    <row r="3099" spans="1:2" x14ac:dyDescent="0.25">
      <c r="A3099" s="7"/>
      <c r="B3099" s="8"/>
    </row>
    <row r="3100" spans="1:2" x14ac:dyDescent="0.25">
      <c r="A3100" s="7"/>
      <c r="B3100" s="8"/>
    </row>
    <row r="3101" spans="1:2" x14ac:dyDescent="0.25">
      <c r="A3101" s="7"/>
      <c r="B3101" s="8"/>
    </row>
    <row r="3102" spans="1:2" x14ac:dyDescent="0.25">
      <c r="A3102" s="7"/>
      <c r="B3102" s="8"/>
    </row>
    <row r="3103" spans="1:2" x14ac:dyDescent="0.25">
      <c r="A3103" s="7"/>
      <c r="B3103" s="8"/>
    </row>
    <row r="3104" spans="1:2" x14ac:dyDescent="0.25">
      <c r="A3104" s="7"/>
      <c r="B3104" s="8"/>
    </row>
    <row r="3105" spans="1:2" x14ac:dyDescent="0.25">
      <c r="A3105" s="7"/>
      <c r="B3105" s="8"/>
    </row>
    <row r="3106" spans="1:2" x14ac:dyDescent="0.25">
      <c r="A3106" s="7"/>
      <c r="B3106" s="8"/>
    </row>
    <row r="3108" spans="1:2" x14ac:dyDescent="0.25">
      <c r="A3108" s="7"/>
      <c r="B3108" s="8"/>
    </row>
    <row r="3109" spans="1:2" x14ac:dyDescent="0.25">
      <c r="A3109" s="7"/>
      <c r="B3109" s="8"/>
    </row>
    <row r="3110" spans="1:2" x14ac:dyDescent="0.25">
      <c r="A3110" s="7"/>
      <c r="B3110" s="8"/>
    </row>
    <row r="3111" spans="1:2" x14ac:dyDescent="0.25">
      <c r="A3111" s="7"/>
      <c r="B3111" s="8"/>
    </row>
    <row r="3112" spans="1:2" x14ac:dyDescent="0.25">
      <c r="A3112" s="7"/>
      <c r="B3112" s="8"/>
    </row>
    <row r="3113" spans="1:2" x14ac:dyDescent="0.25">
      <c r="A3113" s="7"/>
      <c r="B3113" s="8"/>
    </row>
    <row r="3114" spans="1:2" x14ac:dyDescent="0.25">
      <c r="A3114" s="7"/>
      <c r="B3114" s="8"/>
    </row>
    <row r="3115" spans="1:2" x14ac:dyDescent="0.25">
      <c r="A3115" s="7"/>
      <c r="B3115" s="8"/>
    </row>
    <row r="3116" spans="1:2" x14ac:dyDescent="0.25">
      <c r="A3116" s="7"/>
      <c r="B3116" s="8"/>
    </row>
    <row r="3117" spans="1:2" x14ac:dyDescent="0.25">
      <c r="A3117" s="7"/>
      <c r="B3117" s="8"/>
    </row>
    <row r="3118" spans="1:2" x14ac:dyDescent="0.25">
      <c r="A3118" s="7"/>
      <c r="B3118" s="8"/>
    </row>
    <row r="3119" spans="1:2" x14ac:dyDescent="0.25">
      <c r="A3119" s="7"/>
      <c r="B3119" s="8"/>
    </row>
    <row r="3120" spans="1:2" x14ac:dyDescent="0.25">
      <c r="A3120" s="7"/>
      <c r="B3120" s="8"/>
    </row>
    <row r="3121" spans="1:2" x14ac:dyDescent="0.25">
      <c r="A3121" s="7"/>
      <c r="B3121" s="8"/>
    </row>
    <row r="3122" spans="1:2" x14ac:dyDescent="0.25">
      <c r="A3122" s="7"/>
      <c r="B3122" s="8"/>
    </row>
    <row r="3123" spans="1:2" x14ac:dyDescent="0.25">
      <c r="A3123" s="7"/>
      <c r="B3123" s="8"/>
    </row>
    <row r="3124" spans="1:2" x14ac:dyDescent="0.25">
      <c r="A3124" s="7"/>
      <c r="B3124" s="8"/>
    </row>
    <row r="3125" spans="1:2" x14ac:dyDescent="0.25">
      <c r="A3125" s="7"/>
      <c r="B3125" s="8"/>
    </row>
    <row r="3126" spans="1:2" x14ac:dyDescent="0.25">
      <c r="A3126" s="7"/>
      <c r="B3126" s="8"/>
    </row>
    <row r="3127" spans="1:2" x14ac:dyDescent="0.25">
      <c r="A3127" s="7"/>
      <c r="B3127" s="8"/>
    </row>
    <row r="3128" spans="1:2" x14ac:dyDescent="0.25">
      <c r="A3128" s="7"/>
      <c r="B3128" s="8"/>
    </row>
    <row r="3129" spans="1:2" x14ac:dyDescent="0.25">
      <c r="A3129" s="7"/>
      <c r="B3129" s="8"/>
    </row>
    <row r="3130" spans="1:2" x14ac:dyDescent="0.25">
      <c r="A3130" s="7"/>
      <c r="B3130" s="8"/>
    </row>
    <row r="3131" spans="1:2" x14ac:dyDescent="0.25">
      <c r="A3131" s="7"/>
      <c r="B3131" s="8"/>
    </row>
    <row r="3132" spans="1:2" x14ac:dyDescent="0.25">
      <c r="A3132" s="7"/>
      <c r="B3132" s="8"/>
    </row>
    <row r="3133" spans="1:2" x14ac:dyDescent="0.25">
      <c r="A3133" s="7"/>
      <c r="B3133" s="8"/>
    </row>
    <row r="3134" spans="1:2" x14ac:dyDescent="0.25">
      <c r="A3134" s="7"/>
      <c r="B3134" s="8"/>
    </row>
    <row r="3135" spans="1:2" x14ac:dyDescent="0.25">
      <c r="A3135" s="7"/>
      <c r="B3135" s="8"/>
    </row>
    <row r="3136" spans="1:2" x14ac:dyDescent="0.25">
      <c r="A3136" s="7"/>
      <c r="B3136" s="8"/>
    </row>
    <row r="3137" spans="1:2" x14ac:dyDescent="0.25">
      <c r="A3137" s="7"/>
      <c r="B3137" s="8"/>
    </row>
    <row r="3138" spans="1:2" x14ac:dyDescent="0.25">
      <c r="A3138" s="7"/>
      <c r="B3138" s="8"/>
    </row>
    <row r="3139" spans="1:2" x14ac:dyDescent="0.25">
      <c r="A3139" s="7"/>
      <c r="B3139" s="8"/>
    </row>
    <row r="3140" spans="1:2" x14ac:dyDescent="0.25">
      <c r="A3140" s="7"/>
      <c r="B3140" s="8"/>
    </row>
    <row r="3141" spans="1:2" x14ac:dyDescent="0.25">
      <c r="A3141" s="7"/>
      <c r="B3141" s="8"/>
    </row>
    <row r="3142" spans="1:2" x14ac:dyDescent="0.25">
      <c r="A3142" s="7"/>
      <c r="B3142" s="8"/>
    </row>
    <row r="3143" spans="1:2" x14ac:dyDescent="0.25">
      <c r="A3143" s="7"/>
      <c r="B3143" s="8"/>
    </row>
    <row r="3144" spans="1:2" x14ac:dyDescent="0.25">
      <c r="A3144" s="7"/>
      <c r="B3144" s="8"/>
    </row>
    <row r="3145" spans="1:2" x14ac:dyDescent="0.25">
      <c r="A3145" s="7"/>
      <c r="B3145" s="8"/>
    </row>
    <row r="3146" spans="1:2" x14ac:dyDescent="0.25">
      <c r="A3146" s="7"/>
    </row>
    <row r="3147" spans="1:2" x14ac:dyDescent="0.25">
      <c r="A3147" s="7"/>
    </row>
    <row r="3148" spans="1:2" x14ac:dyDescent="0.25">
      <c r="A3148" s="7"/>
      <c r="B3148" s="8"/>
    </row>
    <row r="3149" spans="1:2" x14ac:dyDescent="0.25">
      <c r="A3149" s="7"/>
      <c r="B3149" s="8"/>
    </row>
    <row r="3150" spans="1:2" x14ac:dyDescent="0.25">
      <c r="A3150" s="7"/>
      <c r="B3150" s="8"/>
    </row>
    <row r="3151" spans="1:2" x14ac:dyDescent="0.25">
      <c r="A3151" s="7"/>
      <c r="B3151" s="8"/>
    </row>
    <row r="3152" spans="1:2" x14ac:dyDescent="0.25">
      <c r="A3152" s="7"/>
      <c r="B3152" s="8"/>
    </row>
    <row r="3153" spans="1:2" x14ac:dyDescent="0.25">
      <c r="A3153" s="7"/>
      <c r="B3153" s="8"/>
    </row>
    <row r="3154" spans="1:2" x14ac:dyDescent="0.25">
      <c r="A3154" s="7"/>
      <c r="B3154" s="8"/>
    </row>
    <row r="3155" spans="1:2" x14ac:dyDescent="0.25">
      <c r="A3155" s="7"/>
      <c r="B3155" s="8"/>
    </row>
    <row r="3156" spans="1:2" x14ac:dyDescent="0.25">
      <c r="A3156" s="7"/>
      <c r="B3156" s="8"/>
    </row>
    <row r="3157" spans="1:2" x14ac:dyDescent="0.25">
      <c r="A3157" s="7"/>
      <c r="B3157" s="8"/>
    </row>
    <row r="3158" spans="1:2" x14ac:dyDescent="0.25">
      <c r="A3158" s="7"/>
      <c r="B3158" s="8"/>
    </row>
    <row r="3159" spans="1:2" x14ac:dyDescent="0.25">
      <c r="A3159" s="7"/>
      <c r="B3159" s="8"/>
    </row>
    <row r="3160" spans="1:2" x14ac:dyDescent="0.25">
      <c r="A3160" s="7"/>
      <c r="B3160" s="8"/>
    </row>
    <row r="3161" spans="1:2" x14ac:dyDescent="0.25">
      <c r="A3161" s="7"/>
      <c r="B3161" s="8"/>
    </row>
    <row r="3162" spans="1:2" x14ac:dyDescent="0.25">
      <c r="A3162" s="7"/>
      <c r="B3162" s="8"/>
    </row>
    <row r="3163" spans="1:2" x14ac:dyDescent="0.25">
      <c r="A3163" s="7"/>
      <c r="B3163" s="8"/>
    </row>
    <row r="3164" spans="1:2" x14ac:dyDescent="0.25">
      <c r="A3164" s="7"/>
      <c r="B3164" s="8"/>
    </row>
    <row r="3165" spans="1:2" x14ac:dyDescent="0.25">
      <c r="A3165" s="7"/>
      <c r="B3165" s="8"/>
    </row>
    <row r="3166" spans="1:2" x14ac:dyDescent="0.25">
      <c r="A3166" s="7"/>
      <c r="B3166" s="8"/>
    </row>
    <row r="3167" spans="1:2" x14ac:dyDescent="0.25">
      <c r="A3167" s="7"/>
      <c r="B3167" s="8"/>
    </row>
    <row r="3168" spans="1:2" x14ac:dyDescent="0.25">
      <c r="A3168" s="7"/>
      <c r="B3168" s="8"/>
    </row>
    <row r="3169" spans="1:2" x14ac:dyDescent="0.25">
      <c r="A3169" s="7"/>
    </row>
    <row r="3170" spans="1:2" x14ac:dyDescent="0.25">
      <c r="A3170" s="7"/>
    </row>
    <row r="3171" spans="1:2" x14ac:dyDescent="0.25">
      <c r="A3171" s="7"/>
      <c r="B3171" s="8"/>
    </row>
    <row r="3172" spans="1:2" x14ac:dyDescent="0.25">
      <c r="A3172" s="7"/>
      <c r="B3172" s="8"/>
    </row>
    <row r="3173" spans="1:2" x14ac:dyDescent="0.25">
      <c r="A3173" s="7"/>
      <c r="B3173" s="8"/>
    </row>
    <row r="3174" spans="1:2" x14ac:dyDescent="0.25">
      <c r="A3174" s="7"/>
      <c r="B3174" s="8"/>
    </row>
    <row r="3175" spans="1:2" x14ac:dyDescent="0.25">
      <c r="A3175" s="7"/>
      <c r="B3175" s="8"/>
    </row>
    <row r="3176" spans="1:2" x14ac:dyDescent="0.25">
      <c r="A3176" s="7"/>
      <c r="B3176" s="8"/>
    </row>
    <row r="3177" spans="1:2" x14ac:dyDescent="0.25">
      <c r="A3177" s="7"/>
      <c r="B3177" s="8"/>
    </row>
    <row r="3178" spans="1:2" x14ac:dyDescent="0.25">
      <c r="A3178" s="7"/>
      <c r="B3178" s="8"/>
    </row>
    <row r="3179" spans="1:2" x14ac:dyDescent="0.25">
      <c r="A3179" s="7"/>
      <c r="B3179" s="8"/>
    </row>
    <row r="3180" spans="1:2" x14ac:dyDescent="0.25">
      <c r="A3180" s="7"/>
      <c r="B3180" s="8"/>
    </row>
    <row r="3181" spans="1:2" x14ac:dyDescent="0.25">
      <c r="A3181" s="7"/>
      <c r="B3181" s="8"/>
    </row>
    <row r="3182" spans="1:2" x14ac:dyDescent="0.25">
      <c r="A3182" s="7"/>
      <c r="B3182" s="8"/>
    </row>
    <row r="3183" spans="1:2" x14ac:dyDescent="0.25">
      <c r="A3183" s="7"/>
      <c r="B3183" s="8"/>
    </row>
    <row r="3184" spans="1:2" x14ac:dyDescent="0.25">
      <c r="A3184" s="7"/>
      <c r="B3184" s="8"/>
    </row>
    <row r="3185" spans="1:2" x14ac:dyDescent="0.25">
      <c r="A3185" s="7"/>
      <c r="B3185" s="8"/>
    </row>
    <row r="3186" spans="1:2" x14ac:dyDescent="0.25">
      <c r="A3186" s="7"/>
      <c r="B3186" s="8"/>
    </row>
    <row r="3187" spans="1:2" x14ac:dyDescent="0.25">
      <c r="A3187" s="7"/>
      <c r="B3187" s="8"/>
    </row>
    <row r="3188" spans="1:2" x14ac:dyDescent="0.25">
      <c r="A3188" s="7"/>
      <c r="B3188" s="8"/>
    </row>
    <row r="3189" spans="1:2" x14ac:dyDescent="0.25">
      <c r="A3189" s="7"/>
    </row>
    <row r="3190" spans="1:2" x14ac:dyDescent="0.25">
      <c r="A3190" s="7"/>
    </row>
    <row r="3191" spans="1:2" x14ac:dyDescent="0.25">
      <c r="A3191" s="7"/>
      <c r="B3191" s="8"/>
    </row>
    <row r="3192" spans="1:2" x14ac:dyDescent="0.25">
      <c r="A3192" s="7"/>
      <c r="B3192" s="8"/>
    </row>
    <row r="3193" spans="1:2" x14ac:dyDescent="0.25">
      <c r="A3193" s="7"/>
      <c r="B3193" s="8"/>
    </row>
    <row r="3194" spans="1:2" x14ac:dyDescent="0.25">
      <c r="A3194" s="7"/>
      <c r="B3194" s="8"/>
    </row>
    <row r="3195" spans="1:2" x14ac:dyDescent="0.25">
      <c r="A3195" s="24"/>
      <c r="B3195" s="8"/>
    </row>
    <row r="3196" spans="1:2" x14ac:dyDescent="0.25">
      <c r="A3196" s="24"/>
      <c r="B3196" s="8"/>
    </row>
    <row r="3197" spans="1:2" x14ac:dyDescent="0.25">
      <c r="A3197" s="24"/>
      <c r="B3197" s="8"/>
    </row>
    <row r="3198" spans="1:2" x14ac:dyDescent="0.25">
      <c r="A3198" s="24"/>
      <c r="B3198" s="8"/>
    </row>
    <row r="3199" spans="1:2" x14ac:dyDescent="0.25">
      <c r="A3199" s="24"/>
      <c r="B3199" s="8"/>
    </row>
    <row r="3200" spans="1:2" x14ac:dyDescent="0.25">
      <c r="A3200" s="24"/>
      <c r="B3200" s="8"/>
    </row>
    <row r="3201" spans="1:2" x14ac:dyDescent="0.25">
      <c r="A3201" s="24"/>
      <c r="B3201" s="8"/>
    </row>
    <row r="3202" spans="1:2" x14ac:dyDescent="0.25">
      <c r="A3202" s="24"/>
      <c r="B3202" s="8"/>
    </row>
    <row r="3203" spans="1:2" x14ac:dyDescent="0.25">
      <c r="A3203" s="24"/>
      <c r="B3203" s="8"/>
    </row>
    <row r="3204" spans="1:2" x14ac:dyDescent="0.25">
      <c r="A3204" s="24"/>
      <c r="B3204" s="8"/>
    </row>
    <row r="3205" spans="1:2" x14ac:dyDescent="0.25">
      <c r="A3205" s="24"/>
      <c r="B3205" s="8"/>
    </row>
    <row r="3206" spans="1:2" x14ac:dyDescent="0.25">
      <c r="A3206" s="24"/>
      <c r="B3206" s="8"/>
    </row>
    <row r="3207" spans="1:2" x14ac:dyDescent="0.25">
      <c r="A3207" s="24"/>
      <c r="B3207" s="8"/>
    </row>
    <row r="3208" spans="1:2" x14ac:dyDescent="0.25">
      <c r="A3208" s="24"/>
    </row>
    <row r="3209" spans="1:2" x14ac:dyDescent="0.25">
      <c r="A3209" s="7"/>
      <c r="B3209" s="8"/>
    </row>
    <row r="3210" spans="1:2" x14ac:dyDescent="0.25">
      <c r="A3210" s="7"/>
      <c r="B3210" s="8"/>
    </row>
    <row r="3211" spans="1:2" x14ac:dyDescent="0.25">
      <c r="A3211" s="7"/>
      <c r="B3211" s="8"/>
    </row>
    <row r="3212" spans="1:2" x14ac:dyDescent="0.25">
      <c r="A3212" s="7"/>
      <c r="B3212" s="8"/>
    </row>
    <row r="3213" spans="1:2" x14ac:dyDescent="0.25">
      <c r="A3213" s="7"/>
      <c r="B3213" s="8"/>
    </row>
    <row r="3214" spans="1:2" x14ac:dyDescent="0.25">
      <c r="A3214" s="7"/>
      <c r="B3214" s="8"/>
    </row>
    <row r="3215" spans="1:2" x14ac:dyDescent="0.25">
      <c r="A3215" s="7"/>
      <c r="B3215" s="8"/>
    </row>
    <row r="3216" spans="1:2" x14ac:dyDescent="0.25">
      <c r="A3216" s="7"/>
      <c r="B3216" s="8"/>
    </row>
    <row r="3217" spans="1:2" x14ac:dyDescent="0.25">
      <c r="A3217" s="7"/>
      <c r="B3217" s="8"/>
    </row>
    <row r="3218" spans="1:2" x14ac:dyDescent="0.25">
      <c r="A3218" s="7"/>
      <c r="B3218" s="8"/>
    </row>
    <row r="3219" spans="1:2" x14ac:dyDescent="0.25">
      <c r="A3219" s="7"/>
      <c r="B3219" s="8"/>
    </row>
    <row r="3220" spans="1:2" x14ac:dyDescent="0.25">
      <c r="A3220" s="7"/>
      <c r="B3220" s="8"/>
    </row>
    <row r="3221" spans="1:2" x14ac:dyDescent="0.25">
      <c r="A3221" s="7"/>
      <c r="B3221" s="8"/>
    </row>
    <row r="3222" spans="1:2" x14ac:dyDescent="0.25">
      <c r="A3222" s="7"/>
      <c r="B3222" s="8"/>
    </row>
    <row r="3223" spans="1:2" x14ac:dyDescent="0.25">
      <c r="A3223" s="7"/>
      <c r="B3223" s="8"/>
    </row>
    <row r="3224" spans="1:2" x14ac:dyDescent="0.25">
      <c r="A3224" s="7"/>
      <c r="B3224" s="8"/>
    </row>
    <row r="3225" spans="1:2" x14ac:dyDescent="0.25">
      <c r="A3225" s="7"/>
      <c r="B3225" s="8"/>
    </row>
    <row r="3226" spans="1:2" x14ac:dyDescent="0.25">
      <c r="A3226" s="7"/>
      <c r="B3226" s="8"/>
    </row>
    <row r="3227" spans="1:2" x14ac:dyDescent="0.25">
      <c r="A3227" s="7"/>
      <c r="B3227" s="8"/>
    </row>
    <row r="3228" spans="1:2" x14ac:dyDescent="0.25">
      <c r="A3228" s="7"/>
      <c r="B3228" s="8"/>
    </row>
    <row r="3229" spans="1:2" x14ac:dyDescent="0.25">
      <c r="A3229" s="7"/>
      <c r="B3229" s="8"/>
    </row>
    <row r="3230" spans="1:2" x14ac:dyDescent="0.25">
      <c r="A3230" s="7"/>
      <c r="B3230" s="8"/>
    </row>
    <row r="3231" spans="1:2" x14ac:dyDescent="0.25">
      <c r="A3231" s="7"/>
      <c r="B3231" s="8"/>
    </row>
    <row r="3232" spans="1:2" x14ac:dyDescent="0.25">
      <c r="A3232" s="7"/>
      <c r="B3232" s="8"/>
    </row>
    <row r="3233" spans="1:2" x14ac:dyDescent="0.25">
      <c r="A3233" s="7"/>
      <c r="B3233" s="8"/>
    </row>
    <row r="3234" spans="1:2" x14ac:dyDescent="0.25">
      <c r="A3234" s="7"/>
      <c r="B3234" s="8"/>
    </row>
    <row r="3235" spans="1:2" x14ac:dyDescent="0.25">
      <c r="A3235" s="7"/>
      <c r="B3235" s="8"/>
    </row>
    <row r="3236" spans="1:2" x14ac:dyDescent="0.25">
      <c r="A3236" s="7"/>
      <c r="B3236" s="8"/>
    </row>
    <row r="3237" spans="1:2" x14ac:dyDescent="0.25">
      <c r="A3237" s="7"/>
      <c r="B3237" s="8"/>
    </row>
    <row r="3238" spans="1:2" x14ac:dyDescent="0.25">
      <c r="A3238" s="7"/>
      <c r="B3238" s="8"/>
    </row>
    <row r="3239" spans="1:2" x14ac:dyDescent="0.25">
      <c r="A3239" s="7"/>
      <c r="B3239" s="8"/>
    </row>
    <row r="3240" spans="1:2" x14ac:dyDescent="0.25">
      <c r="A3240" s="7"/>
      <c r="B3240" s="8"/>
    </row>
    <row r="3241" spans="1:2" x14ac:dyDescent="0.25">
      <c r="A3241" s="7"/>
      <c r="B3241" s="8"/>
    </row>
    <row r="3242" spans="1:2" x14ac:dyDescent="0.25">
      <c r="A3242" s="7"/>
      <c r="B3242" s="8"/>
    </row>
    <row r="3243" spans="1:2" x14ac:dyDescent="0.25">
      <c r="A3243" s="7"/>
      <c r="B3243" s="8"/>
    </row>
    <row r="3244" spans="1:2" x14ac:dyDescent="0.25">
      <c r="A3244" s="7"/>
      <c r="B3244" s="8"/>
    </row>
    <row r="3245" spans="1:2" x14ac:dyDescent="0.25">
      <c r="A3245" s="7"/>
      <c r="B3245" s="8"/>
    </row>
    <row r="3246" spans="1:2" x14ac:dyDescent="0.25">
      <c r="A3246" s="7"/>
      <c r="B3246" s="8"/>
    </row>
    <row r="3247" spans="1:2" x14ac:dyDescent="0.25">
      <c r="A3247" s="7"/>
      <c r="B3247" s="8"/>
    </row>
    <row r="3248" spans="1:2" x14ac:dyDescent="0.25">
      <c r="A3248" s="7"/>
      <c r="B3248" s="8"/>
    </row>
    <row r="3249" spans="1:2" x14ac:dyDescent="0.25">
      <c r="A3249" s="7"/>
      <c r="B3249" s="8"/>
    </row>
    <row r="3250" spans="1:2" x14ac:dyDescent="0.25">
      <c r="A3250" s="7"/>
      <c r="B3250" s="8"/>
    </row>
    <row r="3251" spans="1:2" x14ac:dyDescent="0.25">
      <c r="A3251" s="7"/>
      <c r="B3251" s="8"/>
    </row>
    <row r="3252" spans="1:2" x14ac:dyDescent="0.25">
      <c r="A3252" s="7"/>
      <c r="B3252" s="8"/>
    </row>
    <row r="3253" spans="1:2" x14ac:dyDescent="0.25">
      <c r="A3253" s="7"/>
      <c r="B3253" s="8"/>
    </row>
    <row r="3254" spans="1:2" x14ac:dyDescent="0.25">
      <c r="A3254" s="7"/>
      <c r="B3254" s="8"/>
    </row>
    <row r="3255" spans="1:2" x14ac:dyDescent="0.25">
      <c r="A3255" s="7"/>
      <c r="B3255" s="8"/>
    </row>
    <row r="3256" spans="1:2" x14ac:dyDescent="0.25">
      <c r="A3256" s="7"/>
      <c r="B3256" s="8"/>
    </row>
    <row r="3257" spans="1:2" x14ac:dyDescent="0.25">
      <c r="A3257" s="7"/>
      <c r="B3257" s="8"/>
    </row>
    <row r="3258" spans="1:2" x14ac:dyDescent="0.25">
      <c r="A3258" s="7"/>
      <c r="B3258" s="8"/>
    </row>
    <row r="3259" spans="1:2" x14ac:dyDescent="0.25">
      <c r="A3259" s="7"/>
      <c r="B3259" s="8"/>
    </row>
    <row r="3260" spans="1:2" x14ac:dyDescent="0.25">
      <c r="A3260" s="7"/>
      <c r="B3260" s="8"/>
    </row>
    <row r="3261" spans="1:2" x14ac:dyDescent="0.25">
      <c r="A3261" s="7"/>
      <c r="B3261" s="8"/>
    </row>
    <row r="3262" spans="1:2" x14ac:dyDescent="0.25">
      <c r="A3262" s="7"/>
      <c r="B3262" s="8"/>
    </row>
    <row r="3263" spans="1:2" x14ac:dyDescent="0.25">
      <c r="A3263" s="7"/>
      <c r="B3263" s="8"/>
    </row>
    <row r="3264" spans="1:2" x14ac:dyDescent="0.25">
      <c r="A3264" s="7"/>
      <c r="B3264" s="8"/>
    </row>
    <row r="3265" spans="1:2" x14ac:dyDescent="0.25">
      <c r="A3265" s="7"/>
      <c r="B3265" s="8"/>
    </row>
    <row r="3266" spans="1:2" x14ac:dyDescent="0.25">
      <c r="A3266" s="7"/>
      <c r="B3266" s="8"/>
    </row>
    <row r="3267" spans="1:2" x14ac:dyDescent="0.25">
      <c r="A3267" s="7"/>
      <c r="B3267" s="8"/>
    </row>
    <row r="3268" spans="1:2" x14ac:dyDescent="0.25">
      <c r="A3268" s="7"/>
      <c r="B3268" s="8"/>
    </row>
    <row r="3269" spans="1:2" x14ac:dyDescent="0.25">
      <c r="A3269" s="7"/>
      <c r="B3269" s="8"/>
    </row>
    <row r="3270" spans="1:2" x14ac:dyDescent="0.25">
      <c r="A3270" s="7"/>
      <c r="B3270" s="8"/>
    </row>
    <row r="3271" spans="1:2" x14ac:dyDescent="0.25">
      <c r="A3271" s="7"/>
      <c r="B3271" s="8"/>
    </row>
    <row r="3272" spans="1:2" x14ac:dyDescent="0.25">
      <c r="A3272" s="7"/>
      <c r="B3272" s="8"/>
    </row>
    <row r="3273" spans="1:2" x14ac:dyDescent="0.25">
      <c r="A3273" s="7"/>
      <c r="B3273" s="8"/>
    </row>
    <row r="3274" spans="1:2" x14ac:dyDescent="0.25">
      <c r="A3274" s="7"/>
      <c r="B3274" s="8"/>
    </row>
    <row r="3275" spans="1:2" x14ac:dyDescent="0.25">
      <c r="A3275" s="7"/>
      <c r="B3275" s="8"/>
    </row>
    <row r="3276" spans="1:2" x14ac:dyDescent="0.25">
      <c r="A3276" s="7"/>
      <c r="B3276" s="8"/>
    </row>
    <row r="3277" spans="1:2" x14ac:dyDescent="0.25">
      <c r="A3277" s="7"/>
      <c r="B3277" s="8"/>
    </row>
    <row r="3278" spans="1:2" x14ac:dyDescent="0.25">
      <c r="A3278" s="7"/>
      <c r="B3278" s="8"/>
    </row>
    <row r="3279" spans="1:2" x14ac:dyDescent="0.25">
      <c r="A3279" s="7"/>
      <c r="B3279" s="8"/>
    </row>
    <row r="3280" spans="1:2" x14ac:dyDescent="0.25">
      <c r="A3280" s="7"/>
      <c r="B3280" s="8"/>
    </row>
    <row r="3281" spans="1:2" x14ac:dyDescent="0.25">
      <c r="A3281" s="7"/>
      <c r="B3281" s="8"/>
    </row>
    <row r="3282" spans="1:2" x14ac:dyDescent="0.25">
      <c r="A3282" s="7"/>
      <c r="B3282" s="8"/>
    </row>
    <row r="3283" spans="1:2" x14ac:dyDescent="0.25">
      <c r="A3283" s="7"/>
      <c r="B3283" s="8"/>
    </row>
    <row r="3284" spans="1:2" x14ac:dyDescent="0.25">
      <c r="A3284" s="7"/>
      <c r="B3284" s="8"/>
    </row>
    <row r="3285" spans="1:2" x14ac:dyDescent="0.25">
      <c r="A3285" s="7"/>
      <c r="B3285" s="8"/>
    </row>
    <row r="3286" spans="1:2" x14ac:dyDescent="0.25">
      <c r="A3286" s="7"/>
      <c r="B3286" s="8"/>
    </row>
    <row r="3287" spans="1:2" x14ac:dyDescent="0.25">
      <c r="A3287" s="7"/>
      <c r="B3287" s="8"/>
    </row>
    <row r="3288" spans="1:2" x14ac:dyDescent="0.25">
      <c r="A3288" s="7"/>
      <c r="B3288" s="8"/>
    </row>
    <row r="3289" spans="1:2" x14ac:dyDescent="0.25">
      <c r="A3289" s="7"/>
      <c r="B3289" s="8"/>
    </row>
    <row r="3290" spans="1:2" x14ac:dyDescent="0.25">
      <c r="A3290" s="7"/>
      <c r="B3290" s="8"/>
    </row>
    <row r="3291" spans="1:2" x14ac:dyDescent="0.25">
      <c r="A3291" s="7"/>
      <c r="B3291" s="8"/>
    </row>
    <row r="3292" spans="1:2" x14ac:dyDescent="0.25">
      <c r="A3292" s="7"/>
      <c r="B3292" s="8"/>
    </row>
    <row r="3293" spans="1:2" x14ac:dyDescent="0.25">
      <c r="A3293" s="7"/>
      <c r="B3293" s="8"/>
    </row>
    <row r="3294" spans="1:2" x14ac:dyDescent="0.25">
      <c r="A3294" s="7"/>
      <c r="B3294" s="8"/>
    </row>
    <row r="3295" spans="1:2" x14ac:dyDescent="0.25">
      <c r="A3295" s="7"/>
      <c r="B3295" s="8"/>
    </row>
    <row r="3296" spans="1:2" x14ac:dyDescent="0.25">
      <c r="A3296" s="7"/>
      <c r="B3296" s="8"/>
    </row>
    <row r="3297" spans="1:2" x14ac:dyDescent="0.25">
      <c r="A3297" s="7"/>
      <c r="B3297" s="8"/>
    </row>
    <row r="3298" spans="1:2" x14ac:dyDescent="0.25">
      <c r="A3298" s="7"/>
      <c r="B3298" s="8"/>
    </row>
    <row r="3299" spans="1:2" x14ac:dyDescent="0.25">
      <c r="A3299" s="7"/>
      <c r="B3299" s="8"/>
    </row>
    <row r="3300" spans="1:2" x14ac:dyDescent="0.25">
      <c r="A3300" s="7"/>
      <c r="B3300" s="8"/>
    </row>
    <row r="3301" spans="1:2" x14ac:dyDescent="0.25">
      <c r="A3301" s="7"/>
      <c r="B3301" s="8"/>
    </row>
    <row r="3302" spans="1:2" x14ac:dyDescent="0.25">
      <c r="A3302" s="7"/>
      <c r="B3302" s="8"/>
    </row>
    <row r="3303" spans="1:2" x14ac:dyDescent="0.25">
      <c r="A3303" s="7"/>
      <c r="B3303" s="8"/>
    </row>
    <row r="3304" spans="1:2" x14ac:dyDescent="0.25">
      <c r="A3304" s="7"/>
      <c r="B3304" s="8"/>
    </row>
    <row r="3305" spans="1:2" x14ac:dyDescent="0.25">
      <c r="A3305" s="7"/>
      <c r="B3305" s="8"/>
    </row>
    <row r="3306" spans="1:2" x14ac:dyDescent="0.25">
      <c r="A3306" s="7"/>
      <c r="B3306" s="8"/>
    </row>
    <row r="3307" spans="1:2" x14ac:dyDescent="0.25">
      <c r="A3307" s="7"/>
      <c r="B3307" s="8"/>
    </row>
    <row r="3308" spans="1:2" x14ac:dyDescent="0.25">
      <c r="A3308" s="7"/>
      <c r="B3308" s="8"/>
    </row>
    <row r="3309" spans="1:2" x14ac:dyDescent="0.25">
      <c r="A3309" s="7"/>
      <c r="B3309" s="8"/>
    </row>
    <row r="3310" spans="1:2" x14ac:dyDescent="0.25">
      <c r="A3310" s="7"/>
      <c r="B3310" s="8"/>
    </row>
    <row r="3311" spans="1:2" x14ac:dyDescent="0.25">
      <c r="A3311" s="7"/>
      <c r="B3311" s="8"/>
    </row>
    <row r="3312" spans="1:2" x14ac:dyDescent="0.25">
      <c r="A3312" s="7"/>
      <c r="B3312" s="8"/>
    </row>
    <row r="3313" spans="1:2" x14ac:dyDescent="0.25">
      <c r="A3313" s="7"/>
      <c r="B3313" s="8"/>
    </row>
    <row r="3314" spans="1:2" x14ac:dyDescent="0.25">
      <c r="A3314" s="7"/>
      <c r="B3314" s="8"/>
    </row>
    <row r="3315" spans="1:2" x14ac:dyDescent="0.25">
      <c r="A3315" s="7"/>
      <c r="B3315" s="8"/>
    </row>
    <row r="3316" spans="1:2" x14ac:dyDescent="0.25">
      <c r="A3316" s="7"/>
      <c r="B3316" s="8"/>
    </row>
    <row r="3317" spans="1:2" x14ac:dyDescent="0.25">
      <c r="A3317" s="7"/>
      <c r="B3317" s="8"/>
    </row>
    <row r="3318" spans="1:2" x14ac:dyDescent="0.25">
      <c r="A3318" s="7"/>
      <c r="B3318" s="8"/>
    </row>
    <row r="3319" spans="1:2" x14ac:dyDescent="0.25">
      <c r="A3319" s="7"/>
      <c r="B3319" s="8"/>
    </row>
    <row r="3320" spans="1:2" x14ac:dyDescent="0.25">
      <c r="A3320" s="7"/>
      <c r="B3320" s="8"/>
    </row>
    <row r="3321" spans="1:2" x14ac:dyDescent="0.25">
      <c r="A3321" s="7"/>
      <c r="B3321" s="8"/>
    </row>
    <row r="3322" spans="1:2" x14ac:dyDescent="0.25">
      <c r="A3322" s="7"/>
      <c r="B3322" s="8"/>
    </row>
    <row r="3323" spans="1:2" x14ac:dyDescent="0.25">
      <c r="A3323" s="7"/>
      <c r="B3323" s="8"/>
    </row>
    <row r="3324" spans="1:2" x14ac:dyDescent="0.25">
      <c r="A3324" s="7"/>
      <c r="B3324" s="8"/>
    </row>
    <row r="3325" spans="1:2" x14ac:dyDescent="0.25">
      <c r="A3325" s="7"/>
      <c r="B3325" s="8"/>
    </row>
    <row r="3326" spans="1:2" x14ac:dyDescent="0.25">
      <c r="A3326" s="7"/>
      <c r="B3326" s="8"/>
    </row>
    <row r="3327" spans="1:2" x14ac:dyDescent="0.25">
      <c r="A3327" s="7"/>
      <c r="B3327" s="8"/>
    </row>
    <row r="3328" spans="1:2" x14ac:dyDescent="0.25">
      <c r="A3328" s="7"/>
      <c r="B3328" s="8"/>
    </row>
    <row r="3329" spans="1:2" x14ac:dyDescent="0.25">
      <c r="A3329" s="7"/>
      <c r="B3329" s="8"/>
    </row>
    <row r="3330" spans="1:2" x14ac:dyDescent="0.25">
      <c r="A3330" s="7"/>
      <c r="B3330" s="8"/>
    </row>
    <row r="3331" spans="1:2" x14ac:dyDescent="0.25">
      <c r="A3331" s="7"/>
      <c r="B3331" s="8"/>
    </row>
    <row r="3332" spans="1:2" x14ac:dyDescent="0.25">
      <c r="A3332" s="7"/>
      <c r="B3332" s="8"/>
    </row>
    <row r="3333" spans="1:2" x14ac:dyDescent="0.25">
      <c r="A3333" s="7"/>
      <c r="B3333" s="8"/>
    </row>
    <row r="3334" spans="1:2" x14ac:dyDescent="0.25">
      <c r="A3334" s="7"/>
      <c r="B3334" s="8"/>
    </row>
    <row r="3335" spans="1:2" x14ac:dyDescent="0.25">
      <c r="A3335" s="7"/>
      <c r="B3335" s="8"/>
    </row>
    <row r="3336" spans="1:2" x14ac:dyDescent="0.25">
      <c r="A3336" s="7"/>
      <c r="B3336" s="8"/>
    </row>
    <row r="3337" spans="1:2" x14ac:dyDescent="0.25">
      <c r="A3337" s="7"/>
      <c r="B3337" s="8"/>
    </row>
    <row r="3338" spans="1:2" x14ac:dyDescent="0.25">
      <c r="A3338" s="7"/>
      <c r="B3338" s="8"/>
    </row>
    <row r="3339" spans="1:2" x14ac:dyDescent="0.25">
      <c r="A3339" s="7"/>
      <c r="B3339" s="8"/>
    </row>
    <row r="3340" spans="1:2" x14ac:dyDescent="0.25">
      <c r="A3340" s="7"/>
      <c r="B3340" s="8"/>
    </row>
    <row r="3341" spans="1:2" x14ac:dyDescent="0.25">
      <c r="A3341" s="7"/>
      <c r="B3341" s="8"/>
    </row>
    <row r="3342" spans="1:2" x14ac:dyDescent="0.25">
      <c r="A3342" s="7"/>
      <c r="B3342" s="8"/>
    </row>
    <row r="3343" spans="1:2" x14ac:dyDescent="0.25">
      <c r="A3343" s="7"/>
      <c r="B3343" s="8"/>
    </row>
    <row r="3344" spans="1:2" x14ac:dyDescent="0.25">
      <c r="A3344" s="7"/>
      <c r="B3344" s="8"/>
    </row>
    <row r="3345" spans="1:2" x14ac:dyDescent="0.25">
      <c r="A3345" s="7"/>
      <c r="B3345" s="8"/>
    </row>
    <row r="3346" spans="1:2" x14ac:dyDescent="0.25">
      <c r="A3346" s="7"/>
      <c r="B3346" s="8"/>
    </row>
    <row r="3347" spans="1:2" x14ac:dyDescent="0.25">
      <c r="A3347" s="7"/>
      <c r="B3347" s="8"/>
    </row>
    <row r="3348" spans="1:2" x14ac:dyDescent="0.25">
      <c r="A3348" s="7"/>
      <c r="B3348" s="8"/>
    </row>
    <row r="3349" spans="1:2" x14ac:dyDescent="0.25">
      <c r="A3349" s="7"/>
      <c r="B3349" s="8"/>
    </row>
    <row r="3350" spans="1:2" x14ac:dyDescent="0.25">
      <c r="A3350" s="7"/>
      <c r="B3350" s="8"/>
    </row>
    <row r="3351" spans="1:2" x14ac:dyDescent="0.25">
      <c r="A3351" s="7"/>
      <c r="B3351" s="8"/>
    </row>
    <row r="3352" spans="1:2" x14ac:dyDescent="0.25">
      <c r="A3352" s="7"/>
      <c r="B3352" s="8"/>
    </row>
    <row r="3353" spans="1:2" x14ac:dyDescent="0.25">
      <c r="A3353" s="7"/>
      <c r="B3353" s="8"/>
    </row>
    <row r="3354" spans="1:2" x14ac:dyDescent="0.25">
      <c r="A3354" s="7"/>
      <c r="B3354" s="8"/>
    </row>
    <row r="3355" spans="1:2" x14ac:dyDescent="0.25">
      <c r="A3355" s="7"/>
      <c r="B3355" s="8"/>
    </row>
    <row r="3356" spans="1:2" x14ac:dyDescent="0.25">
      <c r="A3356" s="7"/>
      <c r="B3356" s="8"/>
    </row>
    <row r="3357" spans="1:2" x14ac:dyDescent="0.25">
      <c r="A3357" s="7"/>
      <c r="B3357" s="8"/>
    </row>
    <row r="3358" spans="1:2" x14ac:dyDescent="0.25">
      <c r="A3358" s="7"/>
      <c r="B3358" s="8"/>
    </row>
    <row r="3359" spans="1:2" x14ac:dyDescent="0.25">
      <c r="A3359" s="7"/>
      <c r="B3359" s="8"/>
    </row>
    <row r="3360" spans="1:2" x14ac:dyDescent="0.25">
      <c r="A3360" s="7"/>
      <c r="B3360" s="8"/>
    </row>
    <row r="3361" spans="1:2" x14ac:dyDescent="0.25">
      <c r="A3361" s="7"/>
      <c r="B3361" s="8"/>
    </row>
    <row r="3362" spans="1:2" x14ac:dyDescent="0.25">
      <c r="A3362" s="7"/>
      <c r="B3362" s="8"/>
    </row>
    <row r="3363" spans="1:2" x14ac:dyDescent="0.25">
      <c r="A3363" s="7"/>
      <c r="B3363" s="8"/>
    </row>
    <row r="3364" spans="1:2" x14ac:dyDescent="0.25">
      <c r="A3364" s="7"/>
      <c r="B3364" s="8"/>
    </row>
    <row r="3365" spans="1:2" x14ac:dyDescent="0.25">
      <c r="A3365" s="7"/>
      <c r="B3365" s="8"/>
    </row>
    <row r="3366" spans="1:2" x14ac:dyDescent="0.25">
      <c r="A3366" s="7"/>
      <c r="B3366" s="8"/>
    </row>
    <row r="3367" spans="1:2" x14ac:dyDescent="0.25">
      <c r="A3367" s="7"/>
      <c r="B3367" s="8"/>
    </row>
    <row r="3368" spans="1:2" x14ac:dyDescent="0.25">
      <c r="A3368" s="7"/>
      <c r="B3368" s="8"/>
    </row>
    <row r="3369" spans="1:2" x14ac:dyDescent="0.25">
      <c r="A3369" s="7"/>
      <c r="B3369" s="8"/>
    </row>
    <row r="3370" spans="1:2" x14ac:dyDescent="0.25">
      <c r="A3370" s="7"/>
      <c r="B3370" s="8"/>
    </row>
    <row r="3371" spans="1:2" x14ac:dyDescent="0.25">
      <c r="A3371" s="7"/>
      <c r="B3371" s="8"/>
    </row>
    <row r="3372" spans="1:2" x14ac:dyDescent="0.25">
      <c r="A3372" s="7"/>
      <c r="B3372" s="8"/>
    </row>
    <row r="3373" spans="1:2" x14ac:dyDescent="0.25">
      <c r="A3373" s="7"/>
      <c r="B3373" s="8"/>
    </row>
    <row r="3374" spans="1:2" x14ac:dyDescent="0.25">
      <c r="A3374" s="7"/>
      <c r="B3374" s="8"/>
    </row>
    <row r="3375" spans="1:2" x14ac:dyDescent="0.25">
      <c r="A3375" s="7"/>
      <c r="B3375" s="8"/>
    </row>
    <row r="3376" spans="1:2" x14ac:dyDescent="0.25">
      <c r="A3376" s="7"/>
      <c r="B3376" s="8"/>
    </row>
    <row r="3377" spans="1:2" x14ac:dyDescent="0.25">
      <c r="A3377" s="7"/>
      <c r="B3377" s="8"/>
    </row>
    <row r="3378" spans="1:2" x14ac:dyDescent="0.25">
      <c r="A3378" s="7"/>
      <c r="B3378" s="8"/>
    </row>
    <row r="3379" spans="1:2" x14ac:dyDescent="0.25">
      <c r="A3379" s="7"/>
      <c r="B3379" s="8"/>
    </row>
    <row r="3380" spans="1:2" x14ac:dyDescent="0.25">
      <c r="A3380" s="7"/>
      <c r="B3380" s="8"/>
    </row>
    <row r="3381" spans="1:2" x14ac:dyDescent="0.25">
      <c r="A3381" s="7"/>
      <c r="B3381" s="8"/>
    </row>
    <row r="3382" spans="1:2" x14ac:dyDescent="0.25">
      <c r="A3382" s="7"/>
      <c r="B3382" s="8"/>
    </row>
    <row r="3383" spans="1:2" x14ac:dyDescent="0.25">
      <c r="A3383" s="7"/>
      <c r="B3383" s="8"/>
    </row>
    <row r="3384" spans="1:2" x14ac:dyDescent="0.25">
      <c r="A3384" s="7"/>
      <c r="B3384" s="8"/>
    </row>
    <row r="3385" spans="1:2" x14ac:dyDescent="0.25">
      <c r="A3385" s="7"/>
      <c r="B3385" s="8"/>
    </row>
    <row r="3386" spans="1:2" x14ac:dyDescent="0.25">
      <c r="A3386" s="7"/>
      <c r="B3386" s="8"/>
    </row>
    <row r="3387" spans="1:2" x14ac:dyDescent="0.25">
      <c r="A3387" s="7"/>
      <c r="B3387" s="8"/>
    </row>
    <row r="3388" spans="1:2" x14ac:dyDescent="0.25">
      <c r="A3388" s="7"/>
      <c r="B3388" s="8"/>
    </row>
    <row r="3389" spans="1:2" x14ac:dyDescent="0.25">
      <c r="A3389" s="7"/>
      <c r="B3389" s="8"/>
    </row>
    <row r="3390" spans="1:2" x14ac:dyDescent="0.25">
      <c r="A3390" s="7"/>
      <c r="B3390" s="8"/>
    </row>
    <row r="3391" spans="1:2" x14ac:dyDescent="0.25">
      <c r="A3391" s="7"/>
      <c r="B3391" s="8"/>
    </row>
    <row r="3392" spans="1:2" x14ac:dyDescent="0.25">
      <c r="A3392" s="7"/>
      <c r="B3392" s="8"/>
    </row>
    <row r="3393" spans="1:2" x14ac:dyDescent="0.25">
      <c r="A3393" s="7"/>
      <c r="B3393" s="8"/>
    </row>
    <row r="3394" spans="1:2" x14ac:dyDescent="0.25">
      <c r="A3394" s="7"/>
      <c r="B3394" s="8"/>
    </row>
    <row r="3395" spans="1:2" x14ac:dyDescent="0.25">
      <c r="A3395" s="7"/>
      <c r="B3395" s="8"/>
    </row>
    <row r="3396" spans="1:2" x14ac:dyDescent="0.25">
      <c r="A3396" s="7"/>
      <c r="B3396" s="8"/>
    </row>
    <row r="3397" spans="1:2" x14ac:dyDescent="0.25">
      <c r="A3397" s="7"/>
      <c r="B3397" s="8"/>
    </row>
    <row r="3398" spans="1:2" x14ac:dyDescent="0.25">
      <c r="A3398" s="7"/>
      <c r="B3398" s="8"/>
    </row>
    <row r="3399" spans="1:2" x14ac:dyDescent="0.25">
      <c r="A3399" s="7"/>
      <c r="B3399" s="8"/>
    </row>
    <row r="3400" spans="1:2" x14ac:dyDescent="0.25">
      <c r="A3400" s="7"/>
      <c r="B3400" s="8"/>
    </row>
    <row r="3401" spans="1:2" x14ac:dyDescent="0.25">
      <c r="A3401" s="7"/>
      <c r="B3401" s="8"/>
    </row>
    <row r="3402" spans="1:2" x14ac:dyDescent="0.25">
      <c r="A3402" s="7"/>
      <c r="B3402" s="8"/>
    </row>
    <row r="3403" spans="1:2" x14ac:dyDescent="0.25">
      <c r="A3403" s="7"/>
      <c r="B3403" s="8"/>
    </row>
    <row r="3404" spans="1:2" x14ac:dyDescent="0.25">
      <c r="A3404" s="7"/>
      <c r="B3404" s="8"/>
    </row>
    <row r="3405" spans="1:2" x14ac:dyDescent="0.25">
      <c r="A3405" s="7"/>
      <c r="B3405" s="8"/>
    </row>
    <row r="3406" spans="1:2" x14ac:dyDescent="0.25">
      <c r="A3406" s="7"/>
      <c r="B3406" s="8"/>
    </row>
    <row r="3407" spans="1:2" x14ac:dyDescent="0.25">
      <c r="A3407" s="7"/>
      <c r="B3407" s="8"/>
    </row>
    <row r="3408" spans="1:2" x14ac:dyDescent="0.25">
      <c r="A3408" s="7"/>
      <c r="B3408" s="8"/>
    </row>
    <row r="3409" spans="1:2" x14ac:dyDescent="0.25">
      <c r="A3409" s="7"/>
      <c r="B3409" s="8"/>
    </row>
    <row r="3410" spans="1:2" x14ac:dyDescent="0.25">
      <c r="A3410" s="7"/>
      <c r="B3410" s="8"/>
    </row>
    <row r="3411" spans="1:2" x14ac:dyDescent="0.25">
      <c r="A3411" s="7"/>
      <c r="B3411" s="8"/>
    </row>
    <row r="3412" spans="1:2" x14ac:dyDescent="0.25">
      <c r="A3412" s="7"/>
      <c r="B3412" s="8"/>
    </row>
    <row r="3413" spans="1:2" x14ac:dyDescent="0.25">
      <c r="A3413" s="7"/>
      <c r="B3413" s="8"/>
    </row>
    <row r="3414" spans="1:2" x14ac:dyDescent="0.25">
      <c r="A3414" s="7"/>
      <c r="B3414" s="8"/>
    </row>
    <row r="3415" spans="1:2" x14ac:dyDescent="0.25">
      <c r="A3415" s="7"/>
      <c r="B3415" s="8"/>
    </row>
    <row r="3416" spans="1:2" x14ac:dyDescent="0.25">
      <c r="A3416" s="7"/>
      <c r="B3416" s="8"/>
    </row>
    <row r="3417" spans="1:2" x14ac:dyDescent="0.25">
      <c r="A3417" s="7"/>
      <c r="B3417" s="8"/>
    </row>
    <row r="3418" spans="1:2" x14ac:dyDescent="0.25">
      <c r="A3418" s="7"/>
      <c r="B3418" s="8"/>
    </row>
    <row r="3419" spans="1:2" x14ac:dyDescent="0.25">
      <c r="A3419" s="7"/>
      <c r="B3419" s="8"/>
    </row>
    <row r="3420" spans="1:2" x14ac:dyDescent="0.25">
      <c r="A3420" s="7"/>
      <c r="B3420" s="8"/>
    </row>
    <row r="3421" spans="1:2" x14ac:dyDescent="0.25">
      <c r="A3421" s="7"/>
      <c r="B3421" s="8"/>
    </row>
    <row r="3422" spans="1:2" x14ac:dyDescent="0.25">
      <c r="A3422" s="7"/>
      <c r="B3422" s="8"/>
    </row>
    <row r="3423" spans="1:2" x14ac:dyDescent="0.25">
      <c r="A3423" s="7"/>
      <c r="B3423" s="8"/>
    </row>
    <row r="3424" spans="1:2" x14ac:dyDescent="0.25">
      <c r="A3424" s="7"/>
      <c r="B3424" s="8"/>
    </row>
    <row r="3425" spans="1:2" x14ac:dyDescent="0.25">
      <c r="A3425" s="7"/>
      <c r="B3425" s="8"/>
    </row>
    <row r="3426" spans="1:2" x14ac:dyDescent="0.25">
      <c r="A3426" s="7"/>
      <c r="B3426" s="8"/>
    </row>
    <row r="3427" spans="1:2" x14ac:dyDescent="0.25">
      <c r="A3427" s="7"/>
      <c r="B3427" s="8"/>
    </row>
    <row r="3428" spans="1:2" x14ac:dyDescent="0.25">
      <c r="A3428" s="7"/>
      <c r="B3428" s="8"/>
    </row>
    <row r="3429" spans="1:2" x14ac:dyDescent="0.25">
      <c r="A3429" s="7"/>
      <c r="B3429" s="8"/>
    </row>
    <row r="3430" spans="1:2" x14ac:dyDescent="0.25">
      <c r="A3430" s="7"/>
      <c r="B3430" s="8"/>
    </row>
    <row r="3431" spans="1:2" x14ac:dyDescent="0.25">
      <c r="A3431" s="7"/>
      <c r="B3431" s="8"/>
    </row>
    <row r="3432" spans="1:2" x14ac:dyDescent="0.25">
      <c r="A3432" s="7"/>
      <c r="B3432" s="8"/>
    </row>
    <row r="3433" spans="1:2" x14ac:dyDescent="0.25">
      <c r="A3433" s="7"/>
      <c r="B3433" s="8"/>
    </row>
    <row r="3434" spans="1:2" x14ac:dyDescent="0.25">
      <c r="A3434" s="7"/>
      <c r="B3434" s="8"/>
    </row>
    <row r="3435" spans="1:2" x14ac:dyDescent="0.25">
      <c r="A3435" s="7"/>
      <c r="B3435" s="8"/>
    </row>
    <row r="3436" spans="1:2" x14ac:dyDescent="0.25">
      <c r="A3436" s="7"/>
      <c r="B3436" s="8"/>
    </row>
    <row r="3437" spans="1:2" x14ac:dyDescent="0.25">
      <c r="A3437" s="7"/>
      <c r="B3437" s="8"/>
    </row>
    <row r="3438" spans="1:2" x14ac:dyDescent="0.25">
      <c r="A3438" s="7"/>
      <c r="B3438" s="8"/>
    </row>
    <row r="3439" spans="1:2" x14ac:dyDescent="0.25">
      <c r="A3439" s="7"/>
      <c r="B3439" s="8"/>
    </row>
    <row r="3440" spans="1:2" x14ac:dyDescent="0.25">
      <c r="A3440" s="7"/>
      <c r="B3440" s="8"/>
    </row>
    <row r="3441" spans="1:2" x14ac:dyDescent="0.25">
      <c r="A3441" s="7"/>
      <c r="B3441" s="8"/>
    </row>
    <row r="3442" spans="1:2" x14ac:dyDescent="0.25">
      <c r="A3442" s="7"/>
      <c r="B3442" s="8"/>
    </row>
    <row r="3443" spans="1:2" x14ac:dyDescent="0.25">
      <c r="A3443" s="7"/>
      <c r="B3443" s="8"/>
    </row>
    <row r="3444" spans="1:2" x14ac:dyDescent="0.25">
      <c r="A3444" s="7"/>
      <c r="B3444" s="8"/>
    </row>
    <row r="3445" spans="1:2" x14ac:dyDescent="0.25">
      <c r="A3445" s="7"/>
      <c r="B3445" s="8"/>
    </row>
    <row r="3446" spans="1:2" x14ac:dyDescent="0.25">
      <c r="A3446" s="7"/>
      <c r="B3446" s="8"/>
    </row>
    <row r="3447" spans="1:2" x14ac:dyDescent="0.25">
      <c r="A3447" s="7"/>
      <c r="B3447" s="8"/>
    </row>
    <row r="3448" spans="1:2" x14ac:dyDescent="0.25">
      <c r="A3448" s="7"/>
      <c r="B3448" s="8"/>
    </row>
    <row r="3449" spans="1:2" x14ac:dyDescent="0.25">
      <c r="A3449" s="7"/>
      <c r="B3449" s="8"/>
    </row>
    <row r="3450" spans="1:2" x14ac:dyDescent="0.25">
      <c r="A3450" s="7"/>
      <c r="B3450" s="8"/>
    </row>
    <row r="3451" spans="1:2" x14ac:dyDescent="0.25">
      <c r="A3451" s="7"/>
      <c r="B3451" s="8"/>
    </row>
    <row r="3452" spans="1:2" x14ac:dyDescent="0.25">
      <c r="A3452" s="7"/>
      <c r="B3452" s="8"/>
    </row>
    <row r="3453" spans="1:2" x14ac:dyDescent="0.25">
      <c r="A3453" s="7"/>
      <c r="B3453" s="8"/>
    </row>
    <row r="3454" spans="1:2" x14ac:dyDescent="0.25">
      <c r="A3454" s="7"/>
      <c r="B3454" s="8"/>
    </row>
    <row r="3455" spans="1:2" x14ac:dyDescent="0.25">
      <c r="A3455" s="7"/>
      <c r="B3455" s="8"/>
    </row>
    <row r="3456" spans="1:2" x14ac:dyDescent="0.25">
      <c r="A3456" s="7"/>
      <c r="B3456" s="8"/>
    </row>
    <row r="3457" spans="1:2" x14ac:dyDescent="0.25">
      <c r="A3457" s="7"/>
      <c r="B3457" s="8"/>
    </row>
    <row r="3458" spans="1:2" x14ac:dyDescent="0.25">
      <c r="A3458" s="7"/>
      <c r="B3458" s="8"/>
    </row>
    <row r="3459" spans="1:2" x14ac:dyDescent="0.25">
      <c r="A3459" s="7"/>
      <c r="B3459" s="8"/>
    </row>
    <row r="3460" spans="1:2" x14ac:dyDescent="0.25">
      <c r="A3460" s="7"/>
      <c r="B3460" s="8"/>
    </row>
    <row r="3461" spans="1:2" x14ac:dyDescent="0.25">
      <c r="A3461" s="7"/>
      <c r="B3461" s="8"/>
    </row>
    <row r="3462" spans="1:2" x14ac:dyDescent="0.25">
      <c r="A3462" s="7"/>
      <c r="B3462" s="8"/>
    </row>
    <row r="3463" spans="1:2" x14ac:dyDescent="0.25">
      <c r="A3463" s="7"/>
      <c r="B3463" s="8"/>
    </row>
    <row r="3464" spans="1:2" x14ac:dyDescent="0.25">
      <c r="A3464" s="7"/>
      <c r="B3464" s="8"/>
    </row>
    <row r="3465" spans="1:2" x14ac:dyDescent="0.25">
      <c r="A3465" s="7"/>
      <c r="B3465" s="8"/>
    </row>
    <row r="3466" spans="1:2" x14ac:dyDescent="0.25">
      <c r="A3466" s="7"/>
      <c r="B3466" s="8"/>
    </row>
    <row r="3467" spans="1:2" x14ac:dyDescent="0.25">
      <c r="A3467" s="7"/>
      <c r="B3467" s="8"/>
    </row>
    <row r="3468" spans="1:2" x14ac:dyDescent="0.25">
      <c r="A3468" s="7"/>
      <c r="B3468" s="8"/>
    </row>
    <row r="3469" spans="1:2" x14ac:dyDescent="0.25">
      <c r="A3469" s="7"/>
      <c r="B3469" s="8"/>
    </row>
    <row r="3470" spans="1:2" x14ac:dyDescent="0.25">
      <c r="A3470" s="7"/>
      <c r="B3470" s="8"/>
    </row>
    <row r="3471" spans="1:2" x14ac:dyDescent="0.25">
      <c r="A3471" s="7"/>
      <c r="B3471" s="8"/>
    </row>
    <row r="3472" spans="1:2" x14ac:dyDescent="0.25">
      <c r="A3472" s="7"/>
      <c r="B3472" s="8"/>
    </row>
    <row r="3473" spans="1:2" x14ac:dyDescent="0.25">
      <c r="A3473" s="7"/>
      <c r="B3473" s="8"/>
    </row>
    <row r="3474" spans="1:2" x14ac:dyDescent="0.25">
      <c r="A3474" s="7"/>
      <c r="B3474" s="8"/>
    </row>
    <row r="3475" spans="1:2" x14ac:dyDescent="0.25">
      <c r="A3475" s="7"/>
      <c r="B3475" s="8"/>
    </row>
    <row r="3476" spans="1:2" x14ac:dyDescent="0.25">
      <c r="A3476" s="7"/>
      <c r="B3476" s="8"/>
    </row>
    <row r="3477" spans="1:2" x14ac:dyDescent="0.25">
      <c r="A3477" s="7"/>
      <c r="B3477" s="8"/>
    </row>
    <row r="3478" spans="1:2" x14ac:dyDescent="0.25">
      <c r="A3478" s="7"/>
      <c r="B3478" s="8"/>
    </row>
    <row r="3479" spans="1:2" x14ac:dyDescent="0.25">
      <c r="A3479" s="7"/>
      <c r="B3479" s="8"/>
    </row>
    <row r="3480" spans="1:2" x14ac:dyDescent="0.25">
      <c r="A3480" s="7"/>
      <c r="B3480" s="8"/>
    </row>
    <row r="3481" spans="1:2" x14ac:dyDescent="0.25">
      <c r="A3481" s="7"/>
      <c r="B3481" s="8"/>
    </row>
    <row r="3482" spans="1:2" x14ac:dyDescent="0.25">
      <c r="A3482" s="7"/>
      <c r="B3482" s="8"/>
    </row>
    <row r="3483" spans="1:2" x14ac:dyDescent="0.25">
      <c r="A3483" s="7"/>
      <c r="B3483" s="8"/>
    </row>
    <row r="3484" spans="1:2" x14ac:dyDescent="0.25">
      <c r="A3484" s="7"/>
      <c r="B3484" s="8"/>
    </row>
    <row r="3485" spans="1:2" x14ac:dyDescent="0.25">
      <c r="A3485" s="7"/>
      <c r="B3485" s="8"/>
    </row>
    <row r="3486" spans="1:2" x14ac:dyDescent="0.25">
      <c r="A3486" s="7"/>
      <c r="B3486" s="8"/>
    </row>
    <row r="3487" spans="1:2" x14ac:dyDescent="0.25">
      <c r="A3487" s="7"/>
      <c r="B3487" s="8"/>
    </row>
    <row r="3488" spans="1:2" x14ac:dyDescent="0.25">
      <c r="A3488" s="7"/>
      <c r="B3488" s="8"/>
    </row>
    <row r="3489" spans="1:2" x14ac:dyDescent="0.25">
      <c r="A3489" s="7"/>
      <c r="B3489" s="8"/>
    </row>
    <row r="3490" spans="1:2" x14ac:dyDescent="0.25">
      <c r="A3490" s="7"/>
      <c r="B3490" s="8"/>
    </row>
    <row r="3491" spans="1:2" x14ac:dyDescent="0.25">
      <c r="A3491" s="7"/>
      <c r="B3491" s="8"/>
    </row>
    <row r="3492" spans="1:2" x14ac:dyDescent="0.25">
      <c r="A3492" s="7"/>
      <c r="B3492" s="8"/>
    </row>
    <row r="3493" spans="1:2" x14ac:dyDescent="0.25">
      <c r="A3493" s="7"/>
      <c r="B3493" s="8"/>
    </row>
    <row r="3494" spans="1:2" x14ac:dyDescent="0.25">
      <c r="A3494" s="7"/>
      <c r="B3494" s="8"/>
    </row>
    <row r="3495" spans="1:2" x14ac:dyDescent="0.25">
      <c r="A3495" s="7"/>
      <c r="B3495" s="8"/>
    </row>
    <row r="3496" spans="1:2" x14ac:dyDescent="0.25">
      <c r="A3496" s="7"/>
      <c r="B3496" s="8"/>
    </row>
    <row r="3497" spans="1:2" x14ac:dyDescent="0.25">
      <c r="A3497" s="7"/>
      <c r="B3497" s="8"/>
    </row>
    <row r="3498" spans="1:2" x14ac:dyDescent="0.25">
      <c r="A3498" s="7"/>
      <c r="B3498" s="8"/>
    </row>
    <row r="3499" spans="1:2" x14ac:dyDescent="0.25">
      <c r="A3499" s="7"/>
      <c r="B3499" s="8"/>
    </row>
    <row r="3500" spans="1:2" x14ac:dyDescent="0.25">
      <c r="A3500" s="7"/>
      <c r="B3500" s="8"/>
    </row>
    <row r="3501" spans="1:2" x14ac:dyDescent="0.25">
      <c r="A3501" s="7"/>
      <c r="B3501" s="8"/>
    </row>
    <row r="3502" spans="1:2" x14ac:dyDescent="0.25">
      <c r="A3502" s="7"/>
      <c r="B3502" s="8"/>
    </row>
    <row r="3503" spans="1:2" x14ac:dyDescent="0.25">
      <c r="A3503" s="7"/>
      <c r="B3503" s="8"/>
    </row>
    <row r="3504" spans="1:2" x14ac:dyDescent="0.25">
      <c r="A3504" s="7"/>
      <c r="B3504" s="8"/>
    </row>
    <row r="3505" spans="1:2" x14ac:dyDescent="0.25">
      <c r="A3505" s="7"/>
      <c r="B3505" s="8"/>
    </row>
    <row r="3506" spans="1:2" x14ac:dyDescent="0.25">
      <c r="A3506" s="7"/>
      <c r="B3506" s="8"/>
    </row>
    <row r="3507" spans="1:2" x14ac:dyDescent="0.25">
      <c r="A3507" s="7"/>
      <c r="B3507" s="8"/>
    </row>
    <row r="3508" spans="1:2" x14ac:dyDescent="0.25">
      <c r="A3508" s="7"/>
      <c r="B3508" s="8"/>
    </row>
    <row r="3509" spans="1:2" x14ac:dyDescent="0.25">
      <c r="A3509" s="7"/>
      <c r="B3509" s="8"/>
    </row>
    <row r="3510" spans="1:2" x14ac:dyDescent="0.25">
      <c r="A3510" s="7"/>
      <c r="B3510" s="8"/>
    </row>
    <row r="3511" spans="1:2" x14ac:dyDescent="0.25">
      <c r="A3511" s="7"/>
      <c r="B3511" s="8"/>
    </row>
    <row r="3512" spans="1:2" x14ac:dyDescent="0.25">
      <c r="A3512" s="7"/>
      <c r="B3512" s="8"/>
    </row>
    <row r="3513" spans="1:2" x14ac:dyDescent="0.25">
      <c r="A3513" s="7"/>
      <c r="B3513" s="8"/>
    </row>
    <row r="3514" spans="1:2" x14ac:dyDescent="0.25">
      <c r="A3514" s="7"/>
      <c r="B3514" s="8"/>
    </row>
    <row r="3515" spans="1:2" x14ac:dyDescent="0.25">
      <c r="A3515" s="7"/>
      <c r="B3515" s="8"/>
    </row>
    <row r="3516" spans="1:2" x14ac:dyDescent="0.25">
      <c r="A3516" s="7"/>
      <c r="B3516" s="8"/>
    </row>
    <row r="3517" spans="1:2" x14ac:dyDescent="0.25">
      <c r="A3517" s="7"/>
      <c r="B3517" s="8"/>
    </row>
    <row r="3518" spans="1:2" x14ac:dyDescent="0.25">
      <c r="A3518" s="7"/>
      <c r="B3518" s="8"/>
    </row>
    <row r="3519" spans="1:2" x14ac:dyDescent="0.25">
      <c r="A3519" s="7"/>
      <c r="B3519" s="8"/>
    </row>
    <row r="3520" spans="1:2" x14ac:dyDescent="0.25">
      <c r="A3520" s="7"/>
      <c r="B3520" s="8"/>
    </row>
    <row r="3521" spans="1:2" x14ac:dyDescent="0.25">
      <c r="A3521" s="7"/>
      <c r="B3521" s="8"/>
    </row>
    <row r="3522" spans="1:2" x14ac:dyDescent="0.25">
      <c r="A3522" s="7"/>
      <c r="B3522" s="8"/>
    </row>
    <row r="3523" spans="1:2" x14ac:dyDescent="0.25">
      <c r="A3523" s="7"/>
      <c r="B3523" s="8"/>
    </row>
    <row r="3524" spans="1:2" x14ac:dyDescent="0.25">
      <c r="A3524" s="7"/>
      <c r="B3524" s="8"/>
    </row>
    <row r="3525" spans="1:2" x14ac:dyDescent="0.25">
      <c r="A3525" s="7"/>
      <c r="B3525" s="8"/>
    </row>
    <row r="3526" spans="1:2" x14ac:dyDescent="0.25">
      <c r="A3526" s="7"/>
      <c r="B3526" s="8"/>
    </row>
    <row r="3527" spans="1:2" x14ac:dyDescent="0.25">
      <c r="A3527" s="7"/>
      <c r="B3527" s="8"/>
    </row>
    <row r="3528" spans="1:2" x14ac:dyDescent="0.25">
      <c r="A3528" s="7"/>
      <c r="B3528" s="8"/>
    </row>
    <row r="3529" spans="1:2" x14ac:dyDescent="0.25">
      <c r="A3529" s="7"/>
      <c r="B3529" s="8"/>
    </row>
    <row r="3530" spans="1:2" x14ac:dyDescent="0.25">
      <c r="A3530" s="7"/>
      <c r="B3530" s="8"/>
    </row>
    <row r="3531" spans="1:2" x14ac:dyDescent="0.25">
      <c r="A3531" s="7"/>
      <c r="B3531" s="8"/>
    </row>
    <row r="3532" spans="1:2" x14ac:dyDescent="0.25">
      <c r="A3532" s="7"/>
      <c r="B3532" s="8"/>
    </row>
    <row r="3533" spans="1:2" x14ac:dyDescent="0.25">
      <c r="A3533" s="7"/>
      <c r="B3533" s="8"/>
    </row>
    <row r="3534" spans="1:2" x14ac:dyDescent="0.25">
      <c r="A3534" s="7"/>
      <c r="B3534" s="8"/>
    </row>
    <row r="3535" spans="1:2" x14ac:dyDescent="0.25">
      <c r="A3535" s="7"/>
      <c r="B3535" s="8"/>
    </row>
    <row r="3536" spans="1:2" x14ac:dyDescent="0.25">
      <c r="A3536" s="7"/>
      <c r="B3536" s="8"/>
    </row>
    <row r="3537" spans="1:2" x14ac:dyDescent="0.25">
      <c r="A3537" s="7"/>
      <c r="B3537" s="8"/>
    </row>
    <row r="3538" spans="1:2" x14ac:dyDescent="0.25">
      <c r="A3538" s="7"/>
      <c r="B3538" s="8"/>
    </row>
    <row r="3539" spans="1:2" x14ac:dyDescent="0.25">
      <c r="A3539" s="7"/>
      <c r="B3539" s="8"/>
    </row>
    <row r="3540" spans="1:2" x14ac:dyDescent="0.25">
      <c r="A3540" s="7"/>
      <c r="B3540" s="8"/>
    </row>
    <row r="3541" spans="1:2" x14ac:dyDescent="0.25">
      <c r="A3541" s="7"/>
      <c r="B3541" s="8"/>
    </row>
    <row r="3542" spans="1:2" x14ac:dyDescent="0.25">
      <c r="A3542" s="7"/>
      <c r="B3542" s="8"/>
    </row>
    <row r="3543" spans="1:2" x14ac:dyDescent="0.25">
      <c r="A3543" s="7"/>
      <c r="B3543" s="8"/>
    </row>
    <row r="3544" spans="1:2" x14ac:dyDescent="0.25">
      <c r="A3544" s="7"/>
      <c r="B3544" s="8"/>
    </row>
    <row r="3545" spans="1:2" x14ac:dyDescent="0.25">
      <c r="A3545" s="7"/>
      <c r="B3545" s="8"/>
    </row>
    <row r="3546" spans="1:2" x14ac:dyDescent="0.25">
      <c r="A3546" s="7"/>
      <c r="B3546" s="8"/>
    </row>
    <row r="3547" spans="1:2" x14ac:dyDescent="0.25">
      <c r="A3547" s="7"/>
      <c r="B3547" s="8"/>
    </row>
    <row r="3548" spans="1:2" x14ac:dyDescent="0.25">
      <c r="A3548" s="7"/>
      <c r="B3548" s="8"/>
    </row>
    <row r="3549" spans="1:2" x14ac:dyDescent="0.25">
      <c r="A3549" s="7"/>
      <c r="B3549" s="8"/>
    </row>
    <row r="3550" spans="1:2" x14ac:dyDescent="0.25">
      <c r="A3550" s="7"/>
      <c r="B3550" s="8"/>
    </row>
    <row r="3551" spans="1:2" x14ac:dyDescent="0.25">
      <c r="A3551" s="7"/>
      <c r="B3551" s="8"/>
    </row>
    <row r="3552" spans="1:2" x14ac:dyDescent="0.25">
      <c r="A3552" s="7"/>
      <c r="B3552" s="8"/>
    </row>
    <row r="3553" spans="1:2" x14ac:dyDescent="0.25">
      <c r="A3553" s="7"/>
      <c r="B3553" s="8"/>
    </row>
    <row r="3554" spans="1:2" x14ac:dyDescent="0.25">
      <c r="A3554" s="7"/>
      <c r="B3554" s="8"/>
    </row>
    <row r="3555" spans="1:2" x14ac:dyDescent="0.25">
      <c r="A3555" s="7"/>
      <c r="B3555" s="8"/>
    </row>
    <row r="3556" spans="1:2" x14ac:dyDescent="0.25">
      <c r="A3556" s="7"/>
      <c r="B3556" s="8"/>
    </row>
    <row r="3557" spans="1:2" x14ac:dyDescent="0.25">
      <c r="A3557" s="7"/>
      <c r="B3557" s="8"/>
    </row>
    <row r="3558" spans="1:2" x14ac:dyDescent="0.25">
      <c r="A3558" s="7"/>
      <c r="B3558" s="8"/>
    </row>
    <row r="3559" spans="1:2" x14ac:dyDescent="0.25">
      <c r="A3559" s="7"/>
      <c r="B3559" s="8"/>
    </row>
    <row r="3560" spans="1:2" x14ac:dyDescent="0.25">
      <c r="A3560" s="7"/>
      <c r="B3560" s="8"/>
    </row>
    <row r="3561" spans="1:2" x14ac:dyDescent="0.25">
      <c r="A3561" s="7"/>
      <c r="B3561" s="8"/>
    </row>
    <row r="3562" spans="1:2" x14ac:dyDescent="0.25">
      <c r="A3562" s="7"/>
      <c r="B3562" s="8"/>
    </row>
    <row r="3563" spans="1:2" x14ac:dyDescent="0.25">
      <c r="A3563" s="7"/>
      <c r="B3563" s="8"/>
    </row>
    <row r="3564" spans="1:2" x14ac:dyDescent="0.25">
      <c r="A3564" s="7"/>
      <c r="B3564" s="8"/>
    </row>
    <row r="3565" spans="1:2" x14ac:dyDescent="0.25">
      <c r="A3565" s="7"/>
      <c r="B3565" s="8"/>
    </row>
    <row r="3566" spans="1:2" x14ac:dyDescent="0.25">
      <c r="A3566" s="7"/>
      <c r="B3566" s="8"/>
    </row>
    <row r="3567" spans="1:2" x14ac:dyDescent="0.25">
      <c r="A3567" s="7"/>
      <c r="B3567" s="8"/>
    </row>
    <row r="3568" spans="1:2" x14ac:dyDescent="0.25">
      <c r="A3568" s="7"/>
      <c r="B3568" s="8"/>
    </row>
    <row r="3569" spans="1:2" x14ac:dyDescent="0.25">
      <c r="A3569" s="7"/>
      <c r="B3569" s="8"/>
    </row>
    <row r="3570" spans="1:2" x14ac:dyDescent="0.25">
      <c r="A3570" s="7"/>
      <c r="B3570" s="8"/>
    </row>
    <row r="3571" spans="1:2" x14ac:dyDescent="0.25">
      <c r="A3571" s="7"/>
      <c r="B3571" s="8"/>
    </row>
    <row r="3572" spans="1:2" x14ac:dyDescent="0.25">
      <c r="A3572" s="7"/>
      <c r="B3572" s="8"/>
    </row>
    <row r="3573" spans="1:2" x14ac:dyDescent="0.25">
      <c r="A3573" s="7"/>
      <c r="B3573" s="8"/>
    </row>
    <row r="3574" spans="1:2" x14ac:dyDescent="0.25">
      <c r="A3574" s="7"/>
      <c r="B3574" s="8"/>
    </row>
    <row r="3575" spans="1:2" x14ac:dyDescent="0.25">
      <c r="A3575" s="7"/>
      <c r="B3575" s="8"/>
    </row>
    <row r="3576" spans="1:2" x14ac:dyDescent="0.25">
      <c r="A3576" s="7"/>
      <c r="B3576" s="8"/>
    </row>
    <row r="3577" spans="1:2" x14ac:dyDescent="0.25">
      <c r="A3577" s="7"/>
      <c r="B3577" s="8"/>
    </row>
    <row r="3578" spans="1:2" x14ac:dyDescent="0.25">
      <c r="A3578" s="7"/>
      <c r="B3578" s="8"/>
    </row>
    <row r="3579" spans="1:2" x14ac:dyDescent="0.25">
      <c r="A3579" s="7"/>
      <c r="B3579" s="8"/>
    </row>
    <row r="3580" spans="1:2" x14ac:dyDescent="0.25">
      <c r="A3580" s="7"/>
      <c r="B3580" s="8"/>
    </row>
    <row r="3581" spans="1:2" x14ac:dyDescent="0.25">
      <c r="A3581" s="7"/>
      <c r="B3581" s="8"/>
    </row>
    <row r="3582" spans="1:2" x14ac:dyDescent="0.25">
      <c r="A3582" s="7"/>
      <c r="B3582" s="8"/>
    </row>
    <row r="3583" spans="1:2" x14ac:dyDescent="0.25">
      <c r="A3583" s="7"/>
      <c r="B3583" s="8"/>
    </row>
    <row r="3584" spans="1:2" x14ac:dyDescent="0.25">
      <c r="A3584" s="7"/>
      <c r="B3584" s="8"/>
    </row>
    <row r="3585" spans="1:2" x14ac:dyDescent="0.25">
      <c r="A3585" s="7"/>
      <c r="B3585" s="8"/>
    </row>
    <row r="3586" spans="1:2" x14ac:dyDescent="0.25">
      <c r="A3586" s="7"/>
      <c r="B3586" s="8"/>
    </row>
    <row r="3587" spans="1:2" x14ac:dyDescent="0.25">
      <c r="A3587" s="7"/>
      <c r="B3587" s="8"/>
    </row>
    <row r="3588" spans="1:2" x14ac:dyDescent="0.25">
      <c r="A3588" s="7"/>
      <c r="B3588" s="8"/>
    </row>
    <row r="3589" spans="1:2" x14ac:dyDescent="0.25">
      <c r="A3589" s="7"/>
      <c r="B3589" s="8"/>
    </row>
    <row r="3590" spans="1:2" x14ac:dyDescent="0.25">
      <c r="A3590" s="7"/>
      <c r="B3590" s="8"/>
    </row>
    <row r="3591" spans="1:2" x14ac:dyDescent="0.25">
      <c r="A3591" s="7"/>
      <c r="B3591" s="8"/>
    </row>
    <row r="3592" spans="1:2" x14ac:dyDescent="0.25">
      <c r="A3592" s="7"/>
      <c r="B3592" s="8"/>
    </row>
    <row r="3593" spans="1:2" x14ac:dyDescent="0.25">
      <c r="A3593" s="7"/>
      <c r="B3593" s="8"/>
    </row>
    <row r="3594" spans="1:2" x14ac:dyDescent="0.25">
      <c r="A3594" s="7"/>
      <c r="B3594" s="8"/>
    </row>
    <row r="3595" spans="1:2" x14ac:dyDescent="0.25">
      <c r="A3595" s="7"/>
      <c r="B3595" s="8"/>
    </row>
    <row r="3596" spans="1:2" x14ac:dyDescent="0.25">
      <c r="A3596" s="7"/>
      <c r="B3596" s="8"/>
    </row>
    <row r="3597" spans="1:2" x14ac:dyDescent="0.25">
      <c r="A3597" s="7"/>
      <c r="B3597" s="8"/>
    </row>
    <row r="3598" spans="1:2" x14ac:dyDescent="0.25">
      <c r="A3598" s="7"/>
      <c r="B3598" s="8"/>
    </row>
    <row r="3599" spans="1:2" x14ac:dyDescent="0.25">
      <c r="A3599" s="7"/>
      <c r="B3599" s="8"/>
    </row>
    <row r="3600" spans="1:2" x14ac:dyDescent="0.25">
      <c r="A3600" s="7"/>
      <c r="B3600" s="8"/>
    </row>
    <row r="3601" spans="1:2" x14ac:dyDescent="0.25">
      <c r="A3601" s="7"/>
      <c r="B3601" s="8"/>
    </row>
    <row r="3602" spans="1:2" x14ac:dyDescent="0.25">
      <c r="A3602" s="7"/>
      <c r="B3602" s="8"/>
    </row>
    <row r="3603" spans="1:2" x14ac:dyDescent="0.25">
      <c r="A3603" s="7"/>
      <c r="B3603" s="8"/>
    </row>
    <row r="3604" spans="1:2" x14ac:dyDescent="0.25">
      <c r="A3604" s="24"/>
      <c r="B3604" s="8"/>
    </row>
    <row r="3605" spans="1:2" x14ac:dyDescent="0.25">
      <c r="A3605" s="24"/>
      <c r="B3605" s="8"/>
    </row>
    <row r="3606" spans="1:2" x14ac:dyDescent="0.25">
      <c r="A3606" s="24"/>
      <c r="B3606" s="8"/>
    </row>
    <row r="3607" spans="1:2" x14ac:dyDescent="0.25">
      <c r="A3607" s="24"/>
      <c r="B3607" s="8"/>
    </row>
    <row r="3608" spans="1:2" x14ac:dyDescent="0.25">
      <c r="A3608" s="24"/>
      <c r="B3608" s="8"/>
    </row>
    <row r="3609" spans="1:2" x14ac:dyDescent="0.25">
      <c r="A3609" s="7"/>
      <c r="B3609" s="8"/>
    </row>
    <row r="3610" spans="1:2" x14ac:dyDescent="0.25">
      <c r="A3610" s="7"/>
      <c r="B3610" s="8"/>
    </row>
    <row r="3611" spans="1:2" x14ac:dyDescent="0.25">
      <c r="A3611" s="7"/>
      <c r="B3611" s="8"/>
    </row>
    <row r="3612" spans="1:2" x14ac:dyDescent="0.25">
      <c r="A3612" s="7"/>
      <c r="B3612" s="8"/>
    </row>
    <row r="3613" spans="1:2" x14ac:dyDescent="0.25">
      <c r="A3613" s="7"/>
      <c r="B3613" s="8"/>
    </row>
    <row r="3614" spans="1:2" x14ac:dyDescent="0.25">
      <c r="A3614" s="7"/>
      <c r="B3614" s="8"/>
    </row>
    <row r="3615" spans="1:2" x14ac:dyDescent="0.25">
      <c r="A3615" s="7"/>
      <c r="B3615" s="8"/>
    </row>
    <row r="3616" spans="1:2" x14ac:dyDescent="0.25">
      <c r="A3616" s="7"/>
      <c r="B3616" s="8"/>
    </row>
    <row r="3617" spans="1:2" x14ac:dyDescent="0.25">
      <c r="A3617" s="7"/>
      <c r="B3617" s="8"/>
    </row>
    <row r="3618" spans="1:2" x14ac:dyDescent="0.25">
      <c r="A3618" s="7"/>
      <c r="B3618" s="8"/>
    </row>
    <row r="3619" spans="1:2" x14ac:dyDescent="0.25">
      <c r="A3619" s="7"/>
      <c r="B3619" s="8"/>
    </row>
    <row r="3620" spans="1:2" x14ac:dyDescent="0.25">
      <c r="A3620" s="7"/>
      <c r="B3620" s="8"/>
    </row>
    <row r="3621" spans="1:2" x14ac:dyDescent="0.25">
      <c r="A3621" s="7"/>
      <c r="B3621" s="8"/>
    </row>
    <row r="3622" spans="1:2" x14ac:dyDescent="0.25">
      <c r="A3622" s="7"/>
      <c r="B3622" s="8"/>
    </row>
    <row r="3623" spans="1:2" x14ac:dyDescent="0.25">
      <c r="A3623" s="7"/>
      <c r="B3623" s="8"/>
    </row>
    <row r="3624" spans="1:2" x14ac:dyDescent="0.25">
      <c r="A3624" s="7"/>
      <c r="B3624" s="8"/>
    </row>
    <row r="3625" spans="1:2" x14ac:dyDescent="0.25">
      <c r="A3625" s="7"/>
      <c r="B3625" s="8"/>
    </row>
    <row r="3626" spans="1:2" x14ac:dyDescent="0.25">
      <c r="A3626" s="7"/>
      <c r="B3626" s="8"/>
    </row>
    <row r="3627" spans="1:2" x14ac:dyDescent="0.25">
      <c r="A3627" s="7"/>
      <c r="B3627" s="8"/>
    </row>
    <row r="3628" spans="1:2" x14ac:dyDescent="0.25">
      <c r="A3628" s="7"/>
      <c r="B3628" s="8"/>
    </row>
    <row r="3629" spans="1:2" x14ac:dyDescent="0.25">
      <c r="A3629" s="7"/>
      <c r="B3629" s="8"/>
    </row>
    <row r="3630" spans="1:2" x14ac:dyDescent="0.25">
      <c r="A3630" s="7"/>
      <c r="B3630" s="8"/>
    </row>
    <row r="3631" spans="1:2" x14ac:dyDescent="0.25">
      <c r="A3631" s="7"/>
      <c r="B3631" s="8"/>
    </row>
    <row r="3632" spans="1:2" x14ac:dyDescent="0.25">
      <c r="A3632" s="7"/>
      <c r="B3632" s="8"/>
    </row>
    <row r="3633" spans="1:2" x14ac:dyDescent="0.25">
      <c r="A3633" s="7"/>
      <c r="B3633" s="8"/>
    </row>
    <row r="3634" spans="1:2" x14ac:dyDescent="0.25">
      <c r="A3634" s="7"/>
      <c r="B3634" s="8"/>
    </row>
    <row r="3635" spans="1:2" x14ac:dyDescent="0.25">
      <c r="A3635" s="7"/>
      <c r="B3635" s="8"/>
    </row>
    <row r="3636" spans="1:2" x14ac:dyDescent="0.25">
      <c r="A3636" s="7"/>
      <c r="B3636" s="8"/>
    </row>
    <row r="3637" spans="1:2" x14ac:dyDescent="0.25">
      <c r="A3637" s="7"/>
      <c r="B3637" s="8"/>
    </row>
    <row r="3638" spans="1:2" x14ac:dyDescent="0.25">
      <c r="A3638" s="7"/>
      <c r="B3638" s="8"/>
    </row>
    <row r="3639" spans="1:2" x14ac:dyDescent="0.25">
      <c r="A3639" s="7"/>
      <c r="B3639" s="8"/>
    </row>
    <row r="3640" spans="1:2" x14ac:dyDescent="0.25">
      <c r="A3640" s="7"/>
      <c r="B3640" s="8"/>
    </row>
    <row r="3641" spans="1:2" x14ac:dyDescent="0.25">
      <c r="A3641" s="7"/>
      <c r="B3641" s="8"/>
    </row>
    <row r="3642" spans="1:2" x14ac:dyDescent="0.25">
      <c r="A3642" s="7"/>
      <c r="B3642" s="8"/>
    </row>
    <row r="3643" spans="1:2" x14ac:dyDescent="0.25">
      <c r="A3643" s="7"/>
      <c r="B3643" s="8"/>
    </row>
    <row r="3644" spans="1:2" x14ac:dyDescent="0.25">
      <c r="A3644" s="7"/>
      <c r="B3644" s="8"/>
    </row>
    <row r="3645" spans="1:2" x14ac:dyDescent="0.25">
      <c r="A3645" s="7"/>
      <c r="B3645" s="8"/>
    </row>
    <row r="3646" spans="1:2" x14ac:dyDescent="0.25">
      <c r="A3646" s="7"/>
      <c r="B3646" s="8"/>
    </row>
    <row r="3647" spans="1:2" x14ac:dyDescent="0.25">
      <c r="A3647" s="7"/>
      <c r="B3647" s="8"/>
    </row>
    <row r="3648" spans="1:2" x14ac:dyDescent="0.25">
      <c r="A3648" s="7"/>
      <c r="B3648" s="8"/>
    </row>
    <row r="3649" spans="1:2" x14ac:dyDescent="0.25">
      <c r="A3649" s="7"/>
      <c r="B3649" s="8"/>
    </row>
    <row r="3650" spans="1:2" x14ac:dyDescent="0.25">
      <c r="A3650" s="7"/>
      <c r="B3650" s="8"/>
    </row>
    <row r="3651" spans="1:2" x14ac:dyDescent="0.25">
      <c r="A3651" s="7"/>
      <c r="B3651" s="8"/>
    </row>
    <row r="3652" spans="1:2" x14ac:dyDescent="0.25">
      <c r="A3652" s="7"/>
      <c r="B3652" s="8"/>
    </row>
    <row r="3653" spans="1:2" x14ac:dyDescent="0.25">
      <c r="A3653" s="24"/>
      <c r="B3653" s="8"/>
    </row>
    <row r="3654" spans="1:2" x14ac:dyDescent="0.25">
      <c r="A3654" s="34"/>
    </row>
    <row r="3655" spans="1:2" x14ac:dyDescent="0.25">
      <c r="A3655" s="34"/>
      <c r="B3655" s="8"/>
    </row>
    <row r="3656" spans="1:2" x14ac:dyDescent="0.25">
      <c r="A3656" s="7"/>
      <c r="B3656" s="8"/>
    </row>
    <row r="3657" spans="1:2" x14ac:dyDescent="0.25">
      <c r="A3657" s="7"/>
      <c r="B3657" s="8"/>
    </row>
    <row r="3658" spans="1:2" x14ac:dyDescent="0.25">
      <c r="A3658" s="7"/>
      <c r="B3658" s="8"/>
    </row>
    <row r="3659" spans="1:2" x14ac:dyDescent="0.25">
      <c r="A3659" s="7"/>
      <c r="B3659" s="8"/>
    </row>
    <row r="3660" spans="1:2" x14ac:dyDescent="0.25">
      <c r="A3660" s="7"/>
      <c r="B3660" s="8"/>
    </row>
    <row r="3661" spans="1:2" x14ac:dyDescent="0.25">
      <c r="A3661" s="7"/>
      <c r="B3661" s="8"/>
    </row>
    <row r="3662" spans="1:2" x14ac:dyDescent="0.25">
      <c r="A3662" s="7"/>
      <c r="B3662" s="8"/>
    </row>
    <row r="3663" spans="1:2" x14ac:dyDescent="0.25">
      <c r="A3663" s="7"/>
      <c r="B3663" s="8"/>
    </row>
    <row r="3664" spans="1:2" x14ac:dyDescent="0.25">
      <c r="A3664" s="7"/>
      <c r="B3664" s="8"/>
    </row>
    <row r="3665" spans="1:2" x14ac:dyDescent="0.25">
      <c r="A3665" s="7"/>
      <c r="B3665" s="8"/>
    </row>
    <row r="3666" spans="1:2" x14ac:dyDescent="0.25">
      <c r="A3666" s="7"/>
      <c r="B3666" s="8"/>
    </row>
    <row r="3667" spans="1:2" x14ac:dyDescent="0.25">
      <c r="A3667" s="7"/>
      <c r="B3667" s="8"/>
    </row>
    <row r="3668" spans="1:2" x14ac:dyDescent="0.25">
      <c r="A3668" s="7"/>
      <c r="B3668" s="8"/>
    </row>
    <row r="3669" spans="1:2" x14ac:dyDescent="0.25">
      <c r="A3669" s="7"/>
      <c r="B3669" s="8"/>
    </row>
    <row r="3670" spans="1:2" x14ac:dyDescent="0.25">
      <c r="A3670" s="7"/>
      <c r="B3670" s="8"/>
    </row>
    <row r="3671" spans="1:2" x14ac:dyDescent="0.25">
      <c r="A3671" s="7"/>
      <c r="B3671" s="8"/>
    </row>
    <row r="3672" spans="1:2" x14ac:dyDescent="0.25">
      <c r="A3672" s="7"/>
      <c r="B3672" s="8"/>
    </row>
    <row r="3673" spans="1:2" x14ac:dyDescent="0.25">
      <c r="A3673" s="7"/>
      <c r="B3673" s="8"/>
    </row>
    <row r="3674" spans="1:2" x14ac:dyDescent="0.25">
      <c r="A3674" s="7"/>
      <c r="B3674" s="8"/>
    </row>
    <row r="3675" spans="1:2" x14ac:dyDescent="0.25">
      <c r="A3675" s="7"/>
      <c r="B3675" s="8"/>
    </row>
    <row r="3676" spans="1:2" x14ac:dyDescent="0.25">
      <c r="A3676" s="7"/>
      <c r="B3676" s="8"/>
    </row>
    <row r="3677" spans="1:2" x14ac:dyDescent="0.25">
      <c r="A3677" s="7"/>
      <c r="B3677" s="8"/>
    </row>
    <row r="3678" spans="1:2" x14ac:dyDescent="0.25">
      <c r="A3678" s="7"/>
      <c r="B3678" s="8"/>
    </row>
    <row r="3679" spans="1:2" x14ac:dyDescent="0.25">
      <c r="A3679" s="7"/>
      <c r="B3679" s="8"/>
    </row>
    <row r="3680" spans="1:2" x14ac:dyDescent="0.25">
      <c r="A3680" s="7"/>
      <c r="B3680" s="8"/>
    </row>
    <row r="3681" spans="1:2" x14ac:dyDescent="0.25">
      <c r="A3681" s="7"/>
      <c r="B3681" s="8"/>
    </row>
    <row r="3682" spans="1:2" x14ac:dyDescent="0.25">
      <c r="A3682" s="7"/>
      <c r="B3682" s="8"/>
    </row>
    <row r="3683" spans="1:2" x14ac:dyDescent="0.25">
      <c r="A3683" s="7"/>
      <c r="B3683" s="8"/>
    </row>
    <row r="3684" spans="1:2" x14ac:dyDescent="0.25">
      <c r="A3684" s="7"/>
      <c r="B3684" s="8"/>
    </row>
    <row r="3685" spans="1:2" x14ac:dyDescent="0.25">
      <c r="A3685" s="7"/>
      <c r="B3685" s="8"/>
    </row>
    <row r="3686" spans="1:2" x14ac:dyDescent="0.25">
      <c r="A3686" s="7"/>
      <c r="B3686" s="8"/>
    </row>
    <row r="3687" spans="1:2" x14ac:dyDescent="0.25">
      <c r="A3687" s="7"/>
      <c r="B3687" s="8"/>
    </row>
    <row r="3688" spans="1:2" x14ac:dyDescent="0.25">
      <c r="A3688" s="7"/>
      <c r="B3688" s="8"/>
    </row>
    <row r="3689" spans="1:2" x14ac:dyDescent="0.25">
      <c r="A3689" s="7"/>
      <c r="B3689" s="8"/>
    </row>
    <row r="3690" spans="1:2" x14ac:dyDescent="0.25">
      <c r="A3690" s="7"/>
      <c r="B3690" s="8"/>
    </row>
    <row r="3691" spans="1:2" x14ac:dyDescent="0.25">
      <c r="A3691" s="7"/>
      <c r="B3691" s="8"/>
    </row>
    <row r="3692" spans="1:2" x14ac:dyDescent="0.25">
      <c r="A3692" s="7"/>
      <c r="B3692" s="8"/>
    </row>
    <row r="3693" spans="1:2" x14ac:dyDescent="0.25">
      <c r="A3693" s="7"/>
      <c r="B3693" s="8"/>
    </row>
    <row r="3694" spans="1:2" x14ac:dyDescent="0.25">
      <c r="A3694" s="7"/>
      <c r="B3694" s="8"/>
    </row>
    <row r="3695" spans="1:2" x14ac:dyDescent="0.25">
      <c r="A3695" s="7"/>
      <c r="B3695" s="8"/>
    </row>
    <row r="3696" spans="1:2" x14ac:dyDescent="0.25">
      <c r="A3696" s="7"/>
      <c r="B3696" s="8"/>
    </row>
    <row r="3697" spans="1:2" x14ac:dyDescent="0.25">
      <c r="A3697" s="7"/>
      <c r="B3697" s="8"/>
    </row>
    <row r="3698" spans="1:2" x14ac:dyDescent="0.25">
      <c r="A3698" s="7"/>
      <c r="B3698" s="8"/>
    </row>
    <row r="3699" spans="1:2" x14ac:dyDescent="0.25">
      <c r="A3699" s="7"/>
      <c r="B3699" s="8"/>
    </row>
    <row r="3700" spans="1:2" x14ac:dyDescent="0.25">
      <c r="A3700" s="7"/>
      <c r="B3700" s="8"/>
    </row>
    <row r="3701" spans="1:2" x14ac:dyDescent="0.25">
      <c r="A3701" s="7"/>
      <c r="B3701" s="8"/>
    </row>
    <row r="3702" spans="1:2" x14ac:dyDescent="0.25">
      <c r="A3702" s="7"/>
      <c r="B3702" s="8"/>
    </row>
    <row r="3703" spans="1:2" x14ac:dyDescent="0.25">
      <c r="A3703" s="7"/>
      <c r="B3703" s="8"/>
    </row>
    <row r="3704" spans="1:2" x14ac:dyDescent="0.25">
      <c r="A3704" s="7"/>
      <c r="B3704" s="8"/>
    </row>
    <row r="3705" spans="1:2" x14ac:dyDescent="0.25">
      <c r="A3705" s="7"/>
      <c r="B3705" s="8"/>
    </row>
    <row r="3706" spans="1:2" x14ac:dyDescent="0.25">
      <c r="A3706" s="7"/>
      <c r="B3706" s="8"/>
    </row>
    <row r="3707" spans="1:2" x14ac:dyDescent="0.25">
      <c r="A3707" s="7"/>
      <c r="B3707" s="8"/>
    </row>
    <row r="3708" spans="1:2" x14ac:dyDescent="0.25">
      <c r="A3708" s="7"/>
      <c r="B3708" s="8"/>
    </row>
    <row r="3709" spans="1:2" x14ac:dyDescent="0.25">
      <c r="A3709" s="7"/>
      <c r="B3709" s="8"/>
    </row>
    <row r="3710" spans="1:2" x14ac:dyDescent="0.25">
      <c r="A3710" s="7"/>
      <c r="B3710" s="8"/>
    </row>
    <row r="3711" spans="1:2" x14ac:dyDescent="0.25">
      <c r="A3711" s="7"/>
      <c r="B3711" s="8"/>
    </row>
    <row r="3712" spans="1:2" x14ac:dyDescent="0.25">
      <c r="A3712" s="7"/>
      <c r="B3712" s="8"/>
    </row>
    <row r="3713" spans="1:2" x14ac:dyDescent="0.25">
      <c r="A3713" s="7"/>
      <c r="B3713" s="8"/>
    </row>
    <row r="3714" spans="1:2" x14ac:dyDescent="0.25">
      <c r="A3714" s="7"/>
      <c r="B3714" s="8"/>
    </row>
    <row r="3715" spans="1:2" x14ac:dyDescent="0.25">
      <c r="A3715" s="7"/>
      <c r="B3715" s="8"/>
    </row>
    <row r="3716" spans="1:2" x14ac:dyDescent="0.25">
      <c r="A3716" s="7"/>
      <c r="B3716" s="8"/>
    </row>
    <row r="3717" spans="1:2" x14ac:dyDescent="0.25">
      <c r="A3717" s="7"/>
      <c r="B3717" s="8"/>
    </row>
    <row r="3718" spans="1:2" x14ac:dyDescent="0.25">
      <c r="A3718" s="7"/>
      <c r="B3718" s="8"/>
    </row>
    <row r="3719" spans="1:2" x14ac:dyDescent="0.25">
      <c r="A3719" s="7"/>
      <c r="B3719" s="8"/>
    </row>
    <row r="3720" spans="1:2" x14ac:dyDescent="0.25">
      <c r="A3720" s="7"/>
      <c r="B3720" s="8"/>
    </row>
    <row r="3721" spans="1:2" x14ac:dyDescent="0.25">
      <c r="A3721" s="7"/>
      <c r="B3721" s="8"/>
    </row>
    <row r="3722" spans="1:2" x14ac:dyDescent="0.25">
      <c r="A3722" s="7"/>
      <c r="B3722" s="8"/>
    </row>
    <row r="3723" spans="1:2" x14ac:dyDescent="0.25">
      <c r="A3723" s="7"/>
      <c r="B3723" s="8"/>
    </row>
    <row r="3724" spans="1:2" x14ac:dyDescent="0.25">
      <c r="A3724" s="7"/>
      <c r="B3724" s="8"/>
    </row>
    <row r="3725" spans="1:2" x14ac:dyDescent="0.25">
      <c r="A3725" s="7"/>
      <c r="B3725" s="8"/>
    </row>
    <row r="3726" spans="1:2" x14ac:dyDescent="0.25">
      <c r="A3726" s="7"/>
      <c r="B3726" s="8"/>
    </row>
    <row r="3727" spans="1:2" x14ac:dyDescent="0.25">
      <c r="A3727" s="7"/>
      <c r="B3727" s="8"/>
    </row>
    <row r="3728" spans="1:2" x14ac:dyDescent="0.25">
      <c r="A3728" s="7"/>
      <c r="B3728" s="8"/>
    </row>
    <row r="3729" spans="1:2" x14ac:dyDescent="0.25">
      <c r="A3729" s="7"/>
      <c r="B3729" s="8"/>
    </row>
    <row r="3730" spans="1:2" x14ac:dyDescent="0.25">
      <c r="A3730" s="7"/>
      <c r="B3730" s="8"/>
    </row>
    <row r="3731" spans="1:2" x14ac:dyDescent="0.25">
      <c r="A3731" s="7"/>
      <c r="B3731" s="8"/>
    </row>
    <row r="3732" spans="1:2" x14ac:dyDescent="0.25">
      <c r="A3732" s="7"/>
      <c r="B3732" s="8"/>
    </row>
    <row r="3733" spans="1:2" x14ac:dyDescent="0.25">
      <c r="A3733" s="7"/>
      <c r="B3733" s="8"/>
    </row>
    <row r="3734" spans="1:2" x14ac:dyDescent="0.25">
      <c r="A3734" s="7"/>
      <c r="B3734" s="8"/>
    </row>
    <row r="3735" spans="1:2" x14ac:dyDescent="0.25">
      <c r="A3735" s="7"/>
      <c r="B3735" s="8"/>
    </row>
    <row r="3736" spans="1:2" x14ac:dyDescent="0.25">
      <c r="A3736" s="7"/>
      <c r="B3736" s="8"/>
    </row>
    <row r="3737" spans="1:2" x14ac:dyDescent="0.25">
      <c r="A3737" s="7"/>
      <c r="B3737" s="8"/>
    </row>
    <row r="3738" spans="1:2" x14ac:dyDescent="0.25">
      <c r="A3738" s="7"/>
      <c r="B3738" s="8"/>
    </row>
    <row r="3739" spans="1:2" x14ac:dyDescent="0.25">
      <c r="A3739" s="7"/>
      <c r="B3739" s="8"/>
    </row>
    <row r="3740" spans="1:2" x14ac:dyDescent="0.25">
      <c r="A3740" s="7"/>
      <c r="B3740" s="8"/>
    </row>
    <row r="3741" spans="1:2" x14ac:dyDescent="0.25">
      <c r="A3741" s="7"/>
      <c r="B3741" s="8"/>
    </row>
    <row r="3742" spans="1:2" x14ac:dyDescent="0.25">
      <c r="A3742" s="7"/>
      <c r="B3742" s="8"/>
    </row>
    <row r="3743" spans="1:2" x14ac:dyDescent="0.25">
      <c r="A3743" s="7"/>
      <c r="B3743" s="8"/>
    </row>
    <row r="3744" spans="1:2" x14ac:dyDescent="0.25">
      <c r="A3744" s="7"/>
      <c r="B3744" s="8"/>
    </row>
    <row r="3745" spans="1:2" x14ac:dyDescent="0.25">
      <c r="A3745" s="7"/>
      <c r="B3745" s="8"/>
    </row>
    <row r="3746" spans="1:2" x14ac:dyDescent="0.25">
      <c r="A3746" s="7"/>
      <c r="B3746" s="8"/>
    </row>
    <row r="3747" spans="1:2" x14ac:dyDescent="0.25">
      <c r="A3747" s="7"/>
      <c r="B3747" s="8"/>
    </row>
    <row r="3748" spans="1:2" x14ac:dyDescent="0.25">
      <c r="A3748" s="7"/>
      <c r="B3748" s="8"/>
    </row>
    <row r="3749" spans="1:2" x14ac:dyDescent="0.25">
      <c r="A3749" s="7"/>
      <c r="B3749" s="8"/>
    </row>
    <row r="3750" spans="1:2" x14ac:dyDescent="0.25">
      <c r="A3750" s="7"/>
      <c r="B3750" s="8"/>
    </row>
    <row r="3751" spans="1:2" x14ac:dyDescent="0.25">
      <c r="A3751" s="7"/>
      <c r="B3751" s="8"/>
    </row>
    <row r="3752" spans="1:2" x14ac:dyDescent="0.25">
      <c r="A3752" s="7"/>
      <c r="B3752" s="8"/>
    </row>
    <row r="3753" spans="1:2" x14ac:dyDescent="0.25">
      <c r="A3753" s="7"/>
      <c r="B3753" s="8"/>
    </row>
    <row r="3754" spans="1:2" x14ac:dyDescent="0.25">
      <c r="A3754" s="7"/>
      <c r="B3754" s="8"/>
    </row>
    <row r="3755" spans="1:2" x14ac:dyDescent="0.25">
      <c r="A3755" s="7"/>
      <c r="B3755" s="8"/>
    </row>
    <row r="3756" spans="1:2" x14ac:dyDescent="0.25">
      <c r="A3756" s="7"/>
      <c r="B3756" s="8"/>
    </row>
    <row r="3757" spans="1:2" x14ac:dyDescent="0.25">
      <c r="A3757" s="7"/>
      <c r="B3757" s="8"/>
    </row>
    <row r="3758" spans="1:2" x14ac:dyDescent="0.25">
      <c r="A3758" s="7"/>
      <c r="B3758" s="8"/>
    </row>
    <row r="3759" spans="1:2" x14ac:dyDescent="0.25">
      <c r="A3759" s="7"/>
      <c r="B3759" s="8"/>
    </row>
    <row r="3760" spans="1:2" x14ac:dyDescent="0.25">
      <c r="A3760" s="7"/>
      <c r="B3760" s="8"/>
    </row>
    <row r="3761" spans="1:2" x14ac:dyDescent="0.25">
      <c r="A3761" s="7"/>
      <c r="B3761" s="8"/>
    </row>
    <row r="3762" spans="1:2" x14ac:dyDescent="0.25">
      <c r="A3762" s="7"/>
      <c r="B3762" s="8"/>
    </row>
    <row r="3763" spans="1:2" x14ac:dyDescent="0.25">
      <c r="A3763" s="7"/>
      <c r="B3763" s="8"/>
    </row>
    <row r="3764" spans="1:2" x14ac:dyDescent="0.25">
      <c r="A3764" s="7"/>
      <c r="B3764" s="8"/>
    </row>
    <row r="3765" spans="1:2" x14ac:dyDescent="0.25">
      <c r="A3765" s="7"/>
      <c r="B3765" s="8"/>
    </row>
    <row r="3766" spans="1:2" x14ac:dyDescent="0.25">
      <c r="A3766" s="7"/>
      <c r="B3766" s="8"/>
    </row>
    <row r="3767" spans="1:2" x14ac:dyDescent="0.25">
      <c r="A3767" s="7"/>
      <c r="B3767" s="8"/>
    </row>
    <row r="3768" spans="1:2" x14ac:dyDescent="0.25">
      <c r="A3768" s="7"/>
      <c r="B3768" s="8"/>
    </row>
    <row r="3769" spans="1:2" x14ac:dyDescent="0.25">
      <c r="A3769" s="7"/>
      <c r="B3769" s="8"/>
    </row>
    <row r="3770" spans="1:2" x14ac:dyDescent="0.25">
      <c r="A3770" s="7"/>
      <c r="B3770" s="8"/>
    </row>
    <row r="3771" spans="1:2" x14ac:dyDescent="0.25">
      <c r="A3771" s="7"/>
      <c r="B3771" s="8"/>
    </row>
    <row r="3772" spans="1:2" x14ac:dyDescent="0.25">
      <c r="A3772" s="7"/>
      <c r="B3772" s="8"/>
    </row>
    <row r="3773" spans="1:2" x14ac:dyDescent="0.25">
      <c r="A3773" s="7"/>
      <c r="B3773" s="8"/>
    </row>
    <row r="3774" spans="1:2" x14ac:dyDescent="0.25">
      <c r="A3774" s="7"/>
      <c r="B3774" s="8"/>
    </row>
    <row r="3775" spans="1:2" x14ac:dyDescent="0.25">
      <c r="A3775" s="7"/>
      <c r="B3775" s="8"/>
    </row>
    <row r="3776" spans="1:2" x14ac:dyDescent="0.25">
      <c r="A3776" s="7"/>
      <c r="B3776" s="8"/>
    </row>
    <row r="3777" spans="1:2" x14ac:dyDescent="0.25">
      <c r="A3777" s="7"/>
      <c r="B3777" s="8"/>
    </row>
    <row r="3778" spans="1:2" x14ac:dyDescent="0.25">
      <c r="A3778" s="7"/>
      <c r="B3778" s="8"/>
    </row>
    <row r="3779" spans="1:2" x14ac:dyDescent="0.25">
      <c r="A3779" s="7"/>
      <c r="B3779" s="8"/>
    </row>
    <row r="3780" spans="1:2" x14ac:dyDescent="0.25">
      <c r="A3780" s="7"/>
      <c r="B3780" s="8"/>
    </row>
    <row r="3781" spans="1:2" x14ac:dyDescent="0.25">
      <c r="A3781" s="7"/>
      <c r="B3781" s="8"/>
    </row>
    <row r="3782" spans="1:2" x14ac:dyDescent="0.25">
      <c r="A3782" s="7"/>
      <c r="B3782" s="8"/>
    </row>
    <row r="3783" spans="1:2" x14ac:dyDescent="0.25">
      <c r="A3783" s="7"/>
      <c r="B3783" s="8"/>
    </row>
    <row r="3784" spans="1:2" x14ac:dyDescent="0.25">
      <c r="A3784" s="7"/>
      <c r="B3784" s="8"/>
    </row>
    <row r="3785" spans="1:2" x14ac:dyDescent="0.25">
      <c r="A3785" s="7"/>
      <c r="B3785" s="8"/>
    </row>
    <row r="3786" spans="1:2" x14ac:dyDescent="0.25">
      <c r="A3786" s="7"/>
      <c r="B3786" s="8"/>
    </row>
    <row r="3787" spans="1:2" x14ac:dyDescent="0.25">
      <c r="A3787" s="7"/>
      <c r="B3787" s="8"/>
    </row>
    <row r="3788" spans="1:2" x14ac:dyDescent="0.25">
      <c r="A3788" s="7"/>
      <c r="B3788" s="8"/>
    </row>
    <row r="3789" spans="1:2" x14ac:dyDescent="0.25">
      <c r="A3789" s="7"/>
      <c r="B3789" s="8"/>
    </row>
    <row r="3790" spans="1:2" x14ac:dyDescent="0.25">
      <c r="A3790" s="7"/>
      <c r="B3790" s="8"/>
    </row>
    <row r="3791" spans="1:2" x14ac:dyDescent="0.25">
      <c r="A3791" s="7"/>
      <c r="B3791" s="8"/>
    </row>
    <row r="3792" spans="1:2" x14ac:dyDescent="0.25">
      <c r="A3792" s="7"/>
      <c r="B3792" s="8"/>
    </row>
    <row r="3793" spans="1:2" x14ac:dyDescent="0.25">
      <c r="A3793" s="7"/>
      <c r="B3793" s="8"/>
    </row>
    <row r="3794" spans="1:2" x14ac:dyDescent="0.25">
      <c r="A3794" s="7"/>
      <c r="B3794" s="8"/>
    </row>
    <row r="3795" spans="1:2" x14ac:dyDescent="0.25">
      <c r="A3795" s="7"/>
      <c r="B3795" s="8"/>
    </row>
    <row r="3796" spans="1:2" x14ac:dyDescent="0.25">
      <c r="A3796" s="7"/>
      <c r="B3796" s="8"/>
    </row>
    <row r="3797" spans="1:2" x14ac:dyDescent="0.25">
      <c r="A3797" s="7"/>
      <c r="B3797" s="8"/>
    </row>
    <row r="3798" spans="1:2" x14ac:dyDescent="0.25">
      <c r="A3798" s="7"/>
      <c r="B3798" s="8"/>
    </row>
    <row r="3799" spans="1:2" x14ac:dyDescent="0.25">
      <c r="A3799" s="7"/>
      <c r="B3799" s="8"/>
    </row>
    <row r="3800" spans="1:2" x14ac:dyDescent="0.25">
      <c r="A3800" s="7"/>
      <c r="B3800" s="8"/>
    </row>
    <row r="3801" spans="1:2" x14ac:dyDescent="0.25">
      <c r="A3801" s="7"/>
      <c r="B3801" s="8"/>
    </row>
    <row r="3802" spans="1:2" x14ac:dyDescent="0.25">
      <c r="A3802" s="7"/>
      <c r="B3802" s="8"/>
    </row>
    <row r="3803" spans="1:2" x14ac:dyDescent="0.25">
      <c r="A3803" s="7"/>
      <c r="B3803" s="8"/>
    </row>
    <row r="3804" spans="1:2" x14ac:dyDescent="0.25">
      <c r="A3804" s="7"/>
      <c r="B3804" s="8"/>
    </row>
    <row r="3805" spans="1:2" x14ac:dyDescent="0.25">
      <c r="A3805" s="7"/>
      <c r="B3805" s="8"/>
    </row>
    <row r="3806" spans="1:2" x14ac:dyDescent="0.25">
      <c r="A3806" s="7"/>
      <c r="B3806" s="8"/>
    </row>
    <row r="3807" spans="1:2" x14ac:dyDescent="0.25">
      <c r="A3807" s="7"/>
      <c r="B3807" s="8"/>
    </row>
    <row r="3808" spans="1:2" x14ac:dyDescent="0.25">
      <c r="A3808" s="7"/>
      <c r="B3808" s="8"/>
    </row>
    <row r="3809" spans="1:2" x14ac:dyDescent="0.25">
      <c r="A3809" s="7"/>
      <c r="B3809" s="8"/>
    </row>
    <row r="3810" spans="1:2" x14ac:dyDescent="0.25">
      <c r="A3810" s="7"/>
      <c r="B3810" s="8"/>
    </row>
    <row r="3811" spans="1:2" x14ac:dyDescent="0.25">
      <c r="A3811" s="7"/>
      <c r="B3811" s="8"/>
    </row>
    <row r="3812" spans="1:2" x14ac:dyDescent="0.25">
      <c r="A3812" s="7"/>
      <c r="B3812" s="8"/>
    </row>
    <row r="3813" spans="1:2" x14ac:dyDescent="0.25">
      <c r="A3813" s="7"/>
      <c r="B3813" s="8"/>
    </row>
    <row r="3814" spans="1:2" x14ac:dyDescent="0.25">
      <c r="A3814" s="7"/>
      <c r="B3814" s="8"/>
    </row>
    <row r="3815" spans="1:2" x14ac:dyDescent="0.25">
      <c r="A3815" s="7"/>
      <c r="B3815" s="8"/>
    </row>
    <row r="3816" spans="1:2" x14ac:dyDescent="0.25">
      <c r="A3816" s="7"/>
      <c r="B3816" s="8"/>
    </row>
    <row r="3817" spans="1:2" x14ac:dyDescent="0.25">
      <c r="A3817" s="7"/>
      <c r="B3817" s="8"/>
    </row>
    <row r="3818" spans="1:2" x14ac:dyDescent="0.25">
      <c r="A3818" s="7"/>
      <c r="B3818" s="8"/>
    </row>
    <row r="3819" spans="1:2" x14ac:dyDescent="0.25">
      <c r="A3819" s="7"/>
      <c r="B3819" s="8"/>
    </row>
    <row r="3820" spans="1:2" x14ac:dyDescent="0.25">
      <c r="A3820" s="7"/>
      <c r="B3820" s="8"/>
    </row>
    <row r="3821" spans="1:2" x14ac:dyDescent="0.25">
      <c r="A3821" s="7"/>
      <c r="B3821" s="8"/>
    </row>
    <row r="3822" spans="1:2" x14ac:dyDescent="0.25">
      <c r="A3822" s="7"/>
      <c r="B3822" s="8"/>
    </row>
    <row r="3823" spans="1:2" x14ac:dyDescent="0.25">
      <c r="A3823" s="7"/>
      <c r="B3823" s="8"/>
    </row>
    <row r="3824" spans="1:2" x14ac:dyDescent="0.25">
      <c r="A3824" s="7"/>
      <c r="B3824" s="8"/>
    </row>
    <row r="3825" spans="1:2" x14ac:dyDescent="0.25">
      <c r="A3825" s="7"/>
      <c r="B3825" s="8"/>
    </row>
    <row r="3826" spans="1:2" x14ac:dyDescent="0.25">
      <c r="A3826" s="7"/>
      <c r="B3826" s="8"/>
    </row>
    <row r="3827" spans="1:2" x14ac:dyDescent="0.25">
      <c r="A3827" s="7"/>
      <c r="B3827" s="8"/>
    </row>
    <row r="3828" spans="1:2" x14ac:dyDescent="0.25">
      <c r="A3828" s="7"/>
      <c r="B3828" s="8"/>
    </row>
    <row r="3829" spans="1:2" x14ac:dyDescent="0.25">
      <c r="A3829" s="7"/>
      <c r="B3829" s="8"/>
    </row>
    <row r="3830" spans="1:2" x14ac:dyDescent="0.25">
      <c r="A3830" s="7"/>
      <c r="B3830" s="8"/>
    </row>
    <row r="3831" spans="1:2" x14ac:dyDescent="0.25">
      <c r="A3831" s="7"/>
      <c r="B3831" s="8"/>
    </row>
    <row r="3832" spans="1:2" x14ac:dyDescent="0.25">
      <c r="A3832" s="7"/>
      <c r="B3832" s="8"/>
    </row>
    <row r="3833" spans="1:2" x14ac:dyDescent="0.25">
      <c r="A3833" s="7"/>
      <c r="B3833" s="8"/>
    </row>
    <row r="3834" spans="1:2" x14ac:dyDescent="0.25">
      <c r="A3834" s="7"/>
      <c r="B3834" s="8"/>
    </row>
    <row r="3835" spans="1:2" x14ac:dyDescent="0.25">
      <c r="A3835" s="7"/>
      <c r="B3835" s="8"/>
    </row>
    <row r="3836" spans="1:2" x14ac:dyDescent="0.25">
      <c r="A3836" s="7"/>
      <c r="B3836" s="8"/>
    </row>
    <row r="3837" spans="1:2" x14ac:dyDescent="0.25">
      <c r="A3837" s="7"/>
      <c r="B3837" s="8"/>
    </row>
    <row r="3838" spans="1:2" x14ac:dyDescent="0.25">
      <c r="A3838" s="7"/>
      <c r="B3838" s="8"/>
    </row>
    <row r="3839" spans="1:2" x14ac:dyDescent="0.25">
      <c r="A3839" s="7"/>
      <c r="B3839" s="8"/>
    </row>
    <row r="3840" spans="1:2" x14ac:dyDescent="0.25">
      <c r="A3840" s="7"/>
      <c r="B3840" s="8"/>
    </row>
    <row r="3841" spans="1:2" x14ac:dyDescent="0.25">
      <c r="A3841" s="7"/>
      <c r="B3841" s="8"/>
    </row>
    <row r="3842" spans="1:2" x14ac:dyDescent="0.25">
      <c r="A3842" s="7"/>
      <c r="B3842" s="8"/>
    </row>
    <row r="3843" spans="1:2" x14ac:dyDescent="0.25">
      <c r="A3843" s="7"/>
      <c r="B3843" s="8"/>
    </row>
    <row r="3844" spans="1:2" x14ac:dyDescent="0.25">
      <c r="A3844" s="7"/>
      <c r="B3844" s="8"/>
    </row>
    <row r="3845" spans="1:2" x14ac:dyDescent="0.25">
      <c r="A3845" s="7"/>
      <c r="B3845" s="8"/>
    </row>
    <row r="3846" spans="1:2" x14ac:dyDescent="0.25">
      <c r="A3846" s="7"/>
      <c r="B3846" s="8"/>
    </row>
    <row r="3847" spans="1:2" x14ac:dyDescent="0.25">
      <c r="A3847" s="7"/>
      <c r="B3847" s="8"/>
    </row>
    <row r="3848" spans="1:2" x14ac:dyDescent="0.25">
      <c r="A3848" s="7"/>
      <c r="B3848" s="8"/>
    </row>
    <row r="3849" spans="1:2" x14ac:dyDescent="0.25">
      <c r="A3849" s="7"/>
      <c r="B3849" s="8"/>
    </row>
    <row r="3850" spans="1:2" x14ac:dyDescent="0.25">
      <c r="A3850" s="7"/>
      <c r="B3850" s="8"/>
    </row>
    <row r="3851" spans="1:2" x14ac:dyDescent="0.25">
      <c r="A3851" s="7"/>
      <c r="B3851" s="8"/>
    </row>
    <row r="3852" spans="1:2" x14ac:dyDescent="0.25">
      <c r="A3852" s="7"/>
      <c r="B3852" s="8"/>
    </row>
    <row r="3853" spans="1:2" x14ac:dyDescent="0.25">
      <c r="A3853" s="7"/>
      <c r="B3853" s="8"/>
    </row>
    <row r="3854" spans="1:2" x14ac:dyDescent="0.25">
      <c r="A3854" s="7"/>
      <c r="B3854" s="8"/>
    </row>
    <row r="3855" spans="1:2" x14ac:dyDescent="0.25">
      <c r="A3855" s="7"/>
      <c r="B3855" s="8"/>
    </row>
    <row r="3856" spans="1:2" x14ac:dyDescent="0.25">
      <c r="A3856" s="7"/>
      <c r="B3856" s="8"/>
    </row>
    <row r="3857" spans="1:2" x14ac:dyDescent="0.25">
      <c r="A3857" s="7"/>
      <c r="B3857" s="8"/>
    </row>
    <row r="3858" spans="1:2" x14ac:dyDescent="0.25">
      <c r="A3858" s="7"/>
      <c r="B3858" s="8"/>
    </row>
    <row r="3859" spans="1:2" x14ac:dyDescent="0.25">
      <c r="A3859" s="7"/>
      <c r="B3859" s="8"/>
    </row>
    <row r="3860" spans="1:2" x14ac:dyDescent="0.25">
      <c r="A3860" s="7"/>
      <c r="B3860" s="8"/>
    </row>
    <row r="3861" spans="1:2" x14ac:dyDescent="0.25">
      <c r="A3861" s="7"/>
      <c r="B3861" s="8"/>
    </row>
    <row r="3862" spans="1:2" x14ac:dyDescent="0.25">
      <c r="A3862" s="7"/>
      <c r="B3862" s="8"/>
    </row>
    <row r="3863" spans="1:2" x14ac:dyDescent="0.25">
      <c r="A3863" s="7"/>
      <c r="B3863" s="8"/>
    </row>
    <row r="3864" spans="1:2" x14ac:dyDescent="0.25">
      <c r="A3864" s="7"/>
      <c r="B3864" s="8"/>
    </row>
    <row r="3865" spans="1:2" x14ac:dyDescent="0.25">
      <c r="A3865" s="7"/>
      <c r="B3865" s="8"/>
    </row>
    <row r="3866" spans="1:2" x14ac:dyDescent="0.25">
      <c r="A3866" s="7"/>
      <c r="B3866" s="8"/>
    </row>
    <row r="3867" spans="1:2" x14ac:dyDescent="0.25">
      <c r="A3867" s="7"/>
      <c r="B3867" s="8"/>
    </row>
    <row r="3868" spans="1:2" x14ac:dyDescent="0.25">
      <c r="A3868" s="7"/>
      <c r="B3868" s="8"/>
    </row>
    <row r="3869" spans="1:2" x14ac:dyDescent="0.25">
      <c r="A3869" s="7"/>
      <c r="B3869" s="8"/>
    </row>
    <row r="3870" spans="1:2" x14ac:dyDescent="0.25">
      <c r="A3870" s="7"/>
      <c r="B3870" s="8"/>
    </row>
    <row r="3871" spans="1:2" x14ac:dyDescent="0.25">
      <c r="A3871" s="7"/>
      <c r="B3871" s="8"/>
    </row>
    <row r="3872" spans="1:2" x14ac:dyDescent="0.25">
      <c r="A3872" s="7"/>
      <c r="B3872" s="8"/>
    </row>
    <row r="3873" spans="1:2" x14ac:dyDescent="0.25">
      <c r="A3873" s="7"/>
      <c r="B3873" s="8"/>
    </row>
    <row r="3874" spans="1:2" x14ac:dyDescent="0.25">
      <c r="A3874" s="7"/>
      <c r="B3874" s="8"/>
    </row>
    <row r="3875" spans="1:2" x14ac:dyDescent="0.25">
      <c r="A3875" s="7"/>
      <c r="B3875" s="8"/>
    </row>
    <row r="3876" spans="1:2" x14ac:dyDescent="0.25">
      <c r="A3876" s="7"/>
      <c r="B3876" s="8"/>
    </row>
    <row r="3877" spans="1:2" x14ac:dyDescent="0.25">
      <c r="A3877" s="7"/>
      <c r="B3877" s="8"/>
    </row>
    <row r="3878" spans="1:2" x14ac:dyDescent="0.25">
      <c r="A3878" s="7"/>
      <c r="B3878" s="8"/>
    </row>
    <row r="3879" spans="1:2" x14ac:dyDescent="0.25">
      <c r="A3879" s="7"/>
      <c r="B3879" s="8"/>
    </row>
    <row r="3880" spans="1:2" x14ac:dyDescent="0.25">
      <c r="A3880" s="7"/>
      <c r="B3880" s="8"/>
    </row>
    <row r="3881" spans="1:2" x14ac:dyDescent="0.25">
      <c r="A3881" s="7"/>
      <c r="B3881" s="8"/>
    </row>
    <row r="3882" spans="1:2" x14ac:dyDescent="0.25">
      <c r="A3882" s="7"/>
      <c r="B3882" s="8"/>
    </row>
    <row r="3883" spans="1:2" x14ac:dyDescent="0.25">
      <c r="A3883" s="7"/>
      <c r="B3883" s="8"/>
    </row>
    <row r="3884" spans="1:2" x14ac:dyDescent="0.25">
      <c r="A3884" s="7"/>
      <c r="B3884" s="8"/>
    </row>
    <row r="3885" spans="1:2" x14ac:dyDescent="0.25">
      <c r="A3885" s="7"/>
      <c r="B3885" s="8"/>
    </row>
    <row r="3886" spans="1:2" x14ac:dyDescent="0.25">
      <c r="A3886" s="7"/>
      <c r="B3886" s="8"/>
    </row>
    <row r="3887" spans="1:2" x14ac:dyDescent="0.25">
      <c r="A3887" s="7"/>
      <c r="B3887" s="8"/>
    </row>
    <row r="3888" spans="1:2" x14ac:dyDescent="0.25">
      <c r="A3888" s="7"/>
      <c r="B3888" s="8"/>
    </row>
    <row r="3889" spans="1:2" x14ac:dyDescent="0.25">
      <c r="A3889" s="7"/>
      <c r="B3889" s="8"/>
    </row>
    <row r="3890" spans="1:2" x14ac:dyDescent="0.25">
      <c r="A3890" s="7"/>
      <c r="B3890" s="8"/>
    </row>
    <row r="3891" spans="1:2" x14ac:dyDescent="0.25">
      <c r="A3891" s="7"/>
      <c r="B3891" s="8"/>
    </row>
    <row r="3892" spans="1:2" x14ac:dyDescent="0.25">
      <c r="A3892" s="7"/>
      <c r="B3892" s="8"/>
    </row>
    <row r="3893" spans="1:2" x14ac:dyDescent="0.25">
      <c r="A3893" s="7"/>
      <c r="B3893" s="8"/>
    </row>
    <row r="3894" spans="1:2" x14ac:dyDescent="0.25">
      <c r="A3894" s="7"/>
      <c r="B3894" s="8"/>
    </row>
    <row r="3895" spans="1:2" x14ac:dyDescent="0.25">
      <c r="A3895" s="7"/>
      <c r="B3895" s="8"/>
    </row>
    <row r="3896" spans="1:2" x14ac:dyDescent="0.25">
      <c r="A3896" s="7"/>
      <c r="B3896" s="8"/>
    </row>
    <row r="3897" spans="1:2" x14ac:dyDescent="0.25">
      <c r="A3897" s="7"/>
      <c r="B3897" s="8"/>
    </row>
    <row r="3898" spans="1:2" x14ac:dyDescent="0.25">
      <c r="A3898" s="7"/>
      <c r="B3898" s="8"/>
    </row>
    <row r="3899" spans="1:2" x14ac:dyDescent="0.25">
      <c r="A3899" s="7"/>
      <c r="B3899" s="8"/>
    </row>
    <row r="3900" spans="1:2" x14ac:dyDescent="0.25">
      <c r="A3900" s="7"/>
      <c r="B3900" s="8"/>
    </row>
    <row r="3901" spans="1:2" x14ac:dyDescent="0.25">
      <c r="A3901" s="7"/>
      <c r="B3901" s="8"/>
    </row>
    <row r="3902" spans="1:2" x14ac:dyDescent="0.25">
      <c r="A3902" s="7"/>
      <c r="B3902" s="8"/>
    </row>
    <row r="3903" spans="1:2" x14ac:dyDescent="0.25">
      <c r="A3903" s="7"/>
      <c r="B3903" s="8"/>
    </row>
    <row r="3904" spans="1:2" x14ac:dyDescent="0.25">
      <c r="A3904" s="7"/>
      <c r="B3904" s="8"/>
    </row>
    <row r="3905" spans="1:2" x14ac:dyDescent="0.25">
      <c r="A3905" s="7"/>
      <c r="B3905" s="8"/>
    </row>
    <row r="3906" spans="1:2" x14ac:dyDescent="0.25">
      <c r="A3906" s="7"/>
      <c r="B3906" s="8"/>
    </row>
    <row r="3907" spans="1:2" x14ac:dyDescent="0.25">
      <c r="A3907" s="7"/>
      <c r="B3907" s="8"/>
    </row>
    <row r="3908" spans="1:2" x14ac:dyDescent="0.25">
      <c r="A3908" s="7"/>
      <c r="B3908" s="8"/>
    </row>
    <row r="3909" spans="1:2" x14ac:dyDescent="0.25">
      <c r="A3909" s="7"/>
      <c r="B3909" s="8"/>
    </row>
    <row r="3910" spans="1:2" x14ac:dyDescent="0.25">
      <c r="A3910" s="7"/>
      <c r="B3910" s="8"/>
    </row>
    <row r="3911" spans="1:2" x14ac:dyDescent="0.25">
      <c r="A3911" s="7"/>
      <c r="B3911" s="8"/>
    </row>
    <row r="3912" spans="1:2" x14ac:dyDescent="0.25">
      <c r="A3912" s="7"/>
      <c r="B3912" s="8"/>
    </row>
    <row r="3913" spans="1:2" x14ac:dyDescent="0.25">
      <c r="A3913" s="7"/>
      <c r="B3913" s="8"/>
    </row>
    <row r="3914" spans="1:2" x14ac:dyDescent="0.25">
      <c r="A3914" s="7"/>
      <c r="B3914" s="8"/>
    </row>
    <row r="3915" spans="1:2" x14ac:dyDescent="0.25">
      <c r="A3915" s="7"/>
      <c r="B3915" s="8"/>
    </row>
    <row r="3916" spans="1:2" x14ac:dyDescent="0.25">
      <c r="A3916" s="7"/>
      <c r="B3916" s="8"/>
    </row>
    <row r="3917" spans="1:2" x14ac:dyDescent="0.25">
      <c r="A3917" s="7"/>
      <c r="B3917" s="8"/>
    </row>
    <row r="3918" spans="1:2" x14ac:dyDescent="0.25">
      <c r="A3918" s="7"/>
      <c r="B3918" s="8"/>
    </row>
    <row r="3919" spans="1:2" x14ac:dyDescent="0.25">
      <c r="A3919" s="7"/>
      <c r="B3919" s="8"/>
    </row>
    <row r="3920" spans="1:2" x14ac:dyDescent="0.25">
      <c r="A3920" s="7"/>
      <c r="B3920" s="8"/>
    </row>
    <row r="3921" spans="1:2" x14ac:dyDescent="0.25">
      <c r="A3921" s="7"/>
      <c r="B3921" s="8"/>
    </row>
    <row r="3922" spans="1:2" x14ac:dyDescent="0.25">
      <c r="A3922" s="7"/>
      <c r="B3922" s="8"/>
    </row>
    <row r="3923" spans="1:2" x14ac:dyDescent="0.25">
      <c r="A3923" s="7"/>
      <c r="B3923" s="8"/>
    </row>
    <row r="3924" spans="1:2" x14ac:dyDescent="0.25">
      <c r="A3924" s="7"/>
      <c r="B3924" s="8"/>
    </row>
    <row r="3925" spans="1:2" x14ac:dyDescent="0.25">
      <c r="A3925" s="7"/>
      <c r="B3925" s="8"/>
    </row>
    <row r="3926" spans="1:2" x14ac:dyDescent="0.25">
      <c r="A3926" s="7"/>
      <c r="B3926" s="8"/>
    </row>
    <row r="3927" spans="1:2" x14ac:dyDescent="0.25">
      <c r="A3927" s="7"/>
      <c r="B3927" s="8"/>
    </row>
    <row r="3928" spans="1:2" x14ac:dyDescent="0.25">
      <c r="A3928" s="7"/>
      <c r="B3928" s="8"/>
    </row>
    <row r="3929" spans="1:2" x14ac:dyDescent="0.25">
      <c r="A3929" s="7"/>
      <c r="B3929" s="8"/>
    </row>
    <row r="3930" spans="1:2" x14ac:dyDescent="0.25">
      <c r="A3930" s="7"/>
      <c r="B3930" s="8"/>
    </row>
    <row r="3931" spans="1:2" x14ac:dyDescent="0.25">
      <c r="A3931" s="7"/>
      <c r="B3931" s="8"/>
    </row>
    <row r="3932" spans="1:2" x14ac:dyDescent="0.25">
      <c r="A3932" s="7"/>
      <c r="B3932" s="8"/>
    </row>
    <row r="3933" spans="1:2" x14ac:dyDescent="0.25">
      <c r="A3933" s="7"/>
      <c r="B3933" s="8"/>
    </row>
    <row r="3934" spans="1:2" x14ac:dyDescent="0.25">
      <c r="A3934" s="7"/>
      <c r="B3934" s="8"/>
    </row>
    <row r="3935" spans="1:2" x14ac:dyDescent="0.25">
      <c r="A3935" s="7"/>
      <c r="B3935" s="8"/>
    </row>
    <row r="3936" spans="1:2" x14ac:dyDescent="0.25">
      <c r="A3936" s="7"/>
      <c r="B3936" s="8"/>
    </row>
    <row r="3937" spans="1:2" x14ac:dyDescent="0.25">
      <c r="A3937" s="7"/>
      <c r="B3937" s="8"/>
    </row>
    <row r="3938" spans="1:2" x14ac:dyDescent="0.25">
      <c r="A3938" s="7"/>
      <c r="B3938" s="8"/>
    </row>
    <row r="3939" spans="1:2" x14ac:dyDescent="0.25">
      <c r="A3939" s="7"/>
      <c r="B3939" s="8"/>
    </row>
    <row r="3940" spans="1:2" x14ac:dyDescent="0.25">
      <c r="A3940" s="7"/>
      <c r="B3940" s="8"/>
    </row>
    <row r="3941" spans="1:2" x14ac:dyDescent="0.25">
      <c r="A3941" s="7"/>
      <c r="B3941" s="8"/>
    </row>
    <row r="3942" spans="1:2" x14ac:dyDescent="0.25">
      <c r="A3942" s="7"/>
      <c r="B3942" s="8"/>
    </row>
    <row r="3943" spans="1:2" x14ac:dyDescent="0.25">
      <c r="A3943" s="7"/>
      <c r="B3943" s="8"/>
    </row>
    <row r="3944" spans="1:2" x14ac:dyDescent="0.25">
      <c r="A3944" s="7"/>
      <c r="B3944" s="8"/>
    </row>
    <row r="3945" spans="1:2" x14ac:dyDescent="0.25">
      <c r="A3945" s="7"/>
      <c r="B3945" s="8"/>
    </row>
    <row r="3946" spans="1:2" x14ac:dyDescent="0.25">
      <c r="A3946" s="7"/>
      <c r="B3946" s="8"/>
    </row>
    <row r="3947" spans="1:2" x14ac:dyDescent="0.25">
      <c r="A3947" s="7"/>
      <c r="B3947" s="8"/>
    </row>
    <row r="3948" spans="1:2" x14ac:dyDescent="0.25">
      <c r="A3948" s="7"/>
      <c r="B3948" s="8"/>
    </row>
    <row r="3949" spans="1:2" x14ac:dyDescent="0.25">
      <c r="A3949" s="7"/>
      <c r="B3949" s="8"/>
    </row>
    <row r="3950" spans="1:2" x14ac:dyDescent="0.25">
      <c r="A3950" s="7"/>
      <c r="B3950" s="8"/>
    </row>
    <row r="3951" spans="1:2" x14ac:dyDescent="0.25">
      <c r="A3951" s="7"/>
      <c r="B3951" s="8"/>
    </row>
    <row r="3952" spans="1:2" x14ac:dyDescent="0.25">
      <c r="A3952" s="7"/>
      <c r="B3952" s="8"/>
    </row>
    <row r="3953" spans="1:2" x14ac:dyDescent="0.25">
      <c r="A3953" s="7"/>
      <c r="B3953" s="8"/>
    </row>
    <row r="3954" spans="1:2" x14ac:dyDescent="0.25">
      <c r="A3954" s="7"/>
      <c r="B3954" s="8"/>
    </row>
    <row r="3955" spans="1:2" x14ac:dyDescent="0.25">
      <c r="A3955" s="7"/>
      <c r="B3955" s="8"/>
    </row>
    <row r="3956" spans="1:2" x14ac:dyDescent="0.25">
      <c r="A3956" s="7"/>
      <c r="B3956" s="8"/>
    </row>
    <row r="3957" spans="1:2" x14ac:dyDescent="0.25">
      <c r="A3957" s="7"/>
      <c r="B3957" s="8"/>
    </row>
    <row r="3958" spans="1:2" x14ac:dyDescent="0.25">
      <c r="A3958" s="7"/>
      <c r="B3958" s="8"/>
    </row>
    <row r="3959" spans="1:2" x14ac:dyDescent="0.25">
      <c r="A3959" s="7"/>
      <c r="B3959" s="8"/>
    </row>
    <row r="3960" spans="1:2" x14ac:dyDescent="0.25">
      <c r="A3960" s="7"/>
      <c r="B3960" s="8"/>
    </row>
    <row r="3961" spans="1:2" x14ac:dyDescent="0.25">
      <c r="A3961" s="7"/>
      <c r="B3961" s="8"/>
    </row>
    <row r="3962" spans="1:2" x14ac:dyDescent="0.25">
      <c r="A3962" s="7"/>
      <c r="B3962" s="8"/>
    </row>
    <row r="3963" spans="1:2" x14ac:dyDescent="0.25">
      <c r="A3963" s="7"/>
      <c r="B3963" s="8"/>
    </row>
    <row r="3964" spans="1:2" x14ac:dyDescent="0.25">
      <c r="A3964" s="7"/>
      <c r="B3964" s="8"/>
    </row>
    <row r="3965" spans="1:2" x14ac:dyDescent="0.25">
      <c r="A3965" s="7"/>
      <c r="B3965" s="8"/>
    </row>
    <row r="3966" spans="1:2" x14ac:dyDescent="0.25">
      <c r="A3966" s="7"/>
      <c r="B3966" s="8"/>
    </row>
    <row r="3967" spans="1:2" x14ac:dyDescent="0.25">
      <c r="A3967" s="7"/>
      <c r="B3967" s="8"/>
    </row>
    <row r="3968" spans="1:2" x14ac:dyDescent="0.25">
      <c r="A3968" s="7"/>
      <c r="B3968" s="8"/>
    </row>
    <row r="3969" spans="1:2" x14ac:dyDescent="0.25">
      <c r="A3969" s="7"/>
      <c r="B3969" s="8"/>
    </row>
    <row r="3970" spans="1:2" x14ac:dyDescent="0.25">
      <c r="A3970" s="7"/>
      <c r="B3970" s="8"/>
    </row>
    <row r="3971" spans="1:2" x14ac:dyDescent="0.25">
      <c r="A3971" s="7"/>
      <c r="B3971" s="8"/>
    </row>
    <row r="3972" spans="1:2" x14ac:dyDescent="0.25">
      <c r="A3972" s="7"/>
      <c r="B3972" s="8"/>
    </row>
    <row r="3973" spans="1:2" x14ac:dyDescent="0.25">
      <c r="A3973" s="7"/>
      <c r="B3973" s="8"/>
    </row>
    <row r="3974" spans="1:2" x14ac:dyDescent="0.25">
      <c r="A3974" s="7"/>
      <c r="B3974" s="8"/>
    </row>
    <row r="3975" spans="1:2" x14ac:dyDescent="0.25">
      <c r="A3975" s="7"/>
      <c r="B3975" s="8"/>
    </row>
    <row r="3976" spans="1:2" x14ac:dyDescent="0.25">
      <c r="A3976" s="7"/>
      <c r="B3976" s="8"/>
    </row>
    <row r="3977" spans="1:2" x14ac:dyDescent="0.25">
      <c r="A3977" s="7"/>
      <c r="B3977" s="8"/>
    </row>
    <row r="3978" spans="1:2" x14ac:dyDescent="0.25">
      <c r="A3978" s="7"/>
      <c r="B3978" s="8"/>
    </row>
    <row r="3979" spans="1:2" x14ac:dyDescent="0.25">
      <c r="A3979" s="7"/>
      <c r="B3979" s="8"/>
    </row>
    <row r="3980" spans="1:2" x14ac:dyDescent="0.25">
      <c r="A3980" s="7"/>
      <c r="B3980" s="8"/>
    </row>
    <row r="3981" spans="1:2" x14ac:dyDescent="0.25">
      <c r="A3981" s="7"/>
      <c r="B3981" s="8"/>
    </row>
    <row r="3982" spans="1:2" x14ac:dyDescent="0.25">
      <c r="A3982" s="7"/>
      <c r="B3982" s="8"/>
    </row>
    <row r="3983" spans="1:2" x14ac:dyDescent="0.25">
      <c r="A3983" s="7"/>
      <c r="B3983" s="8"/>
    </row>
    <row r="3984" spans="1:2" x14ac:dyDescent="0.25">
      <c r="A3984" s="7"/>
      <c r="B3984" s="8"/>
    </row>
    <row r="3985" spans="1:2" x14ac:dyDescent="0.25">
      <c r="A3985" s="7"/>
      <c r="B3985" s="8"/>
    </row>
    <row r="3986" spans="1:2" x14ac:dyDescent="0.25">
      <c r="A3986" s="7"/>
      <c r="B3986" s="8"/>
    </row>
    <row r="3987" spans="1:2" x14ac:dyDescent="0.25">
      <c r="A3987" s="7"/>
      <c r="B3987" s="8"/>
    </row>
    <row r="3988" spans="1:2" x14ac:dyDescent="0.25">
      <c r="A3988" s="7"/>
      <c r="B3988" s="8"/>
    </row>
    <row r="3989" spans="1:2" x14ac:dyDescent="0.25">
      <c r="A3989" s="7"/>
      <c r="B3989" s="8"/>
    </row>
    <row r="3990" spans="1:2" x14ac:dyDescent="0.25">
      <c r="A3990" s="7"/>
      <c r="B3990" s="8"/>
    </row>
    <row r="3991" spans="1:2" x14ac:dyDescent="0.25">
      <c r="A3991" s="7"/>
      <c r="B3991" s="8"/>
    </row>
    <row r="3992" spans="1:2" x14ac:dyDescent="0.25">
      <c r="A3992" s="7"/>
      <c r="B3992" s="8"/>
    </row>
    <row r="3993" spans="1:2" x14ac:dyDescent="0.25">
      <c r="A3993" s="7"/>
      <c r="B3993" s="8"/>
    </row>
    <row r="3994" spans="1:2" x14ac:dyDescent="0.25">
      <c r="A3994" s="7"/>
      <c r="B3994" s="8"/>
    </row>
    <row r="3995" spans="1:2" x14ac:dyDescent="0.25">
      <c r="A3995" s="7"/>
      <c r="B3995" s="8"/>
    </row>
    <row r="3996" spans="1:2" x14ac:dyDescent="0.25">
      <c r="A3996" s="7"/>
      <c r="B3996" s="8"/>
    </row>
    <row r="3997" spans="1:2" x14ac:dyDescent="0.25">
      <c r="A3997" s="7"/>
      <c r="B3997" s="8"/>
    </row>
    <row r="3998" spans="1:2" x14ac:dyDescent="0.25">
      <c r="A3998" s="7"/>
      <c r="B3998" s="8"/>
    </row>
    <row r="3999" spans="1:2" x14ac:dyDescent="0.25">
      <c r="A3999" s="7"/>
      <c r="B3999" s="8"/>
    </row>
    <row r="4000" spans="1:2" x14ac:dyDescent="0.25">
      <c r="A4000" s="7"/>
      <c r="B4000" s="8"/>
    </row>
    <row r="4001" spans="1:2" x14ac:dyDescent="0.25">
      <c r="A4001" s="7"/>
      <c r="B4001" s="8"/>
    </row>
    <row r="4002" spans="1:2" x14ac:dyDescent="0.25">
      <c r="A4002" s="7"/>
      <c r="B4002" s="8"/>
    </row>
    <row r="4003" spans="1:2" x14ac:dyDescent="0.25">
      <c r="A4003" s="7"/>
      <c r="B4003" s="8"/>
    </row>
    <row r="4004" spans="1:2" x14ac:dyDescent="0.25">
      <c r="A4004" s="7"/>
      <c r="B4004" s="8"/>
    </row>
    <row r="4005" spans="1:2" x14ac:dyDescent="0.25">
      <c r="A4005" s="7"/>
      <c r="B4005" s="8"/>
    </row>
    <row r="4006" spans="1:2" x14ac:dyDescent="0.25">
      <c r="A4006" s="7"/>
      <c r="B4006" s="8"/>
    </row>
    <row r="4007" spans="1:2" x14ac:dyDescent="0.25">
      <c r="A4007" s="7"/>
      <c r="B4007" s="8"/>
    </row>
    <row r="4008" spans="1:2" x14ac:dyDescent="0.25">
      <c r="A4008" s="7"/>
      <c r="B4008" s="8"/>
    </row>
    <row r="4009" spans="1:2" x14ac:dyDescent="0.25">
      <c r="A4009" s="7"/>
      <c r="B4009" s="8"/>
    </row>
    <row r="4010" spans="1:2" x14ac:dyDescent="0.25">
      <c r="A4010" s="7"/>
      <c r="B4010" s="8"/>
    </row>
    <row r="4011" spans="1:2" x14ac:dyDescent="0.25">
      <c r="A4011" s="7"/>
      <c r="B4011" s="8"/>
    </row>
    <row r="4012" spans="1:2" x14ac:dyDescent="0.25">
      <c r="A4012" s="7"/>
      <c r="B4012" s="8"/>
    </row>
    <row r="4013" spans="1:2" x14ac:dyDescent="0.25">
      <c r="A4013" s="7"/>
      <c r="B4013" s="8"/>
    </row>
    <row r="4014" spans="1:2" x14ac:dyDescent="0.25">
      <c r="A4014" s="7"/>
      <c r="B4014" s="8"/>
    </row>
    <row r="4015" spans="1:2" x14ac:dyDescent="0.25">
      <c r="A4015" s="7"/>
      <c r="B4015" s="8"/>
    </row>
    <row r="4016" spans="1:2" x14ac:dyDescent="0.25">
      <c r="A4016" s="7"/>
      <c r="B4016" s="8"/>
    </row>
    <row r="4017" spans="1:2" x14ac:dyDescent="0.25">
      <c r="A4017" s="7"/>
      <c r="B4017" s="8"/>
    </row>
    <row r="4018" spans="1:2" x14ac:dyDescent="0.25">
      <c r="A4018" s="7"/>
      <c r="B4018" s="8"/>
    </row>
    <row r="4019" spans="1:2" x14ac:dyDescent="0.25">
      <c r="A4019" s="7"/>
      <c r="B4019" s="8"/>
    </row>
    <row r="4020" spans="1:2" x14ac:dyDescent="0.25">
      <c r="A4020" s="7"/>
      <c r="B4020" s="8"/>
    </row>
    <row r="4021" spans="1:2" x14ac:dyDescent="0.25">
      <c r="A4021" s="7"/>
      <c r="B4021" s="8"/>
    </row>
    <row r="4022" spans="1:2" x14ac:dyDescent="0.25">
      <c r="A4022" s="7"/>
      <c r="B4022" s="8"/>
    </row>
    <row r="4023" spans="1:2" x14ac:dyDescent="0.25">
      <c r="A4023" s="7"/>
      <c r="B4023" s="8"/>
    </row>
    <row r="4024" spans="1:2" x14ac:dyDescent="0.25">
      <c r="A4024" s="7"/>
      <c r="B4024" s="8"/>
    </row>
    <row r="4025" spans="1:2" x14ac:dyDescent="0.25">
      <c r="A4025" s="7"/>
      <c r="B4025" s="8"/>
    </row>
    <row r="4026" spans="1:2" x14ac:dyDescent="0.25">
      <c r="A4026" s="7"/>
      <c r="B4026" s="8"/>
    </row>
    <row r="4027" spans="1:2" x14ac:dyDescent="0.25">
      <c r="A4027" s="7"/>
      <c r="B4027" s="8"/>
    </row>
    <row r="4028" spans="1:2" x14ac:dyDescent="0.25">
      <c r="A4028" s="7"/>
      <c r="B4028" s="8"/>
    </row>
    <row r="4029" spans="1:2" x14ac:dyDescent="0.25">
      <c r="A4029" s="7"/>
      <c r="B4029" s="8"/>
    </row>
    <row r="4030" spans="1:2" x14ac:dyDescent="0.25">
      <c r="A4030" s="7"/>
      <c r="B4030" s="8"/>
    </row>
    <row r="4031" spans="1:2" x14ac:dyDescent="0.25">
      <c r="A4031" s="7"/>
      <c r="B4031" s="8"/>
    </row>
    <row r="4032" spans="1:2" x14ac:dyDescent="0.25">
      <c r="A4032" s="7"/>
      <c r="B4032" s="8"/>
    </row>
    <row r="4033" spans="1:2" x14ac:dyDescent="0.25">
      <c r="A4033" s="7"/>
      <c r="B4033" s="8"/>
    </row>
    <row r="4034" spans="1:2" x14ac:dyDescent="0.25">
      <c r="A4034" s="7"/>
      <c r="B4034" s="8"/>
    </row>
    <row r="4035" spans="1:2" x14ac:dyDescent="0.25">
      <c r="A4035" s="7"/>
      <c r="B4035" s="8"/>
    </row>
    <row r="4036" spans="1:2" x14ac:dyDescent="0.25">
      <c r="A4036" s="7"/>
      <c r="B4036" s="8"/>
    </row>
    <row r="4037" spans="1:2" x14ac:dyDescent="0.25">
      <c r="A4037" s="7"/>
      <c r="B4037" s="8"/>
    </row>
    <row r="4038" spans="1:2" x14ac:dyDescent="0.25">
      <c r="A4038" s="7"/>
      <c r="B4038" s="8"/>
    </row>
    <row r="4039" spans="1:2" x14ac:dyDescent="0.25">
      <c r="A4039" s="7"/>
      <c r="B4039" s="8"/>
    </row>
    <row r="4040" spans="1:2" x14ac:dyDescent="0.25">
      <c r="A4040" s="7"/>
      <c r="B4040" s="8"/>
    </row>
    <row r="4041" spans="1:2" x14ac:dyDescent="0.25">
      <c r="A4041" s="7"/>
      <c r="B4041" s="8"/>
    </row>
    <row r="4042" spans="1:2" x14ac:dyDescent="0.25">
      <c r="A4042" s="7"/>
      <c r="B4042" s="8"/>
    </row>
    <row r="4043" spans="1:2" x14ac:dyDescent="0.25">
      <c r="A4043" s="7"/>
      <c r="B4043" s="8"/>
    </row>
    <row r="4044" spans="1:2" x14ac:dyDescent="0.25">
      <c r="A4044" s="7"/>
      <c r="B4044" s="8"/>
    </row>
    <row r="4045" spans="1:2" x14ac:dyDescent="0.25">
      <c r="A4045" s="7"/>
      <c r="B4045" s="8"/>
    </row>
    <row r="4046" spans="1:2" x14ac:dyDescent="0.25">
      <c r="A4046" s="7"/>
      <c r="B4046" s="8"/>
    </row>
    <row r="4047" spans="1:2" x14ac:dyDescent="0.25">
      <c r="A4047" s="7"/>
      <c r="B4047" s="8"/>
    </row>
    <row r="4048" spans="1:2" x14ac:dyDescent="0.25">
      <c r="A4048" s="7"/>
      <c r="B4048" s="8"/>
    </row>
    <row r="4049" spans="1:2" x14ac:dyDescent="0.25">
      <c r="A4049" s="7"/>
      <c r="B4049" s="8"/>
    </row>
    <row r="4050" spans="1:2" x14ac:dyDescent="0.25">
      <c r="A4050" s="7"/>
      <c r="B4050" s="8"/>
    </row>
    <row r="4051" spans="1:2" x14ac:dyDescent="0.25">
      <c r="A4051" s="7"/>
      <c r="B4051" s="8"/>
    </row>
    <row r="4052" spans="1:2" x14ac:dyDescent="0.25">
      <c r="A4052" s="7"/>
      <c r="B4052" s="8"/>
    </row>
    <row r="4053" spans="1:2" x14ac:dyDescent="0.25">
      <c r="A4053" s="7"/>
      <c r="B4053" s="8"/>
    </row>
    <row r="4054" spans="1:2" x14ac:dyDescent="0.25">
      <c r="A4054" s="7"/>
      <c r="B4054" s="8"/>
    </row>
    <row r="4055" spans="1:2" x14ac:dyDescent="0.25">
      <c r="A4055" s="7"/>
      <c r="B4055" s="8"/>
    </row>
    <row r="4056" spans="1:2" x14ac:dyDescent="0.25">
      <c r="A4056" s="7"/>
      <c r="B4056" s="8"/>
    </row>
    <row r="4057" spans="1:2" x14ac:dyDescent="0.25">
      <c r="A4057" s="7"/>
      <c r="B4057" s="8"/>
    </row>
    <row r="4058" spans="1:2" x14ac:dyDescent="0.25">
      <c r="A4058" s="7"/>
      <c r="B4058" s="8"/>
    </row>
    <row r="4059" spans="1:2" x14ac:dyDescent="0.25">
      <c r="A4059" s="7"/>
      <c r="B4059" s="8"/>
    </row>
    <row r="4060" spans="1:2" x14ac:dyDescent="0.25">
      <c r="A4060" s="7"/>
      <c r="B4060" s="8"/>
    </row>
    <row r="4061" spans="1:2" x14ac:dyDescent="0.25">
      <c r="A4061" s="7"/>
      <c r="B4061" s="8"/>
    </row>
    <row r="4062" spans="1:2" x14ac:dyDescent="0.25">
      <c r="A4062" s="7"/>
      <c r="B4062" s="8"/>
    </row>
    <row r="4063" spans="1:2" x14ac:dyDescent="0.25">
      <c r="A4063" s="7"/>
      <c r="B4063" s="8"/>
    </row>
    <row r="4064" spans="1:2" x14ac:dyDescent="0.25">
      <c r="A4064" s="7"/>
      <c r="B4064" s="8"/>
    </row>
    <row r="4065" spans="1:2" x14ac:dyDescent="0.25">
      <c r="A4065" s="7"/>
      <c r="B4065" s="8"/>
    </row>
    <row r="4066" spans="1:2" x14ac:dyDescent="0.25">
      <c r="A4066" s="7"/>
      <c r="B4066" s="8"/>
    </row>
    <row r="4067" spans="1:2" x14ac:dyDescent="0.25">
      <c r="A4067" s="7"/>
      <c r="B4067" s="8"/>
    </row>
    <row r="4068" spans="1:2" x14ac:dyDescent="0.25">
      <c r="A4068" s="7"/>
      <c r="B4068" s="8"/>
    </row>
    <row r="4069" spans="1:2" x14ac:dyDescent="0.25">
      <c r="A4069" s="7"/>
      <c r="B4069" s="8"/>
    </row>
    <row r="4070" spans="1:2" x14ac:dyDescent="0.25">
      <c r="A4070" s="7"/>
      <c r="B4070" s="8"/>
    </row>
    <row r="4071" spans="1:2" x14ac:dyDescent="0.25">
      <c r="A4071" s="7"/>
      <c r="B4071" s="8"/>
    </row>
    <row r="4072" spans="1:2" x14ac:dyDescent="0.25">
      <c r="A4072" s="7"/>
      <c r="B4072" s="8"/>
    </row>
    <row r="4073" spans="1:2" x14ac:dyDescent="0.25">
      <c r="A4073" s="7"/>
      <c r="B4073" s="8"/>
    </row>
    <row r="4074" spans="1:2" x14ac:dyDescent="0.25">
      <c r="A4074" s="7"/>
      <c r="B4074" s="8"/>
    </row>
    <row r="4075" spans="1:2" x14ac:dyDescent="0.25">
      <c r="A4075" s="7"/>
      <c r="B4075" s="8"/>
    </row>
    <row r="4076" spans="1:2" x14ac:dyDescent="0.25">
      <c r="A4076" s="7"/>
      <c r="B4076" s="8"/>
    </row>
    <row r="4077" spans="1:2" x14ac:dyDescent="0.25">
      <c r="A4077" s="7"/>
      <c r="B4077" s="8"/>
    </row>
    <row r="4078" spans="1:2" x14ac:dyDescent="0.25">
      <c r="A4078" s="7"/>
      <c r="B4078" s="8"/>
    </row>
    <row r="4079" spans="1:2" x14ac:dyDescent="0.25">
      <c r="A4079" s="7"/>
      <c r="B4079" s="8"/>
    </row>
    <row r="4080" spans="1:2" x14ac:dyDescent="0.25">
      <c r="A4080" s="7"/>
      <c r="B4080" s="8"/>
    </row>
    <row r="4081" spans="1:2" x14ac:dyDescent="0.25">
      <c r="A4081" s="7"/>
      <c r="B4081" s="8"/>
    </row>
    <row r="4082" spans="1:2" x14ac:dyDescent="0.25">
      <c r="A4082" s="7"/>
      <c r="B4082" s="8"/>
    </row>
    <row r="4083" spans="1:2" x14ac:dyDescent="0.25">
      <c r="A4083" s="7"/>
      <c r="B4083" s="8"/>
    </row>
    <row r="4084" spans="1:2" x14ac:dyDescent="0.25">
      <c r="A4084" s="7"/>
      <c r="B4084" s="8"/>
    </row>
    <row r="4085" spans="1:2" x14ac:dyDescent="0.25">
      <c r="A4085" s="7"/>
      <c r="B4085" s="8"/>
    </row>
    <row r="4086" spans="1:2" x14ac:dyDescent="0.25">
      <c r="A4086" s="7"/>
      <c r="B4086" s="8"/>
    </row>
    <row r="4087" spans="1:2" x14ac:dyDescent="0.25">
      <c r="A4087" s="7"/>
      <c r="B4087" s="8"/>
    </row>
    <row r="4088" spans="1:2" x14ac:dyDescent="0.25">
      <c r="A4088" s="7"/>
      <c r="B4088" s="8"/>
    </row>
    <row r="4089" spans="1:2" x14ac:dyDescent="0.25">
      <c r="A4089" s="7"/>
      <c r="B4089" s="8"/>
    </row>
    <row r="4090" spans="1:2" x14ac:dyDescent="0.25">
      <c r="A4090" s="7"/>
      <c r="B4090" s="8"/>
    </row>
    <row r="4091" spans="1:2" x14ac:dyDescent="0.25">
      <c r="A4091" s="7"/>
      <c r="B4091" s="8"/>
    </row>
    <row r="4092" spans="1:2" x14ac:dyDescent="0.25">
      <c r="A4092" s="7"/>
      <c r="B4092" s="8"/>
    </row>
    <row r="4093" spans="1:2" x14ac:dyDescent="0.25">
      <c r="A4093" s="7"/>
      <c r="B4093" s="8"/>
    </row>
    <row r="4094" spans="1:2" x14ac:dyDescent="0.25">
      <c r="A4094" s="7"/>
      <c r="B4094" s="8"/>
    </row>
    <row r="4095" spans="1:2" x14ac:dyDescent="0.25">
      <c r="A4095" s="7"/>
      <c r="B4095" s="8"/>
    </row>
    <row r="4096" spans="1:2" x14ac:dyDescent="0.25">
      <c r="A4096" s="7"/>
      <c r="B4096" s="8"/>
    </row>
    <row r="4097" spans="1:2" x14ac:dyDescent="0.25">
      <c r="A4097" s="7"/>
      <c r="B4097" s="8"/>
    </row>
    <row r="4098" spans="1:2" x14ac:dyDescent="0.25">
      <c r="A4098" s="7"/>
      <c r="B4098" s="8"/>
    </row>
    <row r="4099" spans="1:2" x14ac:dyDescent="0.25">
      <c r="A4099" s="7"/>
      <c r="B4099" s="8"/>
    </row>
    <row r="4100" spans="1:2" x14ac:dyDescent="0.25">
      <c r="A4100" s="7"/>
      <c r="B4100" s="8"/>
    </row>
    <row r="4101" spans="1:2" x14ac:dyDescent="0.25">
      <c r="A4101" s="7"/>
      <c r="B4101" s="8"/>
    </row>
    <row r="4102" spans="1:2" x14ac:dyDescent="0.25">
      <c r="A4102" s="7"/>
      <c r="B4102" s="8"/>
    </row>
    <row r="4103" spans="1:2" x14ac:dyDescent="0.25">
      <c r="A4103" s="7"/>
      <c r="B4103" s="8"/>
    </row>
    <row r="4104" spans="1:2" x14ac:dyDescent="0.25">
      <c r="A4104" s="7"/>
      <c r="B4104" s="8"/>
    </row>
    <row r="4105" spans="1:2" x14ac:dyDescent="0.25">
      <c r="A4105" s="7"/>
      <c r="B4105" s="8"/>
    </row>
    <row r="4106" spans="1:2" x14ac:dyDescent="0.25">
      <c r="A4106" s="7"/>
      <c r="B4106" s="8"/>
    </row>
    <row r="4107" spans="1:2" x14ac:dyDescent="0.25">
      <c r="A4107" s="7"/>
      <c r="B4107" s="8"/>
    </row>
    <row r="4108" spans="1:2" x14ac:dyDescent="0.25">
      <c r="A4108" s="7"/>
      <c r="B4108" s="8"/>
    </row>
    <row r="4109" spans="1:2" x14ac:dyDescent="0.25">
      <c r="A4109" s="7"/>
      <c r="B4109" s="8"/>
    </row>
    <row r="4110" spans="1:2" x14ac:dyDescent="0.25">
      <c r="A4110" s="7"/>
      <c r="B4110" s="8"/>
    </row>
    <row r="4111" spans="1:2" x14ac:dyDescent="0.25">
      <c r="A4111" s="7"/>
      <c r="B4111" s="8"/>
    </row>
    <row r="4112" spans="1:2" x14ac:dyDescent="0.25">
      <c r="A4112" s="7"/>
      <c r="B4112" s="8"/>
    </row>
    <row r="4113" spans="1:2" x14ac:dyDescent="0.25">
      <c r="A4113" s="7"/>
      <c r="B4113" s="8"/>
    </row>
    <row r="4114" spans="1:2" x14ac:dyDescent="0.25">
      <c r="A4114" s="7"/>
      <c r="B4114" s="8"/>
    </row>
    <row r="4115" spans="1:2" x14ac:dyDescent="0.25">
      <c r="A4115" s="7"/>
      <c r="B4115" s="8"/>
    </row>
    <row r="4116" spans="1:2" x14ac:dyDescent="0.25">
      <c r="A4116" s="7"/>
      <c r="B4116" s="8"/>
    </row>
    <row r="4117" spans="1:2" x14ac:dyDescent="0.25">
      <c r="A4117" s="7"/>
      <c r="B4117" s="8"/>
    </row>
    <row r="4118" spans="1:2" x14ac:dyDescent="0.25">
      <c r="A4118" s="7"/>
      <c r="B4118" s="8"/>
    </row>
    <row r="4119" spans="1:2" x14ac:dyDescent="0.25">
      <c r="A4119" s="7"/>
      <c r="B4119" s="8"/>
    </row>
    <row r="4120" spans="1:2" x14ac:dyDescent="0.25">
      <c r="A4120" s="7"/>
      <c r="B4120" s="8"/>
    </row>
    <row r="4121" spans="1:2" x14ac:dyDescent="0.25">
      <c r="A4121" s="7"/>
      <c r="B4121" s="8"/>
    </row>
    <row r="4122" spans="1:2" x14ac:dyDescent="0.25">
      <c r="A4122" s="7"/>
      <c r="B4122" s="8"/>
    </row>
    <row r="4123" spans="1:2" x14ac:dyDescent="0.25">
      <c r="A4123" s="7"/>
      <c r="B4123" s="8"/>
    </row>
    <row r="4124" spans="1:2" x14ac:dyDescent="0.25">
      <c r="A4124" s="7"/>
      <c r="B4124" s="8"/>
    </row>
    <row r="4125" spans="1:2" x14ac:dyDescent="0.25">
      <c r="A4125" s="7"/>
      <c r="B4125" s="8"/>
    </row>
    <row r="4126" spans="1:2" x14ac:dyDescent="0.25">
      <c r="A4126" s="7"/>
      <c r="B4126" s="8"/>
    </row>
    <row r="4127" spans="1:2" x14ac:dyDescent="0.25">
      <c r="A4127" s="7"/>
      <c r="B4127" s="8"/>
    </row>
    <row r="4128" spans="1:2" x14ac:dyDescent="0.25">
      <c r="A4128" s="7"/>
      <c r="B4128" s="8"/>
    </row>
    <row r="4129" spans="1:2" x14ac:dyDescent="0.25">
      <c r="A4129" s="7"/>
      <c r="B4129" s="8"/>
    </row>
    <row r="4130" spans="1:2" x14ac:dyDescent="0.25">
      <c r="A4130" s="7"/>
      <c r="B4130" s="8"/>
    </row>
    <row r="4131" spans="1:2" x14ac:dyDescent="0.25">
      <c r="A4131" s="7"/>
      <c r="B4131" s="8"/>
    </row>
    <row r="4132" spans="1:2" x14ac:dyDescent="0.25">
      <c r="A4132" s="7"/>
      <c r="B4132" s="8"/>
    </row>
    <row r="4133" spans="1:2" x14ac:dyDescent="0.25">
      <c r="A4133" s="7"/>
      <c r="B4133" s="8"/>
    </row>
    <row r="4134" spans="1:2" x14ac:dyDescent="0.25">
      <c r="A4134" s="7"/>
      <c r="B4134" s="8"/>
    </row>
    <row r="4135" spans="1:2" x14ac:dyDescent="0.25">
      <c r="A4135" s="7"/>
      <c r="B4135" s="8"/>
    </row>
    <row r="4136" spans="1:2" x14ac:dyDescent="0.25">
      <c r="A4136" s="7"/>
      <c r="B4136" s="8"/>
    </row>
    <row r="4137" spans="1:2" x14ac:dyDescent="0.25">
      <c r="A4137" s="7"/>
      <c r="B4137" s="8"/>
    </row>
    <row r="4138" spans="1:2" x14ac:dyDescent="0.25">
      <c r="A4138" s="7"/>
      <c r="B4138" s="8"/>
    </row>
    <row r="4139" spans="1:2" x14ac:dyDescent="0.25">
      <c r="A4139" s="7"/>
      <c r="B4139" s="8"/>
    </row>
    <row r="4140" spans="1:2" x14ac:dyDescent="0.25">
      <c r="A4140" s="7"/>
      <c r="B4140" s="8"/>
    </row>
    <row r="4141" spans="1:2" x14ac:dyDescent="0.25">
      <c r="A4141" s="7"/>
      <c r="B4141" s="8"/>
    </row>
    <row r="4142" spans="1:2" x14ac:dyDescent="0.25">
      <c r="A4142" s="7"/>
      <c r="B4142" s="8"/>
    </row>
    <row r="4143" spans="1:2" x14ac:dyDescent="0.25">
      <c r="A4143" s="7"/>
      <c r="B4143" s="8"/>
    </row>
    <row r="4144" spans="1:2" x14ac:dyDescent="0.25">
      <c r="A4144" s="7"/>
      <c r="B4144" s="8"/>
    </row>
    <row r="4145" spans="1:2" x14ac:dyDescent="0.25">
      <c r="A4145" s="7"/>
      <c r="B4145" s="8"/>
    </row>
    <row r="4146" spans="1:2" x14ac:dyDescent="0.25">
      <c r="A4146" s="7"/>
      <c r="B4146" s="8"/>
    </row>
    <row r="4147" spans="1:2" x14ac:dyDescent="0.25">
      <c r="A4147" s="7"/>
      <c r="B4147" s="8"/>
    </row>
    <row r="4148" spans="1:2" x14ac:dyDescent="0.25">
      <c r="A4148" s="7"/>
      <c r="B4148" s="8"/>
    </row>
    <row r="4149" spans="1:2" x14ac:dyDescent="0.25">
      <c r="A4149" s="7"/>
      <c r="B4149" s="8"/>
    </row>
    <row r="4150" spans="1:2" x14ac:dyDescent="0.25">
      <c r="A4150" s="7"/>
      <c r="B4150" s="8"/>
    </row>
    <row r="4151" spans="1:2" x14ac:dyDescent="0.25">
      <c r="A4151" s="7"/>
      <c r="B4151" s="8"/>
    </row>
    <row r="4152" spans="1:2" x14ac:dyDescent="0.25">
      <c r="A4152" s="7"/>
      <c r="B4152" s="8"/>
    </row>
    <row r="4153" spans="1:2" x14ac:dyDescent="0.25">
      <c r="A4153" s="7"/>
      <c r="B4153" s="8"/>
    </row>
    <row r="4154" spans="1:2" x14ac:dyDescent="0.25">
      <c r="A4154" s="7"/>
      <c r="B4154" s="8"/>
    </row>
    <row r="4155" spans="1:2" x14ac:dyDescent="0.25">
      <c r="A4155" s="7"/>
      <c r="B4155" s="8"/>
    </row>
    <row r="4156" spans="1:2" x14ac:dyDescent="0.25">
      <c r="A4156" s="7"/>
      <c r="B4156" s="8"/>
    </row>
    <row r="4157" spans="1:2" x14ac:dyDescent="0.25">
      <c r="A4157" s="7"/>
      <c r="B4157" s="8"/>
    </row>
    <row r="4158" spans="1:2" x14ac:dyDescent="0.25">
      <c r="A4158" s="7"/>
      <c r="B4158" s="8"/>
    </row>
    <row r="4159" spans="1:2" x14ac:dyDescent="0.25">
      <c r="A4159" s="7"/>
      <c r="B4159" s="8"/>
    </row>
    <row r="4160" spans="1:2" x14ac:dyDescent="0.25">
      <c r="A4160" s="7"/>
      <c r="B4160" s="8"/>
    </row>
    <row r="4161" spans="1:2" x14ac:dyDescent="0.25">
      <c r="A4161" s="7"/>
      <c r="B4161" s="8"/>
    </row>
    <row r="4162" spans="1:2" x14ac:dyDescent="0.25">
      <c r="A4162" s="7"/>
      <c r="B4162" s="8"/>
    </row>
    <row r="4163" spans="1:2" x14ac:dyDescent="0.25">
      <c r="A4163" s="7"/>
      <c r="B4163" s="8"/>
    </row>
    <row r="4164" spans="1:2" x14ac:dyDescent="0.25">
      <c r="A4164" s="7"/>
      <c r="B4164" s="8"/>
    </row>
    <row r="4165" spans="1:2" x14ac:dyDescent="0.25">
      <c r="A4165" s="7"/>
      <c r="B4165" s="8"/>
    </row>
    <row r="4166" spans="1:2" x14ac:dyDescent="0.25">
      <c r="A4166" s="7"/>
      <c r="B4166" s="8"/>
    </row>
    <row r="4167" spans="1:2" x14ac:dyDescent="0.25">
      <c r="A4167" s="7"/>
      <c r="B4167" s="8"/>
    </row>
    <row r="4168" spans="1:2" x14ac:dyDescent="0.25">
      <c r="A4168" s="7"/>
      <c r="B4168" s="8"/>
    </row>
    <row r="4169" spans="1:2" x14ac:dyDescent="0.25">
      <c r="A4169" s="7"/>
      <c r="B4169" s="8"/>
    </row>
    <row r="4170" spans="1:2" x14ac:dyDescent="0.25">
      <c r="A4170" s="7"/>
      <c r="B4170" s="8"/>
    </row>
    <row r="4171" spans="1:2" x14ac:dyDescent="0.25">
      <c r="A4171" s="7"/>
      <c r="B4171" s="8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7"/>
  <sheetViews>
    <sheetView topLeftCell="A28" workbookViewId="0">
      <selection activeCell="C1" sqref="C1"/>
    </sheetView>
  </sheetViews>
  <sheetFormatPr baseColWidth="10" defaultRowHeight="15" x14ac:dyDescent="0.25"/>
  <cols>
    <col min="1" max="1" width="11.42578125" customWidth="1"/>
    <col min="2" max="2" width="33.7109375" customWidth="1"/>
    <col min="3" max="8" width="11.42578125" customWidth="1"/>
    <col min="11" max="11" width="33.7109375" bestFit="1" customWidth="1"/>
    <col min="16" max="16" width="9.5703125" customWidth="1"/>
    <col min="17" max="17" width="15.5703125" bestFit="1" customWidth="1"/>
  </cols>
  <sheetData>
    <row r="1" spans="1:23" x14ac:dyDescent="0.25">
      <c r="A1" s="1" t="s">
        <v>115</v>
      </c>
      <c r="B1" s="1" t="s">
        <v>89</v>
      </c>
      <c r="C1" s="35" t="s">
        <v>15</v>
      </c>
      <c r="D1" s="35" t="s">
        <v>16</v>
      </c>
      <c r="E1" s="35" t="s">
        <v>17</v>
      </c>
      <c r="F1" s="35" t="s">
        <v>18</v>
      </c>
      <c r="G1" s="35" t="s">
        <v>19</v>
      </c>
      <c r="H1" s="1" t="s">
        <v>90</v>
      </c>
      <c r="S1" t="s">
        <v>15</v>
      </c>
      <c r="T1" t="s">
        <v>16</v>
      </c>
      <c r="U1" t="s">
        <v>17</v>
      </c>
      <c r="V1" t="s">
        <v>18</v>
      </c>
      <c r="W1" t="s">
        <v>19</v>
      </c>
    </row>
    <row r="2" spans="1:23" x14ac:dyDescent="0.25">
      <c r="A2">
        <v>6160000</v>
      </c>
      <c r="B2" t="s">
        <v>91</v>
      </c>
      <c r="C2" s="36">
        <f t="shared" ref="C2:F3" si="0">+L3+L12</f>
        <v>0.45927993333569689</v>
      </c>
      <c r="D2" s="36">
        <f t="shared" si="0"/>
        <v>0.13818360236384308</v>
      </c>
      <c r="E2" s="36">
        <f t="shared" si="0"/>
        <v>0.14326577950766242</v>
      </c>
      <c r="F2" s="36">
        <f t="shared" si="0"/>
        <v>6.0754521531498427E-2</v>
      </c>
      <c r="G2" s="37">
        <f>+P12</f>
        <v>0.19851616326129909</v>
      </c>
      <c r="H2" s="37">
        <v>1</v>
      </c>
      <c r="L2" t="s">
        <v>15</v>
      </c>
      <c r="M2" t="s">
        <v>16</v>
      </c>
      <c r="N2" t="s">
        <v>17</v>
      </c>
      <c r="O2" t="s">
        <v>18</v>
      </c>
      <c r="P2" t="s">
        <v>19</v>
      </c>
      <c r="Q2" s="25" t="s">
        <v>92</v>
      </c>
      <c r="S2" s="1">
        <v>3</v>
      </c>
      <c r="T2" s="1">
        <v>4</v>
      </c>
      <c r="U2" s="1">
        <v>5</v>
      </c>
      <c r="V2" s="1">
        <v>6</v>
      </c>
      <c r="W2" s="1">
        <v>7</v>
      </c>
    </row>
    <row r="3" spans="1:23" x14ac:dyDescent="0.25">
      <c r="A3">
        <v>6130200</v>
      </c>
      <c r="B3" t="s">
        <v>93</v>
      </c>
      <c r="C3" s="36">
        <f t="shared" si="0"/>
        <v>0.22808255372548017</v>
      </c>
      <c r="D3" s="36">
        <f t="shared" si="0"/>
        <v>0.18536577927576681</v>
      </c>
      <c r="E3" s="36">
        <f t="shared" si="0"/>
        <v>0.2673830276027076</v>
      </c>
      <c r="F3" s="36">
        <f t="shared" si="0"/>
        <v>0.1889398411645663</v>
      </c>
      <c r="G3" s="36">
        <f>+P13</f>
        <v>0.13474656701240506</v>
      </c>
      <c r="H3" s="36">
        <v>1.0045177687809266</v>
      </c>
      <c r="J3" s="9">
        <v>6160000</v>
      </c>
      <c r="K3" s="9" t="s">
        <v>91</v>
      </c>
      <c r="L3" s="38">
        <f>27.59%+V$12</f>
        <v>0.27589999999999998</v>
      </c>
      <c r="M3" s="38">
        <f>2.87%+W13</f>
        <v>2.87E-2</v>
      </c>
      <c r="N3" s="38">
        <f>2.49%+X13</f>
        <v>2.4900000000000002E-2</v>
      </c>
      <c r="O3" s="38">
        <f>3.7%+Y13</f>
        <v>3.7000000000000005E-2</v>
      </c>
      <c r="P3" s="38"/>
      <c r="Q3" s="39">
        <v>0.63350000000000006</v>
      </c>
    </row>
    <row r="4" spans="1:23" x14ac:dyDescent="0.25">
      <c r="A4">
        <v>6150500</v>
      </c>
      <c r="B4" t="s">
        <v>94</v>
      </c>
      <c r="C4" s="36">
        <f>+L5+L12</f>
        <v>0.45927993333569689</v>
      </c>
      <c r="D4" s="36">
        <f>+M5+M12</f>
        <v>0.13818360236384308</v>
      </c>
      <c r="E4" s="36">
        <f>+N5+N12</f>
        <v>0.14326577950766242</v>
      </c>
      <c r="F4" s="36">
        <f>+O5+O12</f>
        <v>6.1354521531498424E-2</v>
      </c>
      <c r="G4" s="36">
        <f>+P12</f>
        <v>0.19851616326129909</v>
      </c>
      <c r="H4" s="36">
        <v>1</v>
      </c>
      <c r="J4" s="9">
        <v>6130200</v>
      </c>
      <c r="K4" s="9" t="s">
        <v>93</v>
      </c>
      <c r="L4" s="38">
        <f>10.3609986504723%+V28</f>
        <v>0.103609986504723</v>
      </c>
      <c r="M4" s="38">
        <f>11.1051731893837%+W28</f>
        <v>0.11105173189383701</v>
      </c>
      <c r="N4" s="38">
        <f>18.7040035987404%+X28</f>
        <v>0.18704003598740399</v>
      </c>
      <c r="O4" s="38">
        <f>17.2816014394962%+Y28</f>
        <v>0.172816014394962</v>
      </c>
      <c r="P4" s="38"/>
      <c r="Q4" s="39">
        <v>0.43</v>
      </c>
    </row>
    <row r="5" spans="1:23" x14ac:dyDescent="0.25">
      <c r="A5">
        <v>6060200</v>
      </c>
      <c r="B5" t="s">
        <v>95</v>
      </c>
      <c r="C5" s="36">
        <f>+L6+L12</f>
        <v>0.45927993333569689</v>
      </c>
      <c r="D5" s="36">
        <f>+M6+M12</f>
        <v>0.13818360236384308</v>
      </c>
      <c r="E5" s="36">
        <f>+N6+N12</f>
        <v>0.14326577950766242</v>
      </c>
      <c r="F5" s="36">
        <f>+O6+O12</f>
        <v>6.075452153149842E-2</v>
      </c>
      <c r="G5" s="36">
        <f>+P12</f>
        <v>0.19851616326129909</v>
      </c>
      <c r="H5" s="36">
        <v>1</v>
      </c>
      <c r="J5" s="9">
        <v>6150500</v>
      </c>
      <c r="K5" s="9" t="s">
        <v>94</v>
      </c>
      <c r="L5" s="38">
        <v>0.27589999999999998</v>
      </c>
      <c r="M5" s="38">
        <v>2.87E-2</v>
      </c>
      <c r="N5" s="38">
        <v>2.4900000000000002E-2</v>
      </c>
      <c r="O5" s="38">
        <v>3.7600000000000001E-2</v>
      </c>
      <c r="P5" s="38"/>
      <c r="Q5" s="39">
        <v>0.63290000000000002</v>
      </c>
    </row>
    <row r="6" spans="1:23" x14ac:dyDescent="0.25">
      <c r="A6">
        <v>6060110</v>
      </c>
      <c r="B6" t="s">
        <v>96</v>
      </c>
      <c r="C6" s="36">
        <f>+L7+L14</f>
        <v>0.26606809222261746</v>
      </c>
      <c r="D6" s="36">
        <f>+M7+M14</f>
        <v>0.27253672304560872</v>
      </c>
      <c r="E6" s="36">
        <f>+N7+N14</f>
        <v>0.16822679762437837</v>
      </c>
      <c r="F6" s="36">
        <f>+O7+O14</f>
        <v>0.14699558035935884</v>
      </c>
      <c r="G6" s="36">
        <f>+P12</f>
        <v>0.19851616326129909</v>
      </c>
      <c r="H6" s="36">
        <v>1</v>
      </c>
      <c r="J6" s="9">
        <v>6060200</v>
      </c>
      <c r="K6" s="9" t="s">
        <v>95</v>
      </c>
      <c r="L6" s="38">
        <v>0.27589999999999998</v>
      </c>
      <c r="M6" s="38">
        <v>2.87E-2</v>
      </c>
      <c r="N6" s="38">
        <v>2.4900000000000002E-2</v>
      </c>
      <c r="O6" s="38">
        <v>3.6999999999999998E-2</v>
      </c>
      <c r="P6" s="38"/>
      <c r="Q6" s="39">
        <v>0.63350000000000006</v>
      </c>
    </row>
    <row r="7" spans="1:23" x14ac:dyDescent="0.25">
      <c r="A7">
        <v>6060120</v>
      </c>
      <c r="B7" t="s">
        <v>97</v>
      </c>
      <c r="C7" s="36">
        <f>+L8+L14</f>
        <v>0.26606809222261746</v>
      </c>
      <c r="D7" s="36">
        <f>+M8+M14</f>
        <v>0.27253672304560872</v>
      </c>
      <c r="E7" s="36">
        <f>+N8+N14</f>
        <v>0.16822679762437837</v>
      </c>
      <c r="F7" s="36">
        <f>+O8+O14</f>
        <v>0.14699558035935884</v>
      </c>
      <c r="G7" s="36">
        <f>+P14</f>
        <v>0.14414749029234028</v>
      </c>
      <c r="H7" s="36">
        <v>1</v>
      </c>
      <c r="J7" s="9">
        <v>6060110</v>
      </c>
      <c r="K7" s="9" t="s">
        <v>96</v>
      </c>
      <c r="L7" s="38">
        <v>0.13291139240506328</v>
      </c>
      <c r="M7" s="38">
        <v>0.19303797468354431</v>
      </c>
      <c r="N7" s="38">
        <v>8.2278481012658222E-2</v>
      </c>
      <c r="O7" s="38">
        <v>0.12974683544303797</v>
      </c>
      <c r="P7" s="38"/>
      <c r="Q7" s="39">
        <v>0.46202531645569622</v>
      </c>
    </row>
    <row r="8" spans="1:23" x14ac:dyDescent="0.25">
      <c r="A8">
        <v>6060220</v>
      </c>
      <c r="B8" t="s">
        <v>98</v>
      </c>
      <c r="C8" s="36">
        <f>+L9+L14</f>
        <v>0.26606809222261746</v>
      </c>
      <c r="D8" s="36">
        <f>+M9+M14</f>
        <v>0.27253672304560872</v>
      </c>
      <c r="E8" s="36">
        <f>+N9+N14</f>
        <v>0.16822679762437837</v>
      </c>
      <c r="F8" s="36">
        <f>+O9+O14</f>
        <v>0.14699558035935884</v>
      </c>
      <c r="G8" s="36">
        <f>+P14</f>
        <v>0.14414749029234028</v>
      </c>
      <c r="H8" s="36">
        <v>1</v>
      </c>
      <c r="J8" s="9">
        <v>6060120</v>
      </c>
      <c r="K8" s="9" t="s">
        <v>97</v>
      </c>
      <c r="L8" s="38">
        <v>0.13291139240506328</v>
      </c>
      <c r="M8" s="38">
        <v>0.19303797468354431</v>
      </c>
      <c r="N8" s="38">
        <v>8.2278481012658222E-2</v>
      </c>
      <c r="O8" s="38">
        <v>0.12974683544303797</v>
      </c>
      <c r="P8" s="38"/>
      <c r="Q8" s="39">
        <v>0.46202531645569622</v>
      </c>
    </row>
    <row r="9" spans="1:23" x14ac:dyDescent="0.25">
      <c r="A9">
        <v>6150100</v>
      </c>
      <c r="B9" t="s">
        <v>53</v>
      </c>
      <c r="C9" s="36">
        <f>+L10+L14</f>
        <v>0.26606809222261746</v>
      </c>
      <c r="D9" s="36">
        <f>+M10+M14</f>
        <v>0.27253672304560872</v>
      </c>
      <c r="E9" s="36">
        <f>+N10+N14</f>
        <v>0.16822679762437837</v>
      </c>
      <c r="F9" s="36">
        <f>+O10+O14</f>
        <v>0.14699558035935884</v>
      </c>
      <c r="G9" s="36">
        <f>+P14</f>
        <v>0.14414749029234028</v>
      </c>
      <c r="H9" s="36">
        <v>1</v>
      </c>
      <c r="J9" s="9">
        <v>6060220</v>
      </c>
      <c r="K9" s="9" t="s">
        <v>98</v>
      </c>
      <c r="L9" s="38">
        <v>0.13291139240506328</v>
      </c>
      <c r="M9" s="38">
        <v>0.19303797468354431</v>
      </c>
      <c r="N9" s="38">
        <v>8.2278481012658222E-2</v>
      </c>
      <c r="O9" s="38">
        <v>0.12974683544303797</v>
      </c>
      <c r="P9" s="38"/>
      <c r="Q9" s="39">
        <v>0.46202531645569622</v>
      </c>
    </row>
    <row r="10" spans="1:23" x14ac:dyDescent="0.25">
      <c r="A10">
        <v>6020220</v>
      </c>
      <c r="B10" s="32" t="s">
        <v>76</v>
      </c>
      <c r="C10" s="40">
        <v>0.28947108655990039</v>
      </c>
      <c r="D10" s="40">
        <v>0.17282336600448789</v>
      </c>
      <c r="E10" s="40">
        <v>0.18684416654721769</v>
      </c>
      <c r="F10" s="40">
        <v>3.749727155721929E-2</v>
      </c>
      <c r="G10" s="40">
        <v>0.31336410933117453</v>
      </c>
      <c r="H10" s="36">
        <v>1</v>
      </c>
      <c r="J10" s="9">
        <v>6150100</v>
      </c>
      <c r="K10" s="9" t="s">
        <v>53</v>
      </c>
      <c r="L10" s="38">
        <v>0.13291139240506328</v>
      </c>
      <c r="M10" s="38">
        <v>0.19303797468354431</v>
      </c>
      <c r="N10" s="38">
        <v>8.2278481012658222E-2</v>
      </c>
      <c r="O10" s="38">
        <v>0.12974683544303797</v>
      </c>
      <c r="P10" s="38"/>
      <c r="Q10" s="39">
        <v>0.46202531645569622</v>
      </c>
    </row>
    <row r="11" spans="1:23" x14ac:dyDescent="0.25">
      <c r="A11">
        <v>6020250</v>
      </c>
      <c r="B11" s="32" t="s">
        <v>57</v>
      </c>
      <c r="C11" s="40">
        <v>0.28947108655990039</v>
      </c>
      <c r="D11" s="40">
        <v>0.17282336600448789</v>
      </c>
      <c r="E11" s="40">
        <v>0.18684416654721769</v>
      </c>
      <c r="F11" s="40">
        <v>3.749727155721929E-2</v>
      </c>
      <c r="G11" s="40">
        <v>0.31336410933117453</v>
      </c>
      <c r="H11" s="36">
        <v>1</v>
      </c>
      <c r="J11" s="25" t="s">
        <v>99</v>
      </c>
      <c r="K11" s="25"/>
      <c r="L11" s="41">
        <v>0.28947108655990039</v>
      </c>
      <c r="M11" s="41">
        <v>0.17282336600448789</v>
      </c>
      <c r="N11" s="41">
        <v>0.18684416654721769</v>
      </c>
      <c r="O11" s="41">
        <v>3.749727155721929E-2</v>
      </c>
      <c r="P11" s="41">
        <v>0.31336410933117453</v>
      </c>
    </row>
    <row r="12" spans="1:23" x14ac:dyDescent="0.25">
      <c r="A12">
        <v>6020251</v>
      </c>
      <c r="B12" s="32" t="s">
        <v>56</v>
      </c>
      <c r="C12" s="40">
        <v>0.28947108655990039</v>
      </c>
      <c r="D12" s="40">
        <v>0.17282336600448789</v>
      </c>
      <c r="E12" s="40">
        <v>0.18684416654721769</v>
      </c>
      <c r="F12" s="40">
        <v>3.749727155721929E-2</v>
      </c>
      <c r="G12" s="40">
        <v>0.31336410933117453</v>
      </c>
      <c r="H12" s="36">
        <v>1</v>
      </c>
      <c r="K12" s="39">
        <v>0.63350000000000006</v>
      </c>
      <c r="L12" s="36">
        <f>+$K12*L$11</f>
        <v>0.18337993333569691</v>
      </c>
      <c r="M12" s="36">
        <f>+$K12*M$11</f>
        <v>0.10948360236384309</v>
      </c>
      <c r="N12" s="36">
        <f>+$K12*N$11</f>
        <v>0.11836577950766242</v>
      </c>
      <c r="O12" s="36">
        <f>+$K12*O$11</f>
        <v>2.3754521531498422E-2</v>
      </c>
      <c r="P12" s="36">
        <f>+$K12*P$11</f>
        <v>0.19851616326129909</v>
      </c>
    </row>
    <row r="13" spans="1:23" x14ac:dyDescent="0.25">
      <c r="A13">
        <v>6020280</v>
      </c>
      <c r="B13" s="32" t="s">
        <v>22</v>
      </c>
      <c r="C13" s="40">
        <v>0.28947108655990039</v>
      </c>
      <c r="D13" s="40">
        <v>0.17282336600448789</v>
      </c>
      <c r="E13" s="40">
        <v>0.18684416654721769</v>
      </c>
      <c r="F13" s="40">
        <v>3.749727155721929E-2</v>
      </c>
      <c r="G13" s="40">
        <v>0.31336410933117453</v>
      </c>
      <c r="H13" s="36">
        <v>1</v>
      </c>
      <c r="K13" s="42">
        <v>0.43</v>
      </c>
      <c r="L13" s="36">
        <f t="shared" ref="L13:P13" si="1">+$K13*L$11</f>
        <v>0.12447256722075717</v>
      </c>
      <c r="M13" s="36">
        <f t="shared" si="1"/>
        <v>7.4314047381929788E-2</v>
      </c>
      <c r="N13" s="36">
        <f t="shared" si="1"/>
        <v>8.0342991615303602E-2</v>
      </c>
      <c r="O13" s="36">
        <f t="shared" si="1"/>
        <v>1.6123826769604294E-2</v>
      </c>
      <c r="P13" s="36">
        <f t="shared" si="1"/>
        <v>0.13474656701240506</v>
      </c>
    </row>
    <row r="14" spans="1:23" x14ac:dyDescent="0.25">
      <c r="A14">
        <v>6030728</v>
      </c>
      <c r="B14" s="15" t="s">
        <v>100</v>
      </c>
      <c r="C14" s="40">
        <v>0.28947108655990039</v>
      </c>
      <c r="D14" s="40">
        <v>0.17282336600448789</v>
      </c>
      <c r="E14" s="40">
        <v>0.18684416654721769</v>
      </c>
      <c r="F14" s="40">
        <v>3.749727155721929E-2</v>
      </c>
      <c r="G14" s="40">
        <v>0.31336410933117453</v>
      </c>
      <c r="H14" s="36">
        <v>1</v>
      </c>
      <c r="K14" s="42">
        <v>0.46</v>
      </c>
      <c r="L14" s="36">
        <f>+$K14*L$11</f>
        <v>0.13315669981755418</v>
      </c>
      <c r="M14" s="36">
        <f>+$K14*M$11</f>
        <v>7.9498748362064428E-2</v>
      </c>
      <c r="N14" s="36">
        <f>+$K14*N$11</f>
        <v>8.5948316611720144E-2</v>
      </c>
      <c r="O14" s="36">
        <f>+$K14*O$11</f>
        <v>1.7248744916320873E-2</v>
      </c>
      <c r="P14" s="36">
        <f>+$K14*P$11</f>
        <v>0.14414749029234028</v>
      </c>
    </row>
    <row r="15" spans="1:23" x14ac:dyDescent="0.25">
      <c r="A15">
        <v>6030220</v>
      </c>
      <c r="B15" s="15" t="s">
        <v>101</v>
      </c>
      <c r="C15" s="40">
        <v>0.28947108655990039</v>
      </c>
      <c r="D15" s="40">
        <v>0.17282336600448789</v>
      </c>
      <c r="E15" s="40">
        <v>0.18684416654721769</v>
      </c>
      <c r="F15" s="40">
        <v>3.749727155721929E-2</v>
      </c>
      <c r="G15" s="40">
        <v>0.31336410933117453</v>
      </c>
      <c r="H15" s="36">
        <v>1</v>
      </c>
      <c r="K15" s="42"/>
      <c r="L15" s="36"/>
      <c r="M15" s="36"/>
      <c r="N15" s="36"/>
      <c r="O15" s="36"/>
      <c r="P15" s="36"/>
    </row>
    <row r="16" spans="1:23" x14ac:dyDescent="0.25">
      <c r="A16">
        <v>6030210</v>
      </c>
      <c r="B16" s="15" t="s">
        <v>102</v>
      </c>
      <c r="C16" s="40">
        <v>0.28947108655990039</v>
      </c>
      <c r="D16" s="40">
        <v>0.17282336600448789</v>
      </c>
      <c r="E16" s="40">
        <v>0.18684416654721769</v>
      </c>
      <c r="F16" s="40">
        <v>3.749727155721929E-2</v>
      </c>
      <c r="G16" s="40">
        <v>0.31336410933117453</v>
      </c>
      <c r="H16" s="36">
        <v>1</v>
      </c>
      <c r="K16" s="42"/>
      <c r="L16" s="36"/>
      <c r="M16" s="36"/>
      <c r="N16" s="36"/>
      <c r="O16" s="36"/>
      <c r="P16" s="36"/>
    </row>
    <row r="17" spans="1:16" x14ac:dyDescent="0.25">
      <c r="A17">
        <v>6030727</v>
      </c>
      <c r="B17" s="15" t="s">
        <v>103</v>
      </c>
      <c r="C17" s="40">
        <v>0.28947108655990039</v>
      </c>
      <c r="D17" s="40">
        <v>0.17282336600448789</v>
      </c>
      <c r="E17" s="40">
        <v>0.18684416654721769</v>
      </c>
      <c r="F17" s="40">
        <v>3.749727155721929E-2</v>
      </c>
      <c r="G17" s="40">
        <v>0.31336410933117453</v>
      </c>
      <c r="H17" s="36">
        <v>1</v>
      </c>
      <c r="K17" s="42"/>
      <c r="L17" s="36"/>
      <c r="M17" s="36"/>
      <c r="N17" s="36"/>
      <c r="O17" s="36"/>
      <c r="P17" s="36"/>
    </row>
    <row r="18" spans="1:16" x14ac:dyDescent="0.25">
      <c r="A18">
        <v>6030721</v>
      </c>
      <c r="B18" s="15" t="s">
        <v>104</v>
      </c>
      <c r="C18" s="40">
        <v>0.28947108655990039</v>
      </c>
      <c r="D18" s="40">
        <v>0.17282336600448789</v>
      </c>
      <c r="E18" s="40">
        <v>0.18684416654721769</v>
      </c>
      <c r="F18" s="40">
        <v>3.749727155721929E-2</v>
      </c>
      <c r="G18" s="40">
        <v>0.31336410933117453</v>
      </c>
      <c r="H18" s="36">
        <v>1</v>
      </c>
      <c r="K18" s="42"/>
      <c r="L18" s="36"/>
      <c r="M18" s="36"/>
      <c r="N18" s="36"/>
      <c r="O18" s="36"/>
      <c r="P18" s="36"/>
    </row>
    <row r="19" spans="1:16" x14ac:dyDescent="0.25">
      <c r="A19">
        <v>6030722</v>
      </c>
      <c r="B19" s="15" t="s">
        <v>105</v>
      </c>
      <c r="C19" s="40">
        <v>0.28947108655990039</v>
      </c>
      <c r="D19" s="40">
        <v>0.17282336600448789</v>
      </c>
      <c r="E19" s="40">
        <v>0.18684416654721769</v>
      </c>
      <c r="F19" s="40">
        <v>3.749727155721929E-2</v>
      </c>
      <c r="G19" s="40">
        <v>0.31336410933117453</v>
      </c>
      <c r="H19" s="36">
        <v>1</v>
      </c>
      <c r="K19" s="42"/>
      <c r="L19" s="36"/>
      <c r="M19" s="36"/>
      <c r="N19" s="36"/>
      <c r="O19" s="36"/>
      <c r="P19" s="36"/>
    </row>
    <row r="20" spans="1:16" x14ac:dyDescent="0.25">
      <c r="A20">
        <v>6030781</v>
      </c>
      <c r="B20" s="15" t="s">
        <v>106</v>
      </c>
      <c r="C20" s="40">
        <v>0.28947108655990039</v>
      </c>
      <c r="D20" s="40">
        <v>0.17282336600448789</v>
      </c>
      <c r="E20" s="40">
        <v>0.18684416654721769</v>
      </c>
      <c r="F20" s="40">
        <v>3.749727155721929E-2</v>
      </c>
      <c r="G20" s="40">
        <v>0.31336410933117453</v>
      </c>
      <c r="H20" s="36">
        <v>1</v>
      </c>
      <c r="K20" s="42"/>
      <c r="L20" s="36"/>
      <c r="M20" s="36"/>
      <c r="N20" s="36"/>
      <c r="O20" s="36"/>
      <c r="P20" s="36"/>
    </row>
    <row r="21" spans="1:16" x14ac:dyDescent="0.25">
      <c r="A21">
        <v>6030723</v>
      </c>
      <c r="B21" s="15" t="s">
        <v>107</v>
      </c>
      <c r="C21" s="40">
        <v>0.28947108655990039</v>
      </c>
      <c r="D21" s="40">
        <v>0.17282336600448789</v>
      </c>
      <c r="E21" s="40">
        <v>0.18684416654721769</v>
      </c>
      <c r="F21" s="40">
        <v>3.749727155721929E-2</v>
      </c>
      <c r="G21" s="40">
        <v>0.31336410933117453</v>
      </c>
      <c r="H21" s="36">
        <v>1</v>
      </c>
      <c r="K21" s="42"/>
      <c r="L21" s="36"/>
      <c r="M21" s="36"/>
      <c r="N21" s="36"/>
      <c r="O21" s="36"/>
      <c r="P21" s="36"/>
    </row>
    <row r="22" spans="1:16" x14ac:dyDescent="0.25">
      <c r="A22">
        <v>6030720</v>
      </c>
      <c r="B22" s="15" t="s">
        <v>108</v>
      </c>
      <c r="C22" s="40">
        <v>0.28947108655990039</v>
      </c>
      <c r="D22" s="40">
        <v>0.17282336600448789</v>
      </c>
      <c r="E22" s="40">
        <v>0.18684416654721769</v>
      </c>
      <c r="F22" s="40">
        <v>3.749727155721929E-2</v>
      </c>
      <c r="G22" s="40">
        <v>0.31336410933117453</v>
      </c>
      <c r="H22" s="36">
        <v>1</v>
      </c>
      <c r="K22" s="42"/>
      <c r="L22" s="36"/>
      <c r="M22" s="36"/>
      <c r="N22" s="36"/>
      <c r="O22" s="36"/>
      <c r="P22" s="36"/>
    </row>
    <row r="23" spans="1:16" x14ac:dyDescent="0.25">
      <c r="A23">
        <v>6030726</v>
      </c>
      <c r="B23" s="15" t="s">
        <v>109</v>
      </c>
      <c r="C23" s="40">
        <v>0.28947108655990039</v>
      </c>
      <c r="D23" s="40">
        <v>0.17282336600448789</v>
      </c>
      <c r="E23" s="40">
        <v>0.18684416654721769</v>
      </c>
      <c r="F23" s="40">
        <v>3.749727155721929E-2</v>
      </c>
      <c r="G23" s="40">
        <v>0.31336410933117453</v>
      </c>
      <c r="H23" s="36">
        <v>1</v>
      </c>
      <c r="K23" s="42"/>
      <c r="L23" s="36"/>
      <c r="M23" s="36"/>
      <c r="N23" s="36"/>
      <c r="O23" s="36"/>
      <c r="P23" s="36"/>
    </row>
    <row r="24" spans="1:16" x14ac:dyDescent="0.25">
      <c r="A24">
        <v>6030370</v>
      </c>
      <c r="B24" s="15" t="s">
        <v>110</v>
      </c>
      <c r="C24" s="40">
        <v>0.28947108655990039</v>
      </c>
      <c r="D24" s="40">
        <v>0.17282336600448789</v>
      </c>
      <c r="E24" s="40">
        <v>0.18684416654721769</v>
      </c>
      <c r="F24" s="40">
        <v>3.749727155721929E-2</v>
      </c>
      <c r="G24" s="40">
        <v>0.31336410933117453</v>
      </c>
      <c r="H24" s="36">
        <v>1</v>
      </c>
      <c r="K24" s="42"/>
      <c r="L24" s="36"/>
      <c r="M24" s="36"/>
      <c r="N24" s="36"/>
      <c r="O24" s="36"/>
      <c r="P24" s="36"/>
    </row>
    <row r="25" spans="1:16" x14ac:dyDescent="0.25">
      <c r="A25">
        <v>6030724</v>
      </c>
      <c r="B25" s="15" t="s">
        <v>111</v>
      </c>
      <c r="C25" s="40">
        <v>0.28947108655990039</v>
      </c>
      <c r="D25" s="40">
        <v>0.17282336600448789</v>
      </c>
      <c r="E25" s="40">
        <v>0.18684416654721769</v>
      </c>
      <c r="F25" s="40">
        <v>3.749727155721929E-2</v>
      </c>
      <c r="G25" s="40">
        <v>0.31336410933117453</v>
      </c>
      <c r="H25" s="36">
        <v>1</v>
      </c>
      <c r="K25" s="42"/>
      <c r="L25" s="36"/>
      <c r="M25" s="36"/>
      <c r="N25" s="36"/>
      <c r="O25" s="36"/>
      <c r="P25" s="36"/>
    </row>
    <row r="26" spans="1:16" x14ac:dyDescent="0.25">
      <c r="A26">
        <v>6030725</v>
      </c>
      <c r="B26" s="15" t="s">
        <v>112</v>
      </c>
      <c r="C26" s="40">
        <v>0.28947108655990039</v>
      </c>
      <c r="D26" s="40">
        <v>0.17282336600448789</v>
      </c>
      <c r="E26" s="40">
        <v>0.18684416654721769</v>
      </c>
      <c r="F26" s="40">
        <v>3.749727155721929E-2</v>
      </c>
      <c r="G26" s="40">
        <v>0.31336410933117453</v>
      </c>
      <c r="H26" s="36">
        <v>1</v>
      </c>
      <c r="K26" s="42"/>
      <c r="L26" s="36"/>
      <c r="M26" s="36"/>
      <c r="N26" s="36"/>
      <c r="O26" s="36"/>
      <c r="P26" s="36"/>
    </row>
    <row r="27" spans="1:16" x14ac:dyDescent="0.25">
      <c r="A27">
        <v>6030600</v>
      </c>
      <c r="B27" s="15" t="s">
        <v>113</v>
      </c>
      <c r="C27" s="40">
        <v>0.28947108655990039</v>
      </c>
      <c r="D27" s="40">
        <v>0.17282336600448789</v>
      </c>
      <c r="E27" s="40">
        <v>0.18684416654721769</v>
      </c>
      <c r="F27" s="40">
        <v>3.749727155721929E-2</v>
      </c>
      <c r="G27" s="40">
        <v>0.31336410933117453</v>
      </c>
      <c r="H27" s="36">
        <v>1</v>
      </c>
      <c r="K27" s="42"/>
      <c r="L27" s="36"/>
      <c r="M27" s="36"/>
      <c r="N27" s="36"/>
      <c r="O27" s="36"/>
      <c r="P27" s="36"/>
    </row>
    <row r="28" spans="1:16" x14ac:dyDescent="0.25">
      <c r="A28">
        <v>6060300</v>
      </c>
      <c r="B28" s="32" t="s">
        <v>71</v>
      </c>
      <c r="C28" s="40">
        <v>0.28947108655990039</v>
      </c>
      <c r="D28" s="40">
        <v>0.17282336600448789</v>
      </c>
      <c r="E28" s="40">
        <v>0.18684416654721769</v>
      </c>
      <c r="F28" s="40">
        <v>3.749727155721929E-2</v>
      </c>
      <c r="G28" s="40">
        <v>0.31336410933117453</v>
      </c>
      <c r="H28" s="36">
        <v>1</v>
      </c>
    </row>
    <row r="29" spans="1:16" x14ac:dyDescent="0.25">
      <c r="A29">
        <v>6060800</v>
      </c>
      <c r="B29" s="32" t="s">
        <v>27</v>
      </c>
      <c r="C29" s="40">
        <v>0.28947108655990039</v>
      </c>
      <c r="D29" s="40">
        <v>0.17282336600448789</v>
      </c>
      <c r="E29" s="40">
        <v>0.18684416654721769</v>
      </c>
      <c r="F29" s="40">
        <v>3.749727155721929E-2</v>
      </c>
      <c r="G29" s="40">
        <v>0.31336410933117453</v>
      </c>
      <c r="H29" s="36">
        <v>1</v>
      </c>
    </row>
    <row r="30" spans="1:16" x14ac:dyDescent="0.25">
      <c r="A30">
        <v>6071030</v>
      </c>
      <c r="B30" s="32" t="s">
        <v>67</v>
      </c>
      <c r="C30" s="40">
        <v>0.28947108655990039</v>
      </c>
      <c r="D30" s="40">
        <v>0.17282336600448789</v>
      </c>
      <c r="E30" s="40">
        <v>0.18684416654721769</v>
      </c>
      <c r="F30" s="40">
        <v>3.749727155721929E-2</v>
      </c>
      <c r="G30" s="40">
        <v>0.31336410933117453</v>
      </c>
      <c r="H30" s="36">
        <v>1</v>
      </c>
    </row>
    <row r="31" spans="1:16" x14ac:dyDescent="0.25">
      <c r="A31">
        <v>6130210</v>
      </c>
      <c r="B31" s="32" t="s">
        <v>66</v>
      </c>
      <c r="C31" s="40">
        <v>0.28947108655990039</v>
      </c>
      <c r="D31" s="40">
        <v>0.17282336600448789</v>
      </c>
      <c r="E31" s="40">
        <v>0.18684416654721769</v>
      </c>
      <c r="F31" s="40">
        <v>3.749727155721929E-2</v>
      </c>
      <c r="G31" s="40">
        <v>0.31336410933117453</v>
      </c>
      <c r="H31" s="36">
        <v>1</v>
      </c>
    </row>
    <row r="32" spans="1:16" x14ac:dyDescent="0.25">
      <c r="A32">
        <v>6140000</v>
      </c>
      <c r="B32" s="32" t="s">
        <v>38</v>
      </c>
      <c r="C32" s="40">
        <v>0.28947108655990039</v>
      </c>
      <c r="D32" s="40">
        <v>0.17282336600448789</v>
      </c>
      <c r="E32" s="40">
        <v>0.18684416654721769</v>
      </c>
      <c r="F32" s="40">
        <v>3.749727155721929E-2</v>
      </c>
      <c r="G32" s="40">
        <v>0.31336410933117453</v>
      </c>
      <c r="H32" s="36">
        <v>1</v>
      </c>
    </row>
    <row r="33" spans="1:8" x14ac:dyDescent="0.25">
      <c r="A33">
        <v>6180100</v>
      </c>
      <c r="B33" s="32" t="s">
        <v>44</v>
      </c>
      <c r="C33" s="40">
        <v>0.28947108655990039</v>
      </c>
      <c r="D33" s="40">
        <v>0.17282336600448789</v>
      </c>
      <c r="E33" s="40">
        <v>0.18684416654721769</v>
      </c>
      <c r="F33" s="40">
        <v>3.749727155721929E-2</v>
      </c>
      <c r="G33" s="40">
        <v>0.31336410933117453</v>
      </c>
      <c r="H33" s="36">
        <v>1</v>
      </c>
    </row>
    <row r="34" spans="1:8" x14ac:dyDescent="0.25">
      <c r="A34" s="8">
        <v>6180500</v>
      </c>
      <c r="B34" s="15" t="s">
        <v>88</v>
      </c>
      <c r="C34" s="40">
        <v>0.28947108655990039</v>
      </c>
      <c r="D34" s="40">
        <v>0.17282336600448789</v>
      </c>
      <c r="E34" s="40">
        <v>0.18684416654721769</v>
      </c>
      <c r="F34" s="40">
        <v>3.749727155721929E-2</v>
      </c>
      <c r="G34" s="40">
        <v>0.31336410933117453</v>
      </c>
      <c r="H34" s="36">
        <v>1</v>
      </c>
    </row>
    <row r="35" spans="1:8" x14ac:dyDescent="0.25">
      <c r="A35">
        <v>6180600</v>
      </c>
      <c r="B35" s="32" t="s">
        <v>79</v>
      </c>
      <c r="C35" s="40">
        <v>0.28947108655990039</v>
      </c>
      <c r="D35" s="40">
        <v>0.17282336600448789</v>
      </c>
      <c r="E35" s="40">
        <v>0.18684416654721769</v>
      </c>
      <c r="F35" s="40">
        <v>3.749727155721929E-2</v>
      </c>
      <c r="G35" s="40">
        <v>0.31336410933117453</v>
      </c>
      <c r="H35" s="36">
        <v>1</v>
      </c>
    </row>
    <row r="36" spans="1:8" x14ac:dyDescent="0.25">
      <c r="A36">
        <v>6180800</v>
      </c>
      <c r="B36" s="32" t="s">
        <v>21</v>
      </c>
      <c r="C36" s="40">
        <v>0.28947108655990039</v>
      </c>
      <c r="D36" s="40">
        <v>0.17282336600448789</v>
      </c>
      <c r="E36" s="40">
        <v>0.18684416654721769</v>
      </c>
      <c r="F36" s="40">
        <v>3.749727155721929E-2</v>
      </c>
      <c r="G36" s="40">
        <v>0.31336410933117453</v>
      </c>
      <c r="H36" s="36">
        <v>1</v>
      </c>
    </row>
    <row r="37" spans="1:8" x14ac:dyDescent="0.25">
      <c r="A37">
        <v>6220450</v>
      </c>
      <c r="B37" s="32" t="s">
        <v>72</v>
      </c>
      <c r="C37" s="40">
        <v>0.28947108655990039</v>
      </c>
      <c r="D37" s="40">
        <v>0.17282336600448789</v>
      </c>
      <c r="E37" s="40">
        <v>0.18684416654721769</v>
      </c>
      <c r="F37" s="40">
        <v>3.749727155721929E-2</v>
      </c>
      <c r="G37" s="40">
        <v>0.31336410933117453</v>
      </c>
      <c r="H37" s="36">
        <v>1</v>
      </c>
    </row>
    <row r="38" spans="1:8" x14ac:dyDescent="0.25">
      <c r="A38">
        <v>6220500</v>
      </c>
      <c r="B38" s="32" t="s">
        <v>62</v>
      </c>
      <c r="C38" s="40">
        <v>0.28947108655990039</v>
      </c>
      <c r="D38" s="40">
        <v>0.17282336600448789</v>
      </c>
      <c r="E38" s="40">
        <v>0.18684416654721769</v>
      </c>
      <c r="F38" s="40">
        <v>3.749727155721929E-2</v>
      </c>
      <c r="G38" s="40">
        <v>0.31336410933117453</v>
      </c>
      <c r="H38" s="36">
        <v>1</v>
      </c>
    </row>
    <row r="39" spans="1:8" x14ac:dyDescent="0.25">
      <c r="A39">
        <v>6220600</v>
      </c>
      <c r="B39" s="32" t="s">
        <v>61</v>
      </c>
      <c r="C39" s="40">
        <v>0.28947108655990039</v>
      </c>
      <c r="D39" s="40">
        <v>0.17282336600448789</v>
      </c>
      <c r="E39" s="40">
        <v>0.18684416654721769</v>
      </c>
      <c r="F39" s="40">
        <v>3.749727155721929E-2</v>
      </c>
      <c r="G39" s="40">
        <v>0.31336410933117453</v>
      </c>
      <c r="H39" s="36">
        <v>1</v>
      </c>
    </row>
    <row r="40" spans="1:8" x14ac:dyDescent="0.25">
      <c r="A40" s="8">
        <v>6230100</v>
      </c>
      <c r="B40" s="15" t="s">
        <v>85</v>
      </c>
      <c r="C40" s="40">
        <v>0.28947108655990039</v>
      </c>
      <c r="D40" s="40">
        <v>0.17282336600448789</v>
      </c>
      <c r="E40" s="40">
        <v>0.18684416654721769</v>
      </c>
      <c r="F40" s="40">
        <v>3.749727155721929E-2</v>
      </c>
      <c r="G40" s="40">
        <v>0.31336410933117453</v>
      </c>
      <c r="H40" s="36">
        <v>1</v>
      </c>
    </row>
    <row r="41" spans="1:8" x14ac:dyDescent="0.25">
      <c r="A41">
        <v>6230400</v>
      </c>
      <c r="B41" s="32" t="s">
        <v>34</v>
      </c>
      <c r="C41" s="40">
        <v>0.28947108655990039</v>
      </c>
      <c r="D41" s="40">
        <v>0.17282336600448789</v>
      </c>
      <c r="E41" s="40">
        <v>0.18684416654721769</v>
      </c>
      <c r="F41" s="40">
        <v>3.749727155721929E-2</v>
      </c>
      <c r="G41" s="40">
        <v>0.31336410933117453</v>
      </c>
      <c r="H41" s="36">
        <v>1</v>
      </c>
    </row>
    <row r="42" spans="1:8" x14ac:dyDescent="0.25">
      <c r="A42">
        <v>6230700</v>
      </c>
      <c r="B42" s="32" t="s">
        <v>86</v>
      </c>
      <c r="C42" s="40">
        <v>0.28947108655990039</v>
      </c>
      <c r="D42" s="40">
        <v>0.17282336600448789</v>
      </c>
      <c r="E42" s="40">
        <v>0.18684416654721769</v>
      </c>
      <c r="F42" s="40">
        <v>3.749727155721929E-2</v>
      </c>
      <c r="G42" s="40">
        <v>0.31336410933117453</v>
      </c>
      <c r="H42" s="36">
        <v>1</v>
      </c>
    </row>
    <row r="43" spans="1:8" x14ac:dyDescent="0.25">
      <c r="A43">
        <v>6230800</v>
      </c>
      <c r="B43" s="32" t="s">
        <v>87</v>
      </c>
      <c r="C43" s="40">
        <v>0.28947108655990039</v>
      </c>
      <c r="D43" s="40">
        <v>0.17282336600448789</v>
      </c>
      <c r="E43" s="40">
        <v>0.18684416654721769</v>
      </c>
      <c r="F43" s="40">
        <v>3.749727155721929E-2</v>
      </c>
      <c r="G43" s="40">
        <v>0.31336410933117453</v>
      </c>
      <c r="H43" s="36">
        <v>1</v>
      </c>
    </row>
    <row r="44" spans="1:8" x14ac:dyDescent="0.25">
      <c r="A44">
        <v>6230600</v>
      </c>
      <c r="B44" s="32" t="s">
        <v>37</v>
      </c>
      <c r="C44" s="40">
        <v>0.28947108655990039</v>
      </c>
      <c r="D44" s="40">
        <v>0.17282336600448789</v>
      </c>
      <c r="E44" s="40">
        <v>0.18684416654721769</v>
      </c>
      <c r="F44" s="40">
        <v>3.749727155721929E-2</v>
      </c>
      <c r="G44" s="40">
        <v>0.31336410933117453</v>
      </c>
      <c r="H44" s="36">
        <v>1</v>
      </c>
    </row>
    <row r="45" spans="1:8" x14ac:dyDescent="0.25">
      <c r="A45">
        <v>6240300</v>
      </c>
      <c r="B45" s="32" t="s">
        <v>83</v>
      </c>
      <c r="C45" s="40">
        <v>0.28947108655990039</v>
      </c>
      <c r="D45" s="40">
        <v>0.17282336600448789</v>
      </c>
      <c r="E45" s="40">
        <v>0.18684416654721769</v>
      </c>
      <c r="F45" s="40">
        <v>3.749727155721929E-2</v>
      </c>
      <c r="G45" s="40">
        <v>0.31336410933117453</v>
      </c>
      <c r="H45" s="36">
        <v>1</v>
      </c>
    </row>
    <row r="46" spans="1:8" x14ac:dyDescent="0.25">
      <c r="A46">
        <v>6250200</v>
      </c>
      <c r="B46" s="32" t="s">
        <v>68</v>
      </c>
      <c r="C46" s="40">
        <v>0.28947108655990039</v>
      </c>
      <c r="D46" s="40">
        <v>0.17282336600448789</v>
      </c>
      <c r="E46" s="40">
        <v>0.18684416654721769</v>
      </c>
      <c r="F46" s="40">
        <v>3.749727155721929E-2</v>
      </c>
      <c r="G46" s="40">
        <v>0.31336410933117453</v>
      </c>
      <c r="H46" s="36">
        <v>1</v>
      </c>
    </row>
    <row r="47" spans="1:8" x14ac:dyDescent="0.25">
      <c r="A47">
        <v>6250300</v>
      </c>
      <c r="B47" s="32" t="s">
        <v>77</v>
      </c>
      <c r="C47" s="40">
        <v>0.28947108655990039</v>
      </c>
      <c r="D47" s="40">
        <v>0.17282336600448789</v>
      </c>
      <c r="E47" s="40">
        <v>0.18684416654721769</v>
      </c>
      <c r="F47" s="40">
        <v>3.749727155721929E-2</v>
      </c>
      <c r="G47" s="40">
        <v>0.31336410933117453</v>
      </c>
      <c r="H47" s="36">
        <v>1</v>
      </c>
    </row>
    <row r="48" spans="1:8" x14ac:dyDescent="0.25">
      <c r="A48">
        <v>6260100</v>
      </c>
      <c r="B48" s="32" t="s">
        <v>23</v>
      </c>
      <c r="C48" s="40">
        <v>0.28947108655990039</v>
      </c>
      <c r="D48" s="40">
        <v>0.17282336600448789</v>
      </c>
      <c r="E48" s="40">
        <v>0.18684416654721769</v>
      </c>
      <c r="F48" s="40">
        <v>3.749727155721929E-2</v>
      </c>
      <c r="G48" s="40">
        <v>0.31336410933117453</v>
      </c>
      <c r="H48" s="36">
        <v>1</v>
      </c>
    </row>
    <row r="49" spans="1:8" x14ac:dyDescent="0.25">
      <c r="A49">
        <v>6260210</v>
      </c>
      <c r="B49" s="32" t="s">
        <v>82</v>
      </c>
      <c r="C49" s="40">
        <v>0.28947108655990039</v>
      </c>
      <c r="D49" s="40">
        <v>0.17282336600448789</v>
      </c>
      <c r="E49" s="40">
        <v>0.18684416654721769</v>
      </c>
      <c r="F49" s="40">
        <v>3.749727155721929E-2</v>
      </c>
      <c r="G49" s="40">
        <v>0.31336410933117453</v>
      </c>
      <c r="H49" s="36">
        <v>1</v>
      </c>
    </row>
    <row r="50" spans="1:8" x14ac:dyDescent="0.25">
      <c r="A50">
        <v>6260220</v>
      </c>
      <c r="B50" s="32" t="s">
        <v>81</v>
      </c>
      <c r="C50" s="40">
        <v>0.28947108655990039</v>
      </c>
      <c r="D50" s="40">
        <v>0.17282336600448789</v>
      </c>
      <c r="E50" s="40">
        <v>0.18684416654721769</v>
      </c>
      <c r="F50" s="40">
        <v>3.749727155721929E-2</v>
      </c>
      <c r="G50" s="40">
        <v>0.31336410933117453</v>
      </c>
      <c r="H50" s="36">
        <v>1</v>
      </c>
    </row>
    <row r="51" spans="1:8" x14ac:dyDescent="0.25">
      <c r="A51">
        <v>6260230</v>
      </c>
      <c r="B51" s="32" t="s">
        <v>80</v>
      </c>
      <c r="C51" s="40">
        <v>0.28947108655990039</v>
      </c>
      <c r="D51" s="40">
        <v>0.17282336600448789</v>
      </c>
      <c r="E51" s="40">
        <v>0.18684416654721769</v>
      </c>
      <c r="F51" s="40">
        <v>3.749727155721929E-2</v>
      </c>
      <c r="G51" s="40">
        <v>0.31336410933117453</v>
      </c>
      <c r="H51" s="36">
        <v>1</v>
      </c>
    </row>
    <row r="52" spans="1:8" x14ac:dyDescent="0.25">
      <c r="A52">
        <v>6260240</v>
      </c>
      <c r="B52" s="32" t="s">
        <v>20</v>
      </c>
      <c r="C52" s="40">
        <v>0.28947108655990039</v>
      </c>
      <c r="D52" s="40">
        <v>0.17282336600448789</v>
      </c>
      <c r="E52" s="40">
        <v>0.18684416654721769</v>
      </c>
      <c r="F52" s="40">
        <v>3.749727155721929E-2</v>
      </c>
      <c r="G52" s="40">
        <v>0.31336410933117453</v>
      </c>
      <c r="H52" s="36">
        <v>1</v>
      </c>
    </row>
    <row r="53" spans="1:8" x14ac:dyDescent="0.25">
      <c r="A53">
        <v>6270400</v>
      </c>
      <c r="B53" s="32" t="s">
        <v>40</v>
      </c>
      <c r="C53" s="40">
        <v>0.28947108655990039</v>
      </c>
      <c r="D53" s="40">
        <v>0.17282336600448789</v>
      </c>
      <c r="E53" s="40">
        <v>0.18684416654721769</v>
      </c>
      <c r="F53" s="40">
        <v>3.749727155721929E-2</v>
      </c>
      <c r="G53" s="40">
        <v>0.31336410933117453</v>
      </c>
      <c r="H53" s="36">
        <v>1</v>
      </c>
    </row>
    <row r="54" spans="1:8" x14ac:dyDescent="0.25">
      <c r="A54">
        <v>6280100</v>
      </c>
      <c r="B54" s="32" t="s">
        <v>26</v>
      </c>
      <c r="C54" s="40">
        <v>0.28947108655990039</v>
      </c>
      <c r="D54" s="40">
        <v>0.17282336600448789</v>
      </c>
      <c r="E54" s="40">
        <v>0.18684416654721769</v>
      </c>
      <c r="F54" s="40">
        <v>3.749727155721929E-2</v>
      </c>
      <c r="G54" s="40">
        <v>0.31336410933117453</v>
      </c>
      <c r="H54" s="36">
        <v>1</v>
      </c>
    </row>
    <row r="55" spans="1:8" x14ac:dyDescent="0.25">
      <c r="A55">
        <v>6280300</v>
      </c>
      <c r="B55" s="32" t="s">
        <v>43</v>
      </c>
      <c r="C55" s="40">
        <v>0.28947108655990039</v>
      </c>
      <c r="D55" s="40">
        <v>0.17282336600448789</v>
      </c>
      <c r="E55" s="40">
        <v>0.18684416654721769</v>
      </c>
      <c r="F55" s="40">
        <v>3.749727155721929E-2</v>
      </c>
      <c r="G55" s="40">
        <v>0.31336410933117453</v>
      </c>
      <c r="H55" s="36">
        <v>1</v>
      </c>
    </row>
    <row r="56" spans="1:8" x14ac:dyDescent="0.25">
      <c r="A56">
        <v>6310280</v>
      </c>
      <c r="B56" s="32" t="s">
        <v>50</v>
      </c>
      <c r="C56" s="40">
        <v>0.28947108655990039</v>
      </c>
      <c r="D56" s="40">
        <v>0.17282336600448789</v>
      </c>
      <c r="E56" s="40">
        <v>0.18684416654721769</v>
      </c>
      <c r="F56" s="40">
        <v>3.749727155721929E-2</v>
      </c>
      <c r="G56" s="40">
        <v>0.31336410933117453</v>
      </c>
      <c r="H56" s="36">
        <v>1</v>
      </c>
    </row>
    <row r="57" spans="1:8" x14ac:dyDescent="0.25">
      <c r="A57">
        <v>6310310</v>
      </c>
      <c r="B57" s="32" t="s">
        <v>49</v>
      </c>
      <c r="C57" s="40">
        <v>0.28947108655990039</v>
      </c>
      <c r="D57" s="40">
        <v>0.17282336600448789</v>
      </c>
      <c r="E57" s="40">
        <v>0.18684416654721769</v>
      </c>
      <c r="F57" s="40">
        <v>3.749727155721929E-2</v>
      </c>
      <c r="G57" s="40">
        <v>0.31336410933117453</v>
      </c>
      <c r="H57" s="36">
        <v>1</v>
      </c>
    </row>
    <row r="58" spans="1:8" x14ac:dyDescent="0.25">
      <c r="A58">
        <v>6310320</v>
      </c>
      <c r="B58" s="32" t="s">
        <v>47</v>
      </c>
      <c r="C58" s="40">
        <v>0.28947108655990039</v>
      </c>
      <c r="D58" s="40">
        <v>0.17282336600448789</v>
      </c>
      <c r="E58" s="40">
        <v>0.18684416654721769</v>
      </c>
      <c r="F58" s="40">
        <v>3.749727155721929E-2</v>
      </c>
      <c r="G58" s="40">
        <v>0.31336410933117453</v>
      </c>
      <c r="H58" s="36">
        <v>1</v>
      </c>
    </row>
    <row r="59" spans="1:8" x14ac:dyDescent="0.25">
      <c r="A59">
        <v>6310420</v>
      </c>
      <c r="B59" s="32" t="s">
        <v>48</v>
      </c>
      <c r="C59" s="40">
        <v>0.28947108655990039</v>
      </c>
      <c r="D59" s="40">
        <v>0.17282336600448789</v>
      </c>
      <c r="E59" s="40">
        <v>0.18684416654721769</v>
      </c>
      <c r="F59" s="40">
        <v>3.749727155721929E-2</v>
      </c>
      <c r="G59" s="40">
        <v>0.31336410933117453</v>
      </c>
      <c r="H59" s="36">
        <v>1</v>
      </c>
    </row>
    <row r="60" spans="1:8" x14ac:dyDescent="0.25">
      <c r="A60">
        <v>6310800</v>
      </c>
      <c r="B60" s="32" t="s">
        <v>33</v>
      </c>
      <c r="C60" s="40">
        <v>0.28947108655990039</v>
      </c>
      <c r="D60" s="40">
        <v>0.17282336600448789</v>
      </c>
      <c r="E60" s="40">
        <v>0.18684416654721769</v>
      </c>
      <c r="F60" s="40">
        <v>3.749727155721929E-2</v>
      </c>
      <c r="G60" s="40">
        <v>0.31336410933117453</v>
      </c>
      <c r="H60" s="36">
        <v>1</v>
      </c>
    </row>
    <row r="61" spans="1:8" x14ac:dyDescent="0.25">
      <c r="A61">
        <v>6350100</v>
      </c>
      <c r="B61" s="32" t="s">
        <v>84</v>
      </c>
      <c r="C61" s="40">
        <v>0.28947108655990039</v>
      </c>
      <c r="D61" s="40">
        <v>0.17282336600448789</v>
      </c>
      <c r="E61" s="40">
        <v>0.18684416654721769</v>
      </c>
      <c r="F61" s="40">
        <v>3.749727155721929E-2</v>
      </c>
      <c r="G61" s="40">
        <v>0.31336410933117453</v>
      </c>
      <c r="H61" s="36">
        <v>1</v>
      </c>
    </row>
    <row r="62" spans="1:8" x14ac:dyDescent="0.25">
      <c r="A62">
        <v>6410100</v>
      </c>
      <c r="B62" s="32" t="s">
        <v>114</v>
      </c>
      <c r="C62" s="40">
        <v>0.28947108655990039</v>
      </c>
      <c r="D62" s="40">
        <v>0.17282336600448789</v>
      </c>
      <c r="E62" s="40">
        <v>0.18684416654721769</v>
      </c>
      <c r="F62" s="40">
        <v>3.749727155721929E-2</v>
      </c>
      <c r="G62" s="40">
        <v>0.31336410933117453</v>
      </c>
      <c r="H62" s="36">
        <v>1</v>
      </c>
    </row>
    <row r="63" spans="1:8" x14ac:dyDescent="0.25">
      <c r="A63">
        <v>6410110</v>
      </c>
      <c r="B63" s="32" t="s">
        <v>78</v>
      </c>
      <c r="C63" s="40">
        <v>0.28947108655990039</v>
      </c>
      <c r="D63" s="40">
        <v>0.17282336600448789</v>
      </c>
      <c r="E63" s="40">
        <v>0.18684416654721769</v>
      </c>
      <c r="F63" s="40">
        <v>3.749727155721929E-2</v>
      </c>
      <c r="G63" s="40">
        <v>0.31336410933117453</v>
      </c>
      <c r="H63" s="36">
        <v>1</v>
      </c>
    </row>
    <row r="64" spans="1:8" x14ac:dyDescent="0.25">
      <c r="A64">
        <v>6410200</v>
      </c>
      <c r="B64" s="32" t="s">
        <v>24</v>
      </c>
      <c r="C64" s="40">
        <v>0.28947108655990039</v>
      </c>
      <c r="D64" s="40">
        <v>0.17282336600448789</v>
      </c>
      <c r="E64" s="40">
        <v>0.18684416654721769</v>
      </c>
      <c r="F64" s="40">
        <v>3.749727155721929E-2</v>
      </c>
      <c r="G64" s="40">
        <v>0.31336410933117453</v>
      </c>
      <c r="H64" s="36">
        <v>1</v>
      </c>
    </row>
    <row r="65" spans="1:8" x14ac:dyDescent="0.25">
      <c r="A65">
        <v>6410300</v>
      </c>
      <c r="B65" s="32" t="s">
        <v>74</v>
      </c>
      <c r="C65" s="40">
        <v>0.28947108655990039</v>
      </c>
      <c r="D65" s="40">
        <v>0.17282336600448789</v>
      </c>
      <c r="E65" s="40">
        <v>0.18684416654721769</v>
      </c>
      <c r="F65" s="40">
        <v>3.749727155721929E-2</v>
      </c>
      <c r="G65" s="40">
        <v>0.31336410933117453</v>
      </c>
      <c r="H65" s="36">
        <v>1</v>
      </c>
    </row>
    <row r="66" spans="1:8" x14ac:dyDescent="0.25">
      <c r="A66">
        <v>6410400</v>
      </c>
      <c r="B66" s="32" t="s">
        <v>63</v>
      </c>
      <c r="C66" s="40">
        <v>0.28947108655990039</v>
      </c>
      <c r="D66" s="40">
        <v>0.17282336600448789</v>
      </c>
      <c r="E66" s="40">
        <v>0.18684416654721769</v>
      </c>
      <c r="F66" s="40">
        <v>3.749727155721929E-2</v>
      </c>
      <c r="G66" s="40">
        <v>0.31336410933117453</v>
      </c>
      <c r="H66" s="36">
        <v>1</v>
      </c>
    </row>
    <row r="67" spans="1:8" x14ac:dyDescent="0.25">
      <c r="A67">
        <v>6450100</v>
      </c>
      <c r="B67" s="32" t="s">
        <v>42</v>
      </c>
      <c r="C67" s="40">
        <v>0.28947108655990039</v>
      </c>
      <c r="D67" s="40">
        <v>0.17282336600448789</v>
      </c>
      <c r="E67" s="40">
        <v>0.18684416654721769</v>
      </c>
      <c r="F67" s="40">
        <v>3.749727155721929E-2</v>
      </c>
      <c r="G67" s="40">
        <v>0.31336410933117453</v>
      </c>
      <c r="H67" s="36">
        <v>1</v>
      </c>
    </row>
    <row r="68" spans="1:8" x14ac:dyDescent="0.25">
      <c r="A68">
        <v>6450200</v>
      </c>
      <c r="B68" s="32" t="s">
        <v>35</v>
      </c>
      <c r="C68" s="40">
        <v>0.28947108655990039</v>
      </c>
      <c r="D68" s="40">
        <v>0.17282336600448789</v>
      </c>
      <c r="E68" s="40">
        <v>0.18684416654721769</v>
      </c>
      <c r="F68" s="40">
        <v>3.749727155721929E-2</v>
      </c>
      <c r="G68" s="40">
        <v>0.31336410933117453</v>
      </c>
      <c r="H68" s="36">
        <v>1</v>
      </c>
    </row>
    <row r="69" spans="1:8" x14ac:dyDescent="0.25">
      <c r="A69">
        <v>6450300</v>
      </c>
      <c r="B69" s="32" t="s">
        <v>41</v>
      </c>
      <c r="C69" s="40">
        <v>0.28947108655990039</v>
      </c>
      <c r="D69" s="40">
        <v>0.17282336600448789</v>
      </c>
      <c r="E69" s="40">
        <v>0.18684416654721769</v>
      </c>
      <c r="F69" s="40">
        <v>3.749727155721929E-2</v>
      </c>
      <c r="G69" s="40">
        <v>0.31336410933117453</v>
      </c>
      <c r="H69" s="36">
        <v>1</v>
      </c>
    </row>
    <row r="70" spans="1:8" x14ac:dyDescent="0.25">
      <c r="A70">
        <v>6470100</v>
      </c>
      <c r="B70" s="32" t="s">
        <v>69</v>
      </c>
      <c r="C70" s="40">
        <v>0.28947108655990039</v>
      </c>
      <c r="D70" s="40">
        <v>0.17282336600448789</v>
      </c>
      <c r="E70" s="40">
        <v>0.18684416654721769</v>
      </c>
      <c r="F70" s="40">
        <v>3.749727155721929E-2</v>
      </c>
      <c r="G70" s="40">
        <v>0.31336410933117453</v>
      </c>
      <c r="H70" s="36">
        <v>1</v>
      </c>
    </row>
    <row r="71" spans="1:8" x14ac:dyDescent="0.25">
      <c r="A71">
        <v>6470200</v>
      </c>
      <c r="B71" s="32" t="s">
        <v>55</v>
      </c>
      <c r="C71" s="40">
        <v>0.28947108655990039</v>
      </c>
      <c r="D71" s="40">
        <v>0.17282336600448789</v>
      </c>
      <c r="E71" s="40">
        <v>0.18684416654721769</v>
      </c>
      <c r="F71" s="40">
        <v>3.749727155721929E-2</v>
      </c>
      <c r="G71" s="40">
        <v>0.31336410933117453</v>
      </c>
      <c r="H71" s="36">
        <v>1</v>
      </c>
    </row>
    <row r="72" spans="1:8" x14ac:dyDescent="0.25">
      <c r="A72">
        <v>6470300</v>
      </c>
      <c r="B72" s="32" t="s">
        <v>60</v>
      </c>
      <c r="C72" s="40">
        <v>0.28947108655990039</v>
      </c>
      <c r="D72" s="40">
        <v>0.17282336600448789</v>
      </c>
      <c r="E72" s="40">
        <v>0.18684416654721769</v>
      </c>
      <c r="F72" s="40">
        <v>3.749727155721929E-2</v>
      </c>
      <c r="G72" s="40">
        <v>0.31336410933117453</v>
      </c>
      <c r="H72" s="36">
        <v>1</v>
      </c>
    </row>
    <row r="73" spans="1:8" x14ac:dyDescent="0.25">
      <c r="A73">
        <v>6470600</v>
      </c>
      <c r="B73" s="32" t="s">
        <v>58</v>
      </c>
      <c r="C73" s="40">
        <v>0.28947108655990039</v>
      </c>
      <c r="D73" s="40">
        <v>0.17282336600448789</v>
      </c>
      <c r="E73" s="40">
        <v>0.18684416654721769</v>
      </c>
      <c r="F73" s="40">
        <v>3.749727155721929E-2</v>
      </c>
      <c r="G73" s="40">
        <v>0.31336410933117453</v>
      </c>
      <c r="H73" s="36">
        <v>1</v>
      </c>
    </row>
    <row r="74" spans="1:8" x14ac:dyDescent="0.25">
      <c r="A74">
        <v>6480000</v>
      </c>
      <c r="B74" s="32" t="s">
        <v>29</v>
      </c>
      <c r="C74" s="40">
        <v>0.28947108655990039</v>
      </c>
      <c r="D74" s="40">
        <v>0.17282336600448789</v>
      </c>
      <c r="E74" s="40">
        <v>0.18684416654721769</v>
      </c>
      <c r="F74" s="40">
        <v>3.749727155721929E-2</v>
      </c>
      <c r="G74" s="40">
        <v>0.31336410933117453</v>
      </c>
      <c r="H74" s="36">
        <v>1</v>
      </c>
    </row>
    <row r="75" spans="1:8" x14ac:dyDescent="0.25">
      <c r="A75">
        <v>6560100</v>
      </c>
      <c r="B75" s="32" t="s">
        <v>25</v>
      </c>
      <c r="C75" s="40">
        <v>0.28947108655990039</v>
      </c>
      <c r="D75" s="40">
        <v>0.17282336600448789</v>
      </c>
      <c r="E75" s="40">
        <v>0.18684416654721769</v>
      </c>
      <c r="F75" s="40">
        <v>3.749727155721929E-2</v>
      </c>
      <c r="G75" s="40">
        <v>0.31336410933117453</v>
      </c>
      <c r="H75" s="36">
        <v>1</v>
      </c>
    </row>
    <row r="76" spans="1:8" x14ac:dyDescent="0.25">
      <c r="A76">
        <v>6570100</v>
      </c>
      <c r="B76" s="32" t="s">
        <v>39</v>
      </c>
      <c r="C76" s="40">
        <v>0.28947108655990039</v>
      </c>
      <c r="D76" s="40">
        <v>0.17282336600448789</v>
      </c>
      <c r="E76" s="40">
        <v>0.18684416654721769</v>
      </c>
      <c r="F76" s="40">
        <v>3.749727155721929E-2</v>
      </c>
      <c r="G76" s="40">
        <v>0.31336410933117453</v>
      </c>
      <c r="H76" s="36">
        <v>1</v>
      </c>
    </row>
    <row r="77" spans="1:8" x14ac:dyDescent="0.25">
      <c r="A77">
        <v>6570800</v>
      </c>
      <c r="B77" s="32" t="s">
        <v>30</v>
      </c>
      <c r="C77" s="40">
        <v>0.28947108655990039</v>
      </c>
      <c r="D77" s="40">
        <v>0.17282336600448789</v>
      </c>
      <c r="E77" s="40">
        <v>0.18684416654721769</v>
      </c>
      <c r="F77" s="40">
        <v>3.749727155721929E-2</v>
      </c>
      <c r="G77" s="40">
        <v>0.31336410933117453</v>
      </c>
      <c r="H77" s="36">
        <v>1</v>
      </c>
    </row>
    <row r="78" spans="1:8" x14ac:dyDescent="0.25">
      <c r="A78">
        <v>6580000</v>
      </c>
      <c r="B78" s="32" t="s">
        <v>28</v>
      </c>
      <c r="C78" s="40">
        <v>0.28947108655990039</v>
      </c>
      <c r="D78" s="40">
        <v>0.17282336600448789</v>
      </c>
      <c r="E78" s="40">
        <v>0.18684416654721769</v>
      </c>
      <c r="F78" s="40">
        <v>3.749727155721929E-2</v>
      </c>
      <c r="G78" s="40">
        <v>0.31336410933117453</v>
      </c>
      <c r="H78" s="36">
        <v>1</v>
      </c>
    </row>
    <row r="79" spans="1:8" x14ac:dyDescent="0.25">
      <c r="A79">
        <v>6610110</v>
      </c>
      <c r="B79" s="32" t="s">
        <v>65</v>
      </c>
      <c r="C79" s="40">
        <v>0.28947108655990039</v>
      </c>
      <c r="D79" s="40">
        <v>0.17282336600448789</v>
      </c>
      <c r="E79" s="40">
        <v>0.18684416654721769</v>
      </c>
      <c r="F79" s="40">
        <v>3.749727155721929E-2</v>
      </c>
      <c r="G79" s="40">
        <v>0.31336410933117453</v>
      </c>
      <c r="H79" s="36">
        <v>1</v>
      </c>
    </row>
    <row r="80" spans="1:8" x14ac:dyDescent="0.25">
      <c r="A80">
        <v>6610200</v>
      </c>
      <c r="B80" s="32" t="s">
        <v>64</v>
      </c>
      <c r="C80" s="40">
        <v>0.28947108655990039</v>
      </c>
      <c r="D80" s="40">
        <v>0.17282336600448789</v>
      </c>
      <c r="E80" s="40">
        <v>0.18684416654721769</v>
      </c>
      <c r="F80" s="40">
        <v>3.749727155721929E-2</v>
      </c>
      <c r="G80" s="40">
        <v>0.31336410933117453</v>
      </c>
      <c r="H80" s="36">
        <v>1</v>
      </c>
    </row>
    <row r="81" spans="1:8" x14ac:dyDescent="0.25">
      <c r="A81">
        <v>6660000</v>
      </c>
      <c r="B81" s="32" t="s">
        <v>70</v>
      </c>
      <c r="C81" s="40">
        <v>0.28947108655990039</v>
      </c>
      <c r="D81" s="40">
        <v>0.17282336600448789</v>
      </c>
      <c r="E81" s="40">
        <v>0.18684416654721769</v>
      </c>
      <c r="F81" s="40">
        <v>3.749727155721929E-2</v>
      </c>
      <c r="G81" s="40">
        <v>0.31336410933117453</v>
      </c>
      <c r="H81" s="36">
        <v>1</v>
      </c>
    </row>
    <row r="82" spans="1:8" x14ac:dyDescent="0.25">
      <c r="A82">
        <v>6810100</v>
      </c>
      <c r="B82" s="32" t="s">
        <v>46</v>
      </c>
      <c r="C82" s="40">
        <v>0.28947108655990039</v>
      </c>
      <c r="D82" s="40">
        <v>0.17282336600448789</v>
      </c>
      <c r="E82" s="40">
        <v>0.18684416654721769</v>
      </c>
      <c r="F82" s="40">
        <v>3.749727155721929E-2</v>
      </c>
      <c r="G82" s="40">
        <v>0.31336410933117453</v>
      </c>
      <c r="H82" s="36">
        <v>1</v>
      </c>
    </row>
    <row r="83" spans="1:8" x14ac:dyDescent="0.25">
      <c r="A83">
        <v>6810200</v>
      </c>
      <c r="B83" s="32" t="s">
        <v>45</v>
      </c>
      <c r="C83" s="40">
        <v>0.28947108655990039</v>
      </c>
      <c r="D83" s="40">
        <v>0.17282336600448789</v>
      </c>
      <c r="E83" s="40">
        <v>0.18684416654721769</v>
      </c>
      <c r="F83" s="40">
        <v>3.749727155721929E-2</v>
      </c>
      <c r="G83" s="40">
        <v>0.31336410933117453</v>
      </c>
      <c r="H83" s="36">
        <v>1</v>
      </c>
    </row>
    <row r="84" spans="1:8" x14ac:dyDescent="0.25">
      <c r="A84">
        <v>7570100</v>
      </c>
      <c r="B84" s="32" t="s">
        <v>75</v>
      </c>
      <c r="C84" s="40">
        <v>0.28947108655990039</v>
      </c>
      <c r="D84" s="40">
        <v>0.17282336600448789</v>
      </c>
      <c r="E84" s="40">
        <v>0.18684416654721769</v>
      </c>
      <c r="F84" s="40">
        <v>3.749727155721929E-2</v>
      </c>
      <c r="G84" s="40">
        <v>0.31336410933117453</v>
      </c>
      <c r="H84" s="36">
        <v>1</v>
      </c>
    </row>
    <row r="85" spans="1:8" x14ac:dyDescent="0.25">
      <c r="A85">
        <v>7580000</v>
      </c>
      <c r="B85" s="32" t="s">
        <v>32</v>
      </c>
      <c r="C85" s="40">
        <v>0.28947108655990039</v>
      </c>
      <c r="D85" s="40">
        <v>0.17282336600448789</v>
      </c>
      <c r="E85" s="40">
        <v>0.18684416654721769</v>
      </c>
      <c r="F85" s="40">
        <v>3.749727155721929E-2</v>
      </c>
      <c r="G85" s="40">
        <v>0.31336410933117453</v>
      </c>
      <c r="H85" s="36">
        <v>1</v>
      </c>
    </row>
    <row r="86" spans="1:8" x14ac:dyDescent="0.25">
      <c r="A86">
        <v>7611010</v>
      </c>
      <c r="B86" s="32" t="s">
        <v>65</v>
      </c>
      <c r="C86" s="40">
        <v>0.28947108655990039</v>
      </c>
      <c r="D86" s="40">
        <v>0.17282336600448789</v>
      </c>
      <c r="E86" s="40">
        <v>0.18684416654721769</v>
      </c>
      <c r="F86" s="40">
        <v>3.749727155721929E-2</v>
      </c>
      <c r="G86" s="40">
        <v>0.31336410933117453</v>
      </c>
      <c r="H86" s="36">
        <v>1</v>
      </c>
    </row>
    <row r="87" spans="1:8" x14ac:dyDescent="0.25">
      <c r="A87">
        <v>7660000</v>
      </c>
      <c r="B87" s="32" t="s">
        <v>59</v>
      </c>
      <c r="C87" s="40">
        <v>0.28947108655990039</v>
      </c>
      <c r="D87" s="40">
        <v>0.17282336600448789</v>
      </c>
      <c r="E87" s="40">
        <v>0.18684416654721769</v>
      </c>
      <c r="F87" s="40">
        <v>3.749727155721929E-2</v>
      </c>
      <c r="G87" s="40">
        <v>0.31336410933117453</v>
      </c>
      <c r="H87" s="36">
        <v>1</v>
      </c>
    </row>
  </sheetData>
  <autoFilter ref="A1:H87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1"/>
  <sheetViews>
    <sheetView tabSelected="1" topLeftCell="A53" workbookViewId="0">
      <selection activeCell="G72" sqref="G72"/>
    </sheetView>
  </sheetViews>
  <sheetFormatPr baseColWidth="10" defaultRowHeight="15" x14ac:dyDescent="0.25"/>
  <sheetData>
    <row r="1" spans="1:16" ht="15.75" thickBot="1" x14ac:dyDescent="0.3">
      <c r="B1" s="43" t="s">
        <v>0</v>
      </c>
      <c r="C1" s="44"/>
      <c r="D1" s="44"/>
      <c r="E1" s="44"/>
      <c r="F1" s="45"/>
      <c r="G1" s="43" t="s">
        <v>12</v>
      </c>
      <c r="H1" s="44"/>
      <c r="I1" s="44"/>
      <c r="J1" s="44"/>
      <c r="K1" s="45"/>
      <c r="L1" s="43" t="s">
        <v>2</v>
      </c>
      <c r="M1" s="44"/>
      <c r="N1" s="44"/>
      <c r="O1" s="44"/>
      <c r="P1" s="45"/>
    </row>
    <row r="2" spans="1:16" s="1" customFormat="1" x14ac:dyDescent="0.25">
      <c r="A2" s="1" t="s">
        <v>116</v>
      </c>
      <c r="B2" s="1" t="s">
        <v>15</v>
      </c>
      <c r="C2" s="1" t="s">
        <v>16</v>
      </c>
      <c r="D2" s="1" t="s">
        <v>17</v>
      </c>
      <c r="E2" s="1" t="s">
        <v>18</v>
      </c>
      <c r="F2" s="1" t="s">
        <v>19</v>
      </c>
      <c r="G2" s="1" t="s">
        <v>15</v>
      </c>
      <c r="H2" s="1" t="s">
        <v>16</v>
      </c>
      <c r="I2" s="1" t="s">
        <v>17</v>
      </c>
      <c r="J2" s="1" t="s">
        <v>18</v>
      </c>
      <c r="K2" s="1" t="s">
        <v>19</v>
      </c>
      <c r="L2" s="1" t="s">
        <v>15</v>
      </c>
      <c r="M2" s="1" t="s">
        <v>16</v>
      </c>
      <c r="N2" s="1" t="s">
        <v>17</v>
      </c>
      <c r="O2" s="1" t="s">
        <v>18</v>
      </c>
      <c r="P2" s="1" t="s">
        <v>19</v>
      </c>
    </row>
    <row r="3" spans="1:16" x14ac:dyDescent="0.25">
      <c r="A3" s="8">
        <v>6260240</v>
      </c>
      <c r="B3" s="46">
        <f>IFERROR(VLOOKUP($A3,Charges!$B:$O,3,FALSE)*HLOOKUP(B$2,'Taux Répartition'!$C:$G,MATCH($A3,'Taux Répartition'!$A:$A),FALSE),0)</f>
        <v>-68315.176428136489</v>
      </c>
      <c r="C3" s="46">
        <f>IFERROR(VLOOKUP($A3,Charges!$B:$O,3,FALSE)*HLOOKUP(C$2,'Taux Répartition'!$C:$G,MATCH($A3,'Taux Répartition'!$A:$A),FALSE),0)</f>
        <v>-40786.314377059141</v>
      </c>
      <c r="D3" s="46">
        <f>IFERROR(VLOOKUP($A3,Charges!$B:$O,3,FALSE)*HLOOKUP(D$2,'Taux Répartition'!$C:$G,MATCH($A3,'Taux Répartition'!$A:$A),FALSE),0)</f>
        <v>-44095.223305143372</v>
      </c>
      <c r="E3" s="46">
        <f>IFERROR(VLOOKUP($A3,Charges!$B:$O,3,FALSE)*HLOOKUP(E$2,'Taux Répartition'!$C:$G,MATCH($A3,'Taux Répartition'!$A:$A),FALSE),0)</f>
        <v>-8849.3560875037529</v>
      </c>
      <c r="F3" s="46">
        <f>IFERROR(VLOOKUP($A3,Charges!$B:$O,3,FALSE)*HLOOKUP(F$2,'Taux Répartition'!$C:$G,MATCH($A3,'Taux Répartition'!$A:$A),FALSE),0)</f>
        <v>-73953.929802157189</v>
      </c>
      <c r="G3" s="46">
        <f>IFERROR(VLOOKUP($A3,Charges!$B:$O,4,FALSE)*HLOOKUP(G$2,'Taux Répartition'!$C:$G,MATCH($A3,'Taux Répartition'!$A:$A),FALSE),0)</f>
        <v>-68315.176428136489</v>
      </c>
      <c r="H3" s="46">
        <f>IFERROR(VLOOKUP($A3,Charges!$B:$O,4,FALSE)*HLOOKUP(H$2,'Taux Répartition'!$C:$G,MATCH($A3,'Taux Répartition'!$A:$A),FALSE),0)</f>
        <v>-40786.314377059141</v>
      </c>
      <c r="I3" s="46">
        <f>IFERROR(VLOOKUP($A3,Charges!$B:$O,4,FALSE)*HLOOKUP(I$2,'Taux Répartition'!$C:$G,MATCH($A3,'Taux Répartition'!$A:$A),FALSE),0)</f>
        <v>-44095.223305143372</v>
      </c>
      <c r="J3" s="46">
        <f>IFERROR(VLOOKUP($A3,Charges!$B:$O,4,FALSE)*HLOOKUP(J$2,'Taux Répartition'!$C:$G,MATCH($A3,'Taux Répartition'!$A:$A),FALSE),0)</f>
        <v>-8849.3560875037529</v>
      </c>
      <c r="K3" s="46">
        <f>IFERROR(VLOOKUP($A3,Charges!$B:$O,4,FALSE)*HLOOKUP(K$2,'Taux Répartition'!$C:$G,MATCH($A3,'Taux Répartition'!$A:$A),FALSE),0)</f>
        <v>-73953.929802157189</v>
      </c>
      <c r="L3" s="46">
        <f>IFERROR(VLOOKUP($A3,Charges!$B:$O,5,FALSE)*HLOOKUP(L$2,'Taux Répartition'!$C:$G,MATCH($A3,'Taux Répartition'!$A:$A),FALSE),0)</f>
        <v>-68315.176428136489</v>
      </c>
      <c r="M3" s="46">
        <f>IFERROR(VLOOKUP($A3,Charges!$B:$O,5,FALSE)*HLOOKUP(M$2,'Taux Répartition'!$C:$G,MATCH($A3,'Taux Répartition'!$A:$A),FALSE),0)</f>
        <v>-40786.314377059141</v>
      </c>
      <c r="N3" s="46">
        <f>IFERROR(VLOOKUP($A3,Charges!$B:$O,5,FALSE)*HLOOKUP(N$2,'Taux Répartition'!$C:$G,MATCH($A3,'Taux Répartition'!$A:$A),FALSE),0)</f>
        <v>-44095.223305143372</v>
      </c>
      <c r="O3" s="46">
        <f>IFERROR(VLOOKUP($A3,Charges!$B:$O,5,FALSE)*HLOOKUP(O$2,'Taux Répartition'!$C:$G,MATCH($A3,'Taux Répartition'!$A:$A),FALSE),0)</f>
        <v>-8849.3560875037529</v>
      </c>
      <c r="P3" s="46">
        <f>IFERROR(VLOOKUP($A3,Charges!$B:$O,5,FALSE)*HLOOKUP(P$2,'Taux Répartition'!$C:$G,MATCH($A3,'Taux Répartition'!$A:$A),FALSE),0)</f>
        <v>-73953.929802157189</v>
      </c>
    </row>
    <row r="4" spans="1:16" x14ac:dyDescent="0.25">
      <c r="A4" s="8">
        <v>6180800</v>
      </c>
      <c r="B4" s="46">
        <f>IFERROR(VLOOKUP($A4,Charges!$B:$O,3,FALSE)*HLOOKUP(B$2,'Taux Répartition'!$C:$G,MATCH($A4,'Taux Répartition'!$A:$A),FALSE),0)</f>
        <v>-882937.65091991785</v>
      </c>
      <c r="C4" s="46">
        <f>IFERROR(VLOOKUP($A4,Charges!$B:$O,3,FALSE)*HLOOKUP(C$2,'Taux Répartition'!$C:$G,MATCH($A4,'Taux Répartition'!$A:$A),FALSE),0)</f>
        <v>-527141.61755322583</v>
      </c>
      <c r="D4" s="46">
        <f>IFERROR(VLOOKUP($A4,Charges!$B:$O,3,FALSE)*HLOOKUP(D$2,'Taux Répartition'!$C:$G,MATCH($A4,'Taux Répartition'!$A:$A),FALSE),0)</f>
        <v>-569907.52154154296</v>
      </c>
      <c r="E4" s="46">
        <f>IFERROR(VLOOKUP($A4,Charges!$B:$O,3,FALSE)*HLOOKUP(E$2,'Taux Répartition'!$C:$G,MATCH($A4,'Taux Répartition'!$A:$A),FALSE),0)</f>
        <v>-114373.26352034972</v>
      </c>
      <c r="F4" s="46">
        <f>IFERROR(VLOOKUP($A4,Charges!$B:$O,3,FALSE)*HLOOKUP(F$2,'Taux Répartition'!$C:$G,MATCH($A4,'Taux Répartition'!$A:$A),FALSE),0)</f>
        <v>-955815.56646496314</v>
      </c>
      <c r="G4" s="46">
        <f>IFERROR(VLOOKUP($A4,Charges!$B:$O,4,FALSE)*HLOOKUP(G$2,'Taux Répartition'!$C:$G,MATCH($A4,'Taux Répartition'!$A:$A),FALSE),0)</f>
        <v>-2766729.6135486327</v>
      </c>
      <c r="H4" s="46">
        <f>IFERROR(VLOOKUP($A4,Charges!$B:$O,4,FALSE)*HLOOKUP(H$2,'Taux Répartition'!$C:$G,MATCH($A4,'Taux Répartition'!$A:$A),FALSE),0)</f>
        <v>-1651824.8171871414</v>
      </c>
      <c r="I4" s="46">
        <f>IFERROR(VLOOKUP($A4,Charges!$B:$O,4,FALSE)*HLOOKUP(I$2,'Taux Répartition'!$C:$G,MATCH($A4,'Taux Répartition'!$A:$A),FALSE),0)</f>
        <v>-1785833.9319772713</v>
      </c>
      <c r="J4" s="46">
        <f>IFERROR(VLOOKUP($A4,Charges!$B:$O,4,FALSE)*HLOOKUP(J$2,'Taux Répartition'!$C:$G,MATCH($A4,'Taux Répartition'!$A:$A),FALSE),0)</f>
        <v>-358394.38362409815</v>
      </c>
      <c r="K4" s="46">
        <f>IFERROR(VLOOKUP($A4,Charges!$B:$O,4,FALSE)*HLOOKUP(K$2,'Taux Répartition'!$C:$G,MATCH($A4,'Taux Répartition'!$A:$A),FALSE),0)</f>
        <v>-2995096.2336628549</v>
      </c>
      <c r="L4" s="46">
        <f>IFERROR(VLOOKUP($A4,Charges!$B:$O,5,FALSE)*HLOOKUP(L$2,'Taux Répartition'!$C:$G,MATCH($A4,'Taux Répartition'!$A:$A),FALSE),0)</f>
        <v>-46315.373849584066</v>
      </c>
      <c r="M4" s="46">
        <f>IFERROR(VLOOKUP($A4,Charges!$B:$O,5,FALSE)*HLOOKUP(M$2,'Taux Répartition'!$C:$G,MATCH($A4,'Taux Répartition'!$A:$A),FALSE),0)</f>
        <v>-27651.738560718062</v>
      </c>
      <c r="N4" s="46">
        <f>IFERROR(VLOOKUP($A4,Charges!$B:$O,5,FALSE)*HLOOKUP(N$2,'Taux Répartition'!$C:$G,MATCH($A4,'Taux Répartition'!$A:$A),FALSE),0)</f>
        <v>-29895.066647554831</v>
      </c>
      <c r="O4" s="46">
        <f>IFERROR(VLOOKUP($A4,Charges!$B:$O,5,FALSE)*HLOOKUP(O$2,'Taux Répartition'!$C:$G,MATCH($A4,'Taux Répartition'!$A:$A),FALSE),0)</f>
        <v>-5999.5634491550863</v>
      </c>
      <c r="P4" s="46">
        <f>IFERROR(VLOOKUP($A4,Charges!$B:$O,5,FALSE)*HLOOKUP(P$2,'Taux Répartition'!$C:$G,MATCH($A4,'Taux Répartition'!$A:$A),FALSE),0)</f>
        <v>-50138.257492987927</v>
      </c>
    </row>
    <row r="5" spans="1:16" x14ac:dyDescent="0.25">
      <c r="A5" s="8">
        <v>6020280</v>
      </c>
      <c r="B5" s="46">
        <f>IFERROR(VLOOKUP($A5,Charges!$B:$O,3,FALSE)*HLOOKUP(B$2,'Taux Répartition'!$C:$G,MATCH($A5,'Taux Répartition'!$A:$A),FALSE),0)</f>
        <v>0</v>
      </c>
      <c r="C5" s="46">
        <f>IFERROR(VLOOKUP($A5,Charges!$B:$O,3,FALSE)*HLOOKUP(C$2,'Taux Répartition'!$C:$G,MATCH($A5,'Taux Répartition'!$A:$A),FALSE),0)</f>
        <v>0</v>
      </c>
      <c r="D5" s="46">
        <f>IFERROR(VLOOKUP($A5,Charges!$B:$O,3,FALSE)*HLOOKUP(D$2,'Taux Répartition'!$C:$G,MATCH($A5,'Taux Répartition'!$A:$A),FALSE),0)</f>
        <v>0</v>
      </c>
      <c r="E5" s="46">
        <f>IFERROR(VLOOKUP($A5,Charges!$B:$O,3,FALSE)*HLOOKUP(E$2,'Taux Répartition'!$C:$G,MATCH($A5,'Taux Répartition'!$A:$A),FALSE),0)</f>
        <v>0</v>
      </c>
      <c r="F5" s="46">
        <f>IFERROR(VLOOKUP($A5,Charges!$B:$O,3,FALSE)*HLOOKUP(F$2,'Taux Répartition'!$C:$G,MATCH($A5,'Taux Répartition'!$A:$A),FALSE),0)</f>
        <v>0</v>
      </c>
      <c r="G5" s="46">
        <f>IFERROR(VLOOKUP($A5,Charges!$B:$O,4,FALSE)*HLOOKUP(G$2,'Taux Répartition'!$C:$G,MATCH($A5,'Taux Répartition'!$A:$A),FALSE),0)</f>
        <v>0</v>
      </c>
      <c r="H5" s="46">
        <f>IFERROR(VLOOKUP($A5,Charges!$B:$O,4,FALSE)*HLOOKUP(H$2,'Taux Répartition'!$C:$G,MATCH($A5,'Taux Répartition'!$A:$A),FALSE),0)</f>
        <v>0</v>
      </c>
      <c r="I5" s="46">
        <f>IFERROR(VLOOKUP($A5,Charges!$B:$O,4,FALSE)*HLOOKUP(I$2,'Taux Répartition'!$C:$G,MATCH($A5,'Taux Répartition'!$A:$A),FALSE),0)</f>
        <v>0</v>
      </c>
      <c r="J5" s="46">
        <f>IFERROR(VLOOKUP($A5,Charges!$B:$O,4,FALSE)*HLOOKUP(J$2,'Taux Répartition'!$C:$G,MATCH($A5,'Taux Répartition'!$A:$A),FALSE),0)</f>
        <v>0</v>
      </c>
      <c r="K5" s="46">
        <f>IFERROR(VLOOKUP($A5,Charges!$B:$O,4,FALSE)*HLOOKUP(K$2,'Taux Répartition'!$C:$G,MATCH($A5,'Taux Répartition'!$A:$A),FALSE),0)</f>
        <v>0</v>
      </c>
      <c r="L5" s="46">
        <f>IFERROR(VLOOKUP($A5,Charges!$B:$O,5,FALSE)*HLOOKUP(L$2,'Taux Répartition'!$C:$G,MATCH($A5,'Taux Répartition'!$A:$A),FALSE),0)</f>
        <v>0</v>
      </c>
      <c r="M5" s="46">
        <f>IFERROR(VLOOKUP($A5,Charges!$B:$O,5,FALSE)*HLOOKUP(M$2,'Taux Répartition'!$C:$G,MATCH($A5,'Taux Répartition'!$A:$A),FALSE),0)</f>
        <v>0</v>
      </c>
      <c r="N5" s="46">
        <f>IFERROR(VLOOKUP($A5,Charges!$B:$O,5,FALSE)*HLOOKUP(N$2,'Taux Répartition'!$C:$G,MATCH($A5,'Taux Répartition'!$A:$A),FALSE),0)</f>
        <v>0</v>
      </c>
      <c r="O5" s="46">
        <f>IFERROR(VLOOKUP($A5,Charges!$B:$O,5,FALSE)*HLOOKUP(O$2,'Taux Répartition'!$C:$G,MATCH($A5,'Taux Répartition'!$A:$A),FALSE),0)</f>
        <v>0</v>
      </c>
      <c r="P5" s="46">
        <f>IFERROR(VLOOKUP($A5,Charges!$B:$O,5,FALSE)*HLOOKUP(P$2,'Taux Répartition'!$C:$G,MATCH($A5,'Taux Répartition'!$A:$A),FALSE),0)</f>
        <v>0</v>
      </c>
    </row>
    <row r="6" spans="1:16" x14ac:dyDescent="0.25">
      <c r="A6" s="8">
        <v>6260100</v>
      </c>
      <c r="B6" s="46">
        <f>IFERROR(VLOOKUP($A6,Charges!$B:$O,3,FALSE)*HLOOKUP(B$2,'Taux Répartition'!$C:$G,MATCH($A6,'Taux Répartition'!$A:$A),FALSE),0)</f>
        <v>0</v>
      </c>
      <c r="C6" s="46">
        <f>IFERROR(VLOOKUP($A6,Charges!$B:$O,3,FALSE)*HLOOKUP(C$2,'Taux Répartition'!$C:$G,MATCH($A6,'Taux Répartition'!$A:$A),FALSE),0)</f>
        <v>0</v>
      </c>
      <c r="D6" s="46">
        <f>IFERROR(VLOOKUP($A6,Charges!$B:$O,3,FALSE)*HLOOKUP(D$2,'Taux Répartition'!$C:$G,MATCH($A6,'Taux Répartition'!$A:$A),FALSE),0)</f>
        <v>0</v>
      </c>
      <c r="E6" s="46">
        <f>IFERROR(VLOOKUP($A6,Charges!$B:$O,3,FALSE)*HLOOKUP(E$2,'Taux Répartition'!$C:$G,MATCH($A6,'Taux Répartition'!$A:$A),FALSE),0)</f>
        <v>0</v>
      </c>
      <c r="F6" s="46">
        <f>IFERROR(VLOOKUP($A6,Charges!$B:$O,3,FALSE)*HLOOKUP(F$2,'Taux Répartition'!$C:$G,MATCH($A6,'Taux Répartition'!$A:$A),FALSE),0)</f>
        <v>0</v>
      </c>
      <c r="G6" s="46">
        <f>IFERROR(VLOOKUP($A6,Charges!$B:$O,4,FALSE)*HLOOKUP(G$2,'Taux Répartition'!$C:$G,MATCH($A6,'Taux Répartition'!$A:$A),FALSE),0)</f>
        <v>-66259.931713561193</v>
      </c>
      <c r="H6" s="46">
        <f>IFERROR(VLOOKUP($A6,Charges!$B:$O,4,FALSE)*HLOOKUP(H$2,'Taux Répartition'!$C:$G,MATCH($A6,'Taux Répartition'!$A:$A),FALSE),0)</f>
        <v>-39559.268478427279</v>
      </c>
      <c r="I6" s="46">
        <f>IFERROR(VLOOKUP($A6,Charges!$B:$O,4,FALSE)*HLOOKUP(I$2,'Taux Répartition'!$C:$G,MATCH($A6,'Taux Répartition'!$A:$A),FALSE),0)</f>
        <v>-42768.62972265813</v>
      </c>
      <c r="J6" s="46">
        <f>IFERROR(VLOOKUP($A6,Charges!$B:$O,4,FALSE)*HLOOKUP(J$2,'Taux Répartition'!$C:$G,MATCH($A6,'Taux Répartition'!$A:$A),FALSE),0)</f>
        <v>-8583.1254594474958</v>
      </c>
      <c r="K6" s="46">
        <f>IFERROR(VLOOKUP($A6,Charges!$B:$O,4,FALSE)*HLOOKUP(K$2,'Taux Répartition'!$C:$G,MATCH($A6,'Taux Répartition'!$A:$A),FALSE),0)</f>
        <v>-71729.044625905852</v>
      </c>
      <c r="L6" s="46">
        <f>IFERROR(VLOOKUP($A6,Charges!$B:$O,5,FALSE)*HLOOKUP(L$2,'Taux Répartition'!$C:$G,MATCH($A6,'Taux Répartition'!$A:$A),FALSE),0)</f>
        <v>-8655.1854881410218</v>
      </c>
      <c r="M6" s="46">
        <f>IFERROR(VLOOKUP($A6,Charges!$B:$O,5,FALSE)*HLOOKUP(M$2,'Taux Répartition'!$C:$G,MATCH($A6,'Taux Répartition'!$A:$A),FALSE),0)</f>
        <v>-5167.418643534188</v>
      </c>
      <c r="N6" s="46">
        <f>IFERROR(VLOOKUP($A6,Charges!$B:$O,5,FALSE)*HLOOKUP(N$2,'Taux Répartition'!$C:$G,MATCH($A6,'Taux Répartition'!$A:$A),FALSE),0)</f>
        <v>-5586.640579761809</v>
      </c>
      <c r="O6" s="46">
        <f>IFERROR(VLOOKUP($A6,Charges!$B:$O,5,FALSE)*HLOOKUP(O$2,'Taux Répartition'!$C:$G,MATCH($A6,'Taux Répartition'!$A:$A),FALSE),0)</f>
        <v>-1121.1684195608568</v>
      </c>
      <c r="P6" s="46">
        <f>IFERROR(VLOOKUP($A6,Charges!$B:$O,5,FALSE)*HLOOKUP(P$2,'Taux Répartition'!$C:$G,MATCH($A6,'Taux Répartition'!$A:$A),FALSE),0)</f>
        <v>-9369.586869002118</v>
      </c>
    </row>
    <row r="7" spans="1:16" x14ac:dyDescent="0.25">
      <c r="A7" s="8">
        <v>6410200</v>
      </c>
      <c r="B7" s="46">
        <f>IFERROR(VLOOKUP($A7,Charges!$B:$O,3,FALSE)*HLOOKUP(B$2,'Taux Répartition'!$C:$G,MATCH($A7,'Taux Répartition'!$A:$A),FALSE),0)</f>
        <v>0</v>
      </c>
      <c r="C7" s="46">
        <f>IFERROR(VLOOKUP($A7,Charges!$B:$O,3,FALSE)*HLOOKUP(C$2,'Taux Répartition'!$C:$G,MATCH($A7,'Taux Répartition'!$A:$A),FALSE),0)</f>
        <v>0</v>
      </c>
      <c r="D7" s="46">
        <f>IFERROR(VLOOKUP($A7,Charges!$B:$O,3,FALSE)*HLOOKUP(D$2,'Taux Répartition'!$C:$G,MATCH($A7,'Taux Répartition'!$A:$A),FALSE),0)</f>
        <v>0</v>
      </c>
      <c r="E7" s="46">
        <f>IFERROR(VLOOKUP($A7,Charges!$B:$O,3,FALSE)*HLOOKUP(E$2,'Taux Répartition'!$C:$G,MATCH($A7,'Taux Répartition'!$A:$A),FALSE),0)</f>
        <v>0</v>
      </c>
      <c r="F7" s="46">
        <f>IFERROR(VLOOKUP($A7,Charges!$B:$O,3,FALSE)*HLOOKUP(F$2,'Taux Répartition'!$C:$G,MATCH($A7,'Taux Répartition'!$A:$A),FALSE),0)</f>
        <v>0</v>
      </c>
      <c r="G7" s="46">
        <f>IFERROR(VLOOKUP($A7,Charges!$B:$O,4,FALSE)*HLOOKUP(G$2,'Taux Répartition'!$C:$G,MATCH($A7,'Taux Répartition'!$A:$A),FALSE),0)</f>
        <v>-58183.688398539976</v>
      </c>
      <c r="H7" s="46">
        <f>IFERROR(VLOOKUP($A7,Charges!$B:$O,4,FALSE)*HLOOKUP(H$2,'Taux Répartition'!$C:$G,MATCH($A7,'Taux Répartition'!$A:$A),FALSE),0)</f>
        <v>-34737.496566902068</v>
      </c>
      <c r="I7" s="46">
        <f>IFERROR(VLOOKUP($A7,Charges!$B:$O,4,FALSE)*HLOOKUP(I$2,'Taux Répartition'!$C:$G,MATCH($A7,'Taux Répartition'!$A:$A),FALSE),0)</f>
        <v>-37555.677475990757</v>
      </c>
      <c r="J7" s="46">
        <f>IFERROR(VLOOKUP($A7,Charges!$B:$O,4,FALSE)*HLOOKUP(J$2,'Taux Répartition'!$C:$G,MATCH($A7,'Taux Répartition'!$A:$A),FALSE),0)</f>
        <v>-7536.9515830010778</v>
      </c>
      <c r="K7" s="46">
        <f>IFERROR(VLOOKUP($A7,Charges!$B:$O,4,FALSE)*HLOOKUP(K$2,'Taux Répartition'!$C:$G,MATCH($A7,'Taux Répartition'!$A:$A),FALSE),0)</f>
        <v>-62986.185975566084</v>
      </c>
      <c r="L7" s="46">
        <f>IFERROR(VLOOKUP($A7,Charges!$B:$O,5,FALSE)*HLOOKUP(L$2,'Taux Répartition'!$C:$G,MATCH($A7,'Taux Répartition'!$A:$A),FALSE),0)</f>
        <v>0</v>
      </c>
      <c r="M7" s="46">
        <f>IFERROR(VLOOKUP($A7,Charges!$B:$O,5,FALSE)*HLOOKUP(M$2,'Taux Répartition'!$C:$G,MATCH($A7,'Taux Répartition'!$A:$A),FALSE),0)</f>
        <v>0</v>
      </c>
      <c r="N7" s="46">
        <f>IFERROR(VLOOKUP($A7,Charges!$B:$O,5,FALSE)*HLOOKUP(N$2,'Taux Répartition'!$C:$G,MATCH($A7,'Taux Répartition'!$A:$A),FALSE),0)</f>
        <v>0</v>
      </c>
      <c r="O7" s="46">
        <f>IFERROR(VLOOKUP($A7,Charges!$B:$O,5,FALSE)*HLOOKUP(O$2,'Taux Répartition'!$C:$G,MATCH($A7,'Taux Répartition'!$A:$A),FALSE),0)</f>
        <v>0</v>
      </c>
      <c r="P7" s="46">
        <f>IFERROR(VLOOKUP($A7,Charges!$B:$O,5,FALSE)*HLOOKUP(P$2,'Taux Répartition'!$C:$G,MATCH($A7,'Taux Répartition'!$A:$A),FALSE),0)</f>
        <v>0</v>
      </c>
    </row>
    <row r="8" spans="1:16" x14ac:dyDescent="0.25">
      <c r="A8" s="8">
        <v>6560100</v>
      </c>
      <c r="B8" s="46">
        <f>IFERROR(VLOOKUP($A8,Charges!$B:$O,3,FALSE)*HLOOKUP(B$2,'Taux Répartition'!$C:$G,MATCH($A8,'Taux Répartition'!$A:$A),FALSE),0)</f>
        <v>0</v>
      </c>
      <c r="C8" s="46">
        <f>IFERROR(VLOOKUP($A8,Charges!$B:$O,3,FALSE)*HLOOKUP(C$2,'Taux Répartition'!$C:$G,MATCH($A8,'Taux Répartition'!$A:$A),FALSE),0)</f>
        <v>0</v>
      </c>
      <c r="D8" s="46">
        <f>IFERROR(VLOOKUP($A8,Charges!$B:$O,3,FALSE)*HLOOKUP(D$2,'Taux Répartition'!$C:$G,MATCH($A8,'Taux Répartition'!$A:$A),FALSE),0)</f>
        <v>0</v>
      </c>
      <c r="E8" s="46">
        <f>IFERROR(VLOOKUP($A8,Charges!$B:$O,3,FALSE)*HLOOKUP(E$2,'Taux Répartition'!$C:$G,MATCH($A8,'Taux Répartition'!$A:$A),FALSE),0)</f>
        <v>0</v>
      </c>
      <c r="F8" s="46">
        <f>IFERROR(VLOOKUP($A8,Charges!$B:$O,3,FALSE)*HLOOKUP(F$2,'Taux Répartition'!$C:$G,MATCH($A8,'Taux Répartition'!$A:$A),FALSE),0)</f>
        <v>0</v>
      </c>
      <c r="G8" s="46">
        <f>IFERROR(VLOOKUP($A8,Charges!$B:$O,4,FALSE)*HLOOKUP(G$2,'Taux Répartition'!$C:$G,MATCH($A8,'Taux Répartition'!$A:$A),FALSE),0)</f>
        <v>0</v>
      </c>
      <c r="H8" s="46">
        <f>IFERROR(VLOOKUP($A8,Charges!$B:$O,4,FALSE)*HLOOKUP(H$2,'Taux Répartition'!$C:$G,MATCH($A8,'Taux Répartition'!$A:$A),FALSE),0)</f>
        <v>0</v>
      </c>
      <c r="I8" s="46">
        <f>IFERROR(VLOOKUP($A8,Charges!$B:$O,4,FALSE)*HLOOKUP(I$2,'Taux Répartition'!$C:$G,MATCH($A8,'Taux Répartition'!$A:$A),FALSE),0)</f>
        <v>0</v>
      </c>
      <c r="J8" s="46">
        <f>IFERROR(VLOOKUP($A8,Charges!$B:$O,4,FALSE)*HLOOKUP(J$2,'Taux Répartition'!$C:$G,MATCH($A8,'Taux Répartition'!$A:$A),FALSE),0)</f>
        <v>0</v>
      </c>
      <c r="K8" s="46">
        <f>IFERROR(VLOOKUP($A8,Charges!$B:$O,4,FALSE)*HLOOKUP(K$2,'Taux Répartition'!$C:$G,MATCH($A8,'Taux Répartition'!$A:$A),FALSE),0)</f>
        <v>0</v>
      </c>
      <c r="L8" s="46">
        <f>IFERROR(VLOOKUP($A8,Charges!$B:$O,5,FALSE)*HLOOKUP(L$2,'Taux Répartition'!$C:$G,MATCH($A8,'Taux Répartition'!$A:$A),FALSE),0)</f>
        <v>-228984.71066728284</v>
      </c>
      <c r="M8" s="46">
        <f>IFERROR(VLOOKUP($A8,Charges!$B:$O,5,FALSE)*HLOOKUP(M$2,'Taux Répartition'!$C:$G,MATCH($A8,'Taux Répartition'!$A:$A),FALSE),0)</f>
        <v>-136711.09239745967</v>
      </c>
      <c r="N8" s="46">
        <f>IFERROR(VLOOKUP($A8,Charges!$B:$O,5,FALSE)*HLOOKUP(N$2,'Taux Répartition'!$C:$G,MATCH($A8,'Taux Répartition'!$A:$A),FALSE),0)</f>
        <v>-147802.17922673546</v>
      </c>
      <c r="O8" s="46">
        <f>IFERROR(VLOOKUP($A8,Charges!$B:$O,5,FALSE)*HLOOKUP(O$2,'Taux Répartition'!$C:$G,MATCH($A8,'Taux Répartition'!$A:$A),FALSE),0)</f>
        <v>-29662.036303462126</v>
      </c>
      <c r="P8" s="46">
        <f>IFERROR(VLOOKUP($A8,Charges!$B:$O,5,FALSE)*HLOOKUP(P$2,'Taux Répartition'!$C:$G,MATCH($A8,'Taux Répartition'!$A:$A),FALSE),0)</f>
        <v>-247885.17140505972</v>
      </c>
    </row>
    <row r="9" spans="1:16" x14ac:dyDescent="0.25">
      <c r="A9" s="8">
        <v>6280100</v>
      </c>
      <c r="B9" s="46">
        <f>IFERROR(VLOOKUP($A9,Charges!$B:$O,3,FALSE)*HLOOKUP(B$2,'Taux Répartition'!$C:$G,MATCH($A9,'Taux Répartition'!$A:$A),FALSE),0)</f>
        <v>0</v>
      </c>
      <c r="C9" s="46">
        <f>IFERROR(VLOOKUP($A9,Charges!$B:$O,3,FALSE)*HLOOKUP(C$2,'Taux Répartition'!$C:$G,MATCH($A9,'Taux Répartition'!$A:$A),FALSE),0)</f>
        <v>0</v>
      </c>
      <c r="D9" s="46">
        <f>IFERROR(VLOOKUP($A9,Charges!$B:$O,3,FALSE)*HLOOKUP(D$2,'Taux Répartition'!$C:$G,MATCH($A9,'Taux Répartition'!$A:$A),FALSE),0)</f>
        <v>0</v>
      </c>
      <c r="E9" s="46">
        <f>IFERROR(VLOOKUP($A9,Charges!$B:$O,3,FALSE)*HLOOKUP(E$2,'Taux Répartition'!$C:$G,MATCH($A9,'Taux Répartition'!$A:$A),FALSE),0)</f>
        <v>0</v>
      </c>
      <c r="F9" s="46">
        <f>IFERROR(VLOOKUP($A9,Charges!$B:$O,3,FALSE)*HLOOKUP(F$2,'Taux Répartition'!$C:$G,MATCH($A9,'Taux Répartition'!$A:$A),FALSE),0)</f>
        <v>0</v>
      </c>
      <c r="G9" s="46">
        <f>IFERROR(VLOOKUP($A9,Charges!$B:$O,4,FALSE)*HLOOKUP(G$2,'Taux Répartition'!$C:$G,MATCH($A9,'Taux Répartition'!$A:$A),FALSE),0)</f>
        <v>-1972136.5901063837</v>
      </c>
      <c r="H9" s="46">
        <f>IFERROR(VLOOKUP($A9,Charges!$B:$O,4,FALSE)*HLOOKUP(H$2,'Taux Répartition'!$C:$G,MATCH($A9,'Taux Répartition'!$A:$A),FALSE),0)</f>
        <v>-1177427.7278372322</v>
      </c>
      <c r="I9" s="46">
        <f>IFERROR(VLOOKUP($A9,Charges!$B:$O,4,FALSE)*HLOOKUP(I$2,'Taux Répartition'!$C:$G,MATCH($A9,'Taux Répartition'!$A:$A),FALSE),0)</f>
        <v>-1272949.9926046981</v>
      </c>
      <c r="J9" s="46">
        <f>IFERROR(VLOOKUP($A9,Charges!$B:$O,4,FALSE)*HLOOKUP(J$2,'Taux Répartition'!$C:$G,MATCH($A9,'Taux Répartition'!$A:$A),FALSE),0)</f>
        <v>-255465.03502637416</v>
      </c>
      <c r="K9" s="46">
        <f>IFERROR(VLOOKUP($A9,Charges!$B:$O,4,FALSE)*HLOOKUP(K$2,'Taux Répartition'!$C:$G,MATCH($A9,'Taux Répartition'!$A:$A),FALSE),0)</f>
        <v>-2134917.2844253103</v>
      </c>
      <c r="L9" s="46">
        <f>IFERROR(VLOOKUP($A9,Charges!$B:$O,5,FALSE)*HLOOKUP(L$2,'Taux Répartition'!$C:$G,MATCH($A9,'Taux Répartition'!$A:$A),FALSE),0)</f>
        <v>0</v>
      </c>
      <c r="M9" s="46">
        <f>IFERROR(VLOOKUP($A9,Charges!$B:$O,5,FALSE)*HLOOKUP(M$2,'Taux Répartition'!$C:$G,MATCH($A9,'Taux Répartition'!$A:$A),FALSE),0)</f>
        <v>0</v>
      </c>
      <c r="N9" s="46">
        <f>IFERROR(VLOOKUP($A9,Charges!$B:$O,5,FALSE)*HLOOKUP(N$2,'Taux Répartition'!$C:$G,MATCH($A9,'Taux Répartition'!$A:$A),FALSE),0)</f>
        <v>0</v>
      </c>
      <c r="O9" s="46">
        <f>IFERROR(VLOOKUP($A9,Charges!$B:$O,5,FALSE)*HLOOKUP(O$2,'Taux Répartition'!$C:$G,MATCH($A9,'Taux Répartition'!$A:$A),FALSE),0)</f>
        <v>0</v>
      </c>
      <c r="P9" s="46">
        <f>IFERROR(VLOOKUP($A9,Charges!$B:$O,5,FALSE)*HLOOKUP(P$2,'Taux Répartition'!$C:$G,MATCH($A9,'Taux Répartition'!$A:$A),FALSE),0)</f>
        <v>0</v>
      </c>
    </row>
    <row r="10" spans="1:16" x14ac:dyDescent="0.25">
      <c r="A10" s="8">
        <v>6060800</v>
      </c>
      <c r="B10" s="46">
        <f>IFERROR(VLOOKUP($A10,Charges!$B:$O,3,FALSE)*HLOOKUP(B$2,'Taux Répartition'!$C:$G,MATCH($A10,'Taux Répartition'!$A:$A),FALSE),0)</f>
        <v>-32652.578824958611</v>
      </c>
      <c r="C10" s="46">
        <f>IFERROR(VLOOKUP($A10,Charges!$B:$O,3,FALSE)*HLOOKUP(C$2,'Taux Répartition'!$C:$G,MATCH($A10,'Taux Répartition'!$A:$A),FALSE),0)</f>
        <v>-19494.619128700018</v>
      </c>
      <c r="D10" s="46">
        <f>IFERROR(VLOOKUP($A10,Charges!$B:$O,3,FALSE)*HLOOKUP(D$2,'Taux Répartition'!$C:$G,MATCH($A10,'Taux Répartition'!$A:$A),FALSE),0)</f>
        <v>-21076.177067184391</v>
      </c>
      <c r="E10" s="46">
        <f>IFERROR(VLOOKUP($A10,Charges!$B:$O,3,FALSE)*HLOOKUP(E$2,'Taux Répartition'!$C:$G,MATCH($A10,'Taux Répartition'!$A:$A),FALSE),0)</f>
        <v>-4229.7233543897282</v>
      </c>
      <c r="F10" s="46">
        <f>IFERROR(VLOOKUP($A10,Charges!$B:$O,3,FALSE)*HLOOKUP(F$2,'Taux Répartition'!$C:$G,MATCH($A10,'Taux Répartition'!$A:$A),FALSE),0)</f>
        <v>-35347.731624767235</v>
      </c>
      <c r="G10" s="46">
        <f>IFERROR(VLOOKUP($A10,Charges!$B:$O,4,FALSE)*HLOOKUP(G$2,'Taux Répartition'!$C:$G,MATCH($A10,'Taux Répartition'!$A:$A),FALSE),0)</f>
        <v>-285887.20003670873</v>
      </c>
      <c r="H10" s="46">
        <f>IFERROR(VLOOKUP($A10,Charges!$B:$O,4,FALSE)*HLOOKUP(H$2,'Taux Répartition'!$C:$G,MATCH($A10,'Taux Répartition'!$A:$A),FALSE),0)</f>
        <v>-170683.67274642587</v>
      </c>
      <c r="I10" s="46">
        <f>IFERROR(VLOOKUP($A10,Charges!$B:$O,4,FALSE)*HLOOKUP(I$2,'Taux Répartition'!$C:$G,MATCH($A10,'Taux Répartition'!$A:$A),FALSE),0)</f>
        <v>-184530.88442158824</v>
      </c>
      <c r="J10" s="46">
        <f>IFERROR(VLOOKUP($A10,Charges!$B:$O,4,FALSE)*HLOOKUP(J$2,'Taux Répartition'!$C:$G,MATCH($A10,'Taux Répartition'!$A:$A),FALSE),0)</f>
        <v>-37033.024962550953</v>
      </c>
      <c r="K10" s="46">
        <f>IFERROR(VLOOKUP($A10,Charges!$B:$O,4,FALSE)*HLOOKUP(K$2,'Taux Répartition'!$C:$G,MATCH($A10,'Taux Répartition'!$A:$A),FALSE),0)</f>
        <v>-309484.40783272608</v>
      </c>
      <c r="L10" s="46">
        <f>IFERROR(VLOOKUP($A10,Charges!$B:$O,5,FALSE)*HLOOKUP(L$2,'Taux Répartition'!$C:$G,MATCH($A10,'Taux Répartition'!$A:$A),FALSE),0)</f>
        <v>-173123.05511553524</v>
      </c>
      <c r="M10" s="46">
        <f>IFERROR(VLOOKUP($A10,Charges!$B:$O,5,FALSE)*HLOOKUP(M$2,'Taux Répartition'!$C:$G,MATCH($A10,'Taux Répartition'!$A:$A),FALSE),0)</f>
        <v>-103359.92265623384</v>
      </c>
      <c r="N10" s="46">
        <f>IFERROR(VLOOKUP($A10,Charges!$B:$O,5,FALSE)*HLOOKUP(N$2,'Taux Répartition'!$C:$G,MATCH($A10,'Taux Répartition'!$A:$A),FALSE),0)</f>
        <v>-111745.29839088654</v>
      </c>
      <c r="O10" s="46">
        <f>IFERROR(VLOOKUP($A10,Charges!$B:$O,5,FALSE)*HLOOKUP(O$2,'Taux Répartition'!$C:$G,MATCH($A10,'Taux Répartition'!$A:$A),FALSE),0)</f>
        <v>-22425.874333875308</v>
      </c>
      <c r="P10" s="46">
        <f>IFERROR(VLOOKUP($A10,Charges!$B:$O,5,FALSE)*HLOOKUP(P$2,'Taux Répartition'!$C:$G,MATCH($A10,'Taux Répartition'!$A:$A),FALSE),0)</f>
        <v>-187412.679503469</v>
      </c>
    </row>
    <row r="11" spans="1:16" x14ac:dyDescent="0.25">
      <c r="A11" s="8">
        <v>6580000</v>
      </c>
      <c r="B11" s="46">
        <f>IFERROR(VLOOKUP($A11,Charges!$B:$O,3,FALSE)*HLOOKUP(B$2,'Taux Répartition'!$C:$G,MATCH($A11,'Taux Répartition'!$A:$A),FALSE),0)</f>
        <v>-81051.904236772112</v>
      </c>
      <c r="C11" s="46">
        <f>IFERROR(VLOOKUP($A11,Charges!$B:$O,3,FALSE)*HLOOKUP(C$2,'Taux Répartition'!$C:$G,MATCH($A11,'Taux Répartition'!$A:$A),FALSE),0)</f>
        <v>-48390.542481256605</v>
      </c>
      <c r="D11" s="46">
        <f>IFERROR(VLOOKUP($A11,Charges!$B:$O,3,FALSE)*HLOOKUP(D$2,'Taux Répartition'!$C:$G,MATCH($A11,'Taux Répartition'!$A:$A),FALSE),0)</f>
        <v>-52316.366633220954</v>
      </c>
      <c r="E11" s="46">
        <f>IFERROR(VLOOKUP($A11,Charges!$B:$O,3,FALSE)*HLOOKUP(E$2,'Taux Répartition'!$C:$G,MATCH($A11,'Taux Répartition'!$A:$A),FALSE),0)</f>
        <v>-10499.236036021401</v>
      </c>
      <c r="F11" s="46">
        <f>IFERROR(VLOOKUP($A11,Charges!$B:$O,3,FALSE)*HLOOKUP(F$2,'Taux Répartition'!$C:$G,MATCH($A11,'Taux Répartition'!$A:$A),FALSE),0)</f>
        <v>-87741.950612728862</v>
      </c>
      <c r="G11" s="46">
        <f>IFERROR(VLOOKUP($A11,Charges!$B:$O,4,FALSE)*HLOOKUP(G$2,'Taux Répartition'!$C:$G,MATCH($A11,'Taux Répartition'!$A:$A),FALSE),0)</f>
        <v>43420.662983985058</v>
      </c>
      <c r="H11" s="46">
        <f>IFERROR(VLOOKUP($A11,Charges!$B:$O,4,FALSE)*HLOOKUP(H$2,'Taux Répartition'!$C:$G,MATCH($A11,'Taux Répartition'!$A:$A),FALSE),0)</f>
        <v>25923.504900673182</v>
      </c>
      <c r="I11" s="46">
        <f>IFERROR(VLOOKUP($A11,Charges!$B:$O,4,FALSE)*HLOOKUP(I$2,'Taux Répartition'!$C:$G,MATCH($A11,'Taux Répartition'!$A:$A),FALSE),0)</f>
        <v>28026.624982082652</v>
      </c>
      <c r="J11" s="46">
        <f>IFERROR(VLOOKUP($A11,Charges!$B:$O,4,FALSE)*HLOOKUP(J$2,'Taux Répartition'!$C:$G,MATCH($A11,'Taux Répartition'!$A:$A),FALSE),0)</f>
        <v>5624.5907335828933</v>
      </c>
      <c r="K11" s="46">
        <f>IFERROR(VLOOKUP($A11,Charges!$B:$O,4,FALSE)*HLOOKUP(K$2,'Taux Répartition'!$C:$G,MATCH($A11,'Taux Répartition'!$A:$A),FALSE),0)</f>
        <v>47004.616399676182</v>
      </c>
      <c r="L11" s="46">
        <f>IFERROR(VLOOKUP($A11,Charges!$B:$O,5,FALSE)*HLOOKUP(L$2,'Taux Répartition'!$C:$G,MATCH($A11,'Taux Répartition'!$A:$A),FALSE),0)</f>
        <v>0</v>
      </c>
      <c r="M11" s="46">
        <f>IFERROR(VLOOKUP($A11,Charges!$B:$O,5,FALSE)*HLOOKUP(M$2,'Taux Répartition'!$C:$G,MATCH($A11,'Taux Répartition'!$A:$A),FALSE),0)</f>
        <v>0</v>
      </c>
      <c r="N11" s="46">
        <f>IFERROR(VLOOKUP($A11,Charges!$B:$O,5,FALSE)*HLOOKUP(N$2,'Taux Répartition'!$C:$G,MATCH($A11,'Taux Répartition'!$A:$A),FALSE),0)</f>
        <v>0</v>
      </c>
      <c r="O11" s="46">
        <f>IFERROR(VLOOKUP($A11,Charges!$B:$O,5,FALSE)*HLOOKUP(O$2,'Taux Répartition'!$C:$G,MATCH($A11,'Taux Répartition'!$A:$A),FALSE),0)</f>
        <v>0</v>
      </c>
      <c r="P11" s="46">
        <f>IFERROR(VLOOKUP($A11,Charges!$B:$O,5,FALSE)*HLOOKUP(P$2,'Taux Répartition'!$C:$G,MATCH($A11,'Taux Répartition'!$A:$A),FALSE),0)</f>
        <v>0</v>
      </c>
    </row>
    <row r="12" spans="1:16" x14ac:dyDescent="0.25">
      <c r="A12" s="8">
        <v>6480000</v>
      </c>
      <c r="B12" s="46">
        <f>IFERROR(VLOOKUP($A12,Charges!$B:$O,3,FALSE)*HLOOKUP(B$2,'Taux Répartition'!$C:$G,MATCH($A12,'Taux Répartition'!$A:$A),FALSE),0)</f>
        <v>-3936.8067772146455</v>
      </c>
      <c r="C12" s="46">
        <f>IFERROR(VLOOKUP($A12,Charges!$B:$O,3,FALSE)*HLOOKUP(C$2,'Taux Répartition'!$C:$G,MATCH($A12,'Taux Répartition'!$A:$A),FALSE),0)</f>
        <v>-2350.3977776610354</v>
      </c>
      <c r="D12" s="46">
        <f>IFERROR(VLOOKUP($A12,Charges!$B:$O,3,FALSE)*HLOOKUP(D$2,'Taux Répartition'!$C:$G,MATCH($A12,'Taux Répartition'!$A:$A),FALSE),0)</f>
        <v>-2541.0806650421605</v>
      </c>
      <c r="E12" s="46">
        <f>IFERROR(VLOOKUP($A12,Charges!$B:$O,3,FALSE)*HLOOKUP(E$2,'Taux Répartition'!$C:$G,MATCH($A12,'Taux Répartition'!$A:$A),FALSE),0)</f>
        <v>-509.96289317818236</v>
      </c>
      <c r="F12" s="46">
        <f>IFERROR(VLOOKUP($A12,Charges!$B:$O,3,FALSE)*HLOOKUP(F$2,'Taux Répartition'!$C:$G,MATCH($A12,'Taux Répartition'!$A:$A),FALSE),0)</f>
        <v>-4261.7518869039741</v>
      </c>
      <c r="G12" s="46">
        <f>IFERROR(VLOOKUP($A12,Charges!$B:$O,4,FALSE)*HLOOKUP(G$2,'Taux Répartition'!$C:$G,MATCH($A12,'Taux Répartition'!$A:$A),FALSE),0)</f>
        <v>-14473.55432799502</v>
      </c>
      <c r="H12" s="46">
        <f>IFERROR(VLOOKUP($A12,Charges!$B:$O,4,FALSE)*HLOOKUP(H$2,'Taux Répartition'!$C:$G,MATCH($A12,'Taux Répartition'!$A:$A),FALSE),0)</f>
        <v>-8641.1683002243935</v>
      </c>
      <c r="I12" s="46">
        <f>IFERROR(VLOOKUP($A12,Charges!$B:$O,4,FALSE)*HLOOKUP(I$2,'Taux Répartition'!$C:$G,MATCH($A12,'Taux Répartition'!$A:$A),FALSE),0)</f>
        <v>-9342.2083273608841</v>
      </c>
      <c r="J12" s="46">
        <f>IFERROR(VLOOKUP($A12,Charges!$B:$O,4,FALSE)*HLOOKUP(J$2,'Taux Répartition'!$C:$G,MATCH($A12,'Taux Répartition'!$A:$A),FALSE),0)</f>
        <v>-1874.8635778609646</v>
      </c>
      <c r="K12" s="46">
        <f>IFERROR(VLOOKUP($A12,Charges!$B:$O,4,FALSE)*HLOOKUP(K$2,'Taux Répartition'!$C:$G,MATCH($A12,'Taux Répartition'!$A:$A),FALSE),0)</f>
        <v>-15668.205466558727</v>
      </c>
      <c r="L12" s="46">
        <f>IFERROR(VLOOKUP($A12,Charges!$B:$O,5,FALSE)*HLOOKUP(L$2,'Taux Répartition'!$C:$G,MATCH($A12,'Taux Répartition'!$A:$A),FALSE),0)</f>
        <v>-421180.43094465509</v>
      </c>
      <c r="M12" s="46">
        <f>IFERROR(VLOOKUP($A12,Charges!$B:$O,5,FALSE)*HLOOKUP(M$2,'Taux Répartition'!$C:$G,MATCH($A12,'Taux Répartition'!$A:$A),FALSE),0)</f>
        <v>-251457.99753652987</v>
      </c>
      <c r="N12" s="46">
        <f>IFERROR(VLOOKUP($A12,Charges!$B:$O,5,FALSE)*HLOOKUP(N$2,'Taux Répartition'!$C:$G,MATCH($A12,'Taux Répartition'!$A:$A),FALSE),0)</f>
        <v>-271858.26232620177</v>
      </c>
      <c r="O12" s="46">
        <f>IFERROR(VLOOKUP($A12,Charges!$B:$O,5,FALSE)*HLOOKUP(O$2,'Taux Répartition'!$C:$G,MATCH($A12,'Taux Répartition'!$A:$A),FALSE),0)</f>
        <v>-54558.530115754067</v>
      </c>
      <c r="P12" s="46">
        <f>IFERROR(VLOOKUP($A12,Charges!$B:$O,5,FALSE)*HLOOKUP(P$2,'Taux Répartition'!$C:$G,MATCH($A12,'Taux Répartition'!$A:$A),FALSE),0)</f>
        <v>-455944.77907685895</v>
      </c>
    </row>
    <row r="13" spans="1:16" x14ac:dyDescent="0.25">
      <c r="A13" s="8">
        <v>6570800</v>
      </c>
      <c r="B13" s="46">
        <f>IFERROR(VLOOKUP($A13,Charges!$B:$O,3,FALSE)*HLOOKUP(B$2,'Taux Répartition'!$C:$G,MATCH($A13,'Taux Répartition'!$A:$A),FALSE),0)</f>
        <v>0</v>
      </c>
      <c r="C13" s="46">
        <f>IFERROR(VLOOKUP($A13,Charges!$B:$O,3,FALSE)*HLOOKUP(C$2,'Taux Répartition'!$C:$G,MATCH($A13,'Taux Répartition'!$A:$A),FALSE),0)</f>
        <v>0</v>
      </c>
      <c r="D13" s="46">
        <f>IFERROR(VLOOKUP($A13,Charges!$B:$O,3,FALSE)*HLOOKUP(D$2,'Taux Répartition'!$C:$G,MATCH($A13,'Taux Répartition'!$A:$A),FALSE),0)</f>
        <v>0</v>
      </c>
      <c r="E13" s="46">
        <f>IFERROR(VLOOKUP($A13,Charges!$B:$O,3,FALSE)*HLOOKUP(E$2,'Taux Répartition'!$C:$G,MATCH($A13,'Taux Répartition'!$A:$A),FALSE),0)</f>
        <v>0</v>
      </c>
      <c r="F13" s="46">
        <f>IFERROR(VLOOKUP($A13,Charges!$B:$O,3,FALSE)*HLOOKUP(F$2,'Taux Répartition'!$C:$G,MATCH($A13,'Taux Répartition'!$A:$A),FALSE),0)</f>
        <v>0</v>
      </c>
      <c r="G13" s="46">
        <f>IFERROR(VLOOKUP($A13,Charges!$B:$O,4,FALSE)*HLOOKUP(G$2,'Taux Répartition'!$C:$G,MATCH($A13,'Taux Répartition'!$A:$A),FALSE),0)</f>
        <v>0</v>
      </c>
      <c r="H13" s="46">
        <f>IFERROR(VLOOKUP($A13,Charges!$B:$O,4,FALSE)*HLOOKUP(H$2,'Taux Répartition'!$C:$G,MATCH($A13,'Taux Répartition'!$A:$A),FALSE),0)</f>
        <v>0</v>
      </c>
      <c r="I13" s="46">
        <f>IFERROR(VLOOKUP($A13,Charges!$B:$O,4,FALSE)*HLOOKUP(I$2,'Taux Répartition'!$C:$G,MATCH($A13,'Taux Répartition'!$A:$A),FALSE),0)</f>
        <v>0</v>
      </c>
      <c r="J13" s="46">
        <f>IFERROR(VLOOKUP($A13,Charges!$B:$O,4,FALSE)*HLOOKUP(J$2,'Taux Répartition'!$C:$G,MATCH($A13,'Taux Répartition'!$A:$A),FALSE),0)</f>
        <v>0</v>
      </c>
      <c r="K13" s="46">
        <f>IFERROR(VLOOKUP($A13,Charges!$B:$O,4,FALSE)*HLOOKUP(K$2,'Taux Répartition'!$C:$G,MATCH($A13,'Taux Répartition'!$A:$A),FALSE),0)</f>
        <v>0</v>
      </c>
      <c r="L13" s="46">
        <f>IFERROR(VLOOKUP($A13,Charges!$B:$O,5,FALSE)*HLOOKUP(L$2,'Taux Répartition'!$C:$G,MATCH($A13,'Taux Répartition'!$A:$A),FALSE),0)</f>
        <v>0</v>
      </c>
      <c r="M13" s="46">
        <f>IFERROR(VLOOKUP($A13,Charges!$B:$O,5,FALSE)*HLOOKUP(M$2,'Taux Répartition'!$C:$G,MATCH($A13,'Taux Répartition'!$A:$A),FALSE),0)</f>
        <v>0</v>
      </c>
      <c r="N13" s="46">
        <f>IFERROR(VLOOKUP($A13,Charges!$B:$O,5,FALSE)*HLOOKUP(N$2,'Taux Répartition'!$C:$G,MATCH($A13,'Taux Répartition'!$A:$A),FALSE),0)</f>
        <v>0</v>
      </c>
      <c r="O13" s="46">
        <f>IFERROR(VLOOKUP($A13,Charges!$B:$O,5,FALSE)*HLOOKUP(O$2,'Taux Répartition'!$C:$G,MATCH($A13,'Taux Répartition'!$A:$A),FALSE),0)</f>
        <v>0</v>
      </c>
      <c r="P13" s="46">
        <f>IFERROR(VLOOKUP($A13,Charges!$B:$O,5,FALSE)*HLOOKUP(P$2,'Taux Répartition'!$C:$G,MATCH($A13,'Taux Répartition'!$A:$A),FALSE),0)</f>
        <v>0</v>
      </c>
    </row>
    <row r="14" spans="1:16" x14ac:dyDescent="0.25">
      <c r="A14" s="8">
        <v>6130200</v>
      </c>
      <c r="B14" s="46">
        <f>IFERROR(VLOOKUP($A14,Charges!$B:$O,3,FALSE)*HLOOKUP(B$2,'Taux Répartition'!$C:$G,MATCH($A14,'Taux Répartition'!$A:$A),FALSE),0)</f>
        <v>-5789.4217311980083</v>
      </c>
      <c r="C14" s="46">
        <f>IFERROR(VLOOKUP($A14,Charges!$B:$O,3,FALSE)*HLOOKUP(C$2,'Taux Répartition'!$C:$G,MATCH($A14,'Taux Répartition'!$A:$A),FALSE),0)</f>
        <v>-3456.4673200897578</v>
      </c>
      <c r="D14" s="46">
        <f>IFERROR(VLOOKUP($A14,Charges!$B:$O,3,FALSE)*HLOOKUP(D$2,'Taux Répartition'!$C:$G,MATCH($A14,'Taux Répartition'!$A:$A),FALSE),0)</f>
        <v>-3736.8833309443539</v>
      </c>
      <c r="E14" s="46">
        <f>IFERROR(VLOOKUP($A14,Charges!$B:$O,3,FALSE)*HLOOKUP(E$2,'Taux Répartition'!$C:$G,MATCH($A14,'Taux Répartition'!$A:$A),FALSE),0)</f>
        <v>-749.94543114438579</v>
      </c>
      <c r="F14" s="46">
        <f>IFERROR(VLOOKUP($A14,Charges!$B:$O,3,FALSE)*HLOOKUP(F$2,'Taux Répartition'!$C:$G,MATCH($A14,'Taux Répartition'!$A:$A),FALSE),0)</f>
        <v>-6267.2821866234908</v>
      </c>
      <c r="G14" s="46">
        <f>IFERROR(VLOOKUP($A14,Charges!$B:$O,4,FALSE)*HLOOKUP(G$2,'Taux Répartition'!$C:$G,MATCH($A14,'Taux Répartition'!$A:$A),FALSE),0)</f>
        <v>-948307.27957023366</v>
      </c>
      <c r="H14" s="46">
        <f>IFERROR(VLOOKUP($A14,Charges!$B:$O,4,FALSE)*HLOOKUP(H$2,'Taux Répartition'!$C:$G,MATCH($A14,'Taux Répartition'!$A:$A),FALSE),0)</f>
        <v>-566169.34703070228</v>
      </c>
      <c r="I14" s="46">
        <f>IFERROR(VLOOKUP($A14,Charges!$B:$O,4,FALSE)*HLOOKUP(I$2,'Taux Répartition'!$C:$G,MATCH($A14,'Taux Répartition'!$A:$A),FALSE),0)</f>
        <v>-612101.48960868514</v>
      </c>
      <c r="J14" s="46">
        <f>IFERROR(VLOOKUP($A14,Charges!$B:$O,4,FALSE)*HLOOKUP(J$2,'Taux Répartition'!$C:$G,MATCH($A14,'Taux Répartition'!$A:$A),FALSE),0)</f>
        <v>-122841.0616214504</v>
      </c>
      <c r="K14" s="46">
        <f>IFERROR(VLOOKUP($A14,Charges!$B:$O,4,FALSE)*HLOOKUP(K$2,'Taux Répartition'!$C:$G,MATCH($A14,'Taux Répartition'!$A:$A),FALSE),0)</f>
        <v>-1026580.8221689278</v>
      </c>
      <c r="L14" s="46">
        <f>IFERROR(VLOOKUP($A14,Charges!$B:$O,5,FALSE)*HLOOKUP(L$2,'Taux Répartition'!$C:$G,MATCH($A14,'Taux Répartition'!$A:$A),FALSE),0)</f>
        <v>-34736.530387188046</v>
      </c>
      <c r="M14" s="46">
        <f>IFERROR(VLOOKUP($A14,Charges!$B:$O,5,FALSE)*HLOOKUP(M$2,'Taux Répartition'!$C:$G,MATCH($A14,'Taux Répartition'!$A:$A),FALSE),0)</f>
        <v>-20738.803920538547</v>
      </c>
      <c r="N14" s="46">
        <f>IFERROR(VLOOKUP($A14,Charges!$B:$O,5,FALSE)*HLOOKUP(N$2,'Taux Répartition'!$C:$G,MATCH($A14,'Taux Répartition'!$A:$A),FALSE),0)</f>
        <v>-22421.299985666123</v>
      </c>
      <c r="O14" s="46">
        <f>IFERROR(VLOOKUP($A14,Charges!$B:$O,5,FALSE)*HLOOKUP(O$2,'Taux Répartition'!$C:$G,MATCH($A14,'Taux Répartition'!$A:$A),FALSE),0)</f>
        <v>-4499.6725868663152</v>
      </c>
      <c r="P14" s="46">
        <f>IFERROR(VLOOKUP($A14,Charges!$B:$O,5,FALSE)*HLOOKUP(P$2,'Taux Répartition'!$C:$G,MATCH($A14,'Taux Répartition'!$A:$A),FALSE),0)</f>
        <v>-37603.693119740943</v>
      </c>
    </row>
    <row r="15" spans="1:16" x14ac:dyDescent="0.25">
      <c r="A15" s="8">
        <v>7580000</v>
      </c>
      <c r="B15" s="46">
        <f>IFERROR(VLOOKUP($A15,Charges!$B:$O,3,FALSE)*HLOOKUP(B$2,'Taux Répartition'!$C:$G,MATCH($A15,'Taux Répartition'!$A:$A),FALSE),0)</f>
        <v>0</v>
      </c>
      <c r="C15" s="46">
        <f>IFERROR(VLOOKUP($A15,Charges!$B:$O,3,FALSE)*HLOOKUP(C$2,'Taux Répartition'!$C:$G,MATCH($A15,'Taux Répartition'!$A:$A),FALSE),0)</f>
        <v>0</v>
      </c>
      <c r="D15" s="46">
        <f>IFERROR(VLOOKUP($A15,Charges!$B:$O,3,FALSE)*HLOOKUP(D$2,'Taux Répartition'!$C:$G,MATCH($A15,'Taux Répartition'!$A:$A),FALSE),0)</f>
        <v>0</v>
      </c>
      <c r="E15" s="46">
        <f>IFERROR(VLOOKUP($A15,Charges!$B:$O,3,FALSE)*HLOOKUP(E$2,'Taux Répartition'!$C:$G,MATCH($A15,'Taux Répartition'!$A:$A),FALSE),0)</f>
        <v>0</v>
      </c>
      <c r="F15" s="46">
        <f>IFERROR(VLOOKUP($A15,Charges!$B:$O,3,FALSE)*HLOOKUP(F$2,'Taux Répartition'!$C:$G,MATCH($A15,'Taux Répartition'!$A:$A),FALSE),0)</f>
        <v>0</v>
      </c>
      <c r="G15" s="46">
        <f>IFERROR(VLOOKUP($A15,Charges!$B:$O,4,FALSE)*HLOOKUP(G$2,'Taux Répartition'!$C:$G,MATCH($A15,'Taux Répartition'!$A:$A),FALSE),0)</f>
        <v>0</v>
      </c>
      <c r="H15" s="46">
        <f>IFERROR(VLOOKUP($A15,Charges!$B:$O,4,FALSE)*HLOOKUP(H$2,'Taux Répartition'!$C:$G,MATCH($A15,'Taux Répartition'!$A:$A),FALSE),0)</f>
        <v>0</v>
      </c>
      <c r="I15" s="46">
        <f>IFERROR(VLOOKUP($A15,Charges!$B:$O,4,FALSE)*HLOOKUP(I$2,'Taux Répartition'!$C:$G,MATCH($A15,'Taux Répartition'!$A:$A),FALSE),0)</f>
        <v>0</v>
      </c>
      <c r="J15" s="46">
        <f>IFERROR(VLOOKUP($A15,Charges!$B:$O,4,FALSE)*HLOOKUP(J$2,'Taux Répartition'!$C:$G,MATCH($A15,'Taux Répartition'!$A:$A),FALSE),0)</f>
        <v>0</v>
      </c>
      <c r="K15" s="46">
        <f>IFERROR(VLOOKUP($A15,Charges!$B:$O,4,FALSE)*HLOOKUP(K$2,'Taux Répartition'!$C:$G,MATCH($A15,'Taux Répartition'!$A:$A),FALSE),0)</f>
        <v>0</v>
      </c>
      <c r="L15" s="46">
        <f>IFERROR(VLOOKUP($A15,Charges!$B:$O,5,FALSE)*HLOOKUP(L$2,'Taux Répartition'!$C:$G,MATCH($A15,'Taux Répartition'!$A:$A),FALSE),0)</f>
        <v>0</v>
      </c>
      <c r="M15" s="46">
        <f>IFERROR(VLOOKUP($A15,Charges!$B:$O,5,FALSE)*HLOOKUP(M$2,'Taux Répartition'!$C:$G,MATCH($A15,'Taux Répartition'!$A:$A),FALSE),0)</f>
        <v>0</v>
      </c>
      <c r="N15" s="46">
        <f>IFERROR(VLOOKUP($A15,Charges!$B:$O,5,FALSE)*HLOOKUP(N$2,'Taux Répartition'!$C:$G,MATCH($A15,'Taux Répartition'!$A:$A),FALSE),0)</f>
        <v>0</v>
      </c>
      <c r="O15" s="46">
        <f>IFERROR(VLOOKUP($A15,Charges!$B:$O,5,FALSE)*HLOOKUP(O$2,'Taux Répartition'!$C:$G,MATCH($A15,'Taux Répartition'!$A:$A),FALSE),0)</f>
        <v>0</v>
      </c>
      <c r="P15" s="46">
        <f>IFERROR(VLOOKUP($A15,Charges!$B:$O,5,FALSE)*HLOOKUP(P$2,'Taux Répartition'!$C:$G,MATCH($A15,'Taux Répartition'!$A:$A),FALSE),0)</f>
        <v>0</v>
      </c>
    </row>
    <row r="16" spans="1:16" x14ac:dyDescent="0.25">
      <c r="A16" s="8">
        <v>6310800</v>
      </c>
      <c r="B16" s="46">
        <f>IFERROR(VLOOKUP($A16,Charges!$B:$O,3,FALSE)*HLOOKUP(B$2,'Taux Répartition'!$C:$G,MATCH($A16,'Taux Répartition'!$A:$A),FALSE),0)</f>
        <v>0</v>
      </c>
      <c r="C16" s="46">
        <f>IFERROR(VLOOKUP($A16,Charges!$B:$O,3,FALSE)*HLOOKUP(C$2,'Taux Répartition'!$C:$G,MATCH($A16,'Taux Répartition'!$A:$A),FALSE),0)</f>
        <v>0</v>
      </c>
      <c r="D16" s="46">
        <f>IFERROR(VLOOKUP($A16,Charges!$B:$O,3,FALSE)*HLOOKUP(D$2,'Taux Répartition'!$C:$G,MATCH($A16,'Taux Répartition'!$A:$A),FALSE),0)</f>
        <v>0</v>
      </c>
      <c r="E16" s="46">
        <f>IFERROR(VLOOKUP($A16,Charges!$B:$O,3,FALSE)*HLOOKUP(E$2,'Taux Répartition'!$C:$G,MATCH($A16,'Taux Répartition'!$A:$A),FALSE),0)</f>
        <v>0</v>
      </c>
      <c r="F16" s="46">
        <f>IFERROR(VLOOKUP($A16,Charges!$B:$O,3,FALSE)*HLOOKUP(F$2,'Taux Répartition'!$C:$G,MATCH($A16,'Taux Répartition'!$A:$A),FALSE),0)</f>
        <v>0</v>
      </c>
      <c r="G16" s="46">
        <f>IFERROR(VLOOKUP($A16,Charges!$B:$O,4,FALSE)*HLOOKUP(G$2,'Taux Répartition'!$C:$G,MATCH($A16,'Taux Répartition'!$A:$A),FALSE),0)</f>
        <v>0</v>
      </c>
      <c r="H16" s="46">
        <f>IFERROR(VLOOKUP($A16,Charges!$B:$O,4,FALSE)*HLOOKUP(H$2,'Taux Répartition'!$C:$G,MATCH($A16,'Taux Répartition'!$A:$A),FALSE),0)</f>
        <v>0</v>
      </c>
      <c r="I16" s="46">
        <f>IFERROR(VLOOKUP($A16,Charges!$B:$O,4,FALSE)*HLOOKUP(I$2,'Taux Répartition'!$C:$G,MATCH($A16,'Taux Répartition'!$A:$A),FALSE),0)</f>
        <v>0</v>
      </c>
      <c r="J16" s="46">
        <f>IFERROR(VLOOKUP($A16,Charges!$B:$O,4,FALSE)*HLOOKUP(J$2,'Taux Répartition'!$C:$G,MATCH($A16,'Taux Répartition'!$A:$A),FALSE),0)</f>
        <v>0</v>
      </c>
      <c r="K16" s="46">
        <f>IFERROR(VLOOKUP($A16,Charges!$B:$O,4,FALSE)*HLOOKUP(K$2,'Taux Répartition'!$C:$G,MATCH($A16,'Taux Répartition'!$A:$A),FALSE),0)</f>
        <v>0</v>
      </c>
      <c r="L16" s="46">
        <f>IFERROR(VLOOKUP($A16,Charges!$B:$O,5,FALSE)*HLOOKUP(L$2,'Taux Répartition'!$C:$G,MATCH($A16,'Taux Répartition'!$A:$A),FALSE),0)</f>
        <v>0</v>
      </c>
      <c r="M16" s="46">
        <f>IFERROR(VLOOKUP($A16,Charges!$B:$O,5,FALSE)*HLOOKUP(M$2,'Taux Répartition'!$C:$G,MATCH($A16,'Taux Répartition'!$A:$A),FALSE),0)</f>
        <v>0</v>
      </c>
      <c r="N16" s="46">
        <f>IFERROR(VLOOKUP($A16,Charges!$B:$O,5,FALSE)*HLOOKUP(N$2,'Taux Répartition'!$C:$G,MATCH($A16,'Taux Répartition'!$A:$A),FALSE),0)</f>
        <v>0</v>
      </c>
      <c r="O16" s="46">
        <f>IFERROR(VLOOKUP($A16,Charges!$B:$O,5,FALSE)*HLOOKUP(O$2,'Taux Répartition'!$C:$G,MATCH($A16,'Taux Répartition'!$A:$A),FALSE),0)</f>
        <v>0</v>
      </c>
      <c r="P16" s="46">
        <f>IFERROR(VLOOKUP($A16,Charges!$B:$O,5,FALSE)*HLOOKUP(P$2,'Taux Répartition'!$C:$G,MATCH($A16,'Taux Répartition'!$A:$A),FALSE),0)</f>
        <v>0</v>
      </c>
    </row>
    <row r="17" spans="1:16" x14ac:dyDescent="0.25">
      <c r="A17" s="8">
        <v>6230400</v>
      </c>
      <c r="B17" s="46">
        <f>IFERROR(VLOOKUP($A17,Charges!$B:$O,3,FALSE)*HLOOKUP(B$2,'Taux Répartition'!$C:$G,MATCH($A17,'Taux Répartition'!$A:$A),FALSE),0)</f>
        <v>-973612.84774672193</v>
      </c>
      <c r="C17" s="46">
        <f>IFERROR(VLOOKUP($A17,Charges!$B:$O,3,FALSE)*HLOOKUP(C$2,'Taux Répartition'!$C:$G,MATCH($A17,'Taux Répartition'!$A:$A),FALSE),0)</f>
        <v>-581277.56914328202</v>
      </c>
      <c r="D17" s="46">
        <f>IFERROR(VLOOKUP($A17,Charges!$B:$O,3,FALSE)*HLOOKUP(D$2,'Taux Répartition'!$C:$G,MATCH($A17,'Taux Répartition'!$A:$A),FALSE),0)</f>
        <v>-628435.41038512625</v>
      </c>
      <c r="E17" s="46">
        <f>IFERROR(VLOOKUP($A17,Charges!$B:$O,3,FALSE)*HLOOKUP(E$2,'Taux Répartition'!$C:$G,MATCH($A17,'Taux Répartition'!$A:$A),FALSE),0)</f>
        <v>-126119.07385092793</v>
      </c>
      <c r="F17" s="46">
        <f>IFERROR(VLOOKUP($A17,Charges!$B:$O,3,FALSE)*HLOOKUP(F$2,'Taux Répartition'!$C:$G,MATCH($A17,'Taux Répartition'!$A:$A),FALSE),0)</f>
        <v>-1053975.1188739412</v>
      </c>
      <c r="G17" s="46">
        <f>IFERROR(VLOOKUP($A17,Charges!$B:$O,4,FALSE)*HLOOKUP(G$2,'Taux Répartition'!$C:$G,MATCH($A17,'Taux Répartition'!$A:$A),FALSE),0)</f>
        <v>7236.7771639975099</v>
      </c>
      <c r="H17" s="46">
        <f>IFERROR(VLOOKUP($A17,Charges!$B:$O,4,FALSE)*HLOOKUP(H$2,'Taux Répartition'!$C:$G,MATCH($A17,'Taux Répartition'!$A:$A),FALSE),0)</f>
        <v>4320.5841501121968</v>
      </c>
      <c r="I17" s="46">
        <f>IFERROR(VLOOKUP($A17,Charges!$B:$O,4,FALSE)*HLOOKUP(I$2,'Taux Répartition'!$C:$G,MATCH($A17,'Taux Répartition'!$A:$A),FALSE),0)</f>
        <v>4671.1041636804421</v>
      </c>
      <c r="J17" s="46">
        <f>IFERROR(VLOOKUP($A17,Charges!$B:$O,4,FALSE)*HLOOKUP(J$2,'Taux Répartition'!$C:$G,MATCH($A17,'Taux Répartition'!$A:$A),FALSE),0)</f>
        <v>937.4317889304823</v>
      </c>
      <c r="K17" s="46">
        <f>IFERROR(VLOOKUP($A17,Charges!$B:$O,4,FALSE)*HLOOKUP(K$2,'Taux Répartition'!$C:$G,MATCH($A17,'Taux Répartition'!$A:$A),FALSE),0)</f>
        <v>7834.1027332793637</v>
      </c>
      <c r="L17" s="46">
        <f>IFERROR(VLOOKUP($A17,Charges!$B:$O,5,FALSE)*HLOOKUP(L$2,'Taux Répartition'!$C:$G,MATCH($A17,'Taux Répartition'!$A:$A),FALSE),0)</f>
        <v>0</v>
      </c>
      <c r="M17" s="46">
        <f>IFERROR(VLOOKUP($A17,Charges!$B:$O,5,FALSE)*HLOOKUP(M$2,'Taux Répartition'!$C:$G,MATCH($A17,'Taux Répartition'!$A:$A),FALSE),0)</f>
        <v>0</v>
      </c>
      <c r="N17" s="46">
        <f>IFERROR(VLOOKUP($A17,Charges!$B:$O,5,FALSE)*HLOOKUP(N$2,'Taux Répartition'!$C:$G,MATCH($A17,'Taux Répartition'!$A:$A),FALSE),0)</f>
        <v>0</v>
      </c>
      <c r="O17" s="46">
        <f>IFERROR(VLOOKUP($A17,Charges!$B:$O,5,FALSE)*HLOOKUP(O$2,'Taux Répartition'!$C:$G,MATCH($A17,'Taux Répartition'!$A:$A),FALSE),0)</f>
        <v>0</v>
      </c>
      <c r="P17" s="46">
        <f>IFERROR(VLOOKUP($A17,Charges!$B:$O,5,FALSE)*HLOOKUP(P$2,'Taux Répartition'!$C:$G,MATCH($A17,'Taux Répartition'!$A:$A),FALSE),0)</f>
        <v>0</v>
      </c>
    </row>
    <row r="18" spans="1:16" x14ac:dyDescent="0.25">
      <c r="A18" s="8">
        <v>6450200</v>
      </c>
      <c r="B18" s="46">
        <f>IFERROR(VLOOKUP($A18,Charges!$B:$O,3,FALSE)*HLOOKUP(B$2,'Taux Répartition'!$C:$G,MATCH($A18,'Taux Répartition'!$A:$A),FALSE),0)</f>
        <v>-1199126.444036715</v>
      </c>
      <c r="C18" s="46">
        <f>IFERROR(VLOOKUP($A18,Charges!$B:$O,3,FALSE)*HLOOKUP(C$2,'Taux Répartition'!$C:$G,MATCH($A18,'Taux Répartition'!$A:$A),FALSE),0)</f>
        <v>-715916.29680960765</v>
      </c>
      <c r="D18" s="46">
        <f>IFERROR(VLOOKUP($A18,Charges!$B:$O,3,FALSE)*HLOOKUP(D$2,'Taux Répartition'!$C:$G,MATCH($A18,'Taux Répartition'!$A:$A),FALSE),0)</f>
        <v>-773997.09823663568</v>
      </c>
      <c r="E18" s="46">
        <f>IFERROR(VLOOKUP($A18,Charges!$B:$O,3,FALSE)*HLOOKUP(E$2,'Taux Répartition'!$C:$G,MATCH($A18,'Taux Répartition'!$A:$A),FALSE),0)</f>
        <v>-155331.471746775</v>
      </c>
      <c r="F18" s="46">
        <f>IFERROR(VLOOKUP($A18,Charges!$B:$O,3,FALSE)*HLOOKUP(F$2,'Taux Répartition'!$C:$G,MATCH($A18,'Taux Répartition'!$A:$A),FALSE),0)</f>
        <v>-1298102.6691702658</v>
      </c>
      <c r="G18" s="46">
        <f>IFERROR(VLOOKUP($A18,Charges!$B:$O,4,FALSE)*HLOOKUP(G$2,'Taux Répartition'!$C:$G,MATCH($A18,'Taux Répartition'!$A:$A),FALSE),0)</f>
        <v>0</v>
      </c>
      <c r="H18" s="46">
        <f>IFERROR(VLOOKUP($A18,Charges!$B:$O,4,FALSE)*HLOOKUP(H$2,'Taux Répartition'!$C:$G,MATCH($A18,'Taux Répartition'!$A:$A),FALSE),0)</f>
        <v>0</v>
      </c>
      <c r="I18" s="46">
        <f>IFERROR(VLOOKUP($A18,Charges!$B:$O,4,FALSE)*HLOOKUP(I$2,'Taux Répartition'!$C:$G,MATCH($A18,'Taux Répartition'!$A:$A),FALSE),0)</f>
        <v>0</v>
      </c>
      <c r="J18" s="46">
        <f>IFERROR(VLOOKUP($A18,Charges!$B:$O,4,FALSE)*HLOOKUP(J$2,'Taux Répartition'!$C:$G,MATCH($A18,'Taux Répartition'!$A:$A),FALSE),0)</f>
        <v>0</v>
      </c>
      <c r="K18" s="46">
        <f>IFERROR(VLOOKUP($A18,Charges!$B:$O,4,FALSE)*HLOOKUP(K$2,'Taux Répartition'!$C:$G,MATCH($A18,'Taux Répartition'!$A:$A),FALSE),0)</f>
        <v>0</v>
      </c>
      <c r="L18" s="46">
        <f>IFERROR(VLOOKUP($A18,Charges!$B:$O,5,FALSE)*HLOOKUP(L$2,'Taux Répartition'!$C:$G,MATCH($A18,'Taux Répartition'!$A:$A),FALSE),0)</f>
        <v>0</v>
      </c>
      <c r="M18" s="46">
        <f>IFERROR(VLOOKUP($A18,Charges!$B:$O,5,FALSE)*HLOOKUP(M$2,'Taux Répartition'!$C:$G,MATCH($A18,'Taux Répartition'!$A:$A),FALSE),0)</f>
        <v>0</v>
      </c>
      <c r="N18" s="46">
        <f>IFERROR(VLOOKUP($A18,Charges!$B:$O,5,FALSE)*HLOOKUP(N$2,'Taux Répartition'!$C:$G,MATCH($A18,'Taux Répartition'!$A:$A),FALSE),0)</f>
        <v>0</v>
      </c>
      <c r="O18" s="46">
        <f>IFERROR(VLOOKUP($A18,Charges!$B:$O,5,FALSE)*HLOOKUP(O$2,'Taux Répartition'!$C:$G,MATCH($A18,'Taux Répartition'!$A:$A),FALSE),0)</f>
        <v>0</v>
      </c>
      <c r="P18" s="46">
        <f>IFERROR(VLOOKUP($A18,Charges!$B:$O,5,FALSE)*HLOOKUP(P$2,'Taux Répartition'!$C:$G,MATCH($A18,'Taux Répartition'!$A:$A),FALSE),0)</f>
        <v>0</v>
      </c>
    </row>
    <row r="19" spans="1:16" x14ac:dyDescent="0.25">
      <c r="A19" s="8">
        <v>6060200</v>
      </c>
      <c r="B19" s="46">
        <f>IFERROR(VLOOKUP($A19,Charges!$B:$O,3,FALSE)*HLOOKUP(B$2,'Taux Répartition'!$C:$G,MATCH($A19,'Taux Répartition'!$A:$A),FALSE),0)</f>
        <v>-499916.42754282645</v>
      </c>
      <c r="C19" s="46">
        <f>IFERROR(VLOOKUP($A19,Charges!$B:$O,3,FALSE)*HLOOKUP(C$2,'Taux Répartition'!$C:$G,MATCH($A19,'Taux Répartition'!$A:$A),FALSE),0)</f>
        <v>-298465.8701345349</v>
      </c>
      <c r="D19" s="46">
        <f>IFERROR(VLOOKUP($A19,Charges!$B:$O,3,FALSE)*HLOOKUP(D$2,'Taux Répartition'!$C:$G,MATCH($A19,'Taux Répartition'!$A:$A),FALSE),0)</f>
        <v>-322679.78594184504</v>
      </c>
      <c r="E19" s="46">
        <f>IFERROR(VLOOKUP($A19,Charges!$B:$O,3,FALSE)*HLOOKUP(E$2,'Taux Répartition'!$C:$G,MATCH($A19,'Taux Répartition'!$A:$A),FALSE),0)</f>
        <v>-64757.769980627367</v>
      </c>
      <c r="F19" s="46">
        <f>IFERROR(VLOOKUP($A19,Charges!$B:$O,3,FALSE)*HLOOKUP(F$2,'Taux Répartition'!$C:$G,MATCH($A19,'Taux Répartition'!$A:$A),FALSE),0)</f>
        <v>-541179.666400166</v>
      </c>
      <c r="G19" s="46">
        <f>IFERROR(VLOOKUP($A19,Charges!$B:$O,4,FALSE)*HLOOKUP(G$2,'Taux Répartition'!$C:$G,MATCH($A19,'Taux Répartition'!$A:$A),FALSE),0)</f>
        <v>-302577.02605531056</v>
      </c>
      <c r="H19" s="46">
        <f>IFERROR(VLOOKUP($A19,Charges!$B:$O,4,FALSE)*HLOOKUP(H$2,'Taux Répartition'!$C:$G,MATCH($A19,'Taux Répartition'!$A:$A),FALSE),0)</f>
        <v>-180648.02512732308</v>
      </c>
      <c r="I19" s="46">
        <f>IFERROR(VLOOKUP($A19,Charges!$B:$O,4,FALSE)*HLOOKUP(I$2,'Taux Répartition'!$C:$G,MATCH($A19,'Taux Répartition'!$A:$A),FALSE),0)</f>
        <v>-195303.62400440124</v>
      </c>
      <c r="J19" s="46">
        <f>IFERROR(VLOOKUP($A19,Charges!$B:$O,4,FALSE)*HLOOKUP(J$2,'Taux Répartition'!$C:$G,MATCH($A19,'Taux Répartition'!$A:$A),FALSE),0)</f>
        <v>-39194.978150690025</v>
      </c>
      <c r="K19" s="46">
        <f>IFERROR(VLOOKUP($A19,Charges!$B:$O,4,FALSE)*HLOOKUP(K$2,'Taux Répartition'!$C:$G,MATCH($A19,'Taux Répartition'!$A:$A),FALSE),0)</f>
        <v>-327551.81666227482</v>
      </c>
      <c r="L19" s="46">
        <f>IFERROR(VLOOKUP($A19,Charges!$B:$O,5,FALSE)*HLOOKUP(L$2,'Taux Répartition'!$C:$G,MATCH($A19,'Taux Répartition'!$A:$A),FALSE),0)</f>
        <v>-340384.39599071495</v>
      </c>
      <c r="M19" s="46">
        <f>IFERROR(VLOOKUP($A19,Charges!$B:$O,5,FALSE)*HLOOKUP(M$2,'Taux Répartition'!$C:$G,MATCH($A19,'Taux Répartition'!$A:$A),FALSE),0)</f>
        <v>-203220.21708495193</v>
      </c>
      <c r="N19" s="46">
        <f>IFERROR(VLOOKUP($A19,Charges!$B:$O,5,FALSE)*HLOOKUP(N$2,'Taux Répartition'!$C:$G,MATCH($A19,'Taux Répartition'!$A:$A),FALSE),0)</f>
        <v>-219707.05098867518</v>
      </c>
      <c r="O19" s="46">
        <f>IFERROR(VLOOKUP($A19,Charges!$B:$O,5,FALSE)*HLOOKUP(O$2,'Taux Répartition'!$C:$G,MATCH($A19,'Taux Répartition'!$A:$A),FALSE),0)</f>
        <v>-44092.438668007519</v>
      </c>
      <c r="P19" s="46">
        <f>IFERROR(VLOOKUP($A19,Charges!$B:$O,5,FALSE)*HLOOKUP(P$2,'Taux Répartition'!$C:$G,MATCH($A19,'Taux Répartition'!$A:$A),FALSE),0)</f>
        <v>-368479.81726765004</v>
      </c>
    </row>
    <row r="20" spans="1:16" x14ac:dyDescent="0.25">
      <c r="A20" s="8">
        <v>6230600</v>
      </c>
      <c r="B20" s="46">
        <f>IFERROR(VLOOKUP($A20,Charges!$B:$O,3,FALSE)*HLOOKUP(B$2,'Taux Répartition'!$C:$G,MATCH($A20,'Taux Répartition'!$A:$A),FALSE),0)</f>
        <v>-320858.55226402497</v>
      </c>
      <c r="C20" s="46">
        <f>IFERROR(VLOOKUP($A20,Charges!$B:$O,3,FALSE)*HLOOKUP(C$2,'Taux Répartition'!$C:$G,MATCH($A20,'Taux Répartition'!$A:$A),FALSE),0)</f>
        <v>-191562.67270970088</v>
      </c>
      <c r="D20" s="46">
        <f>IFERROR(VLOOKUP($A20,Charges!$B:$O,3,FALSE)*HLOOKUP(D$2,'Taux Répartition'!$C:$G,MATCH($A20,'Taux Répartition'!$A:$A),FALSE),0)</f>
        <v>-207103.75426359911</v>
      </c>
      <c r="E20" s="46">
        <f>IFERROR(VLOOKUP($A20,Charges!$B:$O,3,FALSE)*HLOOKUP(E$2,'Taux Répartition'!$C:$G,MATCH($A20,'Taux Répartition'!$A:$A),FALSE),0)</f>
        <v>-41563.115711077196</v>
      </c>
      <c r="F20" s="46">
        <f>IFERROR(VLOOKUP($A20,Charges!$B:$O,3,FALSE)*HLOOKUP(F$2,'Taux Répartition'!$C:$G,MATCH($A20,'Taux Répartition'!$A:$A),FALSE),0)</f>
        <v>-347342.30505159748</v>
      </c>
      <c r="G20" s="46">
        <f>IFERROR(VLOOKUP($A20,Charges!$B:$O,4,FALSE)*HLOOKUP(G$2,'Taux Répartition'!$C:$G,MATCH($A20,'Taux Répartition'!$A:$A),FALSE),0)</f>
        <v>0</v>
      </c>
      <c r="H20" s="46">
        <f>IFERROR(VLOOKUP($A20,Charges!$B:$O,4,FALSE)*HLOOKUP(H$2,'Taux Répartition'!$C:$G,MATCH($A20,'Taux Répartition'!$A:$A),FALSE),0)</f>
        <v>0</v>
      </c>
      <c r="I20" s="46">
        <f>IFERROR(VLOOKUP($A20,Charges!$B:$O,4,FALSE)*HLOOKUP(I$2,'Taux Répartition'!$C:$G,MATCH($A20,'Taux Répartition'!$A:$A),FALSE),0)</f>
        <v>0</v>
      </c>
      <c r="J20" s="46">
        <f>IFERROR(VLOOKUP($A20,Charges!$B:$O,4,FALSE)*HLOOKUP(J$2,'Taux Répartition'!$C:$G,MATCH($A20,'Taux Répartition'!$A:$A),FALSE),0)</f>
        <v>0</v>
      </c>
      <c r="K20" s="46">
        <f>IFERROR(VLOOKUP($A20,Charges!$B:$O,4,FALSE)*HLOOKUP(K$2,'Taux Répartition'!$C:$G,MATCH($A20,'Taux Répartition'!$A:$A),FALSE),0)</f>
        <v>0</v>
      </c>
      <c r="L20" s="46">
        <f>IFERROR(VLOOKUP($A20,Charges!$B:$O,5,FALSE)*HLOOKUP(L$2,'Taux Répartition'!$C:$G,MATCH($A20,'Taux Répartition'!$A:$A),FALSE),0)</f>
        <v>-240179.94994048055</v>
      </c>
      <c r="M20" s="46">
        <f>IFERROR(VLOOKUP($A20,Charges!$B:$O,5,FALSE)*HLOOKUP(M$2,'Taux Répartition'!$C:$G,MATCH($A20,'Taux Répartition'!$A:$A),FALSE),0)</f>
        <v>-143395.00324124368</v>
      </c>
      <c r="N20" s="46">
        <f>IFERROR(VLOOKUP($A20,Charges!$B:$O,5,FALSE)*HLOOKUP(N$2,'Taux Répartition'!$C:$G,MATCH($A20,'Taux Répartition'!$A:$A),FALSE),0)</f>
        <v>-155028.34186755746</v>
      </c>
      <c r="O20" s="46">
        <f>IFERROR(VLOOKUP($A20,Charges!$B:$O,5,FALSE)*HLOOKUP(O$2,'Taux Répartition'!$C:$G,MATCH($A20,'Taux Répartition'!$A:$A),FALSE),0)</f>
        <v>-31112.236156455991</v>
      </c>
      <c r="P20" s="46">
        <f>IFERROR(VLOOKUP($A20,Charges!$B:$O,5,FALSE)*HLOOKUP(P$2,'Taux Répartition'!$C:$G,MATCH($A20,'Taux Répartition'!$A:$A),FALSE),0)</f>
        <v>-260004.46879426212</v>
      </c>
    </row>
    <row r="21" spans="1:16" x14ac:dyDescent="0.25">
      <c r="A21" s="8">
        <v>6140000</v>
      </c>
      <c r="B21" s="46">
        <f>IFERROR(VLOOKUP($A21,Charges!$B:$O,3,FALSE)*HLOOKUP(B$2,'Taux Répartition'!$C:$G,MATCH($A21,'Taux Répartition'!$A:$A),FALSE),0)</f>
        <v>-224340.09208392279</v>
      </c>
      <c r="C21" s="46">
        <f>IFERROR(VLOOKUP($A21,Charges!$B:$O,3,FALSE)*HLOOKUP(C$2,'Taux Répartition'!$C:$G,MATCH($A21,'Taux Répartition'!$A:$A),FALSE),0)</f>
        <v>-133938.10865347812</v>
      </c>
      <c r="D21" s="46">
        <f>IFERROR(VLOOKUP($A21,Charges!$B:$O,3,FALSE)*HLOOKUP(D$2,'Taux Répartition'!$C:$G,MATCH($A21,'Taux Répartition'!$A:$A),FALSE),0)</f>
        <v>-144804.22907409372</v>
      </c>
      <c r="E21" s="46">
        <f>IFERROR(VLOOKUP($A21,Charges!$B:$O,3,FALSE)*HLOOKUP(E$2,'Taux Répartition'!$C:$G,MATCH($A21,'Taux Répartition'!$A:$A),FALSE),0)</f>
        <v>-29060.38545684495</v>
      </c>
      <c r="F21" s="46">
        <f>IFERROR(VLOOKUP($A21,Charges!$B:$O,3,FALSE)*HLOOKUP(F$2,'Taux Répartition'!$C:$G,MATCH($A21,'Taux Répartition'!$A:$A),FALSE),0)</f>
        <v>-242857.18473166027</v>
      </c>
      <c r="G21" s="46">
        <f>IFERROR(VLOOKUP($A21,Charges!$B:$O,4,FALSE)*HLOOKUP(G$2,'Taux Répartition'!$C:$G,MATCH($A21,'Taux Répartition'!$A:$A),FALSE),0)</f>
        <v>-917642.43211833201</v>
      </c>
      <c r="H21" s="46">
        <f>IFERROR(VLOOKUP($A21,Charges!$B:$O,4,FALSE)*HLOOKUP(H$2,'Taux Répartition'!$C:$G,MATCH($A21,'Taux Répartition'!$A:$A),FALSE),0)</f>
        <v>-547861.46620698099</v>
      </c>
      <c r="I21" s="46">
        <f>IFERROR(VLOOKUP($A21,Charges!$B:$O,4,FALSE)*HLOOKUP(I$2,'Taux Répartition'!$C:$G,MATCH($A21,'Taux Répartition'!$A:$A),FALSE),0)</f>
        <v>-592308.32845902222</v>
      </c>
      <c r="J21" s="46">
        <f>IFERROR(VLOOKUP($A21,Charges!$B:$O,4,FALSE)*HLOOKUP(J$2,'Taux Répartition'!$C:$G,MATCH($A21,'Taux Répartition'!$A:$A),FALSE),0)</f>
        <v>-118868.82340647164</v>
      </c>
      <c r="K21" s="46">
        <f>IFERROR(VLOOKUP($A21,Charges!$B:$O,4,FALSE)*HLOOKUP(K$2,'Taux Répartition'!$C:$G,MATCH($A21,'Taux Répartition'!$A:$A),FALSE),0)</f>
        <v>-993384.88980919251</v>
      </c>
      <c r="L21" s="46">
        <f>IFERROR(VLOOKUP($A21,Charges!$B:$O,5,FALSE)*HLOOKUP(L$2,'Taux Répartition'!$C:$G,MATCH($A21,'Taux Répartition'!$A:$A),FALSE),0)</f>
        <v>-1623699.3169067544</v>
      </c>
      <c r="M21" s="46">
        <f>IFERROR(VLOOKUP($A21,Charges!$B:$O,5,FALSE)*HLOOKUP(M$2,'Taux Répartition'!$C:$G,MATCH($A21,'Taux Répartition'!$A:$A),FALSE),0)</f>
        <v>-969399.68914285873</v>
      </c>
      <c r="N21" s="46">
        <f>IFERROR(VLOOKUP($A21,Charges!$B:$O,5,FALSE)*HLOOKUP(N$2,'Taux Répartition'!$C:$G,MATCH($A21,'Taux Répartition'!$A:$A),FALSE),0)</f>
        <v>-1048045.0714304792</v>
      </c>
      <c r="O21" s="46">
        <f>IFERROR(VLOOKUP($A21,Charges!$B:$O,5,FALSE)*HLOOKUP(O$2,'Taux Répartition'!$C:$G,MATCH($A21,'Taux Répartition'!$A:$A),FALSE),0)</f>
        <v>-210329.4492616803</v>
      </c>
      <c r="P21" s="46">
        <f>IFERROR(VLOOKUP($A21,Charges!$B:$O,5,FALSE)*HLOOKUP(P$2,'Taux Répartition'!$C:$G,MATCH($A21,'Taux Répartition'!$A:$A),FALSE),0)</f>
        <v>-1757719.9032582259</v>
      </c>
    </row>
    <row r="22" spans="1:16" x14ac:dyDescent="0.25">
      <c r="A22" s="8">
        <v>6570100</v>
      </c>
      <c r="B22" s="46">
        <f>IFERROR(VLOOKUP($A22,Charges!$B:$O,3,FALSE)*HLOOKUP(B$2,'Taux Répartition'!$C:$G,MATCH($A22,'Taux Répartition'!$A:$A),FALSE),0)</f>
        <v>-0.46315373849584063</v>
      </c>
      <c r="C22" s="46">
        <f>IFERROR(VLOOKUP($A22,Charges!$B:$O,3,FALSE)*HLOOKUP(C$2,'Taux Répartition'!$C:$G,MATCH($A22,'Taux Répartition'!$A:$A),FALSE),0)</f>
        <v>-0.27651738560718064</v>
      </c>
      <c r="D22" s="46">
        <f>IFERROR(VLOOKUP($A22,Charges!$B:$O,3,FALSE)*HLOOKUP(D$2,'Taux Répartition'!$C:$G,MATCH($A22,'Taux Répartition'!$A:$A),FALSE),0)</f>
        <v>-0.2989506664755483</v>
      </c>
      <c r="E22" s="46">
        <f>IFERROR(VLOOKUP($A22,Charges!$B:$O,3,FALSE)*HLOOKUP(E$2,'Taux Répartition'!$C:$G,MATCH($A22,'Taux Répartition'!$A:$A),FALSE),0)</f>
        <v>-5.9995634491550869E-2</v>
      </c>
      <c r="F22" s="46">
        <f>IFERROR(VLOOKUP($A22,Charges!$B:$O,3,FALSE)*HLOOKUP(F$2,'Taux Répartition'!$C:$G,MATCH($A22,'Taux Répartition'!$A:$A),FALSE),0)</f>
        <v>-0.50138257492987925</v>
      </c>
      <c r="G22" s="46">
        <f>IFERROR(VLOOKUP($A22,Charges!$B:$O,4,FALSE)*HLOOKUP(G$2,'Taux Répartition'!$C:$G,MATCH($A22,'Taux Répartition'!$A:$A),FALSE),0)</f>
        <v>-477.63308224556687</v>
      </c>
      <c r="H22" s="46">
        <f>IFERROR(VLOOKUP($A22,Charges!$B:$O,4,FALSE)*HLOOKUP(H$2,'Taux Répartition'!$C:$G,MATCH($A22,'Taux Répartition'!$A:$A),FALSE),0)</f>
        <v>-285.16201037472513</v>
      </c>
      <c r="I22" s="46">
        <f>IFERROR(VLOOKUP($A22,Charges!$B:$O,4,FALSE)*HLOOKUP(I$2,'Taux Répartition'!$C:$G,MATCH($A22,'Taux Répartition'!$A:$A),FALSE),0)</f>
        <v>-308.29661168624011</v>
      </c>
      <c r="J22" s="46">
        <f>IFERROR(VLOOKUP($A22,Charges!$B:$O,4,FALSE)*HLOOKUP(J$2,'Taux Répartition'!$C:$G,MATCH($A22,'Taux Répartition'!$A:$A),FALSE),0)</f>
        <v>-61.871248014842969</v>
      </c>
      <c r="K22" s="46">
        <f>IFERROR(VLOOKUP($A22,Charges!$B:$O,4,FALSE)*HLOOKUP(K$2,'Taux Répartition'!$C:$G,MATCH($A22,'Taux Répartition'!$A:$A),FALSE),0)</f>
        <v>-517.0570476786246</v>
      </c>
      <c r="L22" s="46">
        <f>IFERROR(VLOOKUP($A22,Charges!$B:$O,5,FALSE)*HLOOKUP(L$2,'Taux Répartition'!$C:$G,MATCH($A22,'Taux Répartition'!$A:$A),FALSE),0)</f>
        <v>-43.478557201297036</v>
      </c>
      <c r="M22" s="46">
        <f>IFERROR(VLOOKUP($A22,Charges!$B:$O,5,FALSE)*HLOOKUP(M$2,'Taux Répartition'!$C:$G,MATCH($A22,'Taux Répartition'!$A:$A),FALSE),0)</f>
        <v>-25.958069573874077</v>
      </c>
      <c r="N22" s="46">
        <f>IFERROR(VLOOKUP($A22,Charges!$B:$O,5,FALSE)*HLOOKUP(N$2,'Taux Répartition'!$C:$G,MATCH($A22,'Taux Répartition'!$A:$A),FALSE),0)</f>
        <v>-28.063993815392095</v>
      </c>
      <c r="O22" s="46">
        <f>IFERROR(VLOOKUP($A22,Charges!$B:$O,5,FALSE)*HLOOKUP(O$2,'Taux Répartition'!$C:$G,MATCH($A22,'Taux Répartition'!$A:$A),FALSE),0)</f>
        <v>-5.6320901878943372</v>
      </c>
      <c r="P22" s="46">
        <f>IFERROR(VLOOKUP($A22,Charges!$B:$O,5,FALSE)*HLOOKUP(P$2,'Taux Répartition'!$C:$G,MATCH($A22,'Taux Répartition'!$A:$A),FALSE),0)</f>
        <v>-47.06728922154241</v>
      </c>
    </row>
    <row r="23" spans="1:16" x14ac:dyDescent="0.25">
      <c r="A23" s="8">
        <v>6270400</v>
      </c>
      <c r="B23" s="46">
        <f>IFERROR(VLOOKUP($A23,Charges!$B:$O,3,FALSE)*HLOOKUP(B$2,'Taux Répartition'!$C:$G,MATCH($A23,'Taux Répartition'!$A:$A),FALSE),0)</f>
        <v>-382388.28037277388</v>
      </c>
      <c r="C23" s="46">
        <f>IFERROR(VLOOKUP($A23,Charges!$B:$O,3,FALSE)*HLOOKUP(C$2,'Taux Répartition'!$C:$G,MATCH($A23,'Taux Répartition'!$A:$A),FALSE),0)</f>
        <v>-228297.86048775376</v>
      </c>
      <c r="D23" s="46">
        <f>IFERROR(VLOOKUP($A23,Charges!$B:$O,3,FALSE)*HLOOKUP(D$2,'Taux Répartition'!$C:$G,MATCH($A23,'Taux Répartition'!$A:$A),FALSE),0)</f>
        <v>-246819.19148733417</v>
      </c>
      <c r="E23" s="46">
        <f>IFERROR(VLOOKUP($A23,Charges!$B:$O,3,FALSE)*HLOOKUP(E$2,'Taux Répartition'!$C:$G,MATCH($A23,'Taux Répartition'!$A:$A),FALSE),0)</f>
        <v>-49533.50388059891</v>
      </c>
      <c r="F23" s="46">
        <f>IFERROR(VLOOKUP($A23,Charges!$B:$O,3,FALSE)*HLOOKUP(F$2,'Taux Répartition'!$C:$G,MATCH($A23,'Taux Répartition'!$A:$A),FALSE),0)</f>
        <v>-413950.71377153904</v>
      </c>
      <c r="G23" s="46">
        <f>IFERROR(VLOOKUP($A23,Charges!$B:$O,4,FALSE)*HLOOKUP(G$2,'Taux Répartition'!$C:$G,MATCH($A23,'Taux Répartition'!$A:$A),FALSE),0)</f>
        <v>-306329.78422097955</v>
      </c>
      <c r="H23" s="46">
        <f>IFERROR(VLOOKUP($A23,Charges!$B:$O,4,FALSE)*HLOOKUP(H$2,'Taux Répartition'!$C:$G,MATCH($A23,'Taux Répartition'!$A:$A),FALSE),0)</f>
        <v>-182888.5400806448</v>
      </c>
      <c r="I23" s="46">
        <f>IFERROR(VLOOKUP($A23,Charges!$B:$O,4,FALSE)*HLOOKUP(I$2,'Taux Répartition'!$C:$G,MATCH($A23,'Taux Répartition'!$A:$A),FALSE),0)</f>
        <v>-197725.90727991101</v>
      </c>
      <c r="J23" s="46">
        <f>IFERROR(VLOOKUP($A23,Charges!$B:$O,4,FALSE)*HLOOKUP(J$2,'Taux Répartition'!$C:$G,MATCH($A23,'Taux Répartition'!$A:$A),FALSE),0)</f>
        <v>-39681.099903639406</v>
      </c>
      <c r="K23" s="46">
        <f>IFERROR(VLOOKUP($A23,Charges!$B:$O,4,FALSE)*HLOOKUP(K$2,'Taux Répartition'!$C:$G,MATCH($A23,'Taux Répartition'!$A:$A),FALSE),0)</f>
        <v>-331614.32851482491</v>
      </c>
      <c r="L23" s="46">
        <f>IFERROR(VLOOKUP($A23,Charges!$B:$O,5,FALSE)*HLOOKUP(L$2,'Taux Répartition'!$C:$G,MATCH($A23,'Taux Répartition'!$A:$A),FALSE),0)</f>
        <v>-1196766.0417973993</v>
      </c>
      <c r="M23" s="46">
        <f>IFERROR(VLOOKUP($A23,Charges!$B:$O,5,FALSE)*HLOOKUP(M$2,'Taux Répartition'!$C:$G,MATCH($A23,'Taux Répartition'!$A:$A),FALSE),0)</f>
        <v>-714507.06224676745</v>
      </c>
      <c r="N23" s="46">
        <f>IFERROR(VLOOKUP($A23,Charges!$B:$O,5,FALSE)*HLOOKUP(N$2,'Taux Répartition'!$C:$G,MATCH($A23,'Taux Répartition'!$A:$A),FALSE),0)</f>
        <v>-772473.53540221811</v>
      </c>
      <c r="O23" s="46">
        <f>IFERROR(VLOOKUP($A23,Charges!$B:$O,5,FALSE)*HLOOKUP(O$2,'Taux Répartition'!$C:$G,MATCH($A23,'Taux Répartition'!$A:$A),FALSE),0)</f>
        <v>-155025.71187001583</v>
      </c>
      <c r="P23" s="46">
        <f>IFERROR(VLOOKUP($A23,Charges!$B:$O,5,FALSE)*HLOOKUP(P$2,'Taux Répartition'!$C:$G,MATCH($A23,'Taux Répartition'!$A:$A),FALSE),0)</f>
        <v>-1295547.4386835985</v>
      </c>
    </row>
    <row r="24" spans="1:16" x14ac:dyDescent="0.25">
      <c r="A24" s="8">
        <v>6450300</v>
      </c>
      <c r="B24" s="46">
        <f>IFERROR(VLOOKUP($A24,Charges!$B:$O,3,FALSE)*HLOOKUP(B$2,'Taux Répartition'!$C:$G,MATCH($A24,'Taux Répartition'!$A:$A),FALSE),0)</f>
        <v>-615485.38229424611</v>
      </c>
      <c r="C24" s="46">
        <f>IFERROR(VLOOKUP($A24,Charges!$B:$O,3,FALSE)*HLOOKUP(C$2,'Taux Répartition'!$C:$G,MATCH($A24,'Taux Répartition'!$A:$A),FALSE),0)</f>
        <v>-367464.18013199186</v>
      </c>
      <c r="D24" s="46">
        <f>IFERROR(VLOOKUP($A24,Charges!$B:$O,3,FALSE)*HLOOKUP(D$2,'Taux Répartition'!$C:$G,MATCH($A24,'Taux Répartition'!$A:$A),FALSE),0)</f>
        <v>-397275.78544521442</v>
      </c>
      <c r="E24" s="46">
        <f>IFERROR(VLOOKUP($A24,Charges!$B:$O,3,FALSE)*HLOOKUP(E$2,'Taux Répartition'!$C:$G,MATCH($A24,'Taux Répartition'!$A:$A),FALSE),0)</f>
        <v>-79728.247797247706</v>
      </c>
      <c r="F24" s="46">
        <f>IFERROR(VLOOKUP($A24,Charges!$B:$O,3,FALSE)*HLOOKUP(F$2,'Taux Répartition'!$C:$G,MATCH($A24,'Taux Répartition'!$A:$A),FALSE),0)</f>
        <v>-666287.71433129988</v>
      </c>
      <c r="G24" s="46">
        <f>IFERROR(VLOOKUP($A24,Charges!$B:$O,4,FALSE)*HLOOKUP(G$2,'Taux Répartition'!$C:$G,MATCH($A24,'Taux Répartition'!$A:$A),FALSE),0)</f>
        <v>-1143037.3452628355</v>
      </c>
      <c r="H24" s="46">
        <f>IFERROR(VLOOKUP($A24,Charges!$B:$O,4,FALSE)*HLOOKUP(H$2,'Taux Répartition'!$C:$G,MATCH($A24,'Taux Répartition'!$A:$A),FALSE),0)</f>
        <v>-682429.33629324473</v>
      </c>
      <c r="I24" s="46">
        <f>IFERROR(VLOOKUP($A24,Charges!$B:$O,4,FALSE)*HLOOKUP(I$2,'Taux Répartition'!$C:$G,MATCH($A24,'Taux Répartition'!$A:$A),FALSE),0)</f>
        <v>-737793.41020224732</v>
      </c>
      <c r="J24" s="46">
        <f>IFERROR(VLOOKUP($A24,Charges!$B:$O,4,FALSE)*HLOOKUP(J$2,'Taux Répartition'!$C:$G,MATCH($A24,'Taux Répartition'!$A:$A),FALSE),0)</f>
        <v>-148065.84742098022</v>
      </c>
      <c r="K24" s="46">
        <f>IFERROR(VLOOKUP($A24,Charges!$B:$O,4,FALSE)*HLOOKUP(K$2,'Taux Répartition'!$C:$G,MATCH($A24,'Taux Répartition'!$A:$A),FALSE),0)</f>
        <v>-1237383.9608206912</v>
      </c>
      <c r="L24" s="46">
        <f>IFERROR(VLOOKUP($A24,Charges!$B:$O,5,FALSE)*HLOOKUP(L$2,'Taux Répartition'!$C:$G,MATCH($A24,'Taux Répartition'!$A:$A),FALSE),0)</f>
        <v>-1175696.6745535329</v>
      </c>
      <c r="M24" s="46">
        <f>IFERROR(VLOOKUP($A24,Charges!$B:$O,5,FALSE)*HLOOKUP(M$2,'Taux Répartition'!$C:$G,MATCH($A24,'Taux Répartition'!$A:$A),FALSE),0)</f>
        <v>-701927.98566283996</v>
      </c>
      <c r="N24" s="46">
        <f>IFERROR(VLOOKUP($A24,Charges!$B:$O,5,FALSE)*HLOOKUP(N$2,'Taux Répartition'!$C:$G,MATCH($A24,'Taux Répartition'!$A:$A),FALSE),0)</f>
        <v>-758873.9444753956</v>
      </c>
      <c r="O24" s="46">
        <f>IFERROR(VLOOKUP($A24,Charges!$B:$O,5,FALSE)*HLOOKUP(O$2,'Taux Répartition'!$C:$G,MATCH($A24,'Taux Répartition'!$A:$A),FALSE),0)</f>
        <v>-152296.44521174266</v>
      </c>
      <c r="P24" s="46">
        <f>IFERROR(VLOOKUP($A24,Charges!$B:$O,5,FALSE)*HLOOKUP(P$2,'Taux Répartition'!$C:$G,MATCH($A24,'Taux Répartition'!$A:$A),FALSE),0)</f>
        <v>-1272739.000096488</v>
      </c>
    </row>
    <row r="25" spans="1:16" x14ac:dyDescent="0.25">
      <c r="A25" s="8">
        <v>6450100</v>
      </c>
      <c r="B25" s="46">
        <f>IFERROR(VLOOKUP($A25,Charges!$B:$O,3,FALSE)*HLOOKUP(B$2,'Taux Répartition'!$C:$G,MATCH($A25,'Taux Répartition'!$A:$A),FALSE),0)</f>
        <v>-1974823.4983630739</v>
      </c>
      <c r="C25" s="46">
        <f>IFERROR(VLOOKUP($A25,Charges!$B:$O,3,FALSE)*HLOOKUP(C$2,'Taux Répartition'!$C:$G,MATCH($A25,'Taux Répartition'!$A:$A),FALSE),0)</f>
        <v>-1179031.8967875233</v>
      </c>
      <c r="D25" s="46">
        <f>IFERROR(VLOOKUP($A25,Charges!$B:$O,3,FALSE)*HLOOKUP(D$2,'Taux Répartition'!$C:$G,MATCH($A25,'Taux Répartition'!$A:$A),FALSE),0)</f>
        <v>-1274684.304448331</v>
      </c>
      <c r="E25" s="46">
        <f>IFERROR(VLOOKUP($A25,Charges!$B:$O,3,FALSE)*HLOOKUP(E$2,'Taux Répartition'!$C:$G,MATCH($A25,'Taux Répartition'!$A:$A),FALSE),0)</f>
        <v>-255813.08957561356</v>
      </c>
      <c r="F25" s="46">
        <f>IFERROR(VLOOKUP($A25,Charges!$B:$O,3,FALSE)*HLOOKUP(F$2,'Taux Répartition'!$C:$G,MATCH($A25,'Taux Répartition'!$A:$A),FALSE),0)</f>
        <v>-2137825.9708254565</v>
      </c>
      <c r="G25" s="46">
        <f>IFERROR(VLOOKUP($A25,Charges!$B:$O,4,FALSE)*HLOOKUP(G$2,'Taux Répartition'!$C:$G,MATCH($A25,'Taux Répartition'!$A:$A),FALSE),0)</f>
        <v>-3303212.668476807</v>
      </c>
      <c r="H25" s="46">
        <f>IFERROR(VLOOKUP($A25,Charges!$B:$O,4,FALSE)*HLOOKUP(H$2,'Taux Répartition'!$C:$G,MATCH($A25,'Taux Répartition'!$A:$A),FALSE),0)</f>
        <v>-1972122.1168550022</v>
      </c>
      <c r="I25" s="46">
        <f>IFERROR(VLOOKUP($A25,Charges!$B:$O,4,FALSE)*HLOOKUP(I$2,'Taux Répartition'!$C:$G,MATCH($A25,'Taux Répartition'!$A:$A),FALSE),0)</f>
        <v>-2132116.2859629691</v>
      </c>
      <c r="J25" s="46">
        <f>IFERROR(VLOOKUP($A25,Charges!$B:$O,4,FALSE)*HLOOKUP(J$2,'Taux Répartition'!$C:$G,MATCH($A25,'Taux Répartition'!$A:$A),FALSE),0)</f>
        <v>-427888.8918168036</v>
      </c>
      <c r="K25" s="46">
        <f>IFERROR(VLOOKUP($A25,Charges!$B:$O,4,FALSE)*HLOOKUP(K$2,'Taux Répartition'!$C:$G,MATCH($A25,'Taux Répartition'!$A:$A),FALSE),0)</f>
        <v>-3575860.7468884168</v>
      </c>
      <c r="L25" s="46">
        <f>IFERROR(VLOOKUP($A25,Charges!$B:$O,5,FALSE)*HLOOKUP(L$2,'Taux Répartition'!$C:$G,MATCH($A25,'Taux Répartition'!$A:$A),FALSE),0)</f>
        <v>-5399434.4961218657</v>
      </c>
      <c r="M25" s="46">
        <f>IFERROR(VLOOKUP($A25,Charges!$B:$O,5,FALSE)*HLOOKUP(M$2,'Taux Répartition'!$C:$G,MATCH($A25,'Taux Répartition'!$A:$A),FALSE),0)</f>
        <v>-3223632.6440410484</v>
      </c>
      <c r="N25" s="46">
        <f>IFERROR(VLOOKUP($A25,Charges!$B:$O,5,FALSE)*HLOOKUP(N$2,'Taux Répartition'!$C:$G,MATCH($A25,'Taux Répartition'!$A:$A),FALSE),0)</f>
        <v>-3485159.2614774806</v>
      </c>
      <c r="O25" s="46">
        <f>IFERROR(VLOOKUP($A25,Charges!$B:$O,5,FALSE)*HLOOKUP(O$2,'Taux Répartition'!$C:$G,MATCH($A25,'Taux Répartition'!$A:$A),FALSE),0)</f>
        <v>-699427.58001360216</v>
      </c>
      <c r="P25" s="46">
        <f>IFERROR(VLOOKUP($A25,Charges!$B:$O,5,FALSE)*HLOOKUP(P$2,'Taux Répartition'!$C:$G,MATCH($A25,'Taux Répartition'!$A:$A),FALSE),0)</f>
        <v>-5845105.2983460007</v>
      </c>
    </row>
    <row r="26" spans="1:16" x14ac:dyDescent="0.25">
      <c r="A26" s="8">
        <v>6280300</v>
      </c>
      <c r="B26" s="46">
        <f>IFERROR(VLOOKUP($A26,Charges!$B:$O,3,FALSE)*HLOOKUP(B$2,'Taux Répartition'!$C:$G,MATCH($A26,'Taux Répartition'!$A:$A),FALSE),0)</f>
        <v>-2460.5042357591533</v>
      </c>
      <c r="C26" s="46">
        <f>IFERROR(VLOOKUP($A26,Charges!$B:$O,3,FALSE)*HLOOKUP(C$2,'Taux Répartition'!$C:$G,MATCH($A26,'Taux Répartition'!$A:$A),FALSE),0)</f>
        <v>-1468.9986110381471</v>
      </c>
      <c r="D26" s="46">
        <f>IFERROR(VLOOKUP($A26,Charges!$B:$O,3,FALSE)*HLOOKUP(D$2,'Taux Répartition'!$C:$G,MATCH($A26,'Taux Répartition'!$A:$A),FALSE),0)</f>
        <v>-1588.1754156513505</v>
      </c>
      <c r="E26" s="46">
        <f>IFERROR(VLOOKUP($A26,Charges!$B:$O,3,FALSE)*HLOOKUP(E$2,'Taux Répartition'!$C:$G,MATCH($A26,'Taux Répartition'!$A:$A),FALSE),0)</f>
        <v>-318.72680823636398</v>
      </c>
      <c r="F26" s="46">
        <f>IFERROR(VLOOKUP($A26,Charges!$B:$O,3,FALSE)*HLOOKUP(F$2,'Taux Répartition'!$C:$G,MATCH($A26,'Taux Répartition'!$A:$A),FALSE),0)</f>
        <v>-2663.5949293149833</v>
      </c>
      <c r="G26" s="46">
        <f>IFERROR(VLOOKUP($A26,Charges!$B:$O,4,FALSE)*HLOOKUP(G$2,'Taux Répartition'!$C:$G,MATCH($A26,'Taux Répartition'!$A:$A),FALSE),0)</f>
        <v>-44723.282873504613</v>
      </c>
      <c r="H26" s="46">
        <f>IFERROR(VLOOKUP($A26,Charges!$B:$O,4,FALSE)*HLOOKUP(H$2,'Taux Répartition'!$C:$G,MATCH($A26,'Taux Répartition'!$A:$A),FALSE),0)</f>
        <v>-26701.210047693377</v>
      </c>
      <c r="I26" s="46">
        <f>IFERROR(VLOOKUP($A26,Charges!$B:$O,4,FALSE)*HLOOKUP(I$2,'Taux Répartition'!$C:$G,MATCH($A26,'Taux Répartition'!$A:$A),FALSE),0)</f>
        <v>-28867.423731545132</v>
      </c>
      <c r="J26" s="46">
        <f>IFERROR(VLOOKUP($A26,Charges!$B:$O,4,FALSE)*HLOOKUP(J$2,'Taux Répartition'!$C:$G,MATCH($A26,'Taux Répartition'!$A:$A),FALSE),0)</f>
        <v>-5793.3284555903801</v>
      </c>
      <c r="K26" s="46">
        <f>IFERROR(VLOOKUP($A26,Charges!$B:$O,4,FALSE)*HLOOKUP(K$2,'Taux Répartition'!$C:$G,MATCH($A26,'Taux Répartition'!$A:$A),FALSE),0)</f>
        <v>-48414.754891666467</v>
      </c>
      <c r="L26" s="46">
        <f>IFERROR(VLOOKUP($A26,Charges!$B:$O,5,FALSE)*HLOOKUP(L$2,'Taux Répartition'!$C:$G,MATCH($A26,'Taux Répartition'!$A:$A),FALSE),0)</f>
        <v>-75178.825361558294</v>
      </c>
      <c r="M26" s="46">
        <f>IFERROR(VLOOKUP($A26,Charges!$B:$O,5,FALSE)*HLOOKUP(M$2,'Taux Répartition'!$C:$G,MATCH($A26,'Taux Répartition'!$A:$A),FALSE),0)</f>
        <v>-44884.129208391554</v>
      </c>
      <c r="N26" s="46">
        <f>IFERROR(VLOOKUP($A26,Charges!$B:$O,5,FALSE)*HLOOKUP(N$2,'Taux Répartition'!$C:$G,MATCH($A26,'Taux Répartition'!$A:$A),FALSE),0)</f>
        <v>-48525.485338144455</v>
      </c>
      <c r="O26" s="46">
        <f>IFERROR(VLOOKUP($A26,Charges!$B:$O,5,FALSE)*HLOOKUP(O$2,'Taux Répartition'!$C:$G,MATCH($A26,'Taux Répartition'!$A:$A),FALSE),0)</f>
        <v>-9738.4538933969798</v>
      </c>
      <c r="P26" s="46">
        <f>IFERROR(VLOOKUP($A26,Charges!$B:$O,5,FALSE)*HLOOKUP(P$2,'Taux Répartition'!$C:$G,MATCH($A26,'Taux Répartition'!$A:$A),FALSE),0)</f>
        <v>-81384.106198508671</v>
      </c>
    </row>
    <row r="27" spans="1:16" x14ac:dyDescent="0.25">
      <c r="A27" s="8">
        <v>6180100</v>
      </c>
      <c r="B27" s="46">
        <f>IFERROR(VLOOKUP($A27,Charges!$B:$O,3,FALSE)*HLOOKUP(B$2,'Taux Répartition'!$C:$G,MATCH($A27,'Taux Répartition'!$A:$A),FALSE),0)</f>
        <v>-15689.332891546601</v>
      </c>
      <c r="C27" s="46">
        <f>IFERROR(VLOOKUP($A27,Charges!$B:$O,3,FALSE)*HLOOKUP(C$2,'Taux Répartition'!$C:$G,MATCH($A27,'Taux Répartition'!$A:$A),FALSE),0)</f>
        <v>-9367.0264374432427</v>
      </c>
      <c r="D27" s="46">
        <f>IFERROR(VLOOKUP($A27,Charges!$B:$O,3,FALSE)*HLOOKUP(D$2,'Taux Répartition'!$C:$G,MATCH($A27,'Taux Répartition'!$A:$A),FALSE),0)</f>
        <v>-10126.953826859199</v>
      </c>
      <c r="E27" s="46">
        <f>IFERROR(VLOOKUP($A27,Charges!$B:$O,3,FALSE)*HLOOKUP(E$2,'Taux Répartition'!$C:$G,MATCH($A27,'Taux Répartition'!$A:$A),FALSE),0)</f>
        <v>-2032.3521184012855</v>
      </c>
      <c r="F27" s="46">
        <f>IFERROR(VLOOKUP($A27,Charges!$B:$O,3,FALSE)*HLOOKUP(F$2,'Taux Répartition'!$C:$G,MATCH($A27,'Taux Répartition'!$A:$A),FALSE),0)</f>
        <v>-16984.334725749661</v>
      </c>
      <c r="G27" s="46">
        <f>IFERROR(VLOOKUP($A27,Charges!$B:$O,4,FALSE)*HLOOKUP(G$2,'Taux Répartition'!$C:$G,MATCH($A27,'Taux Répartition'!$A:$A),FALSE),0)</f>
        <v>-16239.327956010413</v>
      </c>
      <c r="H27" s="46">
        <f>IFERROR(VLOOKUP($A27,Charges!$B:$O,4,FALSE)*HLOOKUP(H$2,'Taux Répartition'!$C:$G,MATCH($A27,'Taux Répartition'!$A:$A),FALSE),0)</f>
        <v>-9695.39083285177</v>
      </c>
      <c r="I27" s="46">
        <f>IFERROR(VLOOKUP($A27,Charges!$B:$O,4,FALSE)*HLOOKUP(I$2,'Taux Répartition'!$C:$G,MATCH($A27,'Taux Répartition'!$A:$A),FALSE),0)</f>
        <v>-10481.957743298912</v>
      </c>
      <c r="J27" s="46">
        <f>IFERROR(VLOOKUP($A27,Charges!$B:$O,4,FALSE)*HLOOKUP(J$2,'Taux Répartition'!$C:$G,MATCH($A27,'Taux Répartition'!$A:$A),FALSE),0)</f>
        <v>-2103.5969343600023</v>
      </c>
      <c r="K27" s="46">
        <f>IFERROR(VLOOKUP($A27,Charges!$B:$O,4,FALSE)*HLOOKUP(K$2,'Taux Répartition'!$C:$G,MATCH($A27,'Taux Répartition'!$A:$A),FALSE),0)</f>
        <v>-17579.72653347889</v>
      </c>
      <c r="L27" s="46">
        <f>IFERROR(VLOOKUP($A27,Charges!$B:$O,5,FALSE)*HLOOKUP(L$2,'Taux Répartition'!$C:$G,MATCH($A27,'Taux Répartition'!$A:$A),FALSE),0)</f>
        <v>-21420.860405432628</v>
      </c>
      <c r="M27" s="46">
        <f>IFERROR(VLOOKUP($A27,Charges!$B:$O,5,FALSE)*HLOOKUP(M$2,'Taux Répartition'!$C:$G,MATCH($A27,'Taux Répartition'!$A:$A),FALSE),0)</f>
        <v>-12788.929084332103</v>
      </c>
      <c r="N27" s="46">
        <f>IFERROR(VLOOKUP($A27,Charges!$B:$O,5,FALSE)*HLOOKUP(N$2,'Taux Répartition'!$C:$G,MATCH($A27,'Taux Répartition'!$A:$A),FALSE),0)</f>
        <v>-13826.46832449411</v>
      </c>
      <c r="O27" s="46">
        <f>IFERROR(VLOOKUP($A27,Charges!$B:$O,5,FALSE)*HLOOKUP(O$2,'Taux Répartition'!$C:$G,MATCH($A27,'Taux Répartition'!$A:$A),FALSE),0)</f>
        <v>-2774.7980952342273</v>
      </c>
      <c r="P27" s="46">
        <f>IFERROR(VLOOKUP($A27,Charges!$B:$O,5,FALSE)*HLOOKUP(P$2,'Taux Répartition'!$C:$G,MATCH($A27,'Taux Répartition'!$A:$A),FALSE),0)</f>
        <v>-23188.944090506917</v>
      </c>
    </row>
    <row r="28" spans="1:16" x14ac:dyDescent="0.25">
      <c r="A28" s="8">
        <v>6810200</v>
      </c>
      <c r="B28" s="46">
        <f>IFERROR(VLOOKUP($A28,Charges!$B:$O,3,FALSE)*HLOOKUP(B$2,'Taux Répartition'!$C:$G,MATCH($A28,'Taux Répartition'!$A:$A),FALSE),0)</f>
        <v>0</v>
      </c>
      <c r="C28" s="46">
        <f>IFERROR(VLOOKUP($A28,Charges!$B:$O,3,FALSE)*HLOOKUP(C$2,'Taux Répartition'!$C:$G,MATCH($A28,'Taux Répartition'!$A:$A),FALSE),0)</f>
        <v>0</v>
      </c>
      <c r="D28" s="46">
        <f>IFERROR(VLOOKUP($A28,Charges!$B:$O,3,FALSE)*HLOOKUP(D$2,'Taux Répartition'!$C:$G,MATCH($A28,'Taux Répartition'!$A:$A),FALSE),0)</f>
        <v>0</v>
      </c>
      <c r="E28" s="46">
        <f>IFERROR(VLOOKUP($A28,Charges!$B:$O,3,FALSE)*HLOOKUP(E$2,'Taux Répartition'!$C:$G,MATCH($A28,'Taux Répartition'!$A:$A),FALSE),0)</f>
        <v>0</v>
      </c>
      <c r="F28" s="46">
        <f>IFERROR(VLOOKUP($A28,Charges!$B:$O,3,FALSE)*HLOOKUP(F$2,'Taux Répartition'!$C:$G,MATCH($A28,'Taux Répartition'!$A:$A),FALSE),0)</f>
        <v>0</v>
      </c>
      <c r="G28" s="46">
        <f>IFERROR(VLOOKUP($A28,Charges!$B:$O,4,FALSE)*HLOOKUP(G$2,'Taux Répartition'!$C:$G,MATCH($A28,'Taux Répartition'!$A:$A),FALSE),0)</f>
        <v>0</v>
      </c>
      <c r="H28" s="46">
        <f>IFERROR(VLOOKUP($A28,Charges!$B:$O,4,FALSE)*HLOOKUP(H$2,'Taux Répartition'!$C:$G,MATCH($A28,'Taux Répartition'!$A:$A),FALSE),0)</f>
        <v>0</v>
      </c>
      <c r="I28" s="46">
        <f>IFERROR(VLOOKUP($A28,Charges!$B:$O,4,FALSE)*HLOOKUP(I$2,'Taux Répartition'!$C:$G,MATCH($A28,'Taux Répartition'!$A:$A),FALSE),0)</f>
        <v>0</v>
      </c>
      <c r="J28" s="46">
        <f>IFERROR(VLOOKUP($A28,Charges!$B:$O,4,FALSE)*HLOOKUP(J$2,'Taux Répartition'!$C:$G,MATCH($A28,'Taux Répartition'!$A:$A),FALSE),0)</f>
        <v>0</v>
      </c>
      <c r="K28" s="46">
        <f>IFERROR(VLOOKUP($A28,Charges!$B:$O,4,FALSE)*HLOOKUP(K$2,'Taux Répartition'!$C:$G,MATCH($A28,'Taux Répartition'!$A:$A),FALSE),0)</f>
        <v>0</v>
      </c>
      <c r="L28" s="46">
        <f>IFERROR(VLOOKUP($A28,Charges!$B:$O,5,FALSE)*HLOOKUP(L$2,'Taux Répartition'!$C:$G,MATCH($A28,'Taux Répartition'!$A:$A),FALSE),0)</f>
        <v>0</v>
      </c>
      <c r="M28" s="46">
        <f>IFERROR(VLOOKUP($A28,Charges!$B:$O,5,FALSE)*HLOOKUP(M$2,'Taux Répartition'!$C:$G,MATCH($A28,'Taux Répartition'!$A:$A),FALSE),0)</f>
        <v>0</v>
      </c>
      <c r="N28" s="46">
        <f>IFERROR(VLOOKUP($A28,Charges!$B:$O,5,FALSE)*HLOOKUP(N$2,'Taux Répartition'!$C:$G,MATCH($A28,'Taux Répartition'!$A:$A),FALSE),0)</f>
        <v>0</v>
      </c>
      <c r="O28" s="46">
        <f>IFERROR(VLOOKUP($A28,Charges!$B:$O,5,FALSE)*HLOOKUP(O$2,'Taux Répartition'!$C:$G,MATCH($A28,'Taux Répartition'!$A:$A),FALSE),0)</f>
        <v>0</v>
      </c>
      <c r="P28" s="46">
        <f>IFERROR(VLOOKUP($A28,Charges!$B:$O,5,FALSE)*HLOOKUP(P$2,'Taux Répartition'!$C:$G,MATCH($A28,'Taux Répartition'!$A:$A),FALSE),0)</f>
        <v>0</v>
      </c>
    </row>
    <row r="29" spans="1:16" x14ac:dyDescent="0.25">
      <c r="A29" s="8">
        <v>6810100</v>
      </c>
      <c r="B29" s="46">
        <f>IFERROR(VLOOKUP($A29,Charges!$B:$O,3,FALSE)*HLOOKUP(B$2,'Taux Répartition'!$C:$G,MATCH($A29,'Taux Répartition'!$A:$A),FALSE),0)</f>
        <v>0</v>
      </c>
      <c r="C29" s="46">
        <f>IFERROR(VLOOKUP($A29,Charges!$B:$O,3,FALSE)*HLOOKUP(C$2,'Taux Répartition'!$C:$G,MATCH($A29,'Taux Répartition'!$A:$A),FALSE),0)</f>
        <v>0</v>
      </c>
      <c r="D29" s="46">
        <f>IFERROR(VLOOKUP($A29,Charges!$B:$O,3,FALSE)*HLOOKUP(D$2,'Taux Répartition'!$C:$G,MATCH($A29,'Taux Répartition'!$A:$A),FALSE),0)</f>
        <v>0</v>
      </c>
      <c r="E29" s="46">
        <f>IFERROR(VLOOKUP($A29,Charges!$B:$O,3,FALSE)*HLOOKUP(E$2,'Taux Répartition'!$C:$G,MATCH($A29,'Taux Répartition'!$A:$A),FALSE),0)</f>
        <v>0</v>
      </c>
      <c r="F29" s="46">
        <f>IFERROR(VLOOKUP($A29,Charges!$B:$O,3,FALSE)*HLOOKUP(F$2,'Taux Répartition'!$C:$G,MATCH($A29,'Taux Répartition'!$A:$A),FALSE),0)</f>
        <v>0</v>
      </c>
      <c r="G29" s="46">
        <f>IFERROR(VLOOKUP($A29,Charges!$B:$O,4,FALSE)*HLOOKUP(G$2,'Taux Répartition'!$C:$G,MATCH($A29,'Taux Répartition'!$A:$A),FALSE),0)</f>
        <v>0</v>
      </c>
      <c r="H29" s="46">
        <f>IFERROR(VLOOKUP($A29,Charges!$B:$O,4,FALSE)*HLOOKUP(H$2,'Taux Répartition'!$C:$G,MATCH($A29,'Taux Répartition'!$A:$A),FALSE),0)</f>
        <v>0</v>
      </c>
      <c r="I29" s="46">
        <f>IFERROR(VLOOKUP($A29,Charges!$B:$O,4,FALSE)*HLOOKUP(I$2,'Taux Répartition'!$C:$G,MATCH($A29,'Taux Répartition'!$A:$A),FALSE),0)</f>
        <v>0</v>
      </c>
      <c r="J29" s="46">
        <f>IFERROR(VLOOKUP($A29,Charges!$B:$O,4,FALSE)*HLOOKUP(J$2,'Taux Répartition'!$C:$G,MATCH($A29,'Taux Répartition'!$A:$A),FALSE),0)</f>
        <v>0</v>
      </c>
      <c r="K29" s="46">
        <f>IFERROR(VLOOKUP($A29,Charges!$B:$O,4,FALSE)*HLOOKUP(K$2,'Taux Répartition'!$C:$G,MATCH($A29,'Taux Répartition'!$A:$A),FALSE),0)</f>
        <v>0</v>
      </c>
      <c r="L29" s="46">
        <f>IFERROR(VLOOKUP($A29,Charges!$B:$O,5,FALSE)*HLOOKUP(L$2,'Taux Répartition'!$C:$G,MATCH($A29,'Taux Répartition'!$A:$A),FALSE),0)</f>
        <v>0</v>
      </c>
      <c r="M29" s="46">
        <f>IFERROR(VLOOKUP($A29,Charges!$B:$O,5,FALSE)*HLOOKUP(M$2,'Taux Répartition'!$C:$G,MATCH($A29,'Taux Répartition'!$A:$A),FALSE),0)</f>
        <v>0</v>
      </c>
      <c r="N29" s="46">
        <f>IFERROR(VLOOKUP($A29,Charges!$B:$O,5,FALSE)*HLOOKUP(N$2,'Taux Répartition'!$C:$G,MATCH($A29,'Taux Répartition'!$A:$A),FALSE),0)</f>
        <v>0</v>
      </c>
      <c r="O29" s="46">
        <f>IFERROR(VLOOKUP($A29,Charges!$B:$O,5,FALSE)*HLOOKUP(O$2,'Taux Répartition'!$C:$G,MATCH($A29,'Taux Répartition'!$A:$A),FALSE),0)</f>
        <v>0</v>
      </c>
      <c r="P29" s="46">
        <f>IFERROR(VLOOKUP($A29,Charges!$B:$O,5,FALSE)*HLOOKUP(P$2,'Taux Répartition'!$C:$G,MATCH($A29,'Taux Répartition'!$A:$A),FALSE),0)</f>
        <v>0</v>
      </c>
    </row>
    <row r="30" spans="1:16" x14ac:dyDescent="0.25">
      <c r="A30" s="8">
        <v>6310320</v>
      </c>
      <c r="B30" s="46">
        <f>IFERROR(VLOOKUP($A30,Charges!$B:$O,3,FALSE)*HLOOKUP(B$2,'Taux Répartition'!$C:$G,MATCH($A30,'Taux Répartition'!$A:$A),FALSE),0)</f>
        <v>0</v>
      </c>
      <c r="C30" s="46">
        <f>IFERROR(VLOOKUP($A30,Charges!$B:$O,3,FALSE)*HLOOKUP(C$2,'Taux Répartition'!$C:$G,MATCH($A30,'Taux Répartition'!$A:$A),FALSE),0)</f>
        <v>0</v>
      </c>
      <c r="D30" s="46">
        <f>IFERROR(VLOOKUP($A30,Charges!$B:$O,3,FALSE)*HLOOKUP(D$2,'Taux Répartition'!$C:$G,MATCH($A30,'Taux Répartition'!$A:$A),FALSE),0)</f>
        <v>0</v>
      </c>
      <c r="E30" s="46">
        <f>IFERROR(VLOOKUP($A30,Charges!$B:$O,3,FALSE)*HLOOKUP(E$2,'Taux Répartition'!$C:$G,MATCH($A30,'Taux Répartition'!$A:$A),FALSE),0)</f>
        <v>0</v>
      </c>
      <c r="F30" s="46">
        <f>IFERROR(VLOOKUP($A30,Charges!$B:$O,3,FALSE)*HLOOKUP(F$2,'Taux Répartition'!$C:$G,MATCH($A30,'Taux Répartition'!$A:$A),FALSE),0)</f>
        <v>0</v>
      </c>
      <c r="G30" s="46">
        <f>IFERROR(VLOOKUP($A30,Charges!$B:$O,4,FALSE)*HLOOKUP(G$2,'Taux Répartition'!$C:$G,MATCH($A30,'Taux Répartition'!$A:$A),FALSE),0)</f>
        <v>0</v>
      </c>
      <c r="H30" s="46">
        <f>IFERROR(VLOOKUP($A30,Charges!$B:$O,4,FALSE)*HLOOKUP(H$2,'Taux Répartition'!$C:$G,MATCH($A30,'Taux Répartition'!$A:$A),FALSE),0)</f>
        <v>0</v>
      </c>
      <c r="I30" s="46">
        <f>IFERROR(VLOOKUP($A30,Charges!$B:$O,4,FALSE)*HLOOKUP(I$2,'Taux Répartition'!$C:$G,MATCH($A30,'Taux Répartition'!$A:$A),FALSE),0)</f>
        <v>0</v>
      </c>
      <c r="J30" s="46">
        <f>IFERROR(VLOOKUP($A30,Charges!$B:$O,4,FALSE)*HLOOKUP(J$2,'Taux Répartition'!$C:$G,MATCH($A30,'Taux Répartition'!$A:$A),FALSE),0)</f>
        <v>0</v>
      </c>
      <c r="K30" s="46">
        <f>IFERROR(VLOOKUP($A30,Charges!$B:$O,4,FALSE)*HLOOKUP(K$2,'Taux Répartition'!$C:$G,MATCH($A30,'Taux Répartition'!$A:$A),FALSE),0)</f>
        <v>0</v>
      </c>
      <c r="L30" s="46">
        <f>IFERROR(VLOOKUP($A30,Charges!$B:$O,5,FALSE)*HLOOKUP(L$2,'Taux Répartition'!$C:$G,MATCH($A30,'Taux Répartition'!$A:$A),FALSE),0)</f>
        <v>0</v>
      </c>
      <c r="M30" s="46">
        <f>IFERROR(VLOOKUP($A30,Charges!$B:$O,5,FALSE)*HLOOKUP(M$2,'Taux Répartition'!$C:$G,MATCH($A30,'Taux Répartition'!$A:$A),FALSE),0)</f>
        <v>0</v>
      </c>
      <c r="N30" s="46">
        <f>IFERROR(VLOOKUP($A30,Charges!$B:$O,5,FALSE)*HLOOKUP(N$2,'Taux Répartition'!$C:$G,MATCH($A30,'Taux Répartition'!$A:$A),FALSE),0)</f>
        <v>0</v>
      </c>
      <c r="O30" s="46">
        <f>IFERROR(VLOOKUP($A30,Charges!$B:$O,5,FALSE)*HLOOKUP(O$2,'Taux Répartition'!$C:$G,MATCH($A30,'Taux Répartition'!$A:$A),FALSE),0)</f>
        <v>0</v>
      </c>
      <c r="P30" s="46">
        <f>IFERROR(VLOOKUP($A30,Charges!$B:$O,5,FALSE)*HLOOKUP(P$2,'Taux Répartition'!$C:$G,MATCH($A30,'Taux Répartition'!$A:$A),FALSE),0)</f>
        <v>0</v>
      </c>
    </row>
    <row r="31" spans="1:16" x14ac:dyDescent="0.25">
      <c r="A31" s="8">
        <v>6310420</v>
      </c>
      <c r="B31" s="46">
        <f>IFERROR(VLOOKUP($A31,Charges!$B:$O,3,FALSE)*HLOOKUP(B$2,'Taux Répartition'!$C:$G,MATCH($A31,'Taux Répartition'!$A:$A),FALSE),0)</f>
        <v>0</v>
      </c>
      <c r="C31" s="46">
        <f>IFERROR(VLOOKUP($A31,Charges!$B:$O,3,FALSE)*HLOOKUP(C$2,'Taux Répartition'!$C:$G,MATCH($A31,'Taux Répartition'!$A:$A),FALSE),0)</f>
        <v>0</v>
      </c>
      <c r="D31" s="46">
        <f>IFERROR(VLOOKUP($A31,Charges!$B:$O,3,FALSE)*HLOOKUP(D$2,'Taux Répartition'!$C:$G,MATCH($A31,'Taux Répartition'!$A:$A),FALSE),0)</f>
        <v>0</v>
      </c>
      <c r="E31" s="46">
        <f>IFERROR(VLOOKUP($A31,Charges!$B:$O,3,FALSE)*HLOOKUP(E$2,'Taux Répartition'!$C:$G,MATCH($A31,'Taux Répartition'!$A:$A),FALSE),0)</f>
        <v>0</v>
      </c>
      <c r="F31" s="46">
        <f>IFERROR(VLOOKUP($A31,Charges!$B:$O,3,FALSE)*HLOOKUP(F$2,'Taux Répartition'!$C:$G,MATCH($A31,'Taux Répartition'!$A:$A),FALSE),0)</f>
        <v>0</v>
      </c>
      <c r="G31" s="46">
        <f>IFERROR(VLOOKUP($A31,Charges!$B:$O,4,FALSE)*HLOOKUP(G$2,'Taux Répartition'!$C:$G,MATCH($A31,'Taux Répartition'!$A:$A),FALSE),0)</f>
        <v>0</v>
      </c>
      <c r="H31" s="46">
        <f>IFERROR(VLOOKUP($A31,Charges!$B:$O,4,FALSE)*HLOOKUP(H$2,'Taux Répartition'!$C:$G,MATCH($A31,'Taux Répartition'!$A:$A),FALSE),0)</f>
        <v>0</v>
      </c>
      <c r="I31" s="46">
        <f>IFERROR(VLOOKUP($A31,Charges!$B:$O,4,FALSE)*HLOOKUP(I$2,'Taux Répartition'!$C:$G,MATCH($A31,'Taux Répartition'!$A:$A),FALSE),0)</f>
        <v>0</v>
      </c>
      <c r="J31" s="46">
        <f>IFERROR(VLOOKUP($A31,Charges!$B:$O,4,FALSE)*HLOOKUP(J$2,'Taux Répartition'!$C:$G,MATCH($A31,'Taux Répartition'!$A:$A),FALSE),0)</f>
        <v>0</v>
      </c>
      <c r="K31" s="46">
        <f>IFERROR(VLOOKUP($A31,Charges!$B:$O,4,FALSE)*HLOOKUP(K$2,'Taux Répartition'!$C:$G,MATCH($A31,'Taux Répartition'!$A:$A),FALSE),0)</f>
        <v>0</v>
      </c>
      <c r="L31" s="46">
        <f>IFERROR(VLOOKUP($A31,Charges!$B:$O,5,FALSE)*HLOOKUP(L$2,'Taux Répartition'!$C:$G,MATCH($A31,'Taux Répartition'!$A:$A),FALSE),0)</f>
        <v>-7103.9099352665153</v>
      </c>
      <c r="M31" s="46">
        <f>IFERROR(VLOOKUP($A31,Charges!$B:$O,5,FALSE)*HLOOKUP(M$2,'Taux Répartition'!$C:$G,MATCH($A31,'Taux Répartition'!$A:$A),FALSE),0)</f>
        <v>-4241.2582251161375</v>
      </c>
      <c r="N31" s="46">
        <f>IFERROR(VLOOKUP($A31,Charges!$B:$O,5,FALSE)*HLOOKUP(N$2,'Taux Répartition'!$C:$G,MATCH($A31,'Taux Répartition'!$A:$A),FALSE),0)</f>
        <v>-4585.3426912352697</v>
      </c>
      <c r="O31" s="46">
        <f>IFERROR(VLOOKUP($A31,Charges!$B:$O,5,FALSE)*HLOOKUP(O$2,'Taux Répartition'!$C:$G,MATCH($A31,'Taux Répartition'!$A:$A),FALSE),0)</f>
        <v>-920.22054128571858</v>
      </c>
      <c r="P31" s="46">
        <f>IFERROR(VLOOKUP($A31,Charges!$B:$O,5,FALSE)*HLOOKUP(P$2,'Taux Répartition'!$C:$G,MATCH($A31,'Taux Répartition'!$A:$A),FALSE),0)</f>
        <v>-7690.2686070963546</v>
      </c>
    </row>
    <row r="32" spans="1:16" x14ac:dyDescent="0.25">
      <c r="A32" s="8">
        <v>6310310</v>
      </c>
      <c r="B32" s="46">
        <f>IFERROR(VLOOKUP($A32,Charges!$B:$O,3,FALSE)*HLOOKUP(B$2,'Taux Répartition'!$C:$G,MATCH($A32,'Taux Répartition'!$A:$A),FALSE),0)</f>
        <v>0</v>
      </c>
      <c r="C32" s="46">
        <f>IFERROR(VLOOKUP($A32,Charges!$B:$O,3,FALSE)*HLOOKUP(C$2,'Taux Répartition'!$C:$G,MATCH($A32,'Taux Répartition'!$A:$A),FALSE),0)</f>
        <v>0</v>
      </c>
      <c r="D32" s="46">
        <f>IFERROR(VLOOKUP($A32,Charges!$B:$O,3,FALSE)*HLOOKUP(D$2,'Taux Répartition'!$C:$G,MATCH($A32,'Taux Répartition'!$A:$A),FALSE),0)</f>
        <v>0</v>
      </c>
      <c r="E32" s="46">
        <f>IFERROR(VLOOKUP($A32,Charges!$B:$O,3,FALSE)*HLOOKUP(E$2,'Taux Répartition'!$C:$G,MATCH($A32,'Taux Répartition'!$A:$A),FALSE),0)</f>
        <v>0</v>
      </c>
      <c r="F32" s="46">
        <f>IFERROR(VLOOKUP($A32,Charges!$B:$O,3,FALSE)*HLOOKUP(F$2,'Taux Répartition'!$C:$G,MATCH($A32,'Taux Répartition'!$A:$A),FALSE),0)</f>
        <v>0</v>
      </c>
      <c r="G32" s="46">
        <f>IFERROR(VLOOKUP($A32,Charges!$B:$O,4,FALSE)*HLOOKUP(G$2,'Taux Répartition'!$C:$G,MATCH($A32,'Taux Répartition'!$A:$A),FALSE),0)</f>
        <v>0</v>
      </c>
      <c r="H32" s="46">
        <f>IFERROR(VLOOKUP($A32,Charges!$B:$O,4,FALSE)*HLOOKUP(H$2,'Taux Répartition'!$C:$G,MATCH($A32,'Taux Répartition'!$A:$A),FALSE),0)</f>
        <v>0</v>
      </c>
      <c r="I32" s="46">
        <f>IFERROR(VLOOKUP($A32,Charges!$B:$O,4,FALSE)*HLOOKUP(I$2,'Taux Répartition'!$C:$G,MATCH($A32,'Taux Répartition'!$A:$A),FALSE),0)</f>
        <v>0</v>
      </c>
      <c r="J32" s="46">
        <f>IFERROR(VLOOKUP($A32,Charges!$B:$O,4,FALSE)*HLOOKUP(J$2,'Taux Répartition'!$C:$G,MATCH($A32,'Taux Répartition'!$A:$A),FALSE),0)</f>
        <v>0</v>
      </c>
      <c r="K32" s="46">
        <f>IFERROR(VLOOKUP($A32,Charges!$B:$O,4,FALSE)*HLOOKUP(K$2,'Taux Répartition'!$C:$G,MATCH($A32,'Taux Répartition'!$A:$A),FALSE),0)</f>
        <v>0</v>
      </c>
      <c r="L32" s="46">
        <f>IFERROR(VLOOKUP($A32,Charges!$B:$O,5,FALSE)*HLOOKUP(L$2,'Taux Répartition'!$C:$G,MATCH($A32,'Taux Répartition'!$A:$A),FALSE),0)</f>
        <v>0</v>
      </c>
      <c r="M32" s="46">
        <f>IFERROR(VLOOKUP($A32,Charges!$B:$O,5,FALSE)*HLOOKUP(M$2,'Taux Répartition'!$C:$G,MATCH($A32,'Taux Répartition'!$A:$A),FALSE),0)</f>
        <v>0</v>
      </c>
      <c r="N32" s="46">
        <f>IFERROR(VLOOKUP($A32,Charges!$B:$O,5,FALSE)*HLOOKUP(N$2,'Taux Répartition'!$C:$G,MATCH($A32,'Taux Répartition'!$A:$A),FALSE),0)</f>
        <v>0</v>
      </c>
      <c r="O32" s="46">
        <f>IFERROR(VLOOKUP($A32,Charges!$B:$O,5,FALSE)*HLOOKUP(O$2,'Taux Répartition'!$C:$G,MATCH($A32,'Taux Répartition'!$A:$A),FALSE),0)</f>
        <v>0</v>
      </c>
      <c r="P32" s="46">
        <f>IFERROR(VLOOKUP($A32,Charges!$B:$O,5,FALSE)*HLOOKUP(P$2,'Taux Répartition'!$C:$G,MATCH($A32,'Taux Répartition'!$A:$A),FALSE),0)</f>
        <v>0</v>
      </c>
    </row>
    <row r="33" spans="1:16" x14ac:dyDescent="0.25">
      <c r="A33" s="8">
        <v>6310280</v>
      </c>
      <c r="B33" s="46">
        <f>IFERROR(VLOOKUP($A33,Charges!$B:$O,3,FALSE)*HLOOKUP(B$2,'Taux Répartition'!$C:$G,MATCH($A33,'Taux Répartition'!$A:$A),FALSE),0)</f>
        <v>-30973.406261909342</v>
      </c>
      <c r="C33" s="46">
        <f>IFERROR(VLOOKUP($A33,Charges!$B:$O,3,FALSE)*HLOOKUP(C$2,'Taux Répartition'!$C:$G,MATCH($A33,'Taux Répartition'!$A:$A),FALSE),0)</f>
        <v>-18492.100162480205</v>
      </c>
      <c r="D33" s="46">
        <f>IFERROR(VLOOKUP($A33,Charges!$B:$O,3,FALSE)*HLOOKUP(D$2,'Taux Répartition'!$C:$G,MATCH($A33,'Taux Répartition'!$A:$A),FALSE),0)</f>
        <v>-19992.325820552294</v>
      </c>
      <c r="E33" s="46">
        <f>IFERROR(VLOOKUP($A33,Charges!$B:$O,3,FALSE)*HLOOKUP(E$2,'Taux Répartition'!$C:$G,MATCH($A33,'Taux Répartition'!$A:$A),FALSE),0)</f>
        <v>-4012.208056622464</v>
      </c>
      <c r="F33" s="46">
        <f>IFERROR(VLOOKUP($A33,Charges!$B:$O,3,FALSE)*HLOOKUP(F$2,'Taux Répartition'!$C:$G,MATCH($A33,'Taux Répartition'!$A:$A),FALSE),0)</f>
        <v>-33529.959698435676</v>
      </c>
      <c r="G33" s="46">
        <f>IFERROR(VLOOKUP($A33,Charges!$B:$O,4,FALSE)*HLOOKUP(G$2,'Taux Répartition'!$C:$G,MATCH($A33,'Taux Répartition'!$A:$A),FALSE),0)</f>
        <v>-37052.299079667253</v>
      </c>
      <c r="H33" s="46">
        <f>IFERROR(VLOOKUP($A33,Charges!$B:$O,4,FALSE)*HLOOKUP(H$2,'Taux Répartition'!$C:$G,MATCH($A33,'Taux Répartition'!$A:$A),FALSE),0)</f>
        <v>-22121.390848574451</v>
      </c>
      <c r="I33" s="46">
        <f>IFERROR(VLOOKUP($A33,Charges!$B:$O,4,FALSE)*HLOOKUP(I$2,'Taux Répartition'!$C:$G,MATCH($A33,'Taux Répartition'!$A:$A),FALSE),0)</f>
        <v>-23916.053318043865</v>
      </c>
      <c r="J33" s="46">
        <f>IFERROR(VLOOKUP($A33,Charges!$B:$O,4,FALSE)*HLOOKUP(J$2,'Taux Répartition'!$C:$G,MATCH($A33,'Taux Répartition'!$A:$A),FALSE),0)</f>
        <v>-4799.6507593240694</v>
      </c>
      <c r="K33" s="46">
        <f>IFERROR(VLOOKUP($A33,Charges!$B:$O,4,FALSE)*HLOOKUP(K$2,'Taux Répartition'!$C:$G,MATCH($A33,'Taux Répartition'!$A:$A),FALSE),0)</f>
        <v>-40110.605994390338</v>
      </c>
      <c r="L33" s="46">
        <f>IFERROR(VLOOKUP($A33,Charges!$B:$O,5,FALSE)*HLOOKUP(L$2,'Taux Répartition'!$C:$G,MATCH($A33,'Taux Répartition'!$A:$A),FALSE),0)</f>
        <v>-50686.387256638562</v>
      </c>
      <c r="M33" s="46">
        <f>IFERROR(VLOOKUP($A33,Charges!$B:$O,5,FALSE)*HLOOKUP(M$2,'Taux Répartition'!$C:$G,MATCH($A33,'Taux Répartition'!$A:$A),FALSE),0)</f>
        <v>-30261.371387385829</v>
      </c>
      <c r="N33" s="46">
        <f>IFERROR(VLOOKUP($A33,Charges!$B:$O,5,FALSE)*HLOOKUP(N$2,'Taux Répartition'!$C:$G,MATCH($A33,'Taux Répartition'!$A:$A),FALSE),0)</f>
        <v>-32716.41356241782</v>
      </c>
      <c r="O33" s="46">
        <f>IFERROR(VLOOKUP($A33,Charges!$B:$O,5,FALSE)*HLOOKUP(O$2,'Taux Répartition'!$C:$G,MATCH($A33,'Taux Répartition'!$A:$A),FALSE),0)</f>
        <v>-6565.7722496690976</v>
      </c>
      <c r="P33" s="46">
        <f>IFERROR(VLOOKUP($A33,Charges!$B:$O,5,FALSE)*HLOOKUP(P$2,'Taux Répartition'!$C:$G,MATCH($A33,'Taux Répartition'!$A:$A),FALSE),0)</f>
        <v>-54870.055543888659</v>
      </c>
    </row>
    <row r="34" spans="1:16" x14ac:dyDescent="0.25">
      <c r="A34" s="8">
        <v>6060110</v>
      </c>
      <c r="B34" s="46">
        <f>IFERROR(VLOOKUP($A34,Charges!$B:$O,3,FALSE)*HLOOKUP(B$2,'Taux Répartition'!$C:$G,MATCH($A34,'Taux Répartition'!$A:$A),FALSE),0)</f>
        <v>0</v>
      </c>
      <c r="C34" s="46">
        <f>IFERROR(VLOOKUP($A34,Charges!$B:$O,3,FALSE)*HLOOKUP(C$2,'Taux Répartition'!$C:$G,MATCH($A34,'Taux Répartition'!$A:$A),FALSE),0)</f>
        <v>0</v>
      </c>
      <c r="D34" s="46">
        <f>IFERROR(VLOOKUP($A34,Charges!$B:$O,3,FALSE)*HLOOKUP(D$2,'Taux Répartition'!$C:$G,MATCH($A34,'Taux Répartition'!$A:$A),FALSE),0)</f>
        <v>0</v>
      </c>
      <c r="E34" s="46">
        <f>IFERROR(VLOOKUP($A34,Charges!$B:$O,3,FALSE)*HLOOKUP(E$2,'Taux Répartition'!$C:$G,MATCH($A34,'Taux Répartition'!$A:$A),FALSE),0)</f>
        <v>0</v>
      </c>
      <c r="F34" s="46">
        <f>IFERROR(VLOOKUP($A34,Charges!$B:$O,3,FALSE)*HLOOKUP(F$2,'Taux Répartition'!$C:$G,MATCH($A34,'Taux Répartition'!$A:$A),FALSE),0)</f>
        <v>0</v>
      </c>
      <c r="G34" s="46">
        <f>IFERROR(VLOOKUP($A34,Charges!$B:$O,4,FALSE)*HLOOKUP(G$2,'Taux Répartition'!$C:$G,MATCH($A34,'Taux Répartition'!$A:$A),FALSE),0)</f>
        <v>-1091.3059963308244</v>
      </c>
      <c r="H34" s="46">
        <f>IFERROR(VLOOKUP($A34,Charges!$B:$O,4,FALSE)*HLOOKUP(H$2,'Taux Répartition'!$C:$G,MATCH($A34,'Taux Répartition'!$A:$A),FALSE),0)</f>
        <v>-651.54408983691928</v>
      </c>
      <c r="I34" s="46">
        <f>IFERROR(VLOOKUP($A34,Charges!$B:$O,4,FALSE)*HLOOKUP(I$2,'Taux Répartition'!$C:$G,MATCH($A34,'Taux Répartition'!$A:$A),FALSE),0)</f>
        <v>-704.40250788301068</v>
      </c>
      <c r="J34" s="46">
        <f>IFERROR(VLOOKUP($A34,Charges!$B:$O,4,FALSE)*HLOOKUP(J$2,'Taux Répartition'!$C:$G,MATCH($A34,'Taux Répartition'!$A:$A),FALSE),0)</f>
        <v>-141.36471377071672</v>
      </c>
      <c r="K34" s="46">
        <f>IFERROR(VLOOKUP($A34,Charges!$B:$O,4,FALSE)*HLOOKUP(K$2,'Taux Répartition'!$C:$G,MATCH($A34,'Taux Répartition'!$A:$A),FALSE),0)</f>
        <v>-1181.382692178528</v>
      </c>
      <c r="L34" s="46">
        <f>IFERROR(VLOOKUP($A34,Charges!$B:$O,5,FALSE)*HLOOKUP(L$2,'Taux Répartition'!$C:$G,MATCH($A34,'Taux Répartition'!$A:$A),FALSE),0)</f>
        <v>-52167.807646904424</v>
      </c>
      <c r="M34" s="46">
        <f>IFERROR(VLOOKUP($A34,Charges!$B:$O,5,FALSE)*HLOOKUP(M$2,'Taux Répartition'!$C:$G,MATCH($A34,'Taux Répartition'!$A:$A),FALSE),0)</f>
        <v>-31145.826071119674</v>
      </c>
      <c r="N34" s="46">
        <f>IFERROR(VLOOKUP($A34,Charges!$B:$O,5,FALSE)*HLOOKUP(N$2,'Taux Répartition'!$C:$G,MATCH($A34,'Taux Répartition'!$A:$A),FALSE),0)</f>
        <v>-33672.622216673182</v>
      </c>
      <c r="O34" s="46">
        <f>IFERROR(VLOOKUP($A34,Charges!$B:$O,5,FALSE)*HLOOKUP(O$2,'Taux Répartition'!$C:$G,MATCH($A34,'Taux Répartition'!$A:$A),FALSE),0)</f>
        <v>-6757.6712863720477</v>
      </c>
      <c r="P34" s="46">
        <f>IFERROR(VLOOKUP($A34,Charges!$B:$O,5,FALSE)*HLOOKUP(P$2,'Taux Répartition'!$C:$G,MATCH($A34,'Taux Répartition'!$A:$A),FALSE),0)</f>
        <v>-56473.752778930626</v>
      </c>
    </row>
    <row r="35" spans="1:16" x14ac:dyDescent="0.25">
      <c r="A35" s="8">
        <v>6060120</v>
      </c>
      <c r="B35" s="46">
        <f>IFERROR(VLOOKUP($A35,Charges!$B:$O,3,FALSE)*HLOOKUP(B$2,'Taux Répartition'!$C:$G,MATCH($A35,'Taux Répartition'!$A:$A),FALSE),0)</f>
        <v>-619782.8034669644</v>
      </c>
      <c r="C35" s="46">
        <f>IFERROR(VLOOKUP($A35,Charges!$B:$O,3,FALSE)*HLOOKUP(C$2,'Taux Répartition'!$C:$G,MATCH($A35,'Taux Répartition'!$A:$A),FALSE),0)</f>
        <v>-370029.87607432023</v>
      </c>
      <c r="D35" s="46">
        <f>IFERROR(VLOOKUP($A35,Charges!$B:$O,3,FALSE)*HLOOKUP(D$2,'Taux Répartition'!$C:$G,MATCH($A35,'Taux Répartition'!$A:$A),FALSE),0)</f>
        <v>-400049.63096761605</v>
      </c>
      <c r="E35" s="46">
        <f>IFERROR(VLOOKUP($A35,Charges!$B:$O,3,FALSE)*HLOOKUP(E$2,'Taux Répartition'!$C:$G,MATCH($A35,'Taux Répartition'!$A:$A),FALSE),0)</f>
        <v>-80284.923666413699</v>
      </c>
      <c r="F35" s="46">
        <f>IFERROR(VLOOKUP($A35,Charges!$B:$O,3,FALSE)*HLOOKUP(F$2,'Taux Répartition'!$C:$G,MATCH($A35,'Taux Répartition'!$A:$A),FALSE),0)</f>
        <v>-670939.8458246853</v>
      </c>
      <c r="G35" s="46">
        <f>IFERROR(VLOOKUP($A35,Charges!$B:$O,4,FALSE)*HLOOKUP(G$2,'Taux Répartition'!$C:$G,MATCH($A35,'Taux Répartition'!$A:$A),FALSE),0)</f>
        <v>-916815.61006436928</v>
      </c>
      <c r="H35" s="46">
        <f>IFERROR(VLOOKUP($A35,Charges!$B:$O,4,FALSE)*HLOOKUP(H$2,'Taux Répartition'!$C:$G,MATCH($A35,'Taux Répartition'!$A:$A),FALSE),0)</f>
        <v>-547367.82737019507</v>
      </c>
      <c r="I35" s="46">
        <f>IFERROR(VLOOKUP($A35,Charges!$B:$O,4,FALSE)*HLOOKUP(I$2,'Taux Répartition'!$C:$G,MATCH($A35,'Taux Répartition'!$A:$A),FALSE),0)</f>
        <v>-591774.64172923006</v>
      </c>
      <c r="J35" s="46">
        <f>IFERROR(VLOOKUP($A35,Charges!$B:$O,4,FALSE)*HLOOKUP(J$2,'Taux Répartition'!$C:$G,MATCH($A35,'Taux Répartition'!$A:$A),FALSE),0)</f>
        <v>-118761.71919977732</v>
      </c>
      <c r="K35" s="46">
        <f>IFERROR(VLOOKUP($A35,Charges!$B:$O,4,FALSE)*HLOOKUP(K$2,'Taux Répartition'!$C:$G,MATCH($A35,'Taux Répartition'!$A:$A),FALSE),0)</f>
        <v>-992489.82163642778</v>
      </c>
      <c r="L35" s="46">
        <f>IFERROR(VLOOKUP($A35,Charges!$B:$O,5,FALSE)*HLOOKUP(L$2,'Taux Répartition'!$C:$G,MATCH($A35,'Taux Répartition'!$A:$A),FALSE),0)</f>
        <v>-1033617.520593617</v>
      </c>
      <c r="M35" s="46">
        <f>IFERROR(VLOOKUP($A35,Charges!$B:$O,5,FALSE)*HLOOKUP(M$2,'Taux Répartition'!$C:$G,MATCH($A35,'Taux Répartition'!$A:$A),FALSE),0)</f>
        <v>-617102.25084340957</v>
      </c>
      <c r="N35" s="46">
        <f>IFERROR(VLOOKUP($A35,Charges!$B:$O,5,FALSE)*HLOOKUP(N$2,'Taux Répartition'!$C:$G,MATCH($A35,'Taux Répartition'!$A:$A),FALSE),0)</f>
        <v>-667166.4740649407</v>
      </c>
      <c r="O35" s="46">
        <f>IFERROR(VLOOKUP($A35,Charges!$B:$O,5,FALSE)*HLOOKUP(O$2,'Taux Répartition'!$C:$G,MATCH($A35,'Taux Répartition'!$A:$A),FALSE),0)</f>
        <v>-133891.91064503219</v>
      </c>
      <c r="P35" s="46">
        <f>IFERROR(VLOOKUP($A35,Charges!$B:$O,5,FALSE)*HLOOKUP(P$2,'Taux Répartition'!$C:$G,MATCH($A35,'Taux Répartition'!$A:$A),FALSE),0)</f>
        <v>-1118932.5938530003</v>
      </c>
    </row>
    <row r="36" spans="1:16" x14ac:dyDescent="0.25">
      <c r="A36" s="8">
        <v>6150100</v>
      </c>
      <c r="B36" s="46">
        <f>IFERROR(VLOOKUP($A36,Charges!$B:$O,3,FALSE)*HLOOKUP(B$2,'Taux Répartition'!$C:$G,MATCH($A36,'Taux Répartition'!$A:$A),FALSE),0)</f>
        <v>728938.85339797719</v>
      </c>
      <c r="C36" s="46">
        <f>IFERROR(VLOOKUP($A36,Charges!$B:$O,3,FALSE)*HLOOKUP(C$2,'Taux Répartition'!$C:$G,MATCH($A36,'Taux Répartition'!$A:$A),FALSE),0)</f>
        <v>435199.47968835128</v>
      </c>
      <c r="D36" s="46">
        <f>IFERROR(VLOOKUP($A36,Charges!$B:$O,3,FALSE)*HLOOKUP(D$2,'Taux Répartition'!$C:$G,MATCH($A36,'Taux Répartition'!$A:$A),FALSE),0)</f>
        <v>470506.30909503991</v>
      </c>
      <c r="E36" s="46">
        <f>IFERROR(VLOOKUP($A36,Charges!$B:$O,3,FALSE)*HLOOKUP(E$2,'Taux Répartition'!$C:$G,MATCH($A36,'Taux Répartition'!$A:$A),FALSE),0)</f>
        <v>94424.691803600683</v>
      </c>
      <c r="F36" s="46">
        <f>IFERROR(VLOOKUP($A36,Charges!$B:$O,3,FALSE)*HLOOKUP(F$2,'Taux Répartition'!$C:$G,MATCH($A36,'Taux Répartition'!$A:$A),FALSE),0)</f>
        <v>789105.66601503047</v>
      </c>
      <c r="G36" s="46">
        <f>IFERROR(VLOOKUP($A36,Charges!$B:$O,4,FALSE)*HLOOKUP(G$2,'Taux Répartition'!$C:$G,MATCH($A36,'Taux Répartition'!$A:$A),FALSE),0)</f>
        <v>-8510.4499448610713</v>
      </c>
      <c r="H36" s="46">
        <f>IFERROR(VLOOKUP($A36,Charges!$B:$O,4,FALSE)*HLOOKUP(H$2,'Taux Répartition'!$C:$G,MATCH($A36,'Taux Répartition'!$A:$A),FALSE),0)</f>
        <v>-5081.0069605319441</v>
      </c>
      <c r="I36" s="46">
        <f>IFERROR(VLOOKUP($A36,Charges!$B:$O,4,FALSE)*HLOOKUP(I$2,'Taux Répartition'!$C:$G,MATCH($A36,'Taux Répartition'!$A:$A),FALSE),0)</f>
        <v>-5493.2184964881999</v>
      </c>
      <c r="J36" s="46">
        <f>IFERROR(VLOOKUP($A36,Charges!$B:$O,4,FALSE)*HLOOKUP(J$2,'Taux Répartition'!$C:$G,MATCH($A36,'Taux Répartition'!$A:$A),FALSE),0)</f>
        <v>-1102.4197837822471</v>
      </c>
      <c r="K36" s="46">
        <f>IFERROR(VLOOKUP($A36,Charges!$B:$O,4,FALSE)*HLOOKUP(K$2,'Taux Répartition'!$C:$G,MATCH($A36,'Taux Répartition'!$A:$A),FALSE),0)</f>
        <v>-9212.9048143365308</v>
      </c>
      <c r="L36" s="46">
        <f>IFERROR(VLOOKUP($A36,Charges!$B:$O,5,FALSE)*HLOOKUP(L$2,'Taux Répartition'!$C:$G,MATCH($A36,'Taux Répartition'!$A:$A),FALSE),0)</f>
        <v>-7294.6771707312209</v>
      </c>
      <c r="M36" s="46">
        <f>IFERROR(VLOOKUP($A36,Charges!$B:$O,5,FALSE)*HLOOKUP(M$2,'Taux Répartition'!$C:$G,MATCH($A36,'Taux Répartition'!$A:$A),FALSE),0)</f>
        <v>-4355.1522797804146</v>
      </c>
      <c r="N36" s="46">
        <f>IFERROR(VLOOKUP($A36,Charges!$B:$O,5,FALSE)*HLOOKUP(N$2,'Taux Répartition'!$C:$G,MATCH($A36,'Taux Répartition'!$A:$A),FALSE),0)</f>
        <v>-4708.4767338732172</v>
      </c>
      <c r="O36" s="46">
        <f>IFERROR(VLOOKUP($A36,Charges!$B:$O,5,FALSE)*HLOOKUP(O$2,'Taux Répartition'!$C:$G,MATCH($A36,'Taux Répartition'!$A:$A),FALSE),0)</f>
        <v>-944.93199318735731</v>
      </c>
      <c r="P36" s="46">
        <f>IFERROR(VLOOKUP($A36,Charges!$B:$O,5,FALSE)*HLOOKUP(P$2,'Taux Répartition'!$C:$G,MATCH($A36,'Taux Répartition'!$A:$A),FALSE),0)</f>
        <v>-7896.7818224277853</v>
      </c>
    </row>
    <row r="37" spans="1:16" x14ac:dyDescent="0.25">
      <c r="A37" s="8">
        <v>6150500</v>
      </c>
      <c r="B37" s="46">
        <f>IFERROR(VLOOKUP($A37,Charges!$B:$O,3,FALSE)*HLOOKUP(B$2,'Taux Répartition'!$C:$G,MATCH($A37,'Taux Répartition'!$A:$A),FALSE),0)</f>
        <v>-150047.33771832436</v>
      </c>
      <c r="C37" s="46">
        <f>IFERROR(VLOOKUP($A37,Charges!$B:$O,3,FALSE)*HLOOKUP(C$2,'Taux Répartition'!$C:$G,MATCH($A37,'Taux Répartition'!$A:$A),FALSE),0)</f>
        <v>-89582.991768426291</v>
      </c>
      <c r="D37" s="46">
        <f>IFERROR(VLOOKUP($A37,Charges!$B:$O,3,FALSE)*HLOOKUP(D$2,'Taux Répartition'!$C:$G,MATCH($A37,'Taux Répartition'!$A:$A),FALSE),0)</f>
        <v>-96850.673729750299</v>
      </c>
      <c r="E37" s="46">
        <f>IFERROR(VLOOKUP($A37,Charges!$B:$O,3,FALSE)*HLOOKUP(E$2,'Taux Répartition'!$C:$G,MATCH($A37,'Taux Répartition'!$A:$A),FALSE),0)</f>
        <v>-19436.71071168462</v>
      </c>
      <c r="F37" s="46">
        <f>IFERROR(VLOOKUP($A37,Charges!$B:$O,3,FALSE)*HLOOKUP(F$2,'Taux Répartition'!$C:$G,MATCH($A37,'Taux Répartition'!$A:$A),FALSE),0)</f>
        <v>-162432.28607181431</v>
      </c>
      <c r="G37" s="46">
        <f>IFERROR(VLOOKUP($A37,Charges!$B:$O,4,FALSE)*HLOOKUP(G$2,'Taux Répartition'!$C:$G,MATCH($A37,'Taux Répartition'!$A:$A),FALSE),0)</f>
        <v>-481660.58899833332</v>
      </c>
      <c r="H37" s="46">
        <f>IFERROR(VLOOKUP($A37,Charges!$B:$O,4,FALSE)*HLOOKUP(H$2,'Taux Répartition'!$C:$G,MATCH($A37,'Taux Répartition'!$A:$A),FALSE),0)</f>
        <v>-287566.55889765633</v>
      </c>
      <c r="I37" s="46">
        <f>IFERROR(VLOOKUP($A37,Charges!$B:$O,4,FALSE)*HLOOKUP(I$2,'Taux Répartition'!$C:$G,MATCH($A37,'Taux Répartition'!$A:$A),FALSE),0)</f>
        <v>-310896.23623398656</v>
      </c>
      <c r="J37" s="46">
        <f>IFERROR(VLOOKUP($A37,Charges!$B:$O,4,FALSE)*HLOOKUP(J$2,'Taux Répartition'!$C:$G,MATCH($A37,'Taux Répartition'!$A:$A),FALSE),0)</f>
        <v>-62392.95992811818</v>
      </c>
      <c r="K37" s="46">
        <f>IFERROR(VLOOKUP($A37,Charges!$B:$O,4,FALSE)*HLOOKUP(K$2,'Taux Répartition'!$C:$G,MATCH($A37,'Taux Répartition'!$A:$A),FALSE),0)</f>
        <v>-521416.98594190535</v>
      </c>
      <c r="L37" s="46">
        <f>IFERROR(VLOOKUP($A37,Charges!$B:$O,5,FALSE)*HLOOKUP(L$2,'Taux Répartition'!$C:$G,MATCH($A37,'Taux Répartition'!$A:$A),FALSE),0)</f>
        <v>-548605.6032483232</v>
      </c>
      <c r="M37" s="46">
        <f>IFERROR(VLOOKUP($A37,Charges!$B:$O,5,FALSE)*HLOOKUP(M$2,'Taux Répartition'!$C:$G,MATCH($A37,'Taux Répartition'!$A:$A),FALSE),0)</f>
        <v>-327534.84325170546</v>
      </c>
      <c r="N37" s="46">
        <f>IFERROR(VLOOKUP($A37,Charges!$B:$O,5,FALSE)*HLOOKUP(N$2,'Taux Répartition'!$C:$G,MATCH($A37,'Taux Répartition'!$A:$A),FALSE),0)</f>
        <v>-354107.06444028695</v>
      </c>
      <c r="O37" s="46">
        <f>IFERROR(VLOOKUP($A37,Charges!$B:$O,5,FALSE)*HLOOKUP(O$2,'Taux Répartition'!$C:$G,MATCH($A37,'Taux Répartition'!$A:$A),FALSE),0)</f>
        <v>-71064.829055241993</v>
      </c>
      <c r="P37" s="46">
        <f>IFERROR(VLOOKUP($A37,Charges!$B:$O,5,FALSE)*HLOOKUP(P$2,'Taux Répartition'!$C:$G,MATCH($A37,'Taux Répartition'!$A:$A),FALSE),0)</f>
        <v>-593887.66000444198</v>
      </c>
    </row>
    <row r="38" spans="1:16" x14ac:dyDescent="0.25">
      <c r="A38" s="8">
        <v>6470200</v>
      </c>
      <c r="B38" s="46">
        <f>IFERROR(VLOOKUP($A38,Charges!$B:$O,3,FALSE)*HLOOKUP(B$2,'Taux Répartition'!$C:$G,MATCH($A38,'Taux Répartition'!$A:$A),FALSE),0)</f>
        <v>-2848667.3716780497</v>
      </c>
      <c r="C38" s="46">
        <f>IFERROR(VLOOKUP($A38,Charges!$B:$O,3,FALSE)*HLOOKUP(C$2,'Taux Répartition'!$C:$G,MATCH($A38,'Taux Répartition'!$A:$A),FALSE),0)</f>
        <v>-1700744.2423742132</v>
      </c>
      <c r="D38" s="46">
        <f>IFERROR(VLOOKUP($A38,Charges!$B:$O,3,FALSE)*HLOOKUP(D$2,'Taux Répartition'!$C:$G,MATCH($A38,'Taux Répartition'!$A:$A),FALSE),0)</f>
        <v>-1838722.0884711684</v>
      </c>
      <c r="E38" s="46">
        <f>IFERROR(VLOOKUP($A38,Charges!$B:$O,3,FALSE)*HLOOKUP(E$2,'Taux Répartition'!$C:$G,MATCH($A38,'Taux Répartition'!$A:$A),FALSE),0)</f>
        <v>-369008.37068540254</v>
      </c>
      <c r="F38" s="46">
        <f>IFERROR(VLOOKUP($A38,Charges!$B:$O,3,FALSE)*HLOOKUP(F$2,'Taux Répartition'!$C:$G,MATCH($A38,'Taux Répartition'!$A:$A),FALSE),0)</f>
        <v>-3083797.1567911645</v>
      </c>
      <c r="G38" s="46">
        <f>IFERROR(VLOOKUP($A38,Charges!$B:$O,4,FALSE)*HLOOKUP(G$2,'Taux Répartition'!$C:$G,MATCH($A38,'Taux Répartition'!$A:$A),FALSE),0)</f>
        <v>0</v>
      </c>
      <c r="H38" s="46">
        <f>IFERROR(VLOOKUP($A38,Charges!$B:$O,4,FALSE)*HLOOKUP(H$2,'Taux Répartition'!$C:$G,MATCH($A38,'Taux Répartition'!$A:$A),FALSE),0)</f>
        <v>0</v>
      </c>
      <c r="I38" s="46">
        <f>IFERROR(VLOOKUP($A38,Charges!$B:$O,4,FALSE)*HLOOKUP(I$2,'Taux Répartition'!$C:$G,MATCH($A38,'Taux Répartition'!$A:$A),FALSE),0)</f>
        <v>0</v>
      </c>
      <c r="J38" s="46">
        <f>IFERROR(VLOOKUP($A38,Charges!$B:$O,4,FALSE)*HLOOKUP(J$2,'Taux Répartition'!$C:$G,MATCH($A38,'Taux Répartition'!$A:$A),FALSE),0)</f>
        <v>0</v>
      </c>
      <c r="K38" s="46">
        <f>IFERROR(VLOOKUP($A38,Charges!$B:$O,4,FALSE)*HLOOKUP(K$2,'Taux Répartition'!$C:$G,MATCH($A38,'Taux Répartition'!$A:$A),FALSE),0)</f>
        <v>0</v>
      </c>
      <c r="L38" s="46">
        <f>IFERROR(VLOOKUP($A38,Charges!$B:$O,5,FALSE)*HLOOKUP(L$2,'Taux Répartition'!$C:$G,MATCH($A38,'Taux Répartition'!$A:$A),FALSE),0)</f>
        <v>0</v>
      </c>
      <c r="M38" s="46">
        <f>IFERROR(VLOOKUP($A38,Charges!$B:$O,5,FALSE)*HLOOKUP(M$2,'Taux Répartition'!$C:$G,MATCH($A38,'Taux Répartition'!$A:$A),FALSE),0)</f>
        <v>0</v>
      </c>
      <c r="N38" s="46">
        <f>IFERROR(VLOOKUP($A38,Charges!$B:$O,5,FALSE)*HLOOKUP(N$2,'Taux Répartition'!$C:$G,MATCH($A38,'Taux Répartition'!$A:$A),FALSE),0)</f>
        <v>0</v>
      </c>
      <c r="O38" s="46">
        <f>IFERROR(VLOOKUP($A38,Charges!$B:$O,5,FALSE)*HLOOKUP(O$2,'Taux Répartition'!$C:$G,MATCH($A38,'Taux Répartition'!$A:$A),FALSE),0)</f>
        <v>0</v>
      </c>
      <c r="P38" s="46">
        <f>IFERROR(VLOOKUP($A38,Charges!$B:$O,5,FALSE)*HLOOKUP(P$2,'Taux Répartition'!$C:$G,MATCH($A38,'Taux Répartition'!$A:$A),FALSE),0)</f>
        <v>0</v>
      </c>
    </row>
    <row r="39" spans="1:16" x14ac:dyDescent="0.25">
      <c r="A39" s="8">
        <v>6020251</v>
      </c>
      <c r="B39" s="46">
        <f>IFERROR(VLOOKUP($A39,Charges!$B:$O,3,FALSE)*HLOOKUP(B$2,'Taux Répartition'!$C:$G,MATCH($A39,'Taux Répartition'!$A:$A),FALSE),0)</f>
        <v>0</v>
      </c>
      <c r="C39" s="46">
        <f>IFERROR(VLOOKUP($A39,Charges!$B:$O,3,FALSE)*HLOOKUP(C$2,'Taux Répartition'!$C:$G,MATCH($A39,'Taux Répartition'!$A:$A),FALSE),0)</f>
        <v>0</v>
      </c>
      <c r="D39" s="46">
        <f>IFERROR(VLOOKUP($A39,Charges!$B:$O,3,FALSE)*HLOOKUP(D$2,'Taux Répartition'!$C:$G,MATCH($A39,'Taux Répartition'!$A:$A),FALSE),0)</f>
        <v>0</v>
      </c>
      <c r="E39" s="46">
        <f>IFERROR(VLOOKUP($A39,Charges!$B:$O,3,FALSE)*HLOOKUP(E$2,'Taux Répartition'!$C:$G,MATCH($A39,'Taux Répartition'!$A:$A),FALSE),0)</f>
        <v>0</v>
      </c>
      <c r="F39" s="46">
        <f>IFERROR(VLOOKUP($A39,Charges!$B:$O,3,FALSE)*HLOOKUP(F$2,'Taux Répartition'!$C:$G,MATCH($A39,'Taux Répartition'!$A:$A),FALSE),0)</f>
        <v>0</v>
      </c>
      <c r="G39" s="46">
        <f>IFERROR(VLOOKUP($A39,Charges!$B:$O,4,FALSE)*HLOOKUP(G$2,'Taux Répartition'!$C:$G,MATCH($A39,'Taux Répartition'!$A:$A),FALSE),0)</f>
        <v>0</v>
      </c>
      <c r="H39" s="46">
        <f>IFERROR(VLOOKUP($A39,Charges!$B:$O,4,FALSE)*HLOOKUP(H$2,'Taux Répartition'!$C:$G,MATCH($A39,'Taux Répartition'!$A:$A),FALSE),0)</f>
        <v>0</v>
      </c>
      <c r="I39" s="46">
        <f>IFERROR(VLOOKUP($A39,Charges!$B:$O,4,FALSE)*HLOOKUP(I$2,'Taux Répartition'!$C:$G,MATCH($A39,'Taux Répartition'!$A:$A),FALSE),0)</f>
        <v>0</v>
      </c>
      <c r="J39" s="46">
        <f>IFERROR(VLOOKUP($A39,Charges!$B:$O,4,FALSE)*HLOOKUP(J$2,'Taux Répartition'!$C:$G,MATCH($A39,'Taux Répartition'!$A:$A),FALSE),0)</f>
        <v>0</v>
      </c>
      <c r="K39" s="46">
        <f>IFERROR(VLOOKUP($A39,Charges!$B:$O,4,FALSE)*HLOOKUP(K$2,'Taux Répartition'!$C:$G,MATCH($A39,'Taux Répartition'!$A:$A),FALSE),0)</f>
        <v>0</v>
      </c>
      <c r="L39" s="46">
        <f>IFERROR(VLOOKUP($A39,Charges!$B:$O,5,FALSE)*HLOOKUP(L$2,'Taux Répartition'!$C:$G,MATCH($A39,'Taux Répartition'!$A:$A),FALSE),0)</f>
        <v>0</v>
      </c>
      <c r="M39" s="46">
        <f>IFERROR(VLOOKUP($A39,Charges!$B:$O,5,FALSE)*HLOOKUP(M$2,'Taux Répartition'!$C:$G,MATCH($A39,'Taux Répartition'!$A:$A),FALSE),0)</f>
        <v>0</v>
      </c>
      <c r="N39" s="46">
        <f>IFERROR(VLOOKUP($A39,Charges!$B:$O,5,FALSE)*HLOOKUP(N$2,'Taux Répartition'!$C:$G,MATCH($A39,'Taux Répartition'!$A:$A),FALSE),0)</f>
        <v>0</v>
      </c>
      <c r="O39" s="46">
        <f>IFERROR(VLOOKUP($A39,Charges!$B:$O,5,FALSE)*HLOOKUP(O$2,'Taux Répartition'!$C:$G,MATCH($A39,'Taux Répartition'!$A:$A),FALSE),0)</f>
        <v>0</v>
      </c>
      <c r="P39" s="46">
        <f>IFERROR(VLOOKUP($A39,Charges!$B:$O,5,FALSE)*HLOOKUP(P$2,'Taux Répartition'!$C:$G,MATCH($A39,'Taux Répartition'!$A:$A),FALSE),0)</f>
        <v>0</v>
      </c>
    </row>
    <row r="40" spans="1:16" x14ac:dyDescent="0.25">
      <c r="A40" s="8">
        <v>6020250</v>
      </c>
      <c r="B40" s="46">
        <f>IFERROR(VLOOKUP($A40,Charges!$B:$O,3,FALSE)*HLOOKUP(B$2,'Taux Répartition'!$C:$G,MATCH($A40,'Taux Répartition'!$A:$A),FALSE),0)</f>
        <v>0</v>
      </c>
      <c r="C40" s="46">
        <f>IFERROR(VLOOKUP($A40,Charges!$B:$O,3,FALSE)*HLOOKUP(C$2,'Taux Répartition'!$C:$G,MATCH($A40,'Taux Répartition'!$A:$A),FALSE),0)</f>
        <v>0</v>
      </c>
      <c r="D40" s="46">
        <f>IFERROR(VLOOKUP($A40,Charges!$B:$O,3,FALSE)*HLOOKUP(D$2,'Taux Répartition'!$C:$G,MATCH($A40,'Taux Répartition'!$A:$A),FALSE),0)</f>
        <v>0</v>
      </c>
      <c r="E40" s="46">
        <f>IFERROR(VLOOKUP($A40,Charges!$B:$O,3,FALSE)*HLOOKUP(E$2,'Taux Répartition'!$C:$G,MATCH($A40,'Taux Répartition'!$A:$A),FALSE),0)</f>
        <v>0</v>
      </c>
      <c r="F40" s="46">
        <f>IFERROR(VLOOKUP($A40,Charges!$B:$O,3,FALSE)*HLOOKUP(F$2,'Taux Répartition'!$C:$G,MATCH($A40,'Taux Répartition'!$A:$A),FALSE),0)</f>
        <v>0</v>
      </c>
      <c r="G40" s="46">
        <f>IFERROR(VLOOKUP($A40,Charges!$B:$O,4,FALSE)*HLOOKUP(G$2,'Taux Répartition'!$C:$G,MATCH($A40,'Taux Répartition'!$A:$A),FALSE),0)</f>
        <v>0</v>
      </c>
      <c r="H40" s="46">
        <f>IFERROR(VLOOKUP($A40,Charges!$B:$O,4,FALSE)*HLOOKUP(H$2,'Taux Répartition'!$C:$G,MATCH($A40,'Taux Répartition'!$A:$A),FALSE),0)</f>
        <v>0</v>
      </c>
      <c r="I40" s="46">
        <f>IFERROR(VLOOKUP($A40,Charges!$B:$O,4,FALSE)*HLOOKUP(I$2,'Taux Répartition'!$C:$G,MATCH($A40,'Taux Répartition'!$A:$A),FALSE),0)</f>
        <v>0</v>
      </c>
      <c r="J40" s="46">
        <f>IFERROR(VLOOKUP($A40,Charges!$B:$O,4,FALSE)*HLOOKUP(J$2,'Taux Répartition'!$C:$G,MATCH($A40,'Taux Répartition'!$A:$A),FALSE),0)</f>
        <v>0</v>
      </c>
      <c r="K40" s="46">
        <f>IFERROR(VLOOKUP($A40,Charges!$B:$O,4,FALSE)*HLOOKUP(K$2,'Taux Répartition'!$C:$G,MATCH($A40,'Taux Répartition'!$A:$A),FALSE),0)</f>
        <v>0</v>
      </c>
      <c r="L40" s="46">
        <f>IFERROR(VLOOKUP($A40,Charges!$B:$O,5,FALSE)*HLOOKUP(L$2,'Taux Répartition'!$C:$G,MATCH($A40,'Taux Répartition'!$A:$A),FALSE),0)</f>
        <v>0</v>
      </c>
      <c r="M40" s="46">
        <f>IFERROR(VLOOKUP($A40,Charges!$B:$O,5,FALSE)*HLOOKUP(M$2,'Taux Répartition'!$C:$G,MATCH($A40,'Taux Répartition'!$A:$A),FALSE),0)</f>
        <v>0</v>
      </c>
      <c r="N40" s="46">
        <f>IFERROR(VLOOKUP($A40,Charges!$B:$O,5,FALSE)*HLOOKUP(N$2,'Taux Répartition'!$C:$G,MATCH($A40,'Taux Répartition'!$A:$A),FALSE),0)</f>
        <v>0</v>
      </c>
      <c r="O40" s="46">
        <f>IFERROR(VLOOKUP($A40,Charges!$B:$O,5,FALSE)*HLOOKUP(O$2,'Taux Répartition'!$C:$G,MATCH($A40,'Taux Répartition'!$A:$A),FALSE),0)</f>
        <v>0</v>
      </c>
      <c r="P40" s="46">
        <f>IFERROR(VLOOKUP($A40,Charges!$B:$O,5,FALSE)*HLOOKUP(P$2,'Taux Répartition'!$C:$G,MATCH($A40,'Taux Répartition'!$A:$A),FALSE),0)</f>
        <v>0</v>
      </c>
    </row>
    <row r="41" spans="1:16" x14ac:dyDescent="0.25">
      <c r="A41" s="8">
        <v>6470600</v>
      </c>
      <c r="B41" s="46">
        <f>IFERROR(VLOOKUP($A41,Charges!$B:$O,3,FALSE)*HLOOKUP(B$2,'Taux Répartition'!$C:$G,MATCH($A41,'Taux Répartition'!$A:$A),FALSE),0)</f>
        <v>-25434.955962758766</v>
      </c>
      <c r="C41" s="46">
        <f>IFERROR(VLOOKUP($A41,Charges!$B:$O,3,FALSE)*HLOOKUP(C$2,'Taux Répartition'!$C:$G,MATCH($A41,'Taux Répartition'!$A:$A),FALSE),0)</f>
        <v>-15185.470700716338</v>
      </c>
      <c r="D41" s="46">
        <f>IFERROR(VLOOKUP($A41,Charges!$B:$O,3,FALSE)*HLOOKUP(D$2,'Taux Répartition'!$C:$G,MATCH($A41,'Taux Répartition'!$A:$A),FALSE),0)</f>
        <v>-16417.436382004376</v>
      </c>
      <c r="E41" s="46">
        <f>IFERROR(VLOOKUP($A41,Charges!$B:$O,3,FALSE)*HLOOKUP(E$2,'Taux Répartition'!$C:$G,MATCH($A41,'Taux Répartition'!$A:$A),FALSE),0)</f>
        <v>-3294.7727599181871</v>
      </c>
      <c r="F41" s="46">
        <f>IFERROR(VLOOKUP($A41,Charges!$B:$O,3,FALSE)*HLOOKUP(F$2,'Taux Répartition'!$C:$G,MATCH($A41,'Taux Répartition'!$A:$A),FALSE),0)</f>
        <v>-27534.364194602313</v>
      </c>
      <c r="G41" s="46">
        <f>IFERROR(VLOOKUP($A41,Charges!$B:$O,4,FALSE)*HLOOKUP(G$2,'Taux Répartition'!$C:$G,MATCH($A41,'Taux Répartition'!$A:$A),FALSE),0)</f>
        <v>-4921.0084715183066</v>
      </c>
      <c r="H41" s="46">
        <f>IFERROR(VLOOKUP($A41,Charges!$B:$O,4,FALSE)*HLOOKUP(H$2,'Taux Répartition'!$C:$G,MATCH($A41,'Taux Répartition'!$A:$A),FALSE),0)</f>
        <v>-2937.9972220762943</v>
      </c>
      <c r="I41" s="46">
        <f>IFERROR(VLOOKUP($A41,Charges!$B:$O,4,FALSE)*HLOOKUP(I$2,'Taux Répartition'!$C:$G,MATCH($A41,'Taux Répartition'!$A:$A),FALSE),0)</f>
        <v>-3176.350831302701</v>
      </c>
      <c r="J41" s="46">
        <f>IFERROR(VLOOKUP($A41,Charges!$B:$O,4,FALSE)*HLOOKUP(J$2,'Taux Répartition'!$C:$G,MATCH($A41,'Taux Répartition'!$A:$A),FALSE),0)</f>
        <v>-637.45361647272796</v>
      </c>
      <c r="K41" s="46">
        <f>IFERROR(VLOOKUP($A41,Charges!$B:$O,4,FALSE)*HLOOKUP(K$2,'Taux Répartition'!$C:$G,MATCH($A41,'Taux Répartition'!$A:$A),FALSE),0)</f>
        <v>-5327.1898586299667</v>
      </c>
      <c r="L41" s="46">
        <f>IFERROR(VLOOKUP($A41,Charges!$B:$O,5,FALSE)*HLOOKUP(L$2,'Taux Répartition'!$C:$G,MATCH($A41,'Taux Répartition'!$A:$A),FALSE),0)</f>
        <v>0</v>
      </c>
      <c r="M41" s="46">
        <f>IFERROR(VLOOKUP($A41,Charges!$B:$O,5,FALSE)*HLOOKUP(M$2,'Taux Répartition'!$C:$G,MATCH($A41,'Taux Répartition'!$A:$A),FALSE),0)</f>
        <v>0</v>
      </c>
      <c r="N41" s="46">
        <f>IFERROR(VLOOKUP($A41,Charges!$B:$O,5,FALSE)*HLOOKUP(N$2,'Taux Répartition'!$C:$G,MATCH($A41,'Taux Répartition'!$A:$A),FALSE),0)</f>
        <v>0</v>
      </c>
      <c r="O41" s="46">
        <f>IFERROR(VLOOKUP($A41,Charges!$B:$O,5,FALSE)*HLOOKUP(O$2,'Taux Répartition'!$C:$G,MATCH($A41,'Taux Répartition'!$A:$A),FALSE),0)</f>
        <v>0</v>
      </c>
      <c r="P41" s="46">
        <f>IFERROR(VLOOKUP($A41,Charges!$B:$O,5,FALSE)*HLOOKUP(P$2,'Taux Répartition'!$C:$G,MATCH($A41,'Taux Répartition'!$A:$A),FALSE),0)</f>
        <v>0</v>
      </c>
    </row>
    <row r="42" spans="1:16" x14ac:dyDescent="0.25">
      <c r="A42" s="8">
        <v>7660000</v>
      </c>
      <c r="B42" s="46">
        <f>IFERROR(VLOOKUP($A42,Charges!$B:$O,3,FALSE)*HLOOKUP(B$2,'Taux Répartition'!$C:$G,MATCH($A42,'Taux Répartition'!$A:$A),FALSE),0)</f>
        <v>-9629.5017448386625</v>
      </c>
      <c r="C42" s="46">
        <f>IFERROR(VLOOKUP($A42,Charges!$B:$O,3,FALSE)*HLOOKUP(C$2,'Taux Répartition'!$C:$G,MATCH($A42,'Taux Répartition'!$A:$A),FALSE),0)</f>
        <v>-5749.1161700003931</v>
      </c>
      <c r="D42" s="46">
        <f>IFERROR(VLOOKUP($A42,Charges!$B:$O,3,FALSE)*HLOOKUP(D$2,'Taux Répartition'!$C:$G,MATCH($A42,'Taux Répartition'!$A:$A),FALSE),0)</f>
        <v>-6215.5300177347617</v>
      </c>
      <c r="E42" s="46">
        <f>IFERROR(VLOOKUP($A42,Charges!$B:$O,3,FALSE)*HLOOKUP(E$2,'Taux Répartition'!$C:$G,MATCH($A42,'Taux Répartition'!$A:$A),FALSE),0)</f>
        <v>-1247.3786110317233</v>
      </c>
      <c r="F42" s="46">
        <f>IFERROR(VLOOKUP($A42,Charges!$B:$O,3,FALSE)*HLOOKUP(F$2,'Taux Répartition'!$C:$G,MATCH($A42,'Taux Répartition'!$A:$A),FALSE),0)</f>
        <v>-10424.323456394452</v>
      </c>
      <c r="G42" s="46">
        <f>IFERROR(VLOOKUP($A42,Charges!$B:$O,4,FALSE)*HLOOKUP(G$2,'Taux Répartition'!$C:$G,MATCH($A42,'Taux Répartition'!$A:$A),FALSE),0)</f>
        <v>55857.97058481571</v>
      </c>
      <c r="H42" s="46">
        <f>IFERROR(VLOOKUP($A42,Charges!$B:$O,4,FALSE)*HLOOKUP(H$2,'Taux Répartition'!$C:$G,MATCH($A42,'Taux Répartition'!$A:$A),FALSE),0)</f>
        <v>33348.969699776586</v>
      </c>
      <c r="I42" s="46">
        <f>IFERROR(VLOOKUP($A42,Charges!$B:$O,4,FALSE)*HLOOKUP(I$2,'Taux Répartition'!$C:$G,MATCH($A42,'Taux Répartition'!$A:$A),FALSE),0)</f>
        <v>36054.50230960879</v>
      </c>
      <c r="J42" s="46">
        <f>IFERROR(VLOOKUP($A42,Charges!$B:$O,4,FALSE)*HLOOKUP(J$2,'Taux Répartition'!$C:$G,MATCH($A42,'Taux Répartition'!$A:$A),FALSE),0)</f>
        <v>7235.6846293199014</v>
      </c>
      <c r="K42" s="46">
        <f>IFERROR(VLOOKUP($A42,Charges!$B:$O,4,FALSE)*HLOOKUP(K$2,'Taux Répartition'!$C:$G,MATCH($A42,'Taux Répartition'!$A:$A),FALSE),0)</f>
        <v>60468.502776478977</v>
      </c>
      <c r="L42" s="46">
        <f>IFERROR(VLOOKUP($A42,Charges!$B:$O,5,FALSE)*HLOOKUP(L$2,'Taux Répartition'!$C:$G,MATCH($A42,'Taux Répartition'!$A:$A),FALSE),0)</f>
        <v>24703.691209180284</v>
      </c>
      <c r="M42" s="46">
        <f>IFERROR(VLOOKUP($A42,Charges!$B:$O,5,FALSE)*HLOOKUP(M$2,'Taux Répartition'!$C:$G,MATCH($A42,'Taux Répartition'!$A:$A),FALSE),0)</f>
        <v>14748.882585282141</v>
      </c>
      <c r="N42" s="46">
        <f>IFERROR(VLOOKUP($A42,Charges!$B:$O,5,FALSE)*HLOOKUP(N$2,'Taux Répartition'!$C:$G,MATCH($A42,'Taux Répartition'!$A:$A),FALSE),0)</f>
        <v>15945.428780031132</v>
      </c>
      <c r="O42" s="46">
        <f>IFERROR(VLOOKUP($A42,Charges!$B:$O,5,FALSE)*HLOOKUP(O$2,'Taux Répartition'!$C:$G,MATCH($A42,'Taux Répartition'!$A:$A),FALSE),0)</f>
        <v>3200.0467775376246</v>
      </c>
      <c r="P42" s="46">
        <f>IFERROR(VLOOKUP($A42,Charges!$B:$O,5,FALSE)*HLOOKUP(P$2,'Taux Répartition'!$C:$G,MATCH($A42,'Taux Répartition'!$A:$A),FALSE),0)</f>
        <v>26742.740647968811</v>
      </c>
    </row>
    <row r="43" spans="1:16" x14ac:dyDescent="0.25">
      <c r="A43" s="8">
        <v>6470300</v>
      </c>
      <c r="B43" s="46">
        <f>IFERROR(VLOOKUP($A43,Charges!$B:$O,3,FALSE)*HLOOKUP(B$2,'Taux Répartition'!$C:$G,MATCH($A43,'Taux Répartition'!$A:$A),FALSE),0)</f>
        <v>-28078.695396310337</v>
      </c>
      <c r="C43" s="46">
        <f>IFERROR(VLOOKUP($A43,Charges!$B:$O,3,FALSE)*HLOOKUP(C$2,'Taux Répartition'!$C:$G,MATCH($A43,'Taux Répartition'!$A:$A),FALSE),0)</f>
        <v>-16763.866502435325</v>
      </c>
      <c r="D43" s="46">
        <f>IFERROR(VLOOKUP($A43,Charges!$B:$O,3,FALSE)*HLOOKUP(D$2,'Taux Répartition'!$C:$G,MATCH($A43,'Taux Répartition'!$A:$A),FALSE),0)</f>
        <v>-18123.884155080115</v>
      </c>
      <c r="E43" s="46">
        <f>IFERROR(VLOOKUP($A43,Charges!$B:$O,3,FALSE)*HLOOKUP(E$2,'Taux Répartition'!$C:$G,MATCH($A43,'Taux Répartition'!$A:$A),FALSE),0)</f>
        <v>-3637.235341050271</v>
      </c>
      <c r="F43" s="46">
        <f>IFERROR(VLOOKUP($A43,Charges!$B:$O,3,FALSE)*HLOOKUP(F$2,'Taux Répartition'!$C:$G,MATCH($A43,'Taux Répartition'!$A:$A),FALSE),0)</f>
        <v>-30396.318605123928</v>
      </c>
      <c r="G43" s="46">
        <f>IFERROR(VLOOKUP($A43,Charges!$B:$O,4,FALSE)*HLOOKUP(G$2,'Taux Répartition'!$C:$G,MATCH($A43,'Taux Répartition'!$A:$A),FALSE),0)</f>
        <v>0</v>
      </c>
      <c r="H43" s="46">
        <f>IFERROR(VLOOKUP($A43,Charges!$B:$O,4,FALSE)*HLOOKUP(H$2,'Taux Répartition'!$C:$G,MATCH($A43,'Taux Répartition'!$A:$A),FALSE),0)</f>
        <v>0</v>
      </c>
      <c r="I43" s="46">
        <f>IFERROR(VLOOKUP($A43,Charges!$B:$O,4,FALSE)*HLOOKUP(I$2,'Taux Répartition'!$C:$G,MATCH($A43,'Taux Répartition'!$A:$A),FALSE),0)</f>
        <v>0</v>
      </c>
      <c r="J43" s="46">
        <f>IFERROR(VLOOKUP($A43,Charges!$B:$O,4,FALSE)*HLOOKUP(J$2,'Taux Répartition'!$C:$G,MATCH($A43,'Taux Répartition'!$A:$A),FALSE),0)</f>
        <v>0</v>
      </c>
      <c r="K43" s="46">
        <f>IFERROR(VLOOKUP($A43,Charges!$B:$O,4,FALSE)*HLOOKUP(K$2,'Taux Répartition'!$C:$G,MATCH($A43,'Taux Répartition'!$A:$A),FALSE),0)</f>
        <v>0</v>
      </c>
      <c r="L43" s="46">
        <f>IFERROR(VLOOKUP($A43,Charges!$B:$O,5,FALSE)*HLOOKUP(L$2,'Taux Répartition'!$C:$G,MATCH($A43,'Taux Répartition'!$A:$A),FALSE),0)</f>
        <v>0</v>
      </c>
      <c r="M43" s="46">
        <f>IFERROR(VLOOKUP($A43,Charges!$B:$O,5,FALSE)*HLOOKUP(M$2,'Taux Répartition'!$C:$G,MATCH($A43,'Taux Répartition'!$A:$A),FALSE),0)</f>
        <v>0</v>
      </c>
      <c r="N43" s="46">
        <f>IFERROR(VLOOKUP($A43,Charges!$B:$O,5,FALSE)*HLOOKUP(N$2,'Taux Répartition'!$C:$G,MATCH($A43,'Taux Répartition'!$A:$A),FALSE),0)</f>
        <v>0</v>
      </c>
      <c r="O43" s="46">
        <f>IFERROR(VLOOKUP($A43,Charges!$B:$O,5,FALSE)*HLOOKUP(O$2,'Taux Répartition'!$C:$G,MATCH($A43,'Taux Répartition'!$A:$A),FALSE),0)</f>
        <v>0</v>
      </c>
      <c r="P43" s="46">
        <f>IFERROR(VLOOKUP($A43,Charges!$B:$O,5,FALSE)*HLOOKUP(P$2,'Taux Répartition'!$C:$G,MATCH($A43,'Taux Répartition'!$A:$A),FALSE),0)</f>
        <v>0</v>
      </c>
    </row>
    <row r="44" spans="1:16" x14ac:dyDescent="0.25">
      <c r="A44" s="8">
        <v>6220600</v>
      </c>
      <c r="B44" s="46">
        <f>IFERROR(VLOOKUP($A44,Charges!$B:$O,3,FALSE)*HLOOKUP(B$2,'Taux Répartition'!$C:$G,MATCH($A44,'Taux Répartition'!$A:$A),FALSE),0)</f>
        <v>3003841.4652320864</v>
      </c>
      <c r="C44" s="46">
        <f>IFERROR(VLOOKUP($A44,Charges!$B:$O,3,FALSE)*HLOOKUP(C$2,'Taux Répartition'!$C:$G,MATCH($A44,'Taux Répartition'!$A:$A),FALSE),0)</f>
        <v>1793388.0690285708</v>
      </c>
      <c r="D44" s="46">
        <f>IFERROR(VLOOKUP($A44,Charges!$B:$O,3,FALSE)*HLOOKUP(D$2,'Taux Répartition'!$C:$G,MATCH($A44,'Taux Répartition'!$A:$A),FALSE),0)</f>
        <v>1938881.9162604781</v>
      </c>
      <c r="E44" s="46">
        <f>IFERROR(VLOOKUP($A44,Charges!$B:$O,3,FALSE)*HLOOKUP(E$2,'Taux Répartition'!$C:$G,MATCH($A44,'Taux Répartition'!$A:$A),FALSE),0)</f>
        <v>389109.18694926455</v>
      </c>
      <c r="F44" s="46">
        <f>IFERROR(VLOOKUP($A44,Charges!$B:$O,3,FALSE)*HLOOKUP(F$2,'Taux Répartition'!$C:$G,MATCH($A44,'Taux Répartition'!$A:$A),FALSE),0)</f>
        <v>3251779.3625295982</v>
      </c>
      <c r="G44" s="46">
        <f>IFERROR(VLOOKUP($A44,Charges!$B:$O,4,FALSE)*HLOOKUP(G$2,'Taux Répartition'!$C:$G,MATCH($A44,'Taux Répartition'!$A:$A),FALSE),0)</f>
        <v>-976964.91713966383</v>
      </c>
      <c r="H44" s="46">
        <f>IFERROR(VLOOKUP($A44,Charges!$B:$O,4,FALSE)*HLOOKUP(H$2,'Taux Répartition'!$C:$G,MATCH($A44,'Taux Répartition'!$A:$A),FALSE),0)</f>
        <v>-583278.86026514659</v>
      </c>
      <c r="I44" s="46">
        <f>IFERROR(VLOOKUP($A44,Charges!$B:$O,4,FALSE)*HLOOKUP(I$2,'Taux Répartition'!$C:$G,MATCH($A44,'Taux Répartition'!$A:$A),FALSE),0)</f>
        <v>-630599.06209685968</v>
      </c>
      <c r="J44" s="46">
        <f>IFERROR(VLOOKUP($A44,Charges!$B:$O,4,FALSE)*HLOOKUP(J$2,'Taux Répartition'!$C:$G,MATCH($A44,'Taux Répartition'!$A:$A),FALSE),0)</f>
        <v>-126553.29150561511</v>
      </c>
      <c r="K44" s="46">
        <f>IFERROR(VLOOKUP($A44,Charges!$B:$O,4,FALSE)*HLOOKUP(K$2,'Taux Répartition'!$C:$G,MATCH($A44,'Taux Répartition'!$A:$A),FALSE),0)</f>
        <v>-1057603.868992714</v>
      </c>
      <c r="L44" s="46">
        <f>IFERROR(VLOOKUP($A44,Charges!$B:$O,5,FALSE)*HLOOKUP(L$2,'Taux Répartition'!$C:$G,MATCH($A44,'Taux Répartition'!$A:$A),FALSE),0)</f>
        <v>-932965.31198255892</v>
      </c>
      <c r="M44" s="46">
        <f>IFERROR(VLOOKUP($A44,Charges!$B:$O,5,FALSE)*HLOOKUP(M$2,'Taux Répartition'!$C:$G,MATCH($A44,'Taux Répartition'!$A:$A),FALSE),0)</f>
        <v>-557009.70863246452</v>
      </c>
      <c r="N44" s="46">
        <f>IFERROR(VLOOKUP($A44,Charges!$B:$O,5,FALSE)*HLOOKUP(N$2,'Taux Répartition'!$C:$G,MATCH($A44,'Taux Répartition'!$A:$A),FALSE),0)</f>
        <v>-602198.74878168257</v>
      </c>
      <c r="O44" s="46">
        <f>IFERROR(VLOOKUP($A44,Charges!$B:$O,5,FALSE)*HLOOKUP(O$2,'Taux Répartition'!$C:$G,MATCH($A44,'Taux Répartition'!$A:$A),FALSE),0)</f>
        <v>-120853.70622891777</v>
      </c>
      <c r="P44" s="46">
        <f>IFERROR(VLOOKUP($A44,Charges!$B:$O,5,FALSE)*HLOOKUP(P$2,'Taux Répartition'!$C:$G,MATCH($A44,'Taux Répartition'!$A:$A),FALSE),0)</f>
        <v>-1009972.5243743755</v>
      </c>
    </row>
    <row r="45" spans="1:16" x14ac:dyDescent="0.25">
      <c r="A45" s="8">
        <v>6220500</v>
      </c>
      <c r="B45" s="46">
        <f>IFERROR(VLOOKUP($A45,Charges!$B:$O,3,FALSE)*HLOOKUP(B$2,'Taux Répartition'!$C:$G,MATCH($A45,'Taux Répartition'!$A:$A),FALSE),0)</f>
        <v>0</v>
      </c>
      <c r="C45" s="46">
        <f>IFERROR(VLOOKUP($A45,Charges!$B:$O,3,FALSE)*HLOOKUP(C$2,'Taux Répartition'!$C:$G,MATCH($A45,'Taux Répartition'!$A:$A),FALSE),0)</f>
        <v>0</v>
      </c>
      <c r="D45" s="46">
        <f>IFERROR(VLOOKUP($A45,Charges!$B:$O,3,FALSE)*HLOOKUP(D$2,'Taux Répartition'!$C:$G,MATCH($A45,'Taux Répartition'!$A:$A),FALSE),0)</f>
        <v>0</v>
      </c>
      <c r="E45" s="46">
        <f>IFERROR(VLOOKUP($A45,Charges!$B:$O,3,FALSE)*HLOOKUP(E$2,'Taux Répartition'!$C:$G,MATCH($A45,'Taux Répartition'!$A:$A),FALSE),0)</f>
        <v>0</v>
      </c>
      <c r="F45" s="46">
        <f>IFERROR(VLOOKUP($A45,Charges!$B:$O,3,FALSE)*HLOOKUP(F$2,'Taux Répartition'!$C:$G,MATCH($A45,'Taux Répartition'!$A:$A),FALSE),0)</f>
        <v>0</v>
      </c>
      <c r="G45" s="46">
        <f>IFERROR(VLOOKUP($A45,Charges!$B:$O,4,FALSE)*HLOOKUP(G$2,'Taux Répartition'!$C:$G,MATCH($A45,'Taux Répartition'!$A:$A),FALSE),0)</f>
        <v>-1806409.0002044982</v>
      </c>
      <c r="H45" s="46">
        <f>IFERROR(VLOOKUP($A45,Charges!$B:$O,4,FALSE)*HLOOKUP(H$2,'Taux Répartition'!$C:$G,MATCH($A45,'Taux Répartition'!$A:$A),FALSE),0)</f>
        <v>-1078483.131100354</v>
      </c>
      <c r="I45" s="46">
        <f>IFERROR(VLOOKUP($A45,Charges!$B:$O,4,FALSE)*HLOOKUP(I$2,'Taux Répartition'!$C:$G,MATCH($A45,'Taux Répartition'!$A:$A),FALSE),0)</f>
        <v>-1165978.2263495934</v>
      </c>
      <c r="J45" s="46">
        <f>IFERROR(VLOOKUP($A45,Charges!$B:$O,4,FALSE)*HLOOKUP(J$2,'Taux Répartition'!$C:$G,MATCH($A45,'Taux Répartition'!$A:$A),FALSE),0)</f>
        <v>-233997.14848569699</v>
      </c>
      <c r="K45" s="46">
        <f>IFERROR(VLOOKUP($A45,Charges!$B:$O,4,FALSE)*HLOOKUP(K$2,'Taux Répartition'!$C:$G,MATCH($A45,'Taux Répartition'!$A:$A),FALSE),0)</f>
        <v>-1955510.4938598564</v>
      </c>
      <c r="L45" s="46">
        <f>IFERROR(VLOOKUP($A45,Charges!$B:$O,5,FALSE)*HLOOKUP(L$2,'Taux Répartition'!$C:$G,MATCH($A45,'Taux Répartition'!$A:$A),FALSE),0)</f>
        <v>-116210.48346816449</v>
      </c>
      <c r="M45" s="46">
        <f>IFERROR(VLOOKUP($A45,Charges!$B:$O,5,FALSE)*HLOOKUP(M$2,'Taux Répartition'!$C:$G,MATCH($A45,'Taux Répartition'!$A:$A),FALSE),0)</f>
        <v>-69381.322869429699</v>
      </c>
      <c r="N45" s="46">
        <f>IFERROR(VLOOKUP($A45,Charges!$B:$O,5,FALSE)*HLOOKUP(N$2,'Taux Répartition'!$C:$G,MATCH($A45,'Taux Répartition'!$A:$A),FALSE),0)</f>
        <v>-75010.085413712921</v>
      </c>
      <c r="O45" s="46">
        <f>IFERROR(VLOOKUP($A45,Charges!$B:$O,5,FALSE)*HLOOKUP(O$2,'Taux Répartition'!$C:$G,MATCH($A45,'Taux Répartition'!$A:$A),FALSE),0)</f>
        <v>-15053.579644818143</v>
      </c>
      <c r="P45" s="46">
        <f>IFERROR(VLOOKUP($A45,Charges!$B:$O,5,FALSE)*HLOOKUP(P$2,'Taux Répartition'!$C:$G,MATCH($A45,'Taux Répartition'!$A:$A),FALSE),0)</f>
        <v>-125802.52860387467</v>
      </c>
    </row>
    <row r="46" spans="1:16" x14ac:dyDescent="0.25">
      <c r="A46" s="8">
        <v>6410400</v>
      </c>
      <c r="B46" s="46">
        <f>IFERROR(VLOOKUP($A46,Charges!$B:$O,3,FALSE)*HLOOKUP(B$2,'Taux Répartition'!$C:$G,MATCH($A46,'Taux Répartition'!$A:$A),FALSE),0)</f>
        <v>-81051.904236772112</v>
      </c>
      <c r="C46" s="46">
        <f>IFERROR(VLOOKUP($A46,Charges!$B:$O,3,FALSE)*HLOOKUP(C$2,'Taux Répartition'!$C:$G,MATCH($A46,'Taux Répartition'!$A:$A),FALSE),0)</f>
        <v>-48390.542481256605</v>
      </c>
      <c r="D46" s="46">
        <f>IFERROR(VLOOKUP($A46,Charges!$B:$O,3,FALSE)*HLOOKUP(D$2,'Taux Répartition'!$C:$G,MATCH($A46,'Taux Répartition'!$A:$A),FALSE),0)</f>
        <v>-52316.366633220954</v>
      </c>
      <c r="E46" s="46">
        <f>IFERROR(VLOOKUP($A46,Charges!$B:$O,3,FALSE)*HLOOKUP(E$2,'Taux Répartition'!$C:$G,MATCH($A46,'Taux Répartition'!$A:$A),FALSE),0)</f>
        <v>-10499.236036021401</v>
      </c>
      <c r="F46" s="46">
        <f>IFERROR(VLOOKUP($A46,Charges!$B:$O,3,FALSE)*HLOOKUP(F$2,'Taux Répartition'!$C:$G,MATCH($A46,'Taux Répartition'!$A:$A),FALSE),0)</f>
        <v>-87741.950612728862</v>
      </c>
      <c r="G46" s="46">
        <f>IFERROR(VLOOKUP($A46,Charges!$B:$O,4,FALSE)*HLOOKUP(G$2,'Taux Répartition'!$C:$G,MATCH($A46,'Taux Répartition'!$A:$A),FALSE),0)</f>
        <v>-43883.8167224809</v>
      </c>
      <c r="H46" s="46">
        <f>IFERROR(VLOOKUP($A46,Charges!$B:$O,4,FALSE)*HLOOKUP(H$2,'Taux Répartition'!$C:$G,MATCH($A46,'Taux Répartition'!$A:$A),FALSE),0)</f>
        <v>-26200.022286280364</v>
      </c>
      <c r="I46" s="46">
        <f>IFERROR(VLOOKUP($A46,Charges!$B:$O,4,FALSE)*HLOOKUP(I$2,'Taux Répartition'!$C:$G,MATCH($A46,'Taux Répartition'!$A:$A),FALSE),0)</f>
        <v>-28325.575648558202</v>
      </c>
      <c r="J46" s="46">
        <f>IFERROR(VLOOKUP($A46,Charges!$B:$O,4,FALSE)*HLOOKUP(J$2,'Taux Répartition'!$C:$G,MATCH($A46,'Taux Répartition'!$A:$A),FALSE),0)</f>
        <v>-5684.5863680744442</v>
      </c>
      <c r="K46" s="46">
        <f>IFERROR(VLOOKUP($A46,Charges!$B:$O,4,FALSE)*HLOOKUP(K$2,'Taux Répartition'!$C:$G,MATCH($A46,'Taux Répartition'!$A:$A),FALSE),0)</f>
        <v>-47505.99897460606</v>
      </c>
      <c r="L46" s="46">
        <f>IFERROR(VLOOKUP($A46,Charges!$B:$O,5,FALSE)*HLOOKUP(L$2,'Taux Répartition'!$C:$G,MATCH($A46,'Taux Répartition'!$A:$A),FALSE),0)</f>
        <v>-37631.241252787047</v>
      </c>
      <c r="M46" s="46">
        <f>IFERROR(VLOOKUP($A46,Charges!$B:$O,5,FALSE)*HLOOKUP(M$2,'Taux Répartition'!$C:$G,MATCH($A46,'Taux Répartition'!$A:$A),FALSE),0)</f>
        <v>-22467.037580583426</v>
      </c>
      <c r="N46" s="46">
        <f>IFERROR(VLOOKUP($A46,Charges!$B:$O,5,FALSE)*HLOOKUP(N$2,'Taux Répartition'!$C:$G,MATCH($A46,'Taux Répartition'!$A:$A),FALSE),0)</f>
        <v>-24289.741651138302</v>
      </c>
      <c r="O46" s="46">
        <f>IFERROR(VLOOKUP($A46,Charges!$B:$O,5,FALSE)*HLOOKUP(O$2,'Taux Répartition'!$C:$G,MATCH($A46,'Taux Répartition'!$A:$A),FALSE),0)</f>
        <v>-4874.6453024385073</v>
      </c>
      <c r="P46" s="46">
        <f>IFERROR(VLOOKUP($A46,Charges!$B:$O,5,FALSE)*HLOOKUP(P$2,'Taux Répartition'!$C:$G,MATCH($A46,'Taux Répartition'!$A:$A),FALSE),0)</f>
        <v>-40737.334213052687</v>
      </c>
    </row>
    <row r="47" spans="1:16" x14ac:dyDescent="0.25">
      <c r="A47" s="8">
        <v>6610200</v>
      </c>
      <c r="B47" s="46">
        <f>IFERROR(VLOOKUP($A47,Charges!$B:$O,3,FALSE)*HLOOKUP(B$2,'Taux Répartition'!$C:$G,MATCH($A47,'Taux Répartition'!$A:$A),FALSE),0)</f>
        <v>0</v>
      </c>
      <c r="C47" s="46">
        <f>IFERROR(VLOOKUP($A47,Charges!$B:$O,3,FALSE)*HLOOKUP(C$2,'Taux Répartition'!$C:$G,MATCH($A47,'Taux Répartition'!$A:$A),FALSE),0)</f>
        <v>0</v>
      </c>
      <c r="D47" s="46">
        <f>IFERROR(VLOOKUP($A47,Charges!$B:$O,3,FALSE)*HLOOKUP(D$2,'Taux Répartition'!$C:$G,MATCH($A47,'Taux Répartition'!$A:$A),FALSE),0)</f>
        <v>0</v>
      </c>
      <c r="E47" s="46">
        <f>IFERROR(VLOOKUP($A47,Charges!$B:$O,3,FALSE)*HLOOKUP(E$2,'Taux Répartition'!$C:$G,MATCH($A47,'Taux Répartition'!$A:$A),FALSE),0)</f>
        <v>0</v>
      </c>
      <c r="F47" s="46">
        <f>IFERROR(VLOOKUP($A47,Charges!$B:$O,3,FALSE)*HLOOKUP(F$2,'Taux Répartition'!$C:$G,MATCH($A47,'Taux Répartition'!$A:$A),FALSE),0)</f>
        <v>0</v>
      </c>
      <c r="G47" s="46">
        <f>IFERROR(VLOOKUP($A47,Charges!$B:$O,4,FALSE)*HLOOKUP(G$2,'Taux Répartition'!$C:$G,MATCH($A47,'Taux Répartition'!$A:$A),FALSE),0)</f>
        <v>0</v>
      </c>
      <c r="H47" s="46">
        <f>IFERROR(VLOOKUP($A47,Charges!$B:$O,4,FALSE)*HLOOKUP(H$2,'Taux Répartition'!$C:$G,MATCH($A47,'Taux Répartition'!$A:$A),FALSE),0)</f>
        <v>0</v>
      </c>
      <c r="I47" s="46">
        <f>IFERROR(VLOOKUP($A47,Charges!$B:$O,4,FALSE)*HLOOKUP(I$2,'Taux Répartition'!$C:$G,MATCH($A47,'Taux Répartition'!$A:$A),FALSE),0)</f>
        <v>0</v>
      </c>
      <c r="J47" s="46">
        <f>IFERROR(VLOOKUP($A47,Charges!$B:$O,4,FALSE)*HLOOKUP(J$2,'Taux Répartition'!$C:$G,MATCH($A47,'Taux Répartition'!$A:$A),FALSE),0)</f>
        <v>0</v>
      </c>
      <c r="K47" s="46">
        <f>IFERROR(VLOOKUP($A47,Charges!$B:$O,4,FALSE)*HLOOKUP(K$2,'Taux Répartition'!$C:$G,MATCH($A47,'Taux Répartition'!$A:$A),FALSE),0)</f>
        <v>0</v>
      </c>
      <c r="L47" s="46">
        <f>IFERROR(VLOOKUP($A47,Charges!$B:$O,5,FALSE)*HLOOKUP(L$2,'Taux Répartition'!$C:$G,MATCH($A47,'Taux Répartition'!$A:$A),FALSE),0)</f>
        <v>0</v>
      </c>
      <c r="M47" s="46">
        <f>IFERROR(VLOOKUP($A47,Charges!$B:$O,5,FALSE)*HLOOKUP(M$2,'Taux Répartition'!$C:$G,MATCH($A47,'Taux Répartition'!$A:$A),FALSE),0)</f>
        <v>0</v>
      </c>
      <c r="N47" s="46">
        <f>IFERROR(VLOOKUP($A47,Charges!$B:$O,5,FALSE)*HLOOKUP(N$2,'Taux Répartition'!$C:$G,MATCH($A47,'Taux Répartition'!$A:$A),FALSE),0)</f>
        <v>0</v>
      </c>
      <c r="O47" s="46">
        <f>IFERROR(VLOOKUP($A47,Charges!$B:$O,5,FALSE)*HLOOKUP(O$2,'Taux Répartition'!$C:$G,MATCH($A47,'Taux Répartition'!$A:$A),FALSE),0)</f>
        <v>0</v>
      </c>
      <c r="P47" s="46">
        <f>IFERROR(VLOOKUP($A47,Charges!$B:$O,5,FALSE)*HLOOKUP(P$2,'Taux Répartition'!$C:$G,MATCH($A47,'Taux Répartition'!$A:$A),FALSE),0)</f>
        <v>0</v>
      </c>
    </row>
    <row r="48" spans="1:16" x14ac:dyDescent="0.25">
      <c r="A48" s="8">
        <v>6610110</v>
      </c>
      <c r="B48" s="46">
        <f>IFERROR(VLOOKUP($A48,Charges!$B:$O,3,FALSE)*HLOOKUP(B$2,'Taux Répartition'!$C:$G,MATCH($A48,'Taux Répartition'!$A:$A),FALSE),0)</f>
        <v>-1472.3425769913524</v>
      </c>
      <c r="C48" s="46">
        <f>IFERROR(VLOOKUP($A48,Charges!$B:$O,3,FALSE)*HLOOKUP(C$2,'Taux Répartition'!$C:$G,MATCH($A48,'Taux Répartition'!$A:$A),FALSE),0)</f>
        <v>-879.03494297594682</v>
      </c>
      <c r="D48" s="46">
        <f>IFERROR(VLOOKUP($A48,Charges!$B:$O,3,FALSE)*HLOOKUP(D$2,'Taux Répartition'!$C:$G,MATCH($A48,'Taux Répartition'!$A:$A),FALSE),0)</f>
        <v>-950.34922119244425</v>
      </c>
      <c r="E48" s="46">
        <f>IFERROR(VLOOKUP($A48,Charges!$B:$O,3,FALSE)*HLOOKUP(E$2,'Taux Répartition'!$C:$G,MATCH($A48,'Taux Répartition'!$A:$A),FALSE),0)</f>
        <v>-190.7231222669156</v>
      </c>
      <c r="F48" s="46">
        <f>IFERROR(VLOOKUP($A48,Charges!$B:$O,3,FALSE)*HLOOKUP(F$2,'Taux Répartition'!$C:$G,MATCH($A48,'Taux Répartition'!$A:$A),FALSE),0)</f>
        <v>-1593.8701365733396</v>
      </c>
      <c r="G48" s="46">
        <f>IFERROR(VLOOKUP($A48,Charges!$B:$O,4,FALSE)*HLOOKUP(G$2,'Taux Répartition'!$C:$G,MATCH($A48,'Taux Répartition'!$A:$A),FALSE),0)</f>
        <v>-25348.794893844217</v>
      </c>
      <c r="H48" s="46">
        <f>IFERROR(VLOOKUP($A48,Charges!$B:$O,4,FALSE)*HLOOKUP(H$2,'Taux Répartition'!$C:$G,MATCH($A48,'Taux Répartition'!$A:$A),FALSE),0)</f>
        <v>-15134.029825825102</v>
      </c>
      <c r="I48" s="46">
        <f>IFERROR(VLOOKUP($A48,Charges!$B:$O,4,FALSE)*HLOOKUP(I$2,'Taux Répartition'!$C:$G,MATCH($A48,'Taux Répartition'!$A:$A),FALSE),0)</f>
        <v>-16361.822215831598</v>
      </c>
      <c r="J48" s="46">
        <f>IFERROR(VLOOKUP($A48,Charges!$B:$O,4,FALSE)*HLOOKUP(J$2,'Taux Répartition'!$C:$G,MATCH($A48,'Taux Répartition'!$A:$A),FALSE),0)</f>
        <v>-3283.6116970391813</v>
      </c>
      <c r="K48" s="46">
        <f>IFERROR(VLOOKUP($A48,Charges!$B:$O,4,FALSE)*HLOOKUP(K$2,'Taux Répartition'!$C:$G,MATCH($A48,'Taux Répartition'!$A:$A),FALSE),0)</f>
        <v>-27441.091367459889</v>
      </c>
      <c r="L48" s="46">
        <f>IFERROR(VLOOKUP($A48,Charges!$B:$O,5,FALSE)*HLOOKUP(L$2,'Taux Répartition'!$C:$G,MATCH($A48,'Taux Répartition'!$A:$A),FALSE),0)</f>
        <v>-1928750.2641826863</v>
      </c>
      <c r="M48" s="46">
        <f>IFERROR(VLOOKUP($A48,Charges!$B:$O,5,FALSE)*HLOOKUP(M$2,'Taux Répartition'!$C:$G,MATCH($A48,'Taux Répartition'!$A:$A),FALSE),0)</f>
        <v>-1151524.7232442345</v>
      </c>
      <c r="N48" s="46">
        <f>IFERROR(VLOOKUP($A48,Charges!$B:$O,5,FALSE)*HLOOKUP(N$2,'Taux Répartition'!$C:$G,MATCH($A48,'Taux Répartition'!$A:$A),FALSE),0)</f>
        <v>-1244945.5310776513</v>
      </c>
      <c r="O48" s="46">
        <f>IFERROR(VLOOKUP($A48,Charges!$B:$O,5,FALSE)*HLOOKUP(O$2,'Taux Répartition'!$C:$G,MATCH($A48,'Taux Répartition'!$A:$A),FALSE),0)</f>
        <v>-249844.89221914337</v>
      </c>
      <c r="P48" s="46">
        <f>IFERROR(VLOOKUP($A48,Charges!$B:$O,5,FALSE)*HLOOKUP(P$2,'Taux Répartition'!$C:$G,MATCH($A48,'Taux Répartition'!$A:$A),FALSE),0)</f>
        <v>-2087949.8392762833</v>
      </c>
    </row>
    <row r="49" spans="1:16" x14ac:dyDescent="0.25">
      <c r="A49" s="8">
        <v>6130210</v>
      </c>
      <c r="B49" s="46">
        <f>IFERROR(VLOOKUP($A49,Charges!$B:$O,3,FALSE)*HLOOKUP(B$2,'Taux Répartition'!$C:$G,MATCH($A49,'Taux Répartition'!$A:$A),FALSE),0)</f>
        <v>-8027402.1785741234</v>
      </c>
      <c r="C49" s="46">
        <f>IFERROR(VLOOKUP($A49,Charges!$B:$O,3,FALSE)*HLOOKUP(C$2,'Taux Répartition'!$C:$G,MATCH($A49,'Taux Répartition'!$A:$A),FALSE),0)</f>
        <v>-4792612.2130538234</v>
      </c>
      <c r="D49" s="46">
        <f>IFERROR(VLOOKUP($A49,Charges!$B:$O,3,FALSE)*HLOOKUP(D$2,'Taux Répartition'!$C:$G,MATCH($A49,'Taux Répartition'!$A:$A),FALSE),0)</f>
        <v>-5181426.8824552605</v>
      </c>
      <c r="E49" s="46">
        <f>IFERROR(VLOOKUP($A49,Charges!$B:$O,3,FALSE)*HLOOKUP(E$2,'Taux Répartition'!$C:$G,MATCH($A49,'Taux Répartition'!$A:$A),FALSE),0)</f>
        <v>-1039847.1328041268</v>
      </c>
      <c r="F49" s="46">
        <f>IFERROR(VLOOKUP($A49,Charges!$B:$O,3,FALSE)*HLOOKUP(F$2,'Taux Répartition'!$C:$G,MATCH($A49,'Taux Répartition'!$A:$A),FALSE),0)</f>
        <v>-8689986.1531126592</v>
      </c>
      <c r="G49" s="46">
        <f>IFERROR(VLOOKUP($A49,Charges!$B:$O,4,FALSE)*HLOOKUP(G$2,'Taux Répartition'!$C:$G,MATCH($A49,'Taux Répartition'!$A:$A),FALSE),0)</f>
        <v>-8027402.1785741244</v>
      </c>
      <c r="H49" s="46">
        <f>IFERROR(VLOOKUP($A49,Charges!$B:$O,4,FALSE)*HLOOKUP(H$2,'Taux Répartition'!$C:$G,MATCH($A49,'Taux Répartition'!$A:$A),FALSE),0)</f>
        <v>-4792612.2130538244</v>
      </c>
      <c r="I49" s="46">
        <f>IFERROR(VLOOKUP($A49,Charges!$B:$O,4,FALSE)*HLOOKUP(I$2,'Taux Répartition'!$C:$G,MATCH($A49,'Taux Répartition'!$A:$A),FALSE),0)</f>
        <v>-5181426.8824552614</v>
      </c>
      <c r="J49" s="46">
        <f>IFERROR(VLOOKUP($A49,Charges!$B:$O,4,FALSE)*HLOOKUP(J$2,'Taux Répartition'!$C:$G,MATCH($A49,'Taux Répartition'!$A:$A),FALSE),0)</f>
        <v>-1039847.1328041269</v>
      </c>
      <c r="K49" s="46">
        <f>IFERROR(VLOOKUP($A49,Charges!$B:$O,4,FALSE)*HLOOKUP(K$2,'Taux Répartition'!$C:$G,MATCH($A49,'Taux Répartition'!$A:$A),FALSE),0)</f>
        <v>-8689986.1531126592</v>
      </c>
      <c r="L49" s="46">
        <f>IFERROR(VLOOKUP($A49,Charges!$B:$O,5,FALSE)*HLOOKUP(L$2,'Taux Répartition'!$C:$G,MATCH($A49,'Taux Répartition'!$A:$A),FALSE),0)</f>
        <v>-8027402.3030466912</v>
      </c>
      <c r="M49" s="46">
        <f>IFERROR(VLOOKUP($A49,Charges!$B:$O,5,FALSE)*HLOOKUP(M$2,'Taux Répartition'!$C:$G,MATCH($A49,'Taux Répartition'!$A:$A),FALSE),0)</f>
        <v>-4792612.287367872</v>
      </c>
      <c r="N49" s="46">
        <f>IFERROR(VLOOKUP($A49,Charges!$B:$O,5,FALSE)*HLOOKUP(N$2,'Taux Répartition'!$C:$G,MATCH($A49,'Taux Répartition'!$A:$A),FALSE),0)</f>
        <v>-5181426.9627982527</v>
      </c>
      <c r="O49" s="46">
        <f>IFERROR(VLOOKUP($A49,Charges!$B:$O,5,FALSE)*HLOOKUP(O$2,'Taux Répartition'!$C:$G,MATCH($A49,'Taux Répartition'!$A:$A),FALSE),0)</f>
        <v>-1039847.1489279538</v>
      </c>
      <c r="P49" s="46">
        <f>IFERROR(VLOOKUP($A49,Charges!$B:$O,5,FALSE)*HLOOKUP(P$2,'Taux Répartition'!$C:$G,MATCH($A49,'Taux Répartition'!$A:$A),FALSE),0)</f>
        <v>-8689986.2878592275</v>
      </c>
    </row>
    <row r="50" spans="1:16" x14ac:dyDescent="0.25">
      <c r="A50" s="8">
        <v>6071030</v>
      </c>
      <c r="B50" s="46">
        <f>IFERROR(VLOOKUP($A50,Charges!$B:$O,3,FALSE)*HLOOKUP(B$2,'Taux Répartition'!$C:$G,MATCH($A50,'Taux Répartition'!$A:$A),FALSE),0)</f>
        <v>0</v>
      </c>
      <c r="C50" s="46">
        <f>IFERROR(VLOOKUP($A50,Charges!$B:$O,3,FALSE)*HLOOKUP(C$2,'Taux Répartition'!$C:$G,MATCH($A50,'Taux Répartition'!$A:$A),FALSE),0)</f>
        <v>0</v>
      </c>
      <c r="D50" s="46">
        <f>IFERROR(VLOOKUP($A50,Charges!$B:$O,3,FALSE)*HLOOKUP(D$2,'Taux Répartition'!$C:$G,MATCH($A50,'Taux Répartition'!$A:$A),FALSE),0)</f>
        <v>0</v>
      </c>
      <c r="E50" s="46">
        <f>IFERROR(VLOOKUP($A50,Charges!$B:$O,3,FALSE)*HLOOKUP(E$2,'Taux Répartition'!$C:$G,MATCH($A50,'Taux Répartition'!$A:$A),FALSE),0)</f>
        <v>0</v>
      </c>
      <c r="F50" s="46">
        <f>IFERROR(VLOOKUP($A50,Charges!$B:$O,3,FALSE)*HLOOKUP(F$2,'Taux Répartition'!$C:$G,MATCH($A50,'Taux Répartition'!$A:$A),FALSE),0)</f>
        <v>0</v>
      </c>
      <c r="G50" s="46">
        <f>IFERROR(VLOOKUP($A50,Charges!$B:$O,4,FALSE)*HLOOKUP(G$2,'Taux Répartition'!$C:$G,MATCH($A50,'Taux Répartition'!$A:$A),FALSE),0)</f>
        <v>-694.73060774376097</v>
      </c>
      <c r="H50" s="46">
        <f>IFERROR(VLOOKUP($A50,Charges!$B:$O,4,FALSE)*HLOOKUP(H$2,'Taux Répartition'!$C:$G,MATCH($A50,'Taux Répartition'!$A:$A),FALSE),0)</f>
        <v>-414.77607841077094</v>
      </c>
      <c r="I50" s="46">
        <f>IFERROR(VLOOKUP($A50,Charges!$B:$O,4,FALSE)*HLOOKUP(I$2,'Taux Répartition'!$C:$G,MATCH($A50,'Taux Répartition'!$A:$A),FALSE),0)</f>
        <v>-448.42599971332248</v>
      </c>
      <c r="J50" s="46">
        <f>IFERROR(VLOOKUP($A50,Charges!$B:$O,4,FALSE)*HLOOKUP(J$2,'Taux Répartition'!$C:$G,MATCH($A50,'Taux Répartition'!$A:$A),FALSE),0)</f>
        <v>-89.993451737326296</v>
      </c>
      <c r="K50" s="46">
        <f>IFERROR(VLOOKUP($A50,Charges!$B:$O,4,FALSE)*HLOOKUP(K$2,'Taux Répartition'!$C:$G,MATCH($A50,'Taux Répartition'!$A:$A),FALSE),0)</f>
        <v>-752.07386239481889</v>
      </c>
      <c r="L50" s="46">
        <f>IFERROR(VLOOKUP($A50,Charges!$B:$O,5,FALSE)*HLOOKUP(L$2,'Taux Répartition'!$C:$G,MATCH($A50,'Taux Répartition'!$A:$A),FALSE),0)</f>
        <v>0</v>
      </c>
      <c r="M50" s="46">
        <f>IFERROR(VLOOKUP($A50,Charges!$B:$O,5,FALSE)*HLOOKUP(M$2,'Taux Répartition'!$C:$G,MATCH($A50,'Taux Répartition'!$A:$A),FALSE),0)</f>
        <v>0</v>
      </c>
      <c r="N50" s="46">
        <f>IFERROR(VLOOKUP($A50,Charges!$B:$O,5,FALSE)*HLOOKUP(N$2,'Taux Répartition'!$C:$G,MATCH($A50,'Taux Répartition'!$A:$A),FALSE),0)</f>
        <v>0</v>
      </c>
      <c r="O50" s="46">
        <f>IFERROR(VLOOKUP($A50,Charges!$B:$O,5,FALSE)*HLOOKUP(O$2,'Taux Répartition'!$C:$G,MATCH($A50,'Taux Répartition'!$A:$A),FALSE),0)</f>
        <v>0</v>
      </c>
      <c r="P50" s="46">
        <f>IFERROR(VLOOKUP($A50,Charges!$B:$O,5,FALSE)*HLOOKUP(P$2,'Taux Répartition'!$C:$G,MATCH($A50,'Taux Répartition'!$A:$A),FALSE),0)</f>
        <v>0</v>
      </c>
    </row>
    <row r="51" spans="1:16" x14ac:dyDescent="0.25">
      <c r="A51" s="8">
        <v>6250200</v>
      </c>
      <c r="B51" s="46">
        <f>IFERROR(VLOOKUP($A51,Charges!$B:$O,3,FALSE)*HLOOKUP(B$2,'Taux Répartition'!$C:$G,MATCH($A51,'Taux Répartition'!$A:$A),FALSE),0)</f>
        <v>-1884808.5156116523</v>
      </c>
      <c r="C51" s="46">
        <f>IFERROR(VLOOKUP($A51,Charges!$B:$O,3,FALSE)*HLOOKUP(C$2,'Taux Répartition'!$C:$G,MATCH($A51,'Taux Répartition'!$A:$A),FALSE),0)</f>
        <v>-1125290.1138177156</v>
      </c>
      <c r="D51" s="46">
        <f>IFERROR(VLOOKUP($A51,Charges!$B:$O,3,FALSE)*HLOOKUP(D$2,'Taux Répartition'!$C:$G,MATCH($A51,'Taux Répartition'!$A:$A),FALSE),0)</f>
        <v>-1216582.5623060421</v>
      </c>
      <c r="E51" s="46">
        <f>IFERROR(VLOOKUP($A51,Charges!$B:$O,3,FALSE)*HLOOKUP(E$2,'Taux Répartition'!$C:$G,MATCH($A51,'Taux Répartition'!$A:$A),FALSE),0)</f>
        <v>-244152.80152211219</v>
      </c>
      <c r="F51" s="46">
        <f>IFERROR(VLOOKUP($A51,Charges!$B:$O,3,FALSE)*HLOOKUP(F$2,'Taux Répartition'!$C:$G,MATCH($A51,'Taux Répartition'!$A:$A),FALSE),0)</f>
        <v>-2040381.1267424768</v>
      </c>
      <c r="G51" s="46">
        <f>IFERROR(VLOOKUP($A51,Charges!$B:$O,4,FALSE)*HLOOKUP(G$2,'Taux Répartition'!$C:$G,MATCH($A51,'Taux Répartition'!$A:$A),FALSE),0)</f>
        <v>-121288.38526859827</v>
      </c>
      <c r="H51" s="46">
        <f>IFERROR(VLOOKUP($A51,Charges!$B:$O,4,FALSE)*HLOOKUP(H$2,'Taux Répartition'!$C:$G,MATCH($A51,'Taux Répartition'!$A:$A),FALSE),0)</f>
        <v>-72412.990355880422</v>
      </c>
      <c r="I51" s="46">
        <f>IFERROR(VLOOKUP($A51,Charges!$B:$O,4,FALSE)*HLOOKUP(I$2,'Taux Répartition'!$C:$G,MATCH($A51,'Taux Répartition'!$A:$A),FALSE),0)</f>
        <v>-78287.705783284211</v>
      </c>
      <c r="J51" s="46">
        <f>IFERROR(VLOOKUP($A51,Charges!$B:$O,4,FALSE)*HLOOKUP(J$2,'Taux Répartition'!$C:$G,MATCH($A51,'Taux Répartition'!$A:$A),FALSE),0)</f>
        <v>-15711.356782474882</v>
      </c>
      <c r="K51" s="46">
        <f>IFERROR(VLOOKUP($A51,Charges!$B:$O,4,FALSE)*HLOOKUP(K$2,'Taux Répartition'!$C:$G,MATCH($A51,'Taux Répartition'!$A:$A),FALSE),0)</f>
        <v>-131299.56180976212</v>
      </c>
      <c r="L51" s="46">
        <f>IFERROR(VLOOKUP($A51,Charges!$B:$O,5,FALSE)*HLOOKUP(L$2,'Taux Répartition'!$C:$G,MATCH($A51,'Taux Répartition'!$A:$A),FALSE),0)</f>
        <v>-5792861.2266485123</v>
      </c>
      <c r="M51" s="46">
        <f>IFERROR(VLOOKUP($A51,Charges!$B:$O,5,FALSE)*HLOOKUP(M$2,'Taux Répartition'!$C:$G,MATCH($A51,'Taux Répartition'!$A:$A),FALSE),0)</f>
        <v>-3458520.8073246232</v>
      </c>
      <c r="N51" s="46">
        <f>IFERROR(VLOOKUP($A51,Charges!$B:$O,5,FALSE)*HLOOKUP(N$2,'Taux Répartition'!$C:$G,MATCH($A51,'Taux Répartition'!$A:$A),FALSE),0)</f>
        <v>-3739103.4133312679</v>
      </c>
      <c r="O51" s="46">
        <f>IFERROR(VLOOKUP($A51,Charges!$B:$O,5,FALSE)*HLOOKUP(O$2,'Taux Répartition'!$C:$G,MATCH($A51,'Taux Répartition'!$A:$A),FALSE),0)</f>
        <v>-750390.97372502869</v>
      </c>
      <c r="P51" s="46">
        <f>IFERROR(VLOOKUP($A51,Charges!$B:$O,5,FALSE)*HLOOKUP(P$2,'Taux Répartition'!$C:$G,MATCH($A51,'Taux Répartition'!$A:$A),FALSE),0)</f>
        <v>-6271005.5789705636</v>
      </c>
    </row>
    <row r="52" spans="1:16" x14ac:dyDescent="0.25">
      <c r="A52" s="8">
        <v>6470100</v>
      </c>
      <c r="B52" s="46">
        <f>IFERROR(VLOOKUP($A52,Charges!$B:$O,3,FALSE)*HLOOKUP(B$2,'Taux Répartition'!$C:$G,MATCH($A52,'Taux Répartition'!$A:$A),FALSE),0)</f>
        <v>0</v>
      </c>
      <c r="C52" s="46">
        <f>IFERROR(VLOOKUP($A52,Charges!$B:$O,3,FALSE)*HLOOKUP(C$2,'Taux Répartition'!$C:$G,MATCH($A52,'Taux Répartition'!$A:$A),FALSE),0)</f>
        <v>0</v>
      </c>
      <c r="D52" s="46">
        <f>IFERROR(VLOOKUP($A52,Charges!$B:$O,3,FALSE)*HLOOKUP(D$2,'Taux Répartition'!$C:$G,MATCH($A52,'Taux Répartition'!$A:$A),FALSE),0)</f>
        <v>0</v>
      </c>
      <c r="E52" s="46">
        <f>IFERROR(VLOOKUP($A52,Charges!$B:$O,3,FALSE)*HLOOKUP(E$2,'Taux Répartition'!$C:$G,MATCH($A52,'Taux Répartition'!$A:$A),FALSE),0)</f>
        <v>0</v>
      </c>
      <c r="F52" s="46">
        <f>IFERROR(VLOOKUP($A52,Charges!$B:$O,3,FALSE)*HLOOKUP(F$2,'Taux Répartition'!$C:$G,MATCH($A52,'Taux Répartition'!$A:$A),FALSE),0)</f>
        <v>0</v>
      </c>
      <c r="G52" s="46">
        <f>IFERROR(VLOOKUP($A52,Charges!$B:$O,4,FALSE)*HLOOKUP(G$2,'Taux Répartition'!$C:$G,MATCH($A52,'Taux Répartition'!$A:$A),FALSE),0)</f>
        <v>-69473.060774376092</v>
      </c>
      <c r="H52" s="46">
        <f>IFERROR(VLOOKUP($A52,Charges!$B:$O,4,FALSE)*HLOOKUP(H$2,'Taux Répartition'!$C:$G,MATCH($A52,'Taux Répartition'!$A:$A),FALSE),0)</f>
        <v>-41477.607841077093</v>
      </c>
      <c r="I52" s="46">
        <f>IFERROR(VLOOKUP($A52,Charges!$B:$O,4,FALSE)*HLOOKUP(I$2,'Taux Répartition'!$C:$G,MATCH($A52,'Taux Répartition'!$A:$A),FALSE),0)</f>
        <v>-44842.599971332245</v>
      </c>
      <c r="J52" s="46">
        <f>IFERROR(VLOOKUP($A52,Charges!$B:$O,4,FALSE)*HLOOKUP(J$2,'Taux Répartition'!$C:$G,MATCH($A52,'Taux Répartition'!$A:$A),FALSE),0)</f>
        <v>-8999.3451737326304</v>
      </c>
      <c r="K52" s="46">
        <f>IFERROR(VLOOKUP($A52,Charges!$B:$O,4,FALSE)*HLOOKUP(K$2,'Taux Répartition'!$C:$G,MATCH($A52,'Taux Répartition'!$A:$A),FALSE),0)</f>
        <v>-75207.386239481886</v>
      </c>
      <c r="L52" s="46">
        <f>IFERROR(VLOOKUP($A52,Charges!$B:$O,5,FALSE)*HLOOKUP(L$2,'Taux Répartition'!$C:$G,MATCH($A52,'Taux Répartition'!$A:$A),FALSE),0)</f>
        <v>0</v>
      </c>
      <c r="M52" s="46">
        <f>IFERROR(VLOOKUP($A52,Charges!$B:$O,5,FALSE)*HLOOKUP(M$2,'Taux Répartition'!$C:$G,MATCH($A52,'Taux Répartition'!$A:$A),FALSE),0)</f>
        <v>0</v>
      </c>
      <c r="N52" s="46">
        <f>IFERROR(VLOOKUP($A52,Charges!$B:$O,5,FALSE)*HLOOKUP(N$2,'Taux Répartition'!$C:$G,MATCH($A52,'Taux Répartition'!$A:$A),FALSE),0)</f>
        <v>0</v>
      </c>
      <c r="O52" s="46">
        <f>IFERROR(VLOOKUP($A52,Charges!$B:$O,5,FALSE)*HLOOKUP(O$2,'Taux Répartition'!$C:$G,MATCH($A52,'Taux Répartition'!$A:$A),FALSE),0)</f>
        <v>0</v>
      </c>
      <c r="P52" s="46">
        <f>IFERROR(VLOOKUP($A52,Charges!$B:$O,5,FALSE)*HLOOKUP(P$2,'Taux Répartition'!$C:$G,MATCH($A52,'Taux Répartition'!$A:$A),FALSE),0)</f>
        <v>0</v>
      </c>
    </row>
    <row r="53" spans="1:16" x14ac:dyDescent="0.25">
      <c r="A53" s="8">
        <v>6660000</v>
      </c>
      <c r="B53" s="46">
        <f>IFERROR(VLOOKUP($A53,Charges!$B:$O,3,FALSE)*HLOOKUP(B$2,'Taux Répartition'!$C:$G,MATCH($A53,'Taux Répartition'!$A:$A),FALSE),0)</f>
        <v>0</v>
      </c>
      <c r="C53" s="46">
        <f>IFERROR(VLOOKUP($A53,Charges!$B:$O,3,FALSE)*HLOOKUP(C$2,'Taux Répartition'!$C:$G,MATCH($A53,'Taux Répartition'!$A:$A),FALSE),0)</f>
        <v>0</v>
      </c>
      <c r="D53" s="46">
        <f>IFERROR(VLOOKUP($A53,Charges!$B:$O,3,FALSE)*HLOOKUP(D$2,'Taux Répartition'!$C:$G,MATCH($A53,'Taux Répartition'!$A:$A),FALSE),0)</f>
        <v>0</v>
      </c>
      <c r="E53" s="46">
        <f>IFERROR(VLOOKUP($A53,Charges!$B:$O,3,FALSE)*HLOOKUP(E$2,'Taux Répartition'!$C:$G,MATCH($A53,'Taux Répartition'!$A:$A),FALSE),0)</f>
        <v>0</v>
      </c>
      <c r="F53" s="46">
        <f>IFERROR(VLOOKUP($A53,Charges!$B:$O,3,FALSE)*HLOOKUP(F$2,'Taux Répartition'!$C:$G,MATCH($A53,'Taux Répartition'!$A:$A),FALSE),0)</f>
        <v>0</v>
      </c>
      <c r="G53" s="46">
        <f>IFERROR(VLOOKUP($A53,Charges!$B:$O,4,FALSE)*HLOOKUP(G$2,'Taux Répartition'!$C:$G,MATCH($A53,'Taux Répartition'!$A:$A),FALSE),0)</f>
        <v>0</v>
      </c>
      <c r="H53" s="46">
        <f>IFERROR(VLOOKUP($A53,Charges!$B:$O,4,FALSE)*HLOOKUP(H$2,'Taux Répartition'!$C:$G,MATCH($A53,'Taux Répartition'!$A:$A),FALSE),0)</f>
        <v>0</v>
      </c>
      <c r="I53" s="46">
        <f>IFERROR(VLOOKUP($A53,Charges!$B:$O,4,FALSE)*HLOOKUP(I$2,'Taux Répartition'!$C:$G,MATCH($A53,'Taux Répartition'!$A:$A),FALSE),0)</f>
        <v>0</v>
      </c>
      <c r="J53" s="46">
        <f>IFERROR(VLOOKUP($A53,Charges!$B:$O,4,FALSE)*HLOOKUP(J$2,'Taux Répartition'!$C:$G,MATCH($A53,'Taux Répartition'!$A:$A),FALSE),0)</f>
        <v>0</v>
      </c>
      <c r="K53" s="46">
        <f>IFERROR(VLOOKUP($A53,Charges!$B:$O,4,FALSE)*HLOOKUP(K$2,'Taux Répartition'!$C:$G,MATCH($A53,'Taux Répartition'!$A:$A),FALSE),0)</f>
        <v>0</v>
      </c>
      <c r="L53" s="46">
        <f>IFERROR(VLOOKUP($A53,Charges!$B:$O,5,FALSE)*HLOOKUP(L$2,'Taux Répartition'!$C:$G,MATCH($A53,'Taux Répartition'!$A:$A),FALSE),0)</f>
        <v>-4800.7563927395931</v>
      </c>
      <c r="M53" s="46">
        <f>IFERROR(VLOOKUP($A53,Charges!$B:$O,5,FALSE)*HLOOKUP(M$2,'Taux Répartition'!$C:$G,MATCH($A53,'Taux Répartition'!$A:$A),FALSE),0)</f>
        <v>-2866.2029393707098</v>
      </c>
      <c r="N53" s="46">
        <f>IFERROR(VLOOKUP($A53,Charges!$B:$O,5,FALSE)*HLOOKUP(N$2,'Taux Répartition'!$C:$G,MATCH($A53,'Taux Répartition'!$A:$A),FALSE),0)</f>
        <v>-3098.7320276356559</v>
      </c>
      <c r="O53" s="46">
        <f>IFERROR(VLOOKUP($A53,Charges!$B:$O,5,FALSE)*HLOOKUP(O$2,'Taux Répartition'!$C:$G,MATCH($A53,'Taux Répartition'!$A:$A),FALSE),0)</f>
        <v>-621.87649992242791</v>
      </c>
      <c r="P53" s="46">
        <f>IFERROR(VLOOKUP($A53,Charges!$B:$O,5,FALSE)*HLOOKUP(P$2,'Taux Répartition'!$C:$G,MATCH($A53,'Taux Répartition'!$A:$A),FALSE),0)</f>
        <v>-5197.0121403316107</v>
      </c>
    </row>
    <row r="54" spans="1:16" x14ac:dyDescent="0.25">
      <c r="A54" s="8">
        <v>6060300</v>
      </c>
      <c r="B54" s="46">
        <f>IFERROR(VLOOKUP($A54,Charges!$B:$O,3,FALSE)*HLOOKUP(B$2,'Taux Répartition'!$C:$G,MATCH($A54,'Taux Répartition'!$A:$A),FALSE),0)</f>
        <v>0</v>
      </c>
      <c r="C54" s="46">
        <f>IFERROR(VLOOKUP($A54,Charges!$B:$O,3,FALSE)*HLOOKUP(C$2,'Taux Répartition'!$C:$G,MATCH($A54,'Taux Répartition'!$A:$A),FALSE),0)</f>
        <v>0</v>
      </c>
      <c r="D54" s="46">
        <f>IFERROR(VLOOKUP($A54,Charges!$B:$O,3,FALSE)*HLOOKUP(D$2,'Taux Répartition'!$C:$G,MATCH($A54,'Taux Répartition'!$A:$A),FALSE),0)</f>
        <v>0</v>
      </c>
      <c r="E54" s="46">
        <f>IFERROR(VLOOKUP($A54,Charges!$B:$O,3,FALSE)*HLOOKUP(E$2,'Taux Répartition'!$C:$G,MATCH($A54,'Taux Répartition'!$A:$A),FALSE),0)</f>
        <v>0</v>
      </c>
      <c r="F54" s="46">
        <f>IFERROR(VLOOKUP($A54,Charges!$B:$O,3,FALSE)*HLOOKUP(F$2,'Taux Répartition'!$C:$G,MATCH($A54,'Taux Répartition'!$A:$A),FALSE),0)</f>
        <v>0</v>
      </c>
      <c r="G54" s="46">
        <f>IFERROR(VLOOKUP($A54,Charges!$B:$O,4,FALSE)*HLOOKUP(G$2,'Taux Répartition'!$C:$G,MATCH($A54,'Taux Répartition'!$A:$A),FALSE),0)</f>
        <v>-18887.9883980335</v>
      </c>
      <c r="H54" s="46">
        <f>IFERROR(VLOOKUP($A54,Charges!$B:$O,4,FALSE)*HLOOKUP(H$2,'Taux Répartition'!$C:$G,MATCH($A54,'Taux Répartition'!$A:$A),FALSE),0)</f>
        <v>-11276.724631792835</v>
      </c>
      <c r="I54" s="46">
        <f>IFERROR(VLOOKUP($A54,Charges!$B:$O,4,FALSE)*HLOOKUP(I$2,'Taux Répartition'!$C:$G,MATCH($A54,'Taux Répartition'!$A:$A),FALSE),0)</f>
        <v>-12191.581867205954</v>
      </c>
      <c r="J54" s="46">
        <f>IFERROR(VLOOKUP($A54,Charges!$B:$O,4,FALSE)*HLOOKUP(J$2,'Taux Répartition'!$C:$G,MATCH($A54,'Taux Répartition'!$A:$A),FALSE),0)</f>
        <v>-2446.6969691085587</v>
      </c>
      <c r="K54" s="46">
        <f>IFERROR(VLOOKUP($A54,Charges!$B:$O,4,FALSE)*HLOOKUP(K$2,'Taux Répartition'!$C:$G,MATCH($A54,'Taux Répartition'!$A:$A),FALSE),0)</f>
        <v>-20447.008133859137</v>
      </c>
      <c r="L54" s="46">
        <f>IFERROR(VLOOKUP($A54,Charges!$B:$O,5,FALSE)*HLOOKUP(L$2,'Taux Répartition'!$C:$G,MATCH($A54,'Taux Répartition'!$A:$A),FALSE),0)</f>
        <v>-1745066.8233074422</v>
      </c>
      <c r="M54" s="46">
        <f>IFERROR(VLOOKUP($A54,Charges!$B:$O,5,FALSE)*HLOOKUP(M$2,'Taux Répartition'!$C:$G,MATCH($A54,'Taux Répartition'!$A:$A),FALSE),0)</f>
        <v>-1041859.9173093692</v>
      </c>
      <c r="N54" s="46">
        <f>IFERROR(VLOOKUP($A54,Charges!$B:$O,5,FALSE)*HLOOKUP(N$2,'Taux Répartition'!$C:$G,MATCH($A54,'Taux Répartition'!$A:$A),FALSE),0)</f>
        <v>-1126383.8473298058</v>
      </c>
      <c r="O54" s="46">
        <f>IFERROR(VLOOKUP($A54,Charges!$B:$O,5,FALSE)*HLOOKUP(O$2,'Taux Répartition'!$C:$G,MATCH($A54,'Taux Répartition'!$A:$A),FALSE),0)</f>
        <v>-226051.05517338993</v>
      </c>
      <c r="P54" s="46">
        <f>IFERROR(VLOOKUP($A54,Charges!$B:$O,5,FALSE)*HLOOKUP(P$2,'Taux Répartition'!$C:$G,MATCH($A54,'Taux Répartition'!$A:$A),FALSE),0)</f>
        <v>-1889105.1168799915</v>
      </c>
    </row>
    <row r="55" spans="1:16" x14ac:dyDescent="0.25">
      <c r="A55" s="8">
        <v>6220450</v>
      </c>
      <c r="B55" s="46">
        <f>IFERROR(VLOOKUP($A55,Charges!$B:$O,3,FALSE)*HLOOKUP(B$2,'Taux Répartition'!$C:$G,MATCH($A55,'Taux Répartition'!$A:$A),FALSE),0)</f>
        <v>0</v>
      </c>
      <c r="C55" s="46">
        <f>IFERROR(VLOOKUP($A55,Charges!$B:$O,3,FALSE)*HLOOKUP(C$2,'Taux Répartition'!$C:$G,MATCH($A55,'Taux Répartition'!$A:$A),FALSE),0)</f>
        <v>0</v>
      </c>
      <c r="D55" s="46">
        <f>IFERROR(VLOOKUP($A55,Charges!$B:$O,3,FALSE)*HLOOKUP(D$2,'Taux Répartition'!$C:$G,MATCH($A55,'Taux Répartition'!$A:$A),FALSE),0)</f>
        <v>0</v>
      </c>
      <c r="E55" s="46">
        <f>IFERROR(VLOOKUP($A55,Charges!$B:$O,3,FALSE)*HLOOKUP(E$2,'Taux Répartition'!$C:$G,MATCH($A55,'Taux Répartition'!$A:$A),FALSE),0)</f>
        <v>0</v>
      </c>
      <c r="F55" s="46">
        <f>IFERROR(VLOOKUP($A55,Charges!$B:$O,3,FALSE)*HLOOKUP(F$2,'Taux Répartition'!$C:$G,MATCH($A55,'Taux Répartition'!$A:$A),FALSE),0)</f>
        <v>0</v>
      </c>
      <c r="G55" s="46">
        <f>IFERROR(VLOOKUP($A55,Charges!$B:$O,4,FALSE)*HLOOKUP(G$2,'Taux Répartition'!$C:$G,MATCH($A55,'Taux Répartition'!$A:$A),FALSE),0)</f>
        <v>0</v>
      </c>
      <c r="H55" s="46">
        <f>IFERROR(VLOOKUP($A55,Charges!$B:$O,4,FALSE)*HLOOKUP(H$2,'Taux Répartition'!$C:$G,MATCH($A55,'Taux Répartition'!$A:$A),FALSE),0)</f>
        <v>0</v>
      </c>
      <c r="I55" s="46">
        <f>IFERROR(VLOOKUP($A55,Charges!$B:$O,4,FALSE)*HLOOKUP(I$2,'Taux Répartition'!$C:$G,MATCH($A55,'Taux Répartition'!$A:$A),FALSE),0)</f>
        <v>0</v>
      </c>
      <c r="J55" s="46">
        <f>IFERROR(VLOOKUP($A55,Charges!$B:$O,4,FALSE)*HLOOKUP(J$2,'Taux Répartition'!$C:$G,MATCH($A55,'Taux Répartition'!$A:$A),FALSE),0)</f>
        <v>0</v>
      </c>
      <c r="K55" s="46">
        <f>IFERROR(VLOOKUP($A55,Charges!$B:$O,4,FALSE)*HLOOKUP(K$2,'Taux Répartition'!$C:$G,MATCH($A55,'Taux Répartition'!$A:$A),FALSE),0)</f>
        <v>0</v>
      </c>
      <c r="L55" s="46">
        <f>IFERROR(VLOOKUP($A55,Charges!$B:$O,5,FALSE)*HLOOKUP(L$2,'Taux Répartition'!$C:$G,MATCH($A55,'Taux Répartition'!$A:$A),FALSE),0)</f>
        <v>-11191.820619665428</v>
      </c>
      <c r="M55" s="46">
        <f>IFERROR(VLOOKUP($A55,Charges!$B:$O,5,FALSE)*HLOOKUP(M$2,'Taux Répartition'!$C:$G,MATCH($A55,'Taux Répartition'!$A:$A),FALSE),0)</f>
        <v>-6681.8697998315156</v>
      </c>
      <c r="N55" s="46">
        <f>IFERROR(VLOOKUP($A55,Charges!$B:$O,5,FALSE)*HLOOKUP(N$2,'Taux Répartition'!$C:$G,MATCH($A55,'Taux Répartition'!$A:$A),FALSE),0)</f>
        <v>-7223.9560112150775</v>
      </c>
      <c r="O55" s="46">
        <f>IFERROR(VLOOKUP($A55,Charges!$B:$O,5,FALSE)*HLOOKUP(O$2,'Taux Répartition'!$C:$G,MATCH($A55,'Taux Répartition'!$A:$A),FALSE),0)</f>
        <v>-1449.7570102167695</v>
      </c>
      <c r="P55" s="46">
        <f>IFERROR(VLOOKUP($A55,Charges!$B:$O,5,FALSE)*HLOOKUP(P$2,'Taux Répartition'!$C:$G,MATCH($A55,'Taux Répartition'!$A:$A),FALSE),0)</f>
        <v>-12115.5965590712</v>
      </c>
    </row>
    <row r="56" spans="1:16" x14ac:dyDescent="0.25">
      <c r="A56" s="27">
        <v>6160000</v>
      </c>
      <c r="B56" s="46">
        <f>IFERROR(VLOOKUP($A56,Charges!$B:$O,3,FALSE)*HLOOKUP(B$2,'Taux Répartition'!$C:$G,MATCH($A56,'Taux Répartition'!$A:$A),FALSE),0)</f>
        <v>-6079256.0229196372</v>
      </c>
      <c r="C56" s="46">
        <f>IFERROR(VLOOKUP($A56,Charges!$B:$O,3,FALSE)*HLOOKUP(C$2,'Taux Répartition'!$C:$G,MATCH($A56,'Taux Répartition'!$A:$A),FALSE),0)</f>
        <v>-3629507.5310280393</v>
      </c>
      <c r="D56" s="46">
        <f>IFERROR(VLOOKUP($A56,Charges!$B:$O,3,FALSE)*HLOOKUP(D$2,'Taux Répartition'!$C:$G,MATCH($A56,'Taux Répartition'!$A:$A),FALSE),0)</f>
        <v>-3923961.934604222</v>
      </c>
      <c r="E56" s="46">
        <f>IFERROR(VLOOKUP($A56,Charges!$B:$O,3,FALSE)*HLOOKUP(E$2,'Taux Répartition'!$C:$G,MATCH($A56,'Taux Répartition'!$A:$A),FALSE),0)</f>
        <v>-787489.75127817341</v>
      </c>
      <c r="F56" s="46">
        <f>IFERROR(VLOOKUP($A56,Charges!$B:$O,3,FALSE)*HLOOKUP(F$2,'Taux Répartition'!$C:$G,MATCH($A56,'Taux Répartition'!$A:$A),FALSE),0)</f>
        <v>-6581039.4801699258</v>
      </c>
      <c r="G56" s="46">
        <f>IFERROR(VLOOKUP($A56,Charges!$B:$O,4,FALSE)*HLOOKUP(G$2,'Taux Répartition'!$C:$G,MATCH($A56,'Taux Répartition'!$A:$A),FALSE),0)</f>
        <v>-163519.8865554409</v>
      </c>
      <c r="H56" s="46">
        <f>IFERROR(VLOOKUP($A56,Charges!$B:$O,4,FALSE)*HLOOKUP(H$2,'Taux Répartition'!$C:$G,MATCH($A56,'Taux Répartition'!$A:$A),FALSE),0)</f>
        <v>-97626.528227838862</v>
      </c>
      <c r="I56" s="46">
        <f>IFERROR(VLOOKUP($A56,Charges!$B:$O,4,FALSE)*HLOOKUP(I$2,'Taux Répartition'!$C:$G,MATCH($A56,'Taux Répartition'!$A:$A),FALSE),0)</f>
        <v>-105546.76558698257</v>
      </c>
      <c r="J56" s="46">
        <f>IFERROR(VLOOKUP($A56,Charges!$B:$O,4,FALSE)*HLOOKUP(J$2,'Taux Répartition'!$C:$G,MATCH($A56,'Taux Répartition'!$A:$A),FALSE),0)</f>
        <v>-21181.90684963714</v>
      </c>
      <c r="K56" s="46">
        <f>IFERROR(VLOOKUP($A56,Charges!$B:$O,4,FALSE)*HLOOKUP(K$2,'Taux Répartition'!$C:$G,MATCH($A56,'Taux Répartition'!$A:$A),FALSE),0)</f>
        <v>-177016.86278010037</v>
      </c>
      <c r="L56" s="46">
        <f>IFERROR(VLOOKUP($A56,Charges!$B:$O,5,FALSE)*HLOOKUP(L$2,'Taux Répartition'!$C:$G,MATCH($A56,'Taux Répartition'!$A:$A),FALSE),0)</f>
        <v>-159220.56066297297</v>
      </c>
      <c r="M56" s="46">
        <f>IFERROR(VLOOKUP($A56,Charges!$B:$O,5,FALSE)*HLOOKUP(M$2,'Taux Répartition'!$C:$G,MATCH($A56,'Taux Répartition'!$A:$A),FALSE),0)</f>
        <v>-95059.695107762105</v>
      </c>
      <c r="N56" s="46">
        <f>IFERROR(VLOOKUP($A56,Charges!$B:$O,5,FALSE)*HLOOKUP(N$2,'Taux Répartition'!$C:$G,MATCH($A56,'Taux Répartition'!$A:$A),FALSE),0)</f>
        <v>-102771.690629965</v>
      </c>
      <c r="O56" s="46">
        <f>IFERROR(VLOOKUP($A56,Charges!$B:$O,5,FALSE)*HLOOKUP(O$2,'Taux Répartition'!$C:$G,MATCH($A56,'Taux Répartition'!$A:$A),FALSE),0)</f>
        <v>-20624.984248424276</v>
      </c>
      <c r="P56" s="46">
        <f>IFERROR(VLOOKUP($A56,Charges!$B:$O,5,FALSE)*HLOOKUP(P$2,'Taux Répartition'!$C:$G,MATCH($A56,'Taux Répartition'!$A:$A),FALSE),0)</f>
        <v>-172362.66935087551</v>
      </c>
    </row>
    <row r="57" spans="1:16" x14ac:dyDescent="0.25">
      <c r="A57" s="8">
        <v>6410300</v>
      </c>
      <c r="B57" s="46">
        <f>IFERROR(VLOOKUP($A57,Charges!$B:$O,3,FALSE)*HLOOKUP(B$2,'Taux Répartition'!$C:$G,MATCH($A57,'Taux Répartition'!$A:$A),FALSE),0)</f>
        <v>24304801.681622956</v>
      </c>
      <c r="C57" s="46">
        <f>IFERROR(VLOOKUP($A57,Charges!$B:$O,3,FALSE)*HLOOKUP(C$2,'Taux Répartition'!$C:$G,MATCH($A57,'Taux Répartition'!$A:$A),FALSE),0)</f>
        <v>14510732.959923506</v>
      </c>
      <c r="D57" s="46">
        <f>IFERROR(VLOOKUP($A57,Charges!$B:$O,3,FALSE)*HLOOKUP(D$2,'Taux Répartition'!$C:$G,MATCH($A57,'Taux Répartition'!$A:$A),FALSE),0)</f>
        <v>15687958.57046172</v>
      </c>
      <c r="E57" s="46">
        <f>IFERROR(VLOOKUP($A57,Charges!$B:$O,3,FALSE)*HLOOKUP(E$2,'Taux Répartition'!$C:$G,MATCH($A57,'Taux Répartition'!$A:$A),FALSE),0)</f>
        <v>3148375.7484414149</v>
      </c>
      <c r="F57" s="46">
        <f>IFERROR(VLOOKUP($A57,Charges!$B:$O,3,FALSE)*HLOOKUP(F$2,'Taux Répartition'!$C:$G,MATCH($A57,'Taux Répartition'!$A:$A),FALSE),0)</f>
        <v>26310926.669550382</v>
      </c>
      <c r="G57" s="46">
        <f>IFERROR(VLOOKUP($A57,Charges!$B:$O,4,FALSE)*HLOOKUP(G$2,'Taux Répartition'!$C:$G,MATCH($A57,'Taux Répartition'!$A:$A),FALSE),0)</f>
        <v>0</v>
      </c>
      <c r="H57" s="46">
        <f>IFERROR(VLOOKUP($A57,Charges!$B:$O,4,FALSE)*HLOOKUP(H$2,'Taux Répartition'!$C:$G,MATCH($A57,'Taux Répartition'!$A:$A),FALSE),0)</f>
        <v>0</v>
      </c>
      <c r="I57" s="46">
        <f>IFERROR(VLOOKUP($A57,Charges!$B:$O,4,FALSE)*HLOOKUP(I$2,'Taux Répartition'!$C:$G,MATCH($A57,'Taux Répartition'!$A:$A),FALSE),0)</f>
        <v>0</v>
      </c>
      <c r="J57" s="46">
        <f>IFERROR(VLOOKUP($A57,Charges!$B:$O,4,FALSE)*HLOOKUP(J$2,'Taux Répartition'!$C:$G,MATCH($A57,'Taux Répartition'!$A:$A),FALSE),0)</f>
        <v>0</v>
      </c>
      <c r="K57" s="46">
        <f>IFERROR(VLOOKUP($A57,Charges!$B:$O,4,FALSE)*HLOOKUP(K$2,'Taux Répartition'!$C:$G,MATCH($A57,'Taux Répartition'!$A:$A),FALSE),0)</f>
        <v>0</v>
      </c>
      <c r="L57" s="46">
        <f>IFERROR(VLOOKUP($A57,Charges!$B:$O,5,FALSE)*HLOOKUP(L$2,'Taux Répartition'!$C:$G,MATCH($A57,'Taux Répartition'!$A:$A),FALSE),0)</f>
        <v>0</v>
      </c>
      <c r="M57" s="46">
        <f>IFERROR(VLOOKUP($A57,Charges!$B:$O,5,FALSE)*HLOOKUP(M$2,'Taux Répartition'!$C:$G,MATCH($A57,'Taux Répartition'!$A:$A),FALSE),0)</f>
        <v>0</v>
      </c>
      <c r="N57" s="46">
        <f>IFERROR(VLOOKUP($A57,Charges!$B:$O,5,FALSE)*HLOOKUP(N$2,'Taux Répartition'!$C:$G,MATCH($A57,'Taux Répartition'!$A:$A),FALSE),0)</f>
        <v>0</v>
      </c>
      <c r="O57" s="46">
        <f>IFERROR(VLOOKUP($A57,Charges!$B:$O,5,FALSE)*HLOOKUP(O$2,'Taux Répartition'!$C:$G,MATCH($A57,'Taux Répartition'!$A:$A),FALSE),0)</f>
        <v>0</v>
      </c>
      <c r="P57" s="46">
        <f>IFERROR(VLOOKUP($A57,Charges!$B:$O,5,FALSE)*HLOOKUP(P$2,'Taux Répartition'!$C:$G,MATCH($A57,'Taux Répartition'!$A:$A),FALSE),0)</f>
        <v>0</v>
      </c>
    </row>
    <row r="58" spans="1:16" x14ac:dyDescent="0.25">
      <c r="A58" s="8">
        <v>7570100</v>
      </c>
      <c r="B58" s="46">
        <f>IFERROR(VLOOKUP($A58,Charges!$B:$O,3,FALSE)*HLOOKUP(B$2,'Taux Répartition'!$C:$G,MATCH($A58,'Taux Répartition'!$A:$A),FALSE),0)</f>
        <v>296.02471195961658</v>
      </c>
      <c r="C58" s="46">
        <f>IFERROR(VLOOKUP($A58,Charges!$B:$O,3,FALSE)*HLOOKUP(C$2,'Taux Répartition'!$C:$G,MATCH($A58,'Taux Répartition'!$A:$A),FALSE),0)</f>
        <v>176.73608701082952</v>
      </c>
      <c r="D58" s="46">
        <f>IFERROR(VLOOKUP($A58,Charges!$B:$O,3,FALSE)*HLOOKUP(D$2,'Taux Répartition'!$C:$G,MATCH($A58,'Taux Répartition'!$A:$A),FALSE),0)</f>
        <v>191.07431847784673</v>
      </c>
      <c r="E58" s="46">
        <f>IFERROR(VLOOKUP($A58,Charges!$B:$O,3,FALSE)*HLOOKUP(E$2,'Taux Répartition'!$C:$G,MATCH($A58,'Taux Répartition'!$A:$A),FALSE),0)</f>
        <v>38.346209785274738</v>
      </c>
      <c r="F58" s="46">
        <f>IFERROR(VLOOKUP($A58,Charges!$B:$O,3,FALSE)*HLOOKUP(F$2,'Taux Répartition'!$C:$G,MATCH($A58,'Taux Répartition'!$A:$A),FALSE),0)</f>
        <v>320.45867276643236</v>
      </c>
      <c r="G58" s="46">
        <f>IFERROR(VLOOKUP($A58,Charges!$B:$O,4,FALSE)*HLOOKUP(G$2,'Taux Répartition'!$C:$G,MATCH($A58,'Taux Répartition'!$A:$A),FALSE),0)</f>
        <v>14.763025414554921</v>
      </c>
      <c r="H58" s="46">
        <f>IFERROR(VLOOKUP($A58,Charges!$B:$O,4,FALSE)*HLOOKUP(H$2,'Taux Répartition'!$C:$G,MATCH($A58,'Taux Répartition'!$A:$A),FALSE),0)</f>
        <v>8.8139916662288815</v>
      </c>
      <c r="I58" s="46">
        <f>IFERROR(VLOOKUP($A58,Charges!$B:$O,4,FALSE)*HLOOKUP(I$2,'Taux Répartition'!$C:$G,MATCH($A58,'Taux Répartition'!$A:$A),FALSE),0)</f>
        <v>9.5290524939081021</v>
      </c>
      <c r="J58" s="46">
        <f>IFERROR(VLOOKUP($A58,Charges!$B:$O,4,FALSE)*HLOOKUP(J$2,'Taux Répartition'!$C:$G,MATCH($A58,'Taux Répartition'!$A:$A),FALSE),0)</f>
        <v>1.9123608494181839</v>
      </c>
      <c r="K58" s="46">
        <f>IFERROR(VLOOKUP($A58,Charges!$B:$O,4,FALSE)*HLOOKUP(K$2,'Taux Répartition'!$C:$G,MATCH($A58,'Taux Répartition'!$A:$A),FALSE),0)</f>
        <v>15.981569575889901</v>
      </c>
      <c r="L58" s="46">
        <f>IFERROR(VLOOKUP($A58,Charges!$B:$O,5,FALSE)*HLOOKUP(L$2,'Taux Répartition'!$C:$G,MATCH($A58,'Taux Répartition'!$A:$A),FALSE),0)</f>
        <v>80.930326380416957</v>
      </c>
      <c r="M58" s="46">
        <f>IFERROR(VLOOKUP($A58,Charges!$B:$O,5,FALSE)*HLOOKUP(M$2,'Taux Répartition'!$C:$G,MATCH($A58,'Taux Répartition'!$A:$A),FALSE),0)</f>
        <v>48.31795666753473</v>
      </c>
      <c r="N58" s="46">
        <f>IFERROR(VLOOKUP($A58,Charges!$B:$O,5,FALSE)*HLOOKUP(N$2,'Taux Répartition'!$C:$G,MATCH($A58,'Taux Répartition'!$A:$A),FALSE),0)</f>
        <v>52.237892083271127</v>
      </c>
      <c r="O58" s="46">
        <f>IFERROR(VLOOKUP($A58,Charges!$B:$O,5,FALSE)*HLOOKUP(O$2,'Taux Répartition'!$C:$G,MATCH($A58,'Taux Répartition'!$A:$A),FALSE),0)</f>
        <v>10.483487181967371</v>
      </c>
      <c r="P58" s="46">
        <f>IFERROR(VLOOKUP($A58,Charges!$B:$O,5,FALSE)*HLOOKUP(P$2,'Taux Répartition'!$C:$G,MATCH($A58,'Taux Répartition'!$A:$A),FALSE),0)</f>
        <v>87.610337686809785</v>
      </c>
    </row>
    <row r="59" spans="1:16" x14ac:dyDescent="0.25">
      <c r="A59" s="8">
        <v>6020220</v>
      </c>
      <c r="B59" s="46">
        <f>IFERROR(VLOOKUP($A59,Charges!$B:$O,3,FALSE)*HLOOKUP(B$2,'Taux Répartition'!$C:$G,MATCH($A59,'Taux Répartition'!$A:$A),FALSE),0)</f>
        <v>0</v>
      </c>
      <c r="C59" s="46">
        <f>IFERROR(VLOOKUP($A59,Charges!$B:$O,3,FALSE)*HLOOKUP(C$2,'Taux Répartition'!$C:$G,MATCH($A59,'Taux Répartition'!$A:$A),FALSE),0)</f>
        <v>0</v>
      </c>
      <c r="D59" s="46">
        <f>IFERROR(VLOOKUP($A59,Charges!$B:$O,3,FALSE)*HLOOKUP(D$2,'Taux Répartition'!$C:$G,MATCH($A59,'Taux Répartition'!$A:$A),FALSE),0)</f>
        <v>0</v>
      </c>
      <c r="E59" s="46">
        <f>IFERROR(VLOOKUP($A59,Charges!$B:$O,3,FALSE)*HLOOKUP(E$2,'Taux Répartition'!$C:$G,MATCH($A59,'Taux Répartition'!$A:$A),FALSE),0)</f>
        <v>0</v>
      </c>
      <c r="F59" s="46">
        <f>IFERROR(VLOOKUP($A59,Charges!$B:$O,3,FALSE)*HLOOKUP(F$2,'Taux Répartition'!$C:$G,MATCH($A59,'Taux Répartition'!$A:$A),FALSE),0)</f>
        <v>0</v>
      </c>
      <c r="G59" s="46">
        <f>IFERROR(VLOOKUP($A59,Charges!$B:$O,4,FALSE)*HLOOKUP(G$2,'Taux Répartition'!$C:$G,MATCH($A59,'Taux Répartition'!$A:$A),FALSE),0)</f>
        <v>0</v>
      </c>
      <c r="H59" s="46">
        <f>IFERROR(VLOOKUP($A59,Charges!$B:$O,4,FALSE)*HLOOKUP(H$2,'Taux Répartition'!$C:$G,MATCH($A59,'Taux Répartition'!$A:$A),FALSE),0)</f>
        <v>0</v>
      </c>
      <c r="I59" s="46">
        <f>IFERROR(VLOOKUP($A59,Charges!$B:$O,4,FALSE)*HLOOKUP(I$2,'Taux Répartition'!$C:$G,MATCH($A59,'Taux Répartition'!$A:$A),FALSE),0)</f>
        <v>0</v>
      </c>
      <c r="J59" s="46">
        <f>IFERROR(VLOOKUP($A59,Charges!$B:$O,4,FALSE)*HLOOKUP(J$2,'Taux Répartition'!$C:$G,MATCH($A59,'Taux Répartition'!$A:$A),FALSE),0)</f>
        <v>0</v>
      </c>
      <c r="K59" s="46">
        <f>IFERROR(VLOOKUP($A59,Charges!$B:$O,4,FALSE)*HLOOKUP(K$2,'Taux Répartition'!$C:$G,MATCH($A59,'Taux Répartition'!$A:$A),FALSE),0)</f>
        <v>0</v>
      </c>
      <c r="L59" s="46">
        <f>IFERROR(VLOOKUP($A59,Charges!$B:$O,5,FALSE)*HLOOKUP(L$2,'Taux Répartition'!$C:$G,MATCH($A59,'Taux Répartition'!$A:$A),FALSE),0)</f>
        <v>0</v>
      </c>
      <c r="M59" s="46">
        <f>IFERROR(VLOOKUP($A59,Charges!$B:$O,5,FALSE)*HLOOKUP(M$2,'Taux Répartition'!$C:$G,MATCH($A59,'Taux Répartition'!$A:$A),FALSE),0)</f>
        <v>0</v>
      </c>
      <c r="N59" s="46">
        <f>IFERROR(VLOOKUP($A59,Charges!$B:$O,5,FALSE)*HLOOKUP(N$2,'Taux Répartition'!$C:$G,MATCH($A59,'Taux Répartition'!$A:$A),FALSE),0)</f>
        <v>0</v>
      </c>
      <c r="O59" s="46">
        <f>IFERROR(VLOOKUP($A59,Charges!$B:$O,5,FALSE)*HLOOKUP(O$2,'Taux Répartition'!$C:$G,MATCH($A59,'Taux Répartition'!$A:$A),FALSE),0)</f>
        <v>0</v>
      </c>
      <c r="P59" s="46">
        <f>IFERROR(VLOOKUP($A59,Charges!$B:$O,5,FALSE)*HLOOKUP(P$2,'Taux Répartition'!$C:$G,MATCH($A59,'Taux Répartition'!$A:$A),FALSE),0)</f>
        <v>0</v>
      </c>
    </row>
    <row r="60" spans="1:16" x14ac:dyDescent="0.25">
      <c r="A60" s="8">
        <v>6250300</v>
      </c>
      <c r="B60" s="46">
        <f>IFERROR(VLOOKUP($A60,Charges!$B:$O,3,FALSE)*HLOOKUP(B$2,'Taux Répartition'!$C:$G,MATCH($A60,'Taux Répartition'!$A:$A),FALSE),0)</f>
        <v>-1036960.2111233543</v>
      </c>
      <c r="C60" s="46">
        <f>IFERROR(VLOOKUP($A60,Charges!$B:$O,3,FALSE)*HLOOKUP(C$2,'Taux Répartition'!$C:$G,MATCH($A60,'Taux Répartition'!$A:$A),FALSE),0)</f>
        <v>-619097.94248821551</v>
      </c>
      <c r="D60" s="46">
        <f>IFERROR(VLOOKUP($A60,Charges!$B:$O,3,FALSE)*HLOOKUP(D$2,'Taux Répartition'!$C:$G,MATCH($A60,'Taux Répartition'!$A:$A),FALSE),0)</f>
        <v>-669324.07202567789</v>
      </c>
      <c r="E60" s="46">
        <f>IFERROR(VLOOKUP($A60,Charges!$B:$O,3,FALSE)*HLOOKUP(E$2,'Taux Répartition'!$C:$G,MATCH($A60,'Taux Répartition'!$A:$A),FALSE),0)</f>
        <v>-134324.91338812088</v>
      </c>
      <c r="F60" s="46">
        <f>IFERROR(VLOOKUP($A60,Charges!$B:$O,3,FALSE)*HLOOKUP(F$2,'Taux Répartition'!$C:$G,MATCH($A60,'Taux Répartition'!$A:$A),FALSE),0)</f>
        <v>-1122551.1909746306</v>
      </c>
      <c r="G60" s="46">
        <f>IFERROR(VLOOKUP($A60,Charges!$B:$O,4,FALSE)*HLOOKUP(G$2,'Taux Répartition'!$C:$G,MATCH($A60,'Taux Répartition'!$A:$A),FALSE),0)</f>
        <v>-851099.99399255356</v>
      </c>
      <c r="H60" s="46">
        <f>IFERROR(VLOOKUP($A60,Charges!$B:$O,4,FALSE)*HLOOKUP(H$2,'Taux Répartition'!$C:$G,MATCH($A60,'Taux Répartition'!$A:$A),FALSE),0)</f>
        <v>-508133.53249273525</v>
      </c>
      <c r="I60" s="46">
        <f>IFERROR(VLOOKUP($A60,Charges!$B:$O,4,FALSE)*HLOOKUP(I$2,'Taux Répartition'!$C:$G,MATCH($A60,'Taux Répartition'!$A:$A),FALSE),0)</f>
        <v>-549357.35004046396</v>
      </c>
      <c r="J60" s="46">
        <f>IFERROR(VLOOKUP($A60,Charges!$B:$O,4,FALSE)*HLOOKUP(J$2,'Taux Répartition'!$C:$G,MATCH($A60,'Taux Répartition'!$A:$A),FALSE),0)</f>
        <v>-110249.10285982059</v>
      </c>
      <c r="K60" s="46">
        <f>IFERROR(VLOOKUP($A60,Charges!$B:$O,4,FALSE)*HLOOKUP(K$2,'Taux Répartition'!$C:$G,MATCH($A60,'Taux Répartition'!$A:$A),FALSE),0)</f>
        <v>-921350.020614426</v>
      </c>
      <c r="L60" s="46">
        <f>IFERROR(VLOOKUP($A60,Charges!$B:$O,5,FALSE)*HLOOKUP(L$2,'Taux Répartition'!$C:$G,MATCH($A60,'Taux Répartition'!$A:$A),FALSE),0)</f>
        <v>-496037.65392904531</v>
      </c>
      <c r="M60" s="46">
        <f>IFERROR(VLOOKUP($A60,Charges!$B:$O,5,FALSE)*HLOOKUP(M$2,'Taux Répartition'!$C:$G,MATCH($A60,'Taux Répartition'!$A:$A),FALSE),0)</f>
        <v>-296150.11998529045</v>
      </c>
      <c r="N60" s="46">
        <f>IFERROR(VLOOKUP($A60,Charges!$B:$O,5,FALSE)*HLOOKUP(N$2,'Taux Répartition'!$C:$G,MATCH($A60,'Taux Répartition'!$A:$A),FALSE),0)</f>
        <v>-320176.16379531223</v>
      </c>
      <c r="O60" s="46">
        <f>IFERROR(VLOOKUP($A60,Charges!$B:$O,5,FALSE)*HLOOKUP(O$2,'Taux Répartition'!$C:$G,MATCH($A60,'Taux Répartition'!$A:$A),FALSE),0)</f>
        <v>-64255.324540450973</v>
      </c>
      <c r="P60" s="46">
        <f>IFERROR(VLOOKUP($A60,Charges!$B:$O,5,FALSE)*HLOOKUP(P$2,'Taux Répartition'!$C:$G,MATCH($A60,'Taux Répartition'!$A:$A),FALSE),0)</f>
        <v>-536980.73774990067</v>
      </c>
    </row>
    <row r="61" spans="1:16" x14ac:dyDescent="0.25">
      <c r="A61" s="8">
        <v>6410110</v>
      </c>
      <c r="B61" s="46">
        <f>IFERROR(VLOOKUP($A61,Charges!$B:$O,3,FALSE)*HLOOKUP(B$2,'Taux Répartition'!$C:$G,MATCH($A61,'Taux Répartition'!$A:$A),FALSE),0)</f>
        <v>-274973.77244512056</v>
      </c>
      <c r="C61" s="46">
        <f>IFERROR(VLOOKUP($A61,Charges!$B:$O,3,FALSE)*HLOOKUP(C$2,'Taux Répartition'!$C:$G,MATCH($A61,'Taux Répartition'!$A:$A),FALSE),0)</f>
        <v>-164168.01236238185</v>
      </c>
      <c r="D61" s="46">
        <f>IFERROR(VLOOKUP($A61,Charges!$B:$O,3,FALSE)*HLOOKUP(D$2,'Taux Répartition'!$C:$G,MATCH($A61,'Taux Répartition'!$A:$A),FALSE),0)</f>
        <v>-177486.62205066663</v>
      </c>
      <c r="E61" s="46">
        <f>IFERROR(VLOOKUP($A61,Charges!$B:$O,3,FALSE)*HLOOKUP(E$2,'Taux Répartition'!$C:$G,MATCH($A61,'Taux Répartition'!$A:$A),FALSE),0)</f>
        <v>-35619.330203308913</v>
      </c>
      <c r="F61" s="46">
        <f>IFERROR(VLOOKUP($A61,Charges!$B:$O,3,FALSE)*HLOOKUP(F$2,'Taux Répartition'!$C:$G,MATCH($A61,'Taux Répartition'!$A:$A),FALSE),0)</f>
        <v>-297670.1829385219</v>
      </c>
      <c r="G61" s="46">
        <f>IFERROR(VLOOKUP($A61,Charges!$B:$O,4,FALSE)*HLOOKUP(G$2,'Taux Répartition'!$C:$G,MATCH($A61,'Taux Répartition'!$A:$A),FALSE),0)</f>
        <v>-322844.42812741711</v>
      </c>
      <c r="H61" s="46">
        <f>IFERROR(VLOOKUP($A61,Charges!$B:$O,4,FALSE)*HLOOKUP(H$2,'Taux Répartition'!$C:$G,MATCH($A61,'Taux Répartition'!$A:$A),FALSE),0)</f>
        <v>-192748.30321690347</v>
      </c>
      <c r="I61" s="46">
        <f>IFERROR(VLOOKUP($A61,Charges!$B:$O,4,FALSE)*HLOOKUP(I$2,'Taux Répartition'!$C:$G,MATCH($A61,'Taux Répartition'!$A:$A),FALSE),0)</f>
        <v>-208385.57251001301</v>
      </c>
      <c r="J61" s="46">
        <f>IFERROR(VLOOKUP($A61,Charges!$B:$O,4,FALSE)*HLOOKUP(J$2,'Taux Répartition'!$C:$G,MATCH($A61,'Taux Répartition'!$A:$A),FALSE),0)</f>
        <v>-41820.360492977488</v>
      </c>
      <c r="K61" s="46">
        <f>IFERROR(VLOOKUP($A61,Charges!$B:$O,4,FALSE)*HLOOKUP(K$2,'Taux Répartition'!$C:$G,MATCH($A61,'Taux Répartition'!$A:$A),FALSE),0)</f>
        <v>-349492.09565268876</v>
      </c>
      <c r="L61" s="46">
        <f>IFERROR(VLOOKUP($A61,Charges!$B:$O,5,FALSE)*HLOOKUP(L$2,'Taux Répartition'!$C:$G,MATCH($A61,'Taux Répartition'!$A:$A),FALSE),0)</f>
        <v>-300052.6123930607</v>
      </c>
      <c r="M61" s="46">
        <f>IFERROR(VLOOKUP($A61,Charges!$B:$O,5,FALSE)*HLOOKUP(M$2,'Taux Répartition'!$C:$G,MATCH($A61,'Taux Répartition'!$A:$A),FALSE),0)</f>
        <v>-179140.87057353847</v>
      </c>
      <c r="N61" s="46">
        <f>IFERROR(VLOOKUP($A61,Charges!$B:$O,5,FALSE)*HLOOKUP(N$2,'Taux Répartition'!$C:$G,MATCH($A61,'Taux Répartition'!$A:$A),FALSE),0)</f>
        <v>-193674.19713365959</v>
      </c>
      <c r="O61" s="46">
        <f>IFERROR(VLOOKUP($A61,Charges!$B:$O,5,FALSE)*HLOOKUP(O$2,'Taux Répartition'!$C:$G,MATCH($A61,'Taux Répartition'!$A:$A),FALSE),0)</f>
        <v>-38867.972694839256</v>
      </c>
      <c r="P61" s="46">
        <f>IFERROR(VLOOKUP($A61,Charges!$B:$O,5,FALSE)*HLOOKUP(P$2,'Taux Répartition'!$C:$G,MATCH($A61,'Taux Répartition'!$A:$A),FALSE),0)</f>
        <v>-324819.03720490169</v>
      </c>
    </row>
    <row r="62" spans="1:16" x14ac:dyDescent="0.25">
      <c r="A62" s="8">
        <v>6180600</v>
      </c>
      <c r="B62" s="46">
        <f>IFERROR(VLOOKUP($A62,Charges!$B:$O,3,FALSE)*HLOOKUP(B$2,'Taux Répartition'!$C:$G,MATCH($A62,'Taux Répartition'!$A:$A),FALSE),0)</f>
        <v>-389801.7651615619</v>
      </c>
      <c r="C62" s="46">
        <f>IFERROR(VLOOKUP($A62,Charges!$B:$O,3,FALSE)*HLOOKUP(C$2,'Taux Répartition'!$C:$G,MATCH($A62,'Taux Répartition'!$A:$A),FALSE),0)</f>
        <v>-232723.94466164339</v>
      </c>
      <c r="D62" s="46">
        <f>IFERROR(VLOOKUP($A62,Charges!$B:$O,3,FALSE)*HLOOKUP(D$2,'Taux Répartition'!$C:$G,MATCH($A62,'Taux Répartition'!$A:$A),FALSE),0)</f>
        <v>-251604.35467248334</v>
      </c>
      <c r="E62" s="46">
        <f>IFERROR(VLOOKUP($A62,Charges!$B:$O,3,FALSE)*HLOOKUP(E$2,'Taux Répartition'!$C:$G,MATCH($A62,'Taux Répartition'!$A:$A),FALSE),0)</f>
        <v>-50493.825878951495</v>
      </c>
      <c r="F62" s="46">
        <f>IFERROR(VLOOKUP($A62,Charges!$B:$O,3,FALSE)*HLOOKUP(F$2,'Taux Répartition'!$C:$G,MATCH($A62,'Taux Répartition'!$A:$A),FALSE),0)</f>
        <v>-421976.10962535965</v>
      </c>
      <c r="G62" s="46">
        <f>IFERROR(VLOOKUP($A62,Charges!$B:$O,4,FALSE)*HLOOKUP(G$2,'Taux Répartition'!$C:$G,MATCH($A62,'Taux Répartition'!$A:$A),FALSE),0)</f>
        <v>-325249.71285870409</v>
      </c>
      <c r="H62" s="46">
        <f>IFERROR(VLOOKUP($A62,Charges!$B:$O,4,FALSE)*HLOOKUP(H$2,'Taux Répartition'!$C:$G,MATCH($A62,'Taux Répartition'!$A:$A),FALSE),0)</f>
        <v>-194184.33404264259</v>
      </c>
      <c r="I62" s="46">
        <f>IFERROR(VLOOKUP($A62,Charges!$B:$O,4,FALSE)*HLOOKUP(I$2,'Taux Répartition'!$C:$G,MATCH($A62,'Taux Répartition'!$A:$A),FALSE),0)</f>
        <v>-209938.1055324538</v>
      </c>
      <c r="J62" s="46">
        <f>IFERROR(VLOOKUP($A62,Charges!$B:$O,4,FALSE)*HLOOKUP(J$2,'Taux Répartition'!$C:$G,MATCH($A62,'Taux Répartition'!$A:$A),FALSE),0)</f>
        <v>-42131.934321691595</v>
      </c>
      <c r="K62" s="46">
        <f>IFERROR(VLOOKUP($A62,Charges!$B:$O,4,FALSE)*HLOOKUP(K$2,'Taux Répartition'!$C:$G,MATCH($A62,'Taux Répartition'!$A:$A),FALSE),0)</f>
        <v>-352095.91324450768</v>
      </c>
      <c r="L62" s="46">
        <f>IFERROR(VLOOKUP($A62,Charges!$B:$O,5,FALSE)*HLOOKUP(L$2,'Taux Répartition'!$C:$G,MATCH($A62,'Taux Répartition'!$A:$A),FALSE),0)</f>
        <v>-325249.71285870409</v>
      </c>
      <c r="M62" s="46">
        <f>IFERROR(VLOOKUP($A62,Charges!$B:$O,5,FALSE)*HLOOKUP(M$2,'Taux Répartition'!$C:$G,MATCH($A62,'Taux Répartition'!$A:$A),FALSE),0)</f>
        <v>-194184.33404264259</v>
      </c>
      <c r="N62" s="46">
        <f>IFERROR(VLOOKUP($A62,Charges!$B:$O,5,FALSE)*HLOOKUP(N$2,'Taux Répartition'!$C:$G,MATCH($A62,'Taux Répartition'!$A:$A),FALSE),0)</f>
        <v>-209938.1055324538</v>
      </c>
      <c r="O62" s="46">
        <f>IFERROR(VLOOKUP($A62,Charges!$B:$O,5,FALSE)*HLOOKUP(O$2,'Taux Répartition'!$C:$G,MATCH($A62,'Taux Répartition'!$A:$A),FALSE),0)</f>
        <v>-42131.934321691595</v>
      </c>
      <c r="P62" s="46">
        <f>IFERROR(VLOOKUP($A62,Charges!$B:$O,5,FALSE)*HLOOKUP(P$2,'Taux Répartition'!$C:$G,MATCH($A62,'Taux Répartition'!$A:$A),FALSE),0)</f>
        <v>-352095.91324450768</v>
      </c>
    </row>
    <row r="63" spans="1:16" x14ac:dyDescent="0.25">
      <c r="A63" s="8">
        <v>6260230</v>
      </c>
      <c r="B63" s="46">
        <f>IFERROR(VLOOKUP($A63,Charges!$B:$O,3,FALSE)*HLOOKUP(B$2,'Taux Répartition'!$C:$G,MATCH($A63,'Taux Répartition'!$A:$A),FALSE),0)</f>
        <v>-1973614.6700003103</v>
      </c>
      <c r="C63" s="46">
        <f>IFERROR(VLOOKUP($A63,Charges!$B:$O,3,FALSE)*HLOOKUP(C$2,'Taux Répartition'!$C:$G,MATCH($A63,'Taux Répartition'!$A:$A),FALSE),0)</f>
        <v>-1178310.188139322</v>
      </c>
      <c r="D63" s="46">
        <f>IFERROR(VLOOKUP($A63,Charges!$B:$O,3,FALSE)*HLOOKUP(D$2,'Taux Répartition'!$C:$G,MATCH($A63,'Taux Répartition'!$A:$A),FALSE),0)</f>
        <v>-1273904.0450772713</v>
      </c>
      <c r="E63" s="46">
        <f>IFERROR(VLOOKUP($A63,Charges!$B:$O,3,FALSE)*HLOOKUP(E$2,'Taux Répartition'!$C:$G,MATCH($A63,'Taux Répartition'!$A:$A),FALSE),0)</f>
        <v>-255656.50134456329</v>
      </c>
      <c r="F63" s="46">
        <f>IFERROR(VLOOKUP($A63,Charges!$B:$O,3,FALSE)*HLOOKUP(F$2,'Taux Répartition'!$C:$G,MATCH($A63,'Taux Répartition'!$A:$A),FALSE),0)</f>
        <v>-2136517.3654385302</v>
      </c>
      <c r="G63" s="46">
        <f>IFERROR(VLOOKUP($A63,Charges!$B:$O,4,FALSE)*HLOOKUP(G$2,'Taux Répartition'!$C:$G,MATCH($A63,'Taux Répartition'!$A:$A),FALSE),0)</f>
        <v>-1196363.0951501969</v>
      </c>
      <c r="H63" s="46">
        <f>IFERROR(VLOOKUP($A63,Charges!$B:$O,4,FALSE)*HLOOKUP(H$2,'Taux Répartition'!$C:$G,MATCH($A63,'Taux Répartition'!$A:$A),FALSE),0)</f>
        <v>-714266.4903930556</v>
      </c>
      <c r="I63" s="46">
        <f>IFERROR(VLOOKUP($A63,Charges!$B:$O,4,FALSE)*HLOOKUP(I$2,'Taux Répartition'!$C:$G,MATCH($A63,'Taux Répartition'!$A:$A),FALSE),0)</f>
        <v>-772213.44645394268</v>
      </c>
      <c r="J63" s="46">
        <f>IFERROR(VLOOKUP($A63,Charges!$B:$O,4,FALSE)*HLOOKUP(J$2,'Taux Répartition'!$C:$G,MATCH($A63,'Taux Répartition'!$A:$A),FALSE),0)</f>
        <v>-154973.51529303548</v>
      </c>
      <c r="K63" s="46">
        <f>IFERROR(VLOOKUP($A63,Charges!$B:$O,4,FALSE)*HLOOKUP(K$2,'Taux Répartition'!$C:$G,MATCH($A63,'Taux Répartition'!$A:$A),FALSE),0)</f>
        <v>-1295111.2327097685</v>
      </c>
      <c r="L63" s="46">
        <f>IFERROR(VLOOKUP($A63,Charges!$B:$O,5,FALSE)*HLOOKUP(L$2,'Taux Répartition'!$C:$G,MATCH($A63,'Taux Répartition'!$A:$A),FALSE),0)</f>
        <v>-1123919.9683969687</v>
      </c>
      <c r="M63" s="46">
        <f>IFERROR(VLOOKUP($A63,Charges!$B:$O,5,FALSE)*HLOOKUP(M$2,'Taux Répartition'!$C:$G,MATCH($A63,'Taux Répartition'!$A:$A),FALSE),0)</f>
        <v>-671015.65951329528</v>
      </c>
      <c r="N63" s="46">
        <f>IFERROR(VLOOKUP($A63,Charges!$B:$O,5,FALSE)*HLOOKUP(N$2,'Taux Répartition'!$C:$G,MATCH($A63,'Taux Répartition'!$A:$A),FALSE),0)</f>
        <v>-725453.76554370264</v>
      </c>
      <c r="O63" s="46">
        <f>IFERROR(VLOOKUP($A63,Charges!$B:$O,5,FALSE)*HLOOKUP(O$2,'Taux Répartition'!$C:$G,MATCH($A63,'Taux Répartition'!$A:$A),FALSE),0)</f>
        <v>-145589.43611399888</v>
      </c>
      <c r="P63" s="46">
        <f>IFERROR(VLOOKUP($A63,Charges!$B:$O,5,FALSE)*HLOOKUP(P$2,'Taux Répartition'!$C:$G,MATCH($A63,'Taux Répartition'!$A:$A),FALSE),0)</f>
        <v>-1216688.6304320337</v>
      </c>
    </row>
    <row r="64" spans="1:16" x14ac:dyDescent="0.25">
      <c r="A64" s="8">
        <v>6260220</v>
      </c>
      <c r="B64" s="46">
        <f>IFERROR(VLOOKUP($A64,Charges!$B:$O,3,FALSE)*HLOOKUP(B$2,'Taux Répartition'!$C:$G,MATCH($A64,'Taux Répartition'!$A:$A),FALSE),0)</f>
        <v>-517113.87584824144</v>
      </c>
      <c r="C64" s="46">
        <f>IFERROR(VLOOKUP($A64,Charges!$B:$O,3,FALSE)*HLOOKUP(C$2,'Taux Répartition'!$C:$G,MATCH($A64,'Taux Répartition'!$A:$A),FALSE),0)</f>
        <v>-308733.28902652493</v>
      </c>
      <c r="D64" s="46">
        <f>IFERROR(VLOOKUP($A64,Charges!$B:$O,3,FALSE)*HLOOKUP(D$2,'Taux Répartition'!$C:$G,MATCH($A64,'Taux Répartition'!$A:$A),FALSE),0)</f>
        <v>-333780.17919199856</v>
      </c>
      <c r="E64" s="46">
        <f>IFERROR(VLOOKUP($A64,Charges!$B:$O,3,FALSE)*HLOOKUP(E$2,'Taux Répartition'!$C:$G,MATCH($A64,'Taux Répartition'!$A:$A),FALSE),0)</f>
        <v>-66985.479134114605</v>
      </c>
      <c r="F64" s="46">
        <f>IFERROR(VLOOKUP($A64,Charges!$B:$O,3,FALSE)*HLOOKUP(F$2,'Taux Répartition'!$C:$G,MATCH($A64,'Taux Répartition'!$A:$A),FALSE),0)</f>
        <v>-559796.59679912007</v>
      </c>
      <c r="G64" s="46">
        <f>IFERROR(VLOOKUP($A64,Charges!$B:$O,4,FALSE)*HLOOKUP(G$2,'Taux Répartition'!$C:$G,MATCH($A64,'Taux Répartition'!$A:$A),FALSE),0)</f>
        <v>-536117.60636552505</v>
      </c>
      <c r="H64" s="46">
        <f>IFERROR(VLOOKUP($A64,Charges!$B:$O,4,FALSE)*HLOOKUP(H$2,'Taux Répartition'!$C:$G,MATCH($A64,'Taux Répartition'!$A:$A),FALSE),0)</f>
        <v>-320079.11535298103</v>
      </c>
      <c r="I64" s="46">
        <f>IFERROR(VLOOKUP($A64,Charges!$B:$O,4,FALSE)*HLOOKUP(I$2,'Taux Répartition'!$C:$G,MATCH($A64,'Taux Répartition'!$A:$A),FALSE),0)</f>
        <v>-346046.46883075678</v>
      </c>
      <c r="J64" s="46">
        <f>IFERROR(VLOOKUP($A64,Charges!$B:$O,4,FALSE)*HLOOKUP(J$2,'Taux Répartition'!$C:$G,MATCH($A64,'Taux Répartition'!$A:$A),FALSE),0)</f>
        <v>-69447.169012282611</v>
      </c>
      <c r="K64" s="46">
        <f>IFERROR(VLOOKUP($A64,Charges!$B:$O,4,FALSE)*HLOOKUP(K$2,'Taux Répartition'!$C:$G,MATCH($A64,'Taux Répartition'!$A:$A),FALSE),0)</f>
        <v>-580368.90043845423</v>
      </c>
      <c r="L64" s="46">
        <f>IFERROR(VLOOKUP($A64,Charges!$B:$O,5,FALSE)*HLOOKUP(L$2,'Taux Répartition'!$C:$G,MATCH($A64,'Taux Répartition'!$A:$A),FALSE),0)</f>
        <v>-595495.53667877649</v>
      </c>
      <c r="M64" s="46">
        <f>IFERROR(VLOOKUP($A64,Charges!$B:$O,5,FALSE)*HLOOKUP(M$2,'Taux Répartition'!$C:$G,MATCH($A64,'Taux Répartition'!$A:$A),FALSE),0)</f>
        <v>-355529.61199867114</v>
      </c>
      <c r="N64" s="46">
        <f>IFERROR(VLOOKUP($A64,Charges!$B:$O,5,FALSE)*HLOOKUP(N$2,'Taux Répartition'!$C:$G,MATCH($A64,'Taux Répartition'!$A:$A),FALSE),0)</f>
        <v>-384372.99060025462</v>
      </c>
      <c r="O64" s="46">
        <f>IFERROR(VLOOKUP($A64,Charges!$B:$O,5,FALSE)*HLOOKUP(O$2,'Taux Répartition'!$C:$G,MATCH($A64,'Taux Répartition'!$A:$A),FALSE),0)</f>
        <v>-77138.819338820133</v>
      </c>
      <c r="P64" s="46">
        <f>IFERROR(VLOOKUP($A64,Charges!$B:$O,5,FALSE)*HLOOKUP(P$2,'Taux Répartition'!$C:$G,MATCH($A64,'Taux Répartition'!$A:$A),FALSE),0)</f>
        <v>-644647.90138347691</v>
      </c>
    </row>
    <row r="65" spans="1:16" x14ac:dyDescent="0.25">
      <c r="A65" s="8">
        <v>6260210</v>
      </c>
      <c r="B65" s="46">
        <f>IFERROR(VLOOKUP($A65,Charges!$B:$O,3,FALSE)*HLOOKUP(B$2,'Taux Répartition'!$C:$G,MATCH($A65,'Taux Répartition'!$A:$A),FALSE),0)</f>
        <v>-244689.04105582411</v>
      </c>
      <c r="C65" s="46">
        <f>IFERROR(VLOOKUP($A65,Charges!$B:$O,3,FALSE)*HLOOKUP(C$2,'Taux Répartition'!$C:$G,MATCH($A65,'Taux Répartition'!$A:$A),FALSE),0)</f>
        <v>-146087.07281349559</v>
      </c>
      <c r="D65" s="46">
        <f>IFERROR(VLOOKUP($A65,Charges!$B:$O,3,FALSE)*HLOOKUP(D$2,'Taux Répartition'!$C:$G,MATCH($A65,'Taux Répartition'!$A:$A),FALSE),0)</f>
        <v>-157938.81344986346</v>
      </c>
      <c r="E65" s="46">
        <f>IFERROR(VLOOKUP($A65,Charges!$B:$O,3,FALSE)*HLOOKUP(E$2,'Taux Répartition'!$C:$G,MATCH($A65,'Taux Répartition'!$A:$A),FALSE),0)</f>
        <v>-31696.331155502794</v>
      </c>
      <c r="F65" s="46">
        <f>IFERROR(VLOOKUP($A65,Charges!$B:$O,3,FALSE)*HLOOKUP(F$2,'Taux Répartition'!$C:$G,MATCH($A65,'Taux Répartition'!$A:$A),FALSE),0)</f>
        <v>-264885.74152531382</v>
      </c>
      <c r="G65" s="46">
        <f>IFERROR(VLOOKUP($A65,Charges!$B:$O,4,FALSE)*HLOOKUP(G$2,'Taux Répartition'!$C:$G,MATCH($A65,'Taux Répartition'!$A:$A),FALSE),0)</f>
        <v>-234737.02509989476</v>
      </c>
      <c r="H65" s="46">
        <f>IFERROR(VLOOKUP($A65,Charges!$B:$O,4,FALSE)*HLOOKUP(H$2,'Taux Répartition'!$C:$G,MATCH($A65,'Taux Répartition'!$A:$A),FALSE),0)</f>
        <v>-140145.4054902613</v>
      </c>
      <c r="I65" s="46">
        <f>IFERROR(VLOOKUP($A65,Charges!$B:$O,4,FALSE)*HLOOKUP(I$2,'Taux Répartition'!$C:$G,MATCH($A65,'Taux Répartition'!$A:$A),FALSE),0)</f>
        <v>-151515.11100397012</v>
      </c>
      <c r="J65" s="46">
        <f>IFERROR(VLOOKUP($A65,Charges!$B:$O,4,FALSE)*HLOOKUP(J$2,'Taux Répartition'!$C:$G,MATCH($A65,'Taux Répartition'!$A:$A),FALSE),0)</f>
        <v>-30407.174959365595</v>
      </c>
      <c r="K65" s="46">
        <f>IFERROR(VLOOKUP($A65,Charges!$B:$O,4,FALSE)*HLOOKUP(K$2,'Taux Répartition'!$C:$G,MATCH($A65,'Taux Répartition'!$A:$A),FALSE),0)</f>
        <v>-254112.28344650805</v>
      </c>
      <c r="L65" s="46">
        <f>IFERROR(VLOOKUP($A65,Charges!$B:$O,5,FALSE)*HLOOKUP(L$2,'Taux Répartition'!$C:$G,MATCH($A65,'Taux Répartition'!$A:$A),FALSE),0)</f>
        <v>-139044.54171818256</v>
      </c>
      <c r="M65" s="46">
        <f>IFERROR(VLOOKUP($A65,Charges!$B:$O,5,FALSE)*HLOOKUP(M$2,'Taux Répartition'!$C:$G,MATCH($A65,'Taux Répartition'!$A:$A),FALSE),0)</f>
        <v>-83013.975626595711</v>
      </c>
      <c r="N65" s="46">
        <f>IFERROR(VLOOKUP($A65,Charges!$B:$O,5,FALSE)*HLOOKUP(N$2,'Taux Répartition'!$C:$G,MATCH($A65,'Taux Répartition'!$A:$A),FALSE),0)</f>
        <v>-89748.72695929055</v>
      </c>
      <c r="O65" s="46">
        <f>IFERROR(VLOOKUP($A65,Charges!$B:$O,5,FALSE)*HLOOKUP(O$2,'Taux Répartition'!$C:$G,MATCH($A65,'Taux Répartition'!$A:$A),FALSE),0)</f>
        <v>-18011.439419794715</v>
      </c>
      <c r="P65" s="46">
        <f>IFERROR(VLOOKUP($A65,Charges!$B:$O,5,FALSE)*HLOOKUP(P$2,'Taux Répartition'!$C:$G,MATCH($A65,'Taux Répartition'!$A:$A),FALSE),0)</f>
        <v>-150521.31627613638</v>
      </c>
    </row>
    <row r="66" spans="1:16" x14ac:dyDescent="0.25">
      <c r="A66" s="8">
        <v>6240300</v>
      </c>
      <c r="B66" s="46">
        <f>IFERROR(VLOOKUP($A66,Charges!$B:$O,3,FALSE)*HLOOKUP(B$2,'Taux Répartition'!$C:$G,MATCH($A66,'Taux Répartition'!$A:$A),FALSE),0)</f>
        <v>-345744.26578714501</v>
      </c>
      <c r="C66" s="46">
        <f>IFERROR(VLOOKUP($A66,Charges!$B:$O,3,FALSE)*HLOOKUP(C$2,'Taux Répartition'!$C:$G,MATCH($A66,'Taux Répartition'!$A:$A),FALSE),0)</f>
        <v>-206420.22835576034</v>
      </c>
      <c r="D66" s="46">
        <f>IFERROR(VLOOKUP($A66,Charges!$B:$O,3,FALSE)*HLOOKUP(D$2,'Taux Répartition'!$C:$G,MATCH($A66,'Taux Répartition'!$A:$A),FALSE),0)</f>
        <v>-223166.67252399682</v>
      </c>
      <c r="E66" s="46">
        <f>IFERROR(VLOOKUP($A66,Charges!$B:$O,3,FALSE)*HLOOKUP(E$2,'Taux Répartition'!$C:$G,MATCH($A66,'Taux Répartition'!$A:$A),FALSE),0)</f>
        <v>-44786.741147942717</v>
      </c>
      <c r="F66" s="46">
        <f>IFERROR(VLOOKUP($A66,Charges!$B:$O,3,FALSE)*HLOOKUP(F$2,'Taux Répartition'!$C:$G,MATCH($A66,'Taux Répartition'!$A:$A),FALSE),0)</f>
        <v>-374282.09218515485</v>
      </c>
      <c r="G66" s="46">
        <f>IFERROR(VLOOKUP($A66,Charges!$B:$O,4,FALSE)*HLOOKUP(G$2,'Taux Répartition'!$C:$G,MATCH($A66,'Taux Répartition'!$A:$A),FALSE),0)</f>
        <v>-441848.66652503196</v>
      </c>
      <c r="H66" s="46">
        <f>IFERROR(VLOOKUP($A66,Charges!$B:$O,4,FALSE)*HLOOKUP(H$2,'Taux Répartition'!$C:$G,MATCH($A66,'Taux Répartition'!$A:$A),FALSE),0)</f>
        <v>-263797.5858692503</v>
      </c>
      <c r="I66" s="46">
        <f>IFERROR(VLOOKUP($A66,Charges!$B:$O,4,FALSE)*HLOOKUP(I$2,'Taux Répartition'!$C:$G,MATCH($A66,'Taux Répartition'!$A:$A),FALSE),0)</f>
        <v>-285198.9358176731</v>
      </c>
      <c r="J66" s="46">
        <f>IFERROR(VLOOKUP($A66,Charges!$B:$O,4,FALSE)*HLOOKUP(J$2,'Taux Répartition'!$C:$G,MATCH($A66,'Taux Répartition'!$A:$A),FALSE),0)</f>
        <v>-57235.835304939523</v>
      </c>
      <c r="K66" s="46">
        <f>IFERROR(VLOOKUP($A66,Charges!$B:$O,4,FALSE)*HLOOKUP(K$2,'Taux Répartition'!$C:$G,MATCH($A66,'Taux Répartition'!$A:$A),FALSE),0)</f>
        <v>-478318.97648310481</v>
      </c>
      <c r="L66" s="46">
        <f>IFERROR(VLOOKUP($A66,Charges!$B:$O,5,FALSE)*HLOOKUP(L$2,'Taux Répartition'!$C:$G,MATCH($A66,'Taux Répartition'!$A:$A),FALSE),0)</f>
        <v>-386414.95344881102</v>
      </c>
      <c r="M66" s="46">
        <f>IFERROR(VLOOKUP($A66,Charges!$B:$O,5,FALSE)*HLOOKUP(M$2,'Taux Répartition'!$C:$G,MATCH($A66,'Taux Répartition'!$A:$A),FALSE),0)</f>
        <v>-230701.91127939089</v>
      </c>
      <c r="N66" s="46">
        <f>IFERROR(VLOOKUP($A66,Charges!$B:$O,5,FALSE)*HLOOKUP(N$2,'Taux Répartition'!$C:$G,MATCH($A66,'Taux Répartition'!$A:$A),FALSE),0)</f>
        <v>-249418.2779238809</v>
      </c>
      <c r="O66" s="46">
        <f>IFERROR(VLOOKUP($A66,Charges!$B:$O,5,FALSE)*HLOOKUP(O$2,'Taux Répartition'!$C:$G,MATCH($A66,'Taux Répartition'!$A:$A),FALSE),0)</f>
        <v>-50055.107801732032</v>
      </c>
      <c r="P66" s="46">
        <f>IFERROR(VLOOKUP($A66,Charges!$B:$O,5,FALSE)*HLOOKUP(P$2,'Taux Répartition'!$C:$G,MATCH($A66,'Taux Répartition'!$A:$A),FALSE),0)</f>
        <v>-418309.7495461849</v>
      </c>
    </row>
    <row r="67" spans="1:16" x14ac:dyDescent="0.25">
      <c r="A67" s="8">
        <v>6350100</v>
      </c>
      <c r="B67" s="46">
        <f>IFERROR(VLOOKUP($A67,Charges!$B:$O,3,FALSE)*HLOOKUP(B$2,'Taux Répartition'!$C:$G,MATCH($A67,'Taux Répartition'!$A:$A),FALSE),0)</f>
        <v>75816.819636336309</v>
      </c>
      <c r="C67" s="46">
        <f>IFERROR(VLOOKUP($A67,Charges!$B:$O,3,FALSE)*HLOOKUP(C$2,'Taux Répartition'!$C:$G,MATCH($A67,'Taux Répartition'!$A:$A),FALSE),0)</f>
        <v>45265.031907065444</v>
      </c>
      <c r="D67" s="46">
        <f>IFERROR(VLOOKUP($A67,Charges!$B:$O,3,FALSE)*HLOOKUP(D$2,'Taux Répartition'!$C:$G,MATCH($A67,'Taux Répartition'!$A:$A),FALSE),0)</f>
        <v>48937.289881214521</v>
      </c>
      <c r="E67" s="46">
        <f>IFERROR(VLOOKUP($A67,Charges!$B:$O,3,FALSE)*HLOOKUP(E$2,'Taux Répartition'!$C:$G,MATCH($A67,'Taux Répartition'!$A:$A),FALSE),0)</f>
        <v>9821.0978799090899</v>
      </c>
      <c r="F67" s="46">
        <f>IFERROR(VLOOKUP($A67,Charges!$B:$O,3,FALSE)*HLOOKUP(F$2,'Taux Répartition'!$C:$G,MATCH($A67,'Taux Répartition'!$A:$A),FALSE),0)</f>
        <v>82074.760695474572</v>
      </c>
      <c r="G67" s="46">
        <f>IFERROR(VLOOKUP($A67,Charges!$B:$O,4,FALSE)*HLOOKUP(G$2,'Taux Répartition'!$C:$G,MATCH($A67,'Taux Répartition'!$A:$A),FALSE),0)</f>
        <v>-86055.895384674543</v>
      </c>
      <c r="H67" s="46">
        <f>IFERROR(VLOOKUP($A67,Charges!$B:$O,4,FALSE)*HLOOKUP(H$2,'Taux Répartition'!$C:$G,MATCH($A67,'Taux Répartition'!$A:$A),FALSE),0)</f>
        <v>-51378.082977665406</v>
      </c>
      <c r="I67" s="46">
        <f>IFERROR(VLOOKUP($A67,Charges!$B:$O,4,FALSE)*HLOOKUP(I$2,'Taux Répartition'!$C:$G,MATCH($A67,'Taux Répartition'!$A:$A),FALSE),0)</f>
        <v>-55546.28008174774</v>
      </c>
      <c r="J67" s="46">
        <f>IFERROR(VLOOKUP($A67,Charges!$B:$O,4,FALSE)*HLOOKUP(J$2,'Taux Répartition'!$C:$G,MATCH($A67,'Taux Répartition'!$A:$A),FALSE),0)</f>
        <v>-11147.438995331437</v>
      </c>
      <c r="K67" s="46">
        <f>IFERROR(VLOOKUP($A67,Charges!$B:$O,4,FALSE)*HLOOKUP(K$2,'Taux Répartition'!$C:$G,MATCH($A67,'Taux Répartition'!$A:$A),FALSE),0)</f>
        <v>-93158.972560580805</v>
      </c>
      <c r="L67" s="46">
        <f>IFERROR(VLOOKUP($A67,Charges!$B:$O,5,FALSE)*HLOOKUP(L$2,'Taux Répartition'!$C:$G,MATCH($A67,'Taux Répartition'!$A:$A),FALSE),0)</f>
        <v>-59955.251448286566</v>
      </c>
      <c r="M67" s="46">
        <f>IFERROR(VLOOKUP($A67,Charges!$B:$O,5,FALSE)*HLOOKUP(M$2,'Taux Répartition'!$C:$G,MATCH($A67,'Taux Répartition'!$A:$A),FALSE),0)</f>
        <v>-35795.175566849532</v>
      </c>
      <c r="N67" s="46">
        <f>IFERROR(VLOOKUP($A67,Charges!$B:$O,5,FALSE)*HLOOKUP(N$2,'Taux Répartition'!$C:$G,MATCH($A67,'Taux Répartition'!$A:$A),FALSE),0)</f>
        <v>-38699.163775259731</v>
      </c>
      <c r="O67" s="46">
        <f>IFERROR(VLOOKUP($A67,Charges!$B:$O,5,FALSE)*HLOOKUP(O$2,'Taux Répartition'!$C:$G,MATCH($A67,'Taux Répartition'!$A:$A),FALSE),0)</f>
        <v>-7766.4348849312591</v>
      </c>
      <c r="P67" s="46">
        <f>IFERROR(VLOOKUP($A67,Charges!$B:$O,5,FALSE)*HLOOKUP(P$2,'Taux Répartition'!$C:$G,MATCH($A67,'Taux Répartition'!$A:$A),FALSE),0)</f>
        <v>-64903.974324672869</v>
      </c>
    </row>
    <row r="68" spans="1:16" x14ac:dyDescent="0.25">
      <c r="A68" s="8">
        <v>6230100</v>
      </c>
      <c r="B68" s="46">
        <f>IFERROR(VLOOKUP($A68,Charges!$B:$O,3,FALSE)*HLOOKUP(B$2,'Taux Répartition'!$C:$G,MATCH($A68,'Taux Répartition'!$A:$A),FALSE),0)</f>
        <v>-289471.08655990037</v>
      </c>
      <c r="C68" s="46">
        <f>IFERROR(VLOOKUP($A68,Charges!$B:$O,3,FALSE)*HLOOKUP(C$2,'Taux Répartition'!$C:$G,MATCH($A68,'Taux Répartition'!$A:$A),FALSE),0)</f>
        <v>-172823.36600448788</v>
      </c>
      <c r="D68" s="46">
        <f>IFERROR(VLOOKUP($A68,Charges!$B:$O,3,FALSE)*HLOOKUP(D$2,'Taux Répartition'!$C:$G,MATCH($A68,'Taux Répartition'!$A:$A),FALSE),0)</f>
        <v>-186844.1665472177</v>
      </c>
      <c r="E68" s="46">
        <f>IFERROR(VLOOKUP($A68,Charges!$B:$O,3,FALSE)*HLOOKUP(E$2,'Taux Répartition'!$C:$G,MATCH($A68,'Taux Répartition'!$A:$A),FALSE),0)</f>
        <v>-37497.27155721929</v>
      </c>
      <c r="F68" s="46">
        <f>IFERROR(VLOOKUP($A68,Charges!$B:$O,3,FALSE)*HLOOKUP(F$2,'Taux Répartition'!$C:$G,MATCH($A68,'Taux Répartition'!$A:$A),FALSE),0)</f>
        <v>-313364.10933117452</v>
      </c>
      <c r="G68" s="46">
        <f>IFERROR(VLOOKUP($A68,Charges!$B:$O,4,FALSE)*HLOOKUP(G$2,'Taux Répartition'!$C:$G,MATCH($A68,'Taux Répartition'!$A:$A),FALSE),0)</f>
        <v>0</v>
      </c>
      <c r="H68" s="46">
        <f>IFERROR(VLOOKUP($A68,Charges!$B:$O,4,FALSE)*HLOOKUP(H$2,'Taux Répartition'!$C:$G,MATCH($A68,'Taux Répartition'!$A:$A),FALSE),0)</f>
        <v>0</v>
      </c>
      <c r="I68" s="46">
        <f>IFERROR(VLOOKUP($A68,Charges!$B:$O,4,FALSE)*HLOOKUP(I$2,'Taux Répartition'!$C:$G,MATCH($A68,'Taux Répartition'!$A:$A),FALSE),0)</f>
        <v>0</v>
      </c>
      <c r="J68" s="46">
        <f>IFERROR(VLOOKUP($A68,Charges!$B:$O,4,FALSE)*HLOOKUP(J$2,'Taux Répartition'!$C:$G,MATCH($A68,'Taux Répartition'!$A:$A),FALSE),0)</f>
        <v>0</v>
      </c>
      <c r="K68" s="46">
        <f>IFERROR(VLOOKUP($A68,Charges!$B:$O,4,FALSE)*HLOOKUP(K$2,'Taux Répartition'!$C:$G,MATCH($A68,'Taux Répartition'!$A:$A),FALSE),0)</f>
        <v>0</v>
      </c>
      <c r="L68" s="46">
        <f>IFERROR(VLOOKUP($A68,Charges!$B:$O,5,FALSE)*HLOOKUP(L$2,'Taux Répartition'!$C:$G,MATCH($A68,'Taux Répartition'!$A:$A),FALSE),0)</f>
        <v>0</v>
      </c>
      <c r="M68" s="46">
        <f>IFERROR(VLOOKUP($A68,Charges!$B:$O,5,FALSE)*HLOOKUP(M$2,'Taux Répartition'!$C:$G,MATCH($A68,'Taux Répartition'!$A:$A),FALSE),0)</f>
        <v>0</v>
      </c>
      <c r="N68" s="46">
        <f>IFERROR(VLOOKUP($A68,Charges!$B:$O,5,FALSE)*HLOOKUP(N$2,'Taux Répartition'!$C:$G,MATCH($A68,'Taux Répartition'!$A:$A),FALSE),0)</f>
        <v>0</v>
      </c>
      <c r="O68" s="46">
        <f>IFERROR(VLOOKUP($A68,Charges!$B:$O,5,FALSE)*HLOOKUP(O$2,'Taux Répartition'!$C:$G,MATCH($A68,'Taux Répartition'!$A:$A),FALSE),0)</f>
        <v>0</v>
      </c>
      <c r="P68" s="46">
        <f>IFERROR(VLOOKUP($A68,Charges!$B:$O,5,FALSE)*HLOOKUP(P$2,'Taux Répartition'!$C:$G,MATCH($A68,'Taux Répartition'!$A:$A),FALSE),0)</f>
        <v>0</v>
      </c>
    </row>
    <row r="69" spans="1:16" x14ac:dyDescent="0.25">
      <c r="A69" s="8">
        <v>6230700</v>
      </c>
      <c r="B69" s="46">
        <f>IFERROR(VLOOKUP($A69,Charges!$B:$O,3,FALSE)*HLOOKUP(B$2,'Taux Répartition'!$C:$G,MATCH($A69,'Taux Répartition'!$A:$A),FALSE),0)</f>
        <v>-3679.8519778080185</v>
      </c>
      <c r="C69" s="46">
        <f>IFERROR(VLOOKUP($A69,Charges!$B:$O,3,FALSE)*HLOOKUP(C$2,'Taux Répartition'!$C:$G,MATCH($A69,'Taux Répartition'!$A:$A),FALSE),0)</f>
        <v>-2196.9876603598314</v>
      </c>
      <c r="D69" s="46">
        <f>IFERROR(VLOOKUP($A69,Charges!$B:$O,3,FALSE)*HLOOKUP(D$2,'Taux Répartition'!$C:$G,MATCH($A69,'Taux Répartition'!$A:$A),FALSE),0)</f>
        <v>-2375.2247037231919</v>
      </c>
      <c r="E69" s="46">
        <f>IFERROR(VLOOKUP($A69,Charges!$B:$O,3,FALSE)*HLOOKUP(E$2,'Taux Répartition'!$C:$G,MATCH($A69,'Taux Répartition'!$A:$A),FALSE),0)</f>
        <v>-476.67769013498548</v>
      </c>
      <c r="F69" s="46">
        <f>IFERROR(VLOOKUP($A69,Charges!$B:$O,3,FALSE)*HLOOKUP(F$2,'Taux Répartition'!$C:$G,MATCH($A69,'Taux Répartition'!$A:$A),FALSE),0)</f>
        <v>-3983.5879679739701</v>
      </c>
      <c r="G69" s="46">
        <f>IFERROR(VLOOKUP($A69,Charges!$B:$O,4,FALSE)*HLOOKUP(G$2,'Taux Répartition'!$C:$G,MATCH($A69,'Taux Répartition'!$A:$A),FALSE),0)</f>
        <v>0</v>
      </c>
      <c r="H69" s="46">
        <f>IFERROR(VLOOKUP($A69,Charges!$B:$O,4,FALSE)*HLOOKUP(H$2,'Taux Répartition'!$C:$G,MATCH($A69,'Taux Répartition'!$A:$A),FALSE),0)</f>
        <v>0</v>
      </c>
      <c r="I69" s="46">
        <f>IFERROR(VLOOKUP($A69,Charges!$B:$O,4,FALSE)*HLOOKUP(I$2,'Taux Répartition'!$C:$G,MATCH($A69,'Taux Répartition'!$A:$A),FALSE),0)</f>
        <v>0</v>
      </c>
      <c r="J69" s="46">
        <f>IFERROR(VLOOKUP($A69,Charges!$B:$O,4,FALSE)*HLOOKUP(J$2,'Taux Répartition'!$C:$G,MATCH($A69,'Taux Répartition'!$A:$A),FALSE),0)</f>
        <v>0</v>
      </c>
      <c r="K69" s="46">
        <f>IFERROR(VLOOKUP($A69,Charges!$B:$O,4,FALSE)*HLOOKUP(K$2,'Taux Répartition'!$C:$G,MATCH($A69,'Taux Répartition'!$A:$A),FALSE),0)</f>
        <v>0</v>
      </c>
      <c r="L69" s="46">
        <f>IFERROR(VLOOKUP($A69,Charges!$B:$O,5,FALSE)*HLOOKUP(L$2,'Taux Répartition'!$C:$G,MATCH($A69,'Taux Répartition'!$A:$A),FALSE),0)</f>
        <v>0</v>
      </c>
      <c r="M69" s="46">
        <f>IFERROR(VLOOKUP($A69,Charges!$B:$O,5,FALSE)*HLOOKUP(M$2,'Taux Répartition'!$C:$G,MATCH($A69,'Taux Répartition'!$A:$A),FALSE),0)</f>
        <v>0</v>
      </c>
      <c r="N69" s="46">
        <f>IFERROR(VLOOKUP($A69,Charges!$B:$O,5,FALSE)*HLOOKUP(N$2,'Taux Répartition'!$C:$G,MATCH($A69,'Taux Répartition'!$A:$A),FALSE),0)</f>
        <v>0</v>
      </c>
      <c r="O69" s="46">
        <f>IFERROR(VLOOKUP($A69,Charges!$B:$O,5,FALSE)*HLOOKUP(O$2,'Taux Répartition'!$C:$G,MATCH($A69,'Taux Répartition'!$A:$A),FALSE),0)</f>
        <v>0</v>
      </c>
      <c r="P69" s="46">
        <f>IFERROR(VLOOKUP($A69,Charges!$B:$O,5,FALSE)*HLOOKUP(P$2,'Taux Répartition'!$C:$G,MATCH($A69,'Taux Répartition'!$A:$A),FALSE),0)</f>
        <v>0</v>
      </c>
    </row>
    <row r="70" spans="1:16" x14ac:dyDescent="0.25">
      <c r="A70" s="8">
        <v>6230800</v>
      </c>
      <c r="B70" s="46">
        <f>IFERROR(VLOOKUP($A70,Charges!$B:$O,3,FALSE)*HLOOKUP(B$2,'Taux Répartition'!$C:$G,MATCH($A70,'Taux Répartition'!$A:$A),FALSE),0)</f>
        <v>0</v>
      </c>
      <c r="C70" s="46">
        <f>IFERROR(VLOOKUP($A70,Charges!$B:$O,3,FALSE)*HLOOKUP(C$2,'Taux Répartition'!$C:$G,MATCH($A70,'Taux Répartition'!$A:$A),FALSE),0)</f>
        <v>0</v>
      </c>
      <c r="D70" s="46">
        <f>IFERROR(VLOOKUP($A70,Charges!$B:$O,3,FALSE)*HLOOKUP(D$2,'Taux Répartition'!$C:$G,MATCH($A70,'Taux Répartition'!$A:$A),FALSE),0)</f>
        <v>0</v>
      </c>
      <c r="E70" s="46">
        <f>IFERROR(VLOOKUP($A70,Charges!$B:$O,3,FALSE)*HLOOKUP(E$2,'Taux Répartition'!$C:$G,MATCH($A70,'Taux Répartition'!$A:$A),FALSE),0)</f>
        <v>0</v>
      </c>
      <c r="F70" s="46">
        <f>IFERROR(VLOOKUP($A70,Charges!$B:$O,3,FALSE)*HLOOKUP(F$2,'Taux Répartition'!$C:$G,MATCH($A70,'Taux Répartition'!$A:$A),FALSE),0)</f>
        <v>0</v>
      </c>
      <c r="G70" s="46">
        <f>IFERROR(VLOOKUP($A70,Charges!$B:$O,4,FALSE)*HLOOKUP(G$2,'Taux Répartition'!$C:$G,MATCH($A70,'Taux Répartition'!$A:$A),FALSE),0)</f>
        <v>0</v>
      </c>
      <c r="H70" s="46">
        <f>IFERROR(VLOOKUP($A70,Charges!$B:$O,4,FALSE)*HLOOKUP(H$2,'Taux Répartition'!$C:$G,MATCH($A70,'Taux Répartition'!$A:$A),FALSE),0)</f>
        <v>0</v>
      </c>
      <c r="I70" s="46">
        <f>IFERROR(VLOOKUP($A70,Charges!$B:$O,4,FALSE)*HLOOKUP(I$2,'Taux Répartition'!$C:$G,MATCH($A70,'Taux Répartition'!$A:$A),FALSE),0)</f>
        <v>0</v>
      </c>
      <c r="J70" s="46">
        <f>IFERROR(VLOOKUP($A70,Charges!$B:$O,4,FALSE)*HLOOKUP(J$2,'Taux Répartition'!$C:$G,MATCH($A70,'Taux Répartition'!$A:$A),FALSE),0)</f>
        <v>0</v>
      </c>
      <c r="K70" s="46">
        <f>IFERROR(VLOOKUP($A70,Charges!$B:$O,4,FALSE)*HLOOKUP(K$2,'Taux Répartition'!$C:$G,MATCH($A70,'Taux Répartition'!$A:$A),FALSE),0)</f>
        <v>0</v>
      </c>
      <c r="L70" s="46">
        <f>IFERROR(VLOOKUP($A70,Charges!$B:$O,5,FALSE)*HLOOKUP(L$2,'Taux Répartition'!$C:$G,MATCH($A70,'Taux Répartition'!$A:$A),FALSE),0)</f>
        <v>0</v>
      </c>
      <c r="M70" s="46">
        <f>IFERROR(VLOOKUP($A70,Charges!$B:$O,5,FALSE)*HLOOKUP(M$2,'Taux Répartition'!$C:$G,MATCH($A70,'Taux Répartition'!$A:$A),FALSE),0)</f>
        <v>0</v>
      </c>
      <c r="N70" s="46">
        <f>IFERROR(VLOOKUP($A70,Charges!$B:$O,5,FALSE)*HLOOKUP(N$2,'Taux Répartition'!$C:$G,MATCH($A70,'Taux Répartition'!$A:$A),FALSE),0)</f>
        <v>0</v>
      </c>
      <c r="O70" s="46">
        <f>IFERROR(VLOOKUP($A70,Charges!$B:$O,5,FALSE)*HLOOKUP(O$2,'Taux Répartition'!$C:$G,MATCH($A70,'Taux Répartition'!$A:$A),FALSE),0)</f>
        <v>0</v>
      </c>
      <c r="P70" s="46">
        <f>IFERROR(VLOOKUP($A70,Charges!$B:$O,5,FALSE)*HLOOKUP(P$2,'Taux Répartition'!$C:$G,MATCH($A70,'Taux Répartition'!$A:$A),FALSE),0)</f>
        <v>0</v>
      </c>
    </row>
    <row r="71" spans="1:16" x14ac:dyDescent="0.25">
      <c r="A71" s="8">
        <v>6180500</v>
      </c>
      <c r="B71" s="46">
        <f>IFERROR(VLOOKUP($A71,Charges!$B:$O,3,FALSE)*HLOOKUP(B$2,'Taux Répartition'!$C:$G,MATCH($A71,'Taux Répartition'!$A:$A),FALSE),0)</f>
        <v>0</v>
      </c>
      <c r="C71" s="46">
        <f>IFERROR(VLOOKUP($A71,Charges!$B:$O,3,FALSE)*HLOOKUP(C$2,'Taux Répartition'!$C:$G,MATCH($A71,'Taux Répartition'!$A:$A),FALSE),0)</f>
        <v>0</v>
      </c>
      <c r="D71" s="46">
        <f>IFERROR(VLOOKUP($A71,Charges!$B:$O,3,FALSE)*HLOOKUP(D$2,'Taux Répartition'!$C:$G,MATCH($A71,'Taux Répartition'!$A:$A),FALSE),0)</f>
        <v>0</v>
      </c>
      <c r="E71" s="46">
        <f>IFERROR(VLOOKUP($A71,Charges!$B:$O,3,FALSE)*HLOOKUP(E$2,'Taux Répartition'!$C:$G,MATCH($A71,'Taux Répartition'!$A:$A),FALSE),0)</f>
        <v>0</v>
      </c>
      <c r="F71" s="46">
        <f>IFERROR(VLOOKUP($A71,Charges!$B:$O,3,FALSE)*HLOOKUP(F$2,'Taux Répartition'!$C:$G,MATCH($A71,'Taux Répartition'!$A:$A),FALSE),0)</f>
        <v>0</v>
      </c>
      <c r="G71" s="46">
        <f>IFERROR(VLOOKUP($A71,Charges!$B:$O,4,FALSE)*HLOOKUP(G$2,'Taux Répartition'!$C:$G,MATCH($A71,'Taux Répartition'!$A:$A),FALSE),0)</f>
        <v>0</v>
      </c>
      <c r="H71" s="46">
        <f>IFERROR(VLOOKUP($A71,Charges!$B:$O,4,FALSE)*HLOOKUP(H$2,'Taux Répartition'!$C:$G,MATCH($A71,'Taux Répartition'!$A:$A),FALSE),0)</f>
        <v>0</v>
      </c>
      <c r="I71" s="46">
        <f>IFERROR(VLOOKUP($A71,Charges!$B:$O,4,FALSE)*HLOOKUP(I$2,'Taux Répartition'!$C:$G,MATCH($A71,'Taux Répartition'!$A:$A),FALSE),0)</f>
        <v>0</v>
      </c>
      <c r="J71" s="46">
        <f>IFERROR(VLOOKUP($A71,Charges!$B:$O,4,FALSE)*HLOOKUP(J$2,'Taux Répartition'!$C:$G,MATCH($A71,'Taux Répartition'!$A:$A),FALSE),0)</f>
        <v>0</v>
      </c>
      <c r="K71" s="46">
        <f>IFERROR(VLOOKUP($A71,Charges!$B:$O,4,FALSE)*HLOOKUP(K$2,'Taux Répartition'!$C:$G,MATCH($A71,'Taux Répartition'!$A:$A),FALSE),0)</f>
        <v>0</v>
      </c>
      <c r="L71" s="46">
        <f>IFERROR(VLOOKUP($A71,Charges!$B:$O,5,FALSE)*HLOOKUP(L$2,'Taux Répartition'!$C:$G,MATCH($A71,'Taux Répartition'!$A:$A),FALSE),0)</f>
        <v>0</v>
      </c>
      <c r="M71" s="46">
        <f>IFERROR(VLOOKUP($A71,Charges!$B:$O,5,FALSE)*HLOOKUP(M$2,'Taux Répartition'!$C:$G,MATCH($A71,'Taux Répartition'!$A:$A),FALSE),0)</f>
        <v>0</v>
      </c>
      <c r="N71" s="46">
        <f>IFERROR(VLOOKUP($A71,Charges!$B:$O,5,FALSE)*HLOOKUP(N$2,'Taux Répartition'!$C:$G,MATCH($A71,'Taux Répartition'!$A:$A),FALSE),0)</f>
        <v>0</v>
      </c>
      <c r="O71" s="46">
        <f>IFERROR(VLOOKUP($A71,Charges!$B:$O,5,FALSE)*HLOOKUP(O$2,'Taux Répartition'!$C:$G,MATCH($A71,'Taux Répartition'!$A:$A),FALSE),0)</f>
        <v>0</v>
      </c>
      <c r="P71" s="46">
        <f>IFERROR(VLOOKUP($A71,Charges!$B:$O,5,FALSE)*HLOOKUP(P$2,'Taux Répartition'!$C:$G,MATCH($A71,'Taux Répartition'!$A:$A),FALSE),0)</f>
        <v>0</v>
      </c>
    </row>
  </sheetData>
  <mergeCells count="3">
    <mergeCell ref="B1:F1"/>
    <mergeCell ref="G1:K1"/>
    <mergeCell ref="L1:P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Charges</vt:lpstr>
      <vt:lpstr>Taux Répartition</vt:lpstr>
      <vt:lpstr>répartition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mamy.raoelison</dc:creator>
  <cp:lastModifiedBy>LE GOUX Guillaume</cp:lastModifiedBy>
  <dcterms:created xsi:type="dcterms:W3CDTF">2018-10-08T14:06:01Z</dcterms:created>
  <dcterms:modified xsi:type="dcterms:W3CDTF">2018-10-08T15:19:24Z</dcterms:modified>
</cp:coreProperties>
</file>