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1" i="1" l="1"/>
  <c r="C20" i="1"/>
  <c r="C19" i="1"/>
  <c r="C18" i="1"/>
  <c r="C17" i="1"/>
  <c r="C16" i="1"/>
  <c r="C15" i="1"/>
  <c r="C14" i="1"/>
  <c r="C13" i="1"/>
  <c r="C12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3" i="1"/>
  <c r="N3" i="1"/>
  <c r="O3" i="1" s="1"/>
  <c r="L3" i="1"/>
  <c r="N1" i="1"/>
  <c r="J3" i="1"/>
  <c r="K3" i="1"/>
  <c r="J4" i="1"/>
  <c r="J5" i="1" s="1"/>
  <c r="P1" i="1" l="1"/>
  <c r="P3" i="1"/>
  <c r="Q3" i="1" s="1"/>
  <c r="P4" i="1"/>
  <c r="Q4" i="1" s="1"/>
  <c r="J6" i="1"/>
  <c r="L5" i="1"/>
  <c r="P5" i="1" s="1"/>
  <c r="Q5" i="1" s="1"/>
  <c r="K5" i="1"/>
  <c r="K4" i="1"/>
  <c r="L4" i="1"/>
  <c r="N4" i="1" s="1"/>
  <c r="O4" i="1" s="1"/>
  <c r="R1" i="1" l="1"/>
  <c r="N5" i="1"/>
  <c r="O5" i="1" s="1"/>
  <c r="J7" i="1"/>
  <c r="L6" i="1"/>
  <c r="K6" i="1"/>
  <c r="N6" i="1" l="1"/>
  <c r="O6" i="1" s="1"/>
  <c r="P6" i="1"/>
  <c r="Q6" i="1" s="1"/>
  <c r="R6" i="1"/>
  <c r="S6" i="1" s="1"/>
  <c r="T1" i="1"/>
  <c r="R3" i="1"/>
  <c r="S3" i="1" s="1"/>
  <c r="R4" i="1"/>
  <c r="S4" i="1" s="1"/>
  <c r="R5" i="1"/>
  <c r="S5" i="1" s="1"/>
  <c r="J8" i="1"/>
  <c r="L7" i="1"/>
  <c r="P7" i="1" s="1"/>
  <c r="Q7" i="1" s="1"/>
  <c r="K7" i="1"/>
  <c r="R7" i="1" l="1"/>
  <c r="S7" i="1" s="1"/>
  <c r="V1" i="1"/>
  <c r="T6" i="1"/>
  <c r="U6" i="1" s="1"/>
  <c r="T3" i="1"/>
  <c r="U3" i="1" s="1"/>
  <c r="T7" i="1"/>
  <c r="U7" i="1" s="1"/>
  <c r="T5" i="1"/>
  <c r="U5" i="1" s="1"/>
  <c r="T4" i="1"/>
  <c r="U4" i="1" s="1"/>
  <c r="N7" i="1"/>
  <c r="O7" i="1" s="1"/>
  <c r="J9" i="1"/>
  <c r="K8" i="1"/>
  <c r="L8" i="1"/>
  <c r="V6" i="1" l="1"/>
  <c r="W6" i="1" s="1"/>
  <c r="X1" i="1"/>
  <c r="V4" i="1"/>
  <c r="W4" i="1" s="1"/>
  <c r="V5" i="1"/>
  <c r="W5" i="1" s="1"/>
  <c r="V3" i="1"/>
  <c r="W3" i="1" s="1"/>
  <c r="V8" i="1"/>
  <c r="W8" i="1" s="1"/>
  <c r="V7" i="1"/>
  <c r="W7" i="1" s="1"/>
  <c r="P8" i="1"/>
  <c r="Q8" i="1" s="1"/>
  <c r="R8" i="1"/>
  <c r="S8" i="1" s="1"/>
  <c r="T8" i="1"/>
  <c r="U8" i="1" s="1"/>
  <c r="N8" i="1"/>
  <c r="O8" i="1" s="1"/>
  <c r="J10" i="1"/>
  <c r="K9" i="1"/>
  <c r="L9" i="1"/>
  <c r="V9" i="1" s="1"/>
  <c r="W9" i="1" s="1"/>
  <c r="Z1" i="1" l="1"/>
  <c r="X5" i="1"/>
  <c r="Y5" i="1" s="1"/>
  <c r="X3" i="1"/>
  <c r="Y3" i="1" s="1"/>
  <c r="X4" i="1"/>
  <c r="Y4" i="1" s="1"/>
  <c r="X6" i="1"/>
  <c r="Y6" i="1" s="1"/>
  <c r="X9" i="1"/>
  <c r="Y9" i="1" s="1"/>
  <c r="X8" i="1"/>
  <c r="Y8" i="1" s="1"/>
  <c r="X7" i="1"/>
  <c r="Y7" i="1" s="1"/>
  <c r="P9" i="1"/>
  <c r="Q9" i="1" s="1"/>
  <c r="R9" i="1"/>
  <c r="S9" i="1" s="1"/>
  <c r="T9" i="1"/>
  <c r="U9" i="1" s="1"/>
  <c r="N9" i="1"/>
  <c r="O9" i="1" s="1"/>
  <c r="J11" i="1"/>
  <c r="K10" i="1"/>
  <c r="L10" i="1"/>
  <c r="X10" i="1" s="1"/>
  <c r="Y10" i="1" s="1"/>
  <c r="P10" i="1" l="1"/>
  <c r="Q10" i="1" s="1"/>
  <c r="R10" i="1"/>
  <c r="S10" i="1" s="1"/>
  <c r="T10" i="1"/>
  <c r="U10" i="1" s="1"/>
  <c r="V10" i="1"/>
  <c r="W10" i="1" s="1"/>
  <c r="Z7" i="1"/>
  <c r="AA7" i="1" s="1"/>
  <c r="AB1" i="1"/>
  <c r="Z6" i="1"/>
  <c r="AA6" i="1" s="1"/>
  <c r="Z5" i="1"/>
  <c r="AA5" i="1" s="1"/>
  <c r="Z4" i="1"/>
  <c r="AA4" i="1" s="1"/>
  <c r="Z3" i="1"/>
  <c r="AA3" i="1" s="1"/>
  <c r="Z9" i="1"/>
  <c r="AA9" i="1" s="1"/>
  <c r="Z10" i="1"/>
  <c r="AA10" i="1" s="1"/>
  <c r="Z8" i="1"/>
  <c r="AA8" i="1" s="1"/>
  <c r="N10" i="1"/>
  <c r="O10" i="1" s="1"/>
  <c r="J12" i="1"/>
  <c r="K11" i="1"/>
  <c r="L11" i="1"/>
  <c r="P11" i="1" l="1"/>
  <c r="Q11" i="1" s="1"/>
  <c r="R11" i="1"/>
  <c r="S11" i="1" s="1"/>
  <c r="T11" i="1"/>
  <c r="U11" i="1" s="1"/>
  <c r="V11" i="1"/>
  <c r="W11" i="1" s="1"/>
  <c r="X11" i="1"/>
  <c r="Y11" i="1" s="1"/>
  <c r="Z11" i="1"/>
  <c r="AA11" i="1" s="1"/>
  <c r="AD1" i="1"/>
  <c r="AB9" i="1"/>
  <c r="AC9" i="1" s="1"/>
  <c r="AB4" i="1"/>
  <c r="AC4" i="1" s="1"/>
  <c r="AB7" i="1"/>
  <c r="AC7" i="1" s="1"/>
  <c r="AB11" i="1"/>
  <c r="AC11" i="1" s="1"/>
  <c r="AB10" i="1"/>
  <c r="AC10" i="1" s="1"/>
  <c r="AB5" i="1"/>
  <c r="AC5" i="1" s="1"/>
  <c r="AB3" i="1"/>
  <c r="AC3" i="1" s="1"/>
  <c r="AB6" i="1"/>
  <c r="AC6" i="1" s="1"/>
  <c r="AB8" i="1"/>
  <c r="AC8" i="1" s="1"/>
  <c r="N11" i="1"/>
  <c r="O11" i="1" s="1"/>
  <c r="J13" i="1"/>
  <c r="K12" i="1"/>
  <c r="L12" i="1"/>
  <c r="AB12" i="1" s="1"/>
  <c r="AC12" i="1" s="1"/>
  <c r="AF1" i="1" l="1"/>
  <c r="AD8" i="1"/>
  <c r="AE8" i="1" s="1"/>
  <c r="AD9" i="1"/>
  <c r="AE9" i="1" s="1"/>
  <c r="AD4" i="1"/>
  <c r="AE4" i="1" s="1"/>
  <c r="AD5" i="1"/>
  <c r="AE5" i="1" s="1"/>
  <c r="AD3" i="1"/>
  <c r="AE3" i="1" s="1"/>
  <c r="AD6" i="1"/>
  <c r="AE6" i="1" s="1"/>
  <c r="AD11" i="1"/>
  <c r="AE11" i="1" s="1"/>
  <c r="AD10" i="1"/>
  <c r="AE10" i="1" s="1"/>
  <c r="AD12" i="1"/>
  <c r="AE12" i="1" s="1"/>
  <c r="AD7" i="1"/>
  <c r="AE7" i="1" s="1"/>
  <c r="P12" i="1"/>
  <c r="Q12" i="1" s="1"/>
  <c r="R12" i="1"/>
  <c r="S12" i="1" s="1"/>
  <c r="T12" i="1"/>
  <c r="U12" i="1" s="1"/>
  <c r="V12" i="1"/>
  <c r="W12" i="1" s="1"/>
  <c r="X12" i="1"/>
  <c r="Y12" i="1" s="1"/>
  <c r="Z12" i="1"/>
  <c r="AA12" i="1" s="1"/>
  <c r="N12" i="1"/>
  <c r="O12" i="1" s="1"/>
  <c r="J14" i="1"/>
  <c r="K13" i="1"/>
  <c r="AD13" i="1" s="1"/>
  <c r="AE13" i="1" s="1"/>
  <c r="L13" i="1"/>
  <c r="AF11" i="1" l="1"/>
  <c r="AG11" i="1" s="1"/>
  <c r="AF6" i="1"/>
  <c r="AG6" i="1" s="1"/>
  <c r="AF10" i="1"/>
  <c r="AG10" i="1" s="1"/>
  <c r="AF4" i="1"/>
  <c r="AG4" i="1" s="1"/>
  <c r="AF13" i="1"/>
  <c r="AG13" i="1" s="1"/>
  <c r="AF5" i="1"/>
  <c r="AG5" i="1" s="1"/>
  <c r="AF3" i="1"/>
  <c r="AG3" i="1" s="1"/>
  <c r="AF7" i="1"/>
  <c r="AG7" i="1" s="1"/>
  <c r="AF12" i="1"/>
  <c r="AG12" i="1" s="1"/>
  <c r="AF8" i="1"/>
  <c r="AG8" i="1" s="1"/>
  <c r="AF9" i="1"/>
  <c r="AG9" i="1" s="1"/>
  <c r="P13" i="1"/>
  <c r="Q13" i="1" s="1"/>
  <c r="R13" i="1"/>
  <c r="S13" i="1" s="1"/>
  <c r="T13" i="1"/>
  <c r="U13" i="1" s="1"/>
  <c r="V13" i="1"/>
  <c r="W13" i="1" s="1"/>
  <c r="X13" i="1"/>
  <c r="Y13" i="1" s="1"/>
  <c r="Z13" i="1"/>
  <c r="AA13" i="1" s="1"/>
  <c r="AB13" i="1"/>
  <c r="AC13" i="1" s="1"/>
  <c r="N13" i="1"/>
  <c r="O13" i="1" s="1"/>
  <c r="J15" i="1"/>
  <c r="L14" i="1"/>
  <c r="K14" i="1"/>
  <c r="P14" i="1" l="1"/>
  <c r="Q14" i="1" s="1"/>
  <c r="R14" i="1"/>
  <c r="S14" i="1" s="1"/>
  <c r="T14" i="1"/>
  <c r="U14" i="1" s="1"/>
  <c r="V14" i="1"/>
  <c r="W14" i="1" s="1"/>
  <c r="X14" i="1"/>
  <c r="Y14" i="1" s="1"/>
  <c r="Z14" i="1"/>
  <c r="AA14" i="1" s="1"/>
  <c r="AB14" i="1"/>
  <c r="AC14" i="1" s="1"/>
  <c r="AD14" i="1"/>
  <c r="AE14" i="1" s="1"/>
  <c r="AF14" i="1"/>
  <c r="AG14" i="1" s="1"/>
  <c r="N14" i="1"/>
  <c r="O14" i="1" s="1"/>
  <c r="J16" i="1"/>
  <c r="L15" i="1"/>
  <c r="K15" i="1"/>
  <c r="P15" i="1" l="1"/>
  <c r="Q15" i="1" s="1"/>
  <c r="R15" i="1"/>
  <c r="S15" i="1" s="1"/>
  <c r="T15" i="1"/>
  <c r="U15" i="1" s="1"/>
  <c r="V15" i="1"/>
  <c r="W15" i="1" s="1"/>
  <c r="X15" i="1"/>
  <c r="Y15" i="1" s="1"/>
  <c r="Z15" i="1"/>
  <c r="AA15" i="1" s="1"/>
  <c r="AB15" i="1"/>
  <c r="AC15" i="1" s="1"/>
  <c r="AD15" i="1"/>
  <c r="AE15" i="1" s="1"/>
  <c r="AF15" i="1"/>
  <c r="AG15" i="1" s="1"/>
  <c r="N15" i="1"/>
  <c r="O15" i="1" s="1"/>
  <c r="J17" i="1"/>
  <c r="J18" i="1" s="1"/>
  <c r="K16" i="1"/>
  <c r="L16" i="1"/>
  <c r="P16" i="1" l="1"/>
  <c r="Q16" i="1" s="1"/>
  <c r="R16" i="1"/>
  <c r="S16" i="1" s="1"/>
  <c r="T16" i="1"/>
  <c r="U16" i="1" s="1"/>
  <c r="V16" i="1"/>
  <c r="W16" i="1" s="1"/>
  <c r="X16" i="1"/>
  <c r="Y16" i="1" s="1"/>
  <c r="Z16" i="1"/>
  <c r="AA16" i="1" s="1"/>
  <c r="AB16" i="1"/>
  <c r="AC16" i="1" s="1"/>
  <c r="AD16" i="1"/>
  <c r="AE16" i="1" s="1"/>
  <c r="AF16" i="1"/>
  <c r="AG16" i="1" s="1"/>
  <c r="J19" i="1"/>
  <c r="K18" i="1"/>
  <c r="L18" i="1"/>
  <c r="N16" i="1"/>
  <c r="O16" i="1" s="1"/>
  <c r="K17" i="1"/>
  <c r="L17" i="1"/>
  <c r="P17" i="1" l="1"/>
  <c r="Q17" i="1" s="1"/>
  <c r="R17" i="1"/>
  <c r="S17" i="1" s="1"/>
  <c r="T17" i="1"/>
  <c r="U17" i="1" s="1"/>
  <c r="V17" i="1"/>
  <c r="W17" i="1" s="1"/>
  <c r="X17" i="1"/>
  <c r="Y17" i="1" s="1"/>
  <c r="Z17" i="1"/>
  <c r="AA17" i="1" s="1"/>
  <c r="AB17" i="1"/>
  <c r="AC17" i="1" s="1"/>
  <c r="AD17" i="1"/>
  <c r="AE17" i="1" s="1"/>
  <c r="AF17" i="1"/>
  <c r="AG17" i="1" s="1"/>
  <c r="N18" i="1"/>
  <c r="O18" i="1" s="1"/>
  <c r="P18" i="1"/>
  <c r="Q18" i="1" s="1"/>
  <c r="R18" i="1"/>
  <c r="S18" i="1" s="1"/>
  <c r="T18" i="1"/>
  <c r="U18" i="1" s="1"/>
  <c r="V18" i="1"/>
  <c r="W18" i="1" s="1"/>
  <c r="X18" i="1"/>
  <c r="Y18" i="1" s="1"/>
  <c r="Z18" i="1"/>
  <c r="AA18" i="1" s="1"/>
  <c r="AB18" i="1"/>
  <c r="AC18" i="1" s="1"/>
  <c r="AD18" i="1"/>
  <c r="AE18" i="1" s="1"/>
  <c r="AF18" i="1"/>
  <c r="AG18" i="1" s="1"/>
  <c r="J20" i="1"/>
  <c r="L19" i="1"/>
  <c r="K19" i="1"/>
  <c r="N17" i="1"/>
  <c r="O17" i="1" s="1"/>
  <c r="N19" i="1" l="1"/>
  <c r="O19" i="1" s="1"/>
  <c r="P19" i="1"/>
  <c r="Q19" i="1" s="1"/>
  <c r="R19" i="1"/>
  <c r="S19" i="1" s="1"/>
  <c r="T19" i="1"/>
  <c r="U19" i="1" s="1"/>
  <c r="V19" i="1"/>
  <c r="W19" i="1" s="1"/>
  <c r="X19" i="1"/>
  <c r="Y19" i="1" s="1"/>
  <c r="Z19" i="1"/>
  <c r="AA19" i="1" s="1"/>
  <c r="AB19" i="1"/>
  <c r="AC19" i="1" s="1"/>
  <c r="AD19" i="1"/>
  <c r="AE19" i="1" s="1"/>
  <c r="AF19" i="1"/>
  <c r="AG19" i="1" s="1"/>
  <c r="J21" i="1"/>
  <c r="L20" i="1"/>
  <c r="K20" i="1"/>
  <c r="N20" i="1" l="1"/>
  <c r="O20" i="1" s="1"/>
  <c r="P20" i="1"/>
  <c r="Q20" i="1" s="1"/>
  <c r="R20" i="1"/>
  <c r="S20" i="1" s="1"/>
  <c r="T20" i="1"/>
  <c r="U20" i="1" s="1"/>
  <c r="V20" i="1"/>
  <c r="W20" i="1" s="1"/>
  <c r="X20" i="1"/>
  <c r="Y20" i="1" s="1"/>
  <c r="Z20" i="1"/>
  <c r="AA20" i="1" s="1"/>
  <c r="AB20" i="1"/>
  <c r="AC20" i="1" s="1"/>
  <c r="AD20" i="1"/>
  <c r="AE20" i="1" s="1"/>
  <c r="AF20" i="1"/>
  <c r="AG20" i="1" s="1"/>
  <c r="L21" i="1"/>
  <c r="K21" i="1"/>
  <c r="J22" i="1"/>
  <c r="L22" i="1" l="1"/>
  <c r="K22" i="1"/>
  <c r="J23" i="1"/>
  <c r="N21" i="1"/>
  <c r="O21" i="1" s="1"/>
  <c r="P21" i="1"/>
  <c r="Q21" i="1" s="1"/>
  <c r="R21" i="1"/>
  <c r="S21" i="1" s="1"/>
  <c r="T21" i="1"/>
  <c r="U21" i="1" s="1"/>
  <c r="V21" i="1"/>
  <c r="W21" i="1" s="1"/>
  <c r="X21" i="1"/>
  <c r="Y21" i="1" s="1"/>
  <c r="Z21" i="1"/>
  <c r="AA21" i="1" s="1"/>
  <c r="AB21" i="1"/>
  <c r="AC21" i="1" s="1"/>
  <c r="AD21" i="1"/>
  <c r="AE21" i="1" s="1"/>
  <c r="AF21" i="1"/>
  <c r="AG21" i="1" s="1"/>
  <c r="L23" i="1" l="1"/>
  <c r="J24" i="1"/>
  <c r="K23" i="1"/>
  <c r="N22" i="1"/>
  <c r="O22" i="1" s="1"/>
  <c r="P22" i="1"/>
  <c r="Q22" i="1" s="1"/>
  <c r="R22" i="1"/>
  <c r="S22" i="1" s="1"/>
  <c r="T22" i="1"/>
  <c r="U22" i="1" s="1"/>
  <c r="V22" i="1"/>
  <c r="W22" i="1" s="1"/>
  <c r="X22" i="1"/>
  <c r="Y22" i="1" s="1"/>
  <c r="Z22" i="1"/>
  <c r="AA22" i="1" s="1"/>
  <c r="AB22" i="1"/>
  <c r="AC22" i="1" s="1"/>
  <c r="AD22" i="1"/>
  <c r="AE22" i="1" s="1"/>
  <c r="AF22" i="1"/>
  <c r="AG22" i="1" s="1"/>
  <c r="L24" i="1" l="1"/>
  <c r="J25" i="1"/>
  <c r="K24" i="1"/>
  <c r="N23" i="1"/>
  <c r="O23" i="1" s="1"/>
  <c r="P23" i="1"/>
  <c r="Q23" i="1" s="1"/>
  <c r="R23" i="1"/>
  <c r="S23" i="1" s="1"/>
  <c r="T23" i="1"/>
  <c r="U23" i="1" s="1"/>
  <c r="V23" i="1"/>
  <c r="W23" i="1" s="1"/>
  <c r="X23" i="1"/>
  <c r="Y23" i="1" s="1"/>
  <c r="Z23" i="1"/>
  <c r="AA23" i="1" s="1"/>
  <c r="AB23" i="1"/>
  <c r="AC23" i="1" s="1"/>
  <c r="AD23" i="1"/>
  <c r="AE23" i="1" s="1"/>
  <c r="AF23" i="1"/>
  <c r="AG23" i="1" s="1"/>
  <c r="J26" i="1" l="1"/>
  <c r="K25" i="1"/>
  <c r="L25" i="1"/>
  <c r="N24" i="1"/>
  <c r="O24" i="1" s="1"/>
  <c r="P24" i="1"/>
  <c r="Q24" i="1" s="1"/>
  <c r="R24" i="1"/>
  <c r="S24" i="1" s="1"/>
  <c r="T24" i="1"/>
  <c r="U24" i="1" s="1"/>
  <c r="V24" i="1"/>
  <c r="W24" i="1" s="1"/>
  <c r="X24" i="1"/>
  <c r="Y24" i="1" s="1"/>
  <c r="Z24" i="1"/>
  <c r="AA24" i="1" s="1"/>
  <c r="AB24" i="1"/>
  <c r="AC24" i="1" s="1"/>
  <c r="AD24" i="1"/>
  <c r="AE24" i="1" s="1"/>
  <c r="AF24" i="1"/>
  <c r="AG24" i="1" s="1"/>
  <c r="N25" i="1" l="1"/>
  <c r="O25" i="1" s="1"/>
  <c r="P25" i="1"/>
  <c r="Q25" i="1" s="1"/>
  <c r="R25" i="1"/>
  <c r="S25" i="1" s="1"/>
  <c r="T25" i="1"/>
  <c r="U25" i="1" s="1"/>
  <c r="V25" i="1"/>
  <c r="W25" i="1" s="1"/>
  <c r="X25" i="1"/>
  <c r="Y25" i="1" s="1"/>
  <c r="Z25" i="1"/>
  <c r="AA25" i="1" s="1"/>
  <c r="AB25" i="1"/>
  <c r="AC25" i="1" s="1"/>
  <c r="AD25" i="1"/>
  <c r="AE25" i="1" s="1"/>
  <c r="AF25" i="1"/>
  <c r="AG25" i="1" s="1"/>
  <c r="L26" i="1"/>
  <c r="K26" i="1"/>
  <c r="J27" i="1"/>
  <c r="L27" i="1" l="1"/>
  <c r="J28" i="1"/>
  <c r="K27" i="1"/>
  <c r="N26" i="1"/>
  <c r="O26" i="1" s="1"/>
  <c r="P26" i="1"/>
  <c r="Q26" i="1" s="1"/>
  <c r="R26" i="1"/>
  <c r="S26" i="1" s="1"/>
  <c r="T26" i="1"/>
  <c r="U26" i="1" s="1"/>
  <c r="V26" i="1"/>
  <c r="W26" i="1" s="1"/>
  <c r="X26" i="1"/>
  <c r="Y26" i="1" s="1"/>
  <c r="Z26" i="1"/>
  <c r="AA26" i="1" s="1"/>
  <c r="AB26" i="1"/>
  <c r="AC26" i="1" s="1"/>
  <c r="AD26" i="1"/>
  <c r="AE26" i="1" s="1"/>
  <c r="AF26" i="1"/>
  <c r="AG26" i="1" s="1"/>
  <c r="K28" i="1" l="1"/>
  <c r="L28" i="1"/>
  <c r="J29" i="1"/>
  <c r="N27" i="1"/>
  <c r="O27" i="1" s="1"/>
  <c r="P27" i="1"/>
  <c r="Q27" i="1" s="1"/>
  <c r="R27" i="1"/>
  <c r="S27" i="1" s="1"/>
  <c r="T27" i="1"/>
  <c r="U27" i="1" s="1"/>
  <c r="V27" i="1"/>
  <c r="W27" i="1" s="1"/>
  <c r="X27" i="1"/>
  <c r="Y27" i="1" s="1"/>
  <c r="Z27" i="1"/>
  <c r="AA27" i="1" s="1"/>
  <c r="AB27" i="1"/>
  <c r="AC27" i="1" s="1"/>
  <c r="AD27" i="1"/>
  <c r="AE27" i="1" s="1"/>
  <c r="AF27" i="1"/>
  <c r="AG27" i="1" s="1"/>
  <c r="J30" i="1" l="1"/>
  <c r="K29" i="1"/>
  <c r="L29" i="1"/>
  <c r="N28" i="1"/>
  <c r="O28" i="1" s="1"/>
  <c r="P28" i="1"/>
  <c r="Q28" i="1" s="1"/>
  <c r="R28" i="1"/>
  <c r="S28" i="1" s="1"/>
  <c r="T28" i="1"/>
  <c r="U28" i="1" s="1"/>
  <c r="V28" i="1"/>
  <c r="W28" i="1" s="1"/>
  <c r="X28" i="1"/>
  <c r="Y28" i="1" s="1"/>
  <c r="Z28" i="1"/>
  <c r="AA28" i="1" s="1"/>
  <c r="AB28" i="1"/>
  <c r="AC28" i="1" s="1"/>
  <c r="AD28" i="1"/>
  <c r="AE28" i="1" s="1"/>
  <c r="AF28" i="1"/>
  <c r="AG28" i="1" s="1"/>
  <c r="N29" i="1" l="1"/>
  <c r="O29" i="1" s="1"/>
  <c r="P29" i="1"/>
  <c r="Q29" i="1" s="1"/>
  <c r="R29" i="1"/>
  <c r="S29" i="1" s="1"/>
  <c r="T29" i="1"/>
  <c r="U29" i="1" s="1"/>
  <c r="V29" i="1"/>
  <c r="W29" i="1" s="1"/>
  <c r="X29" i="1"/>
  <c r="Y29" i="1" s="1"/>
  <c r="Z29" i="1"/>
  <c r="AA29" i="1" s="1"/>
  <c r="AB29" i="1"/>
  <c r="AC29" i="1" s="1"/>
  <c r="AD29" i="1"/>
  <c r="AE29" i="1" s="1"/>
  <c r="AF29" i="1"/>
  <c r="AG29" i="1" s="1"/>
  <c r="K30" i="1"/>
  <c r="J31" i="1"/>
  <c r="L30" i="1"/>
  <c r="N30" i="1" l="1"/>
  <c r="O30" i="1" s="1"/>
  <c r="P30" i="1"/>
  <c r="Q30" i="1" s="1"/>
  <c r="R30" i="1"/>
  <c r="S30" i="1" s="1"/>
  <c r="T30" i="1"/>
  <c r="U30" i="1" s="1"/>
  <c r="V30" i="1"/>
  <c r="W30" i="1" s="1"/>
  <c r="X30" i="1"/>
  <c r="Y30" i="1" s="1"/>
  <c r="Z30" i="1"/>
  <c r="AA30" i="1" s="1"/>
  <c r="AB30" i="1"/>
  <c r="AC30" i="1" s="1"/>
  <c r="AD30" i="1"/>
  <c r="AE30" i="1" s="1"/>
  <c r="AF30" i="1"/>
  <c r="AG30" i="1" s="1"/>
  <c r="K31" i="1"/>
  <c r="L31" i="1"/>
  <c r="J32" i="1"/>
  <c r="N31" i="1" l="1"/>
  <c r="O31" i="1" s="1"/>
  <c r="P31" i="1"/>
  <c r="Q31" i="1" s="1"/>
  <c r="R31" i="1"/>
  <c r="S31" i="1" s="1"/>
  <c r="T31" i="1"/>
  <c r="U31" i="1" s="1"/>
  <c r="V31" i="1"/>
  <c r="W31" i="1" s="1"/>
  <c r="X31" i="1"/>
  <c r="Y31" i="1" s="1"/>
  <c r="Z31" i="1"/>
  <c r="AA31" i="1" s="1"/>
  <c r="AB31" i="1"/>
  <c r="AC31" i="1" s="1"/>
  <c r="AD31" i="1"/>
  <c r="AE31" i="1" s="1"/>
  <c r="AF31" i="1"/>
  <c r="AG31" i="1" s="1"/>
  <c r="J33" i="1"/>
  <c r="K32" i="1"/>
  <c r="L32" i="1"/>
  <c r="L33" i="1" l="1"/>
  <c r="K33" i="1"/>
  <c r="J34" i="1"/>
  <c r="N32" i="1"/>
  <c r="O32" i="1" s="1"/>
  <c r="P32" i="1"/>
  <c r="Q32" i="1" s="1"/>
  <c r="R32" i="1"/>
  <c r="S32" i="1" s="1"/>
  <c r="T32" i="1"/>
  <c r="U32" i="1" s="1"/>
  <c r="V32" i="1"/>
  <c r="W32" i="1" s="1"/>
  <c r="X32" i="1"/>
  <c r="Y32" i="1" s="1"/>
  <c r="Z32" i="1"/>
  <c r="AA32" i="1" s="1"/>
  <c r="AB32" i="1"/>
  <c r="AC32" i="1" s="1"/>
  <c r="AD32" i="1"/>
  <c r="AE32" i="1" s="1"/>
  <c r="AF32" i="1"/>
  <c r="AG32" i="1" s="1"/>
  <c r="K34" i="1" l="1"/>
  <c r="L34" i="1"/>
  <c r="J35" i="1"/>
  <c r="N33" i="1"/>
  <c r="O33" i="1" s="1"/>
  <c r="P33" i="1"/>
  <c r="Q33" i="1" s="1"/>
  <c r="R33" i="1"/>
  <c r="S33" i="1" s="1"/>
  <c r="T33" i="1"/>
  <c r="U33" i="1" s="1"/>
  <c r="V33" i="1"/>
  <c r="W33" i="1" s="1"/>
  <c r="X33" i="1"/>
  <c r="Y33" i="1" s="1"/>
  <c r="Z33" i="1"/>
  <c r="AA33" i="1" s="1"/>
  <c r="AB33" i="1"/>
  <c r="AC33" i="1" s="1"/>
  <c r="AD33" i="1"/>
  <c r="AE33" i="1" s="1"/>
  <c r="AF33" i="1"/>
  <c r="AG33" i="1" s="1"/>
  <c r="J36" i="1" l="1"/>
  <c r="K35" i="1"/>
  <c r="L35" i="1"/>
  <c r="N34" i="1"/>
  <c r="O34" i="1" s="1"/>
  <c r="P34" i="1"/>
  <c r="Q34" i="1" s="1"/>
  <c r="R34" i="1"/>
  <c r="S34" i="1" s="1"/>
  <c r="T34" i="1"/>
  <c r="U34" i="1" s="1"/>
  <c r="V34" i="1"/>
  <c r="W34" i="1" s="1"/>
  <c r="X34" i="1"/>
  <c r="Y34" i="1" s="1"/>
  <c r="Z34" i="1"/>
  <c r="AA34" i="1" s="1"/>
  <c r="AB34" i="1"/>
  <c r="AC34" i="1" s="1"/>
  <c r="AD34" i="1"/>
  <c r="AE34" i="1" s="1"/>
  <c r="AF34" i="1"/>
  <c r="AG34" i="1" s="1"/>
  <c r="N35" i="1" l="1"/>
  <c r="O35" i="1" s="1"/>
  <c r="P35" i="1"/>
  <c r="Q35" i="1" s="1"/>
  <c r="R35" i="1"/>
  <c r="S35" i="1" s="1"/>
  <c r="T35" i="1"/>
  <c r="U35" i="1" s="1"/>
  <c r="V35" i="1"/>
  <c r="W35" i="1" s="1"/>
  <c r="X35" i="1"/>
  <c r="Y35" i="1" s="1"/>
  <c r="Z35" i="1"/>
  <c r="AA35" i="1" s="1"/>
  <c r="AB35" i="1"/>
  <c r="AC35" i="1" s="1"/>
  <c r="AD35" i="1"/>
  <c r="AE35" i="1" s="1"/>
  <c r="AF35" i="1"/>
  <c r="AG35" i="1" s="1"/>
  <c r="K36" i="1"/>
  <c r="L36" i="1"/>
  <c r="J37" i="1"/>
  <c r="N36" i="1" l="1"/>
  <c r="O36" i="1" s="1"/>
  <c r="P36" i="1"/>
  <c r="Q36" i="1" s="1"/>
  <c r="R36" i="1"/>
  <c r="S36" i="1" s="1"/>
  <c r="T36" i="1"/>
  <c r="U36" i="1" s="1"/>
  <c r="V36" i="1"/>
  <c r="W36" i="1" s="1"/>
  <c r="X36" i="1"/>
  <c r="Y36" i="1" s="1"/>
  <c r="Z36" i="1"/>
  <c r="AA36" i="1" s="1"/>
  <c r="AB36" i="1"/>
  <c r="AC36" i="1" s="1"/>
  <c r="AD36" i="1"/>
  <c r="AE36" i="1" s="1"/>
  <c r="AF36" i="1"/>
  <c r="AG36" i="1" s="1"/>
  <c r="J38" i="1"/>
  <c r="L37" i="1"/>
  <c r="K37" i="1"/>
  <c r="N37" i="1" l="1"/>
  <c r="O37" i="1" s="1"/>
  <c r="P37" i="1"/>
  <c r="Q37" i="1" s="1"/>
  <c r="R37" i="1"/>
  <c r="S37" i="1" s="1"/>
  <c r="T37" i="1"/>
  <c r="U37" i="1" s="1"/>
  <c r="V37" i="1"/>
  <c r="W37" i="1" s="1"/>
  <c r="X37" i="1"/>
  <c r="Y37" i="1" s="1"/>
  <c r="Z37" i="1"/>
  <c r="AA37" i="1" s="1"/>
  <c r="AB37" i="1"/>
  <c r="AC37" i="1" s="1"/>
  <c r="AD37" i="1"/>
  <c r="AE37" i="1" s="1"/>
  <c r="AF37" i="1"/>
  <c r="AG37" i="1" s="1"/>
  <c r="J39" i="1"/>
  <c r="K38" i="1"/>
  <c r="L38" i="1"/>
  <c r="N38" i="1" l="1"/>
  <c r="O38" i="1" s="1"/>
  <c r="P38" i="1"/>
  <c r="Q38" i="1" s="1"/>
  <c r="R38" i="1"/>
  <c r="S38" i="1" s="1"/>
  <c r="T38" i="1"/>
  <c r="U38" i="1" s="1"/>
  <c r="V38" i="1"/>
  <c r="W38" i="1" s="1"/>
  <c r="X38" i="1"/>
  <c r="Y38" i="1" s="1"/>
  <c r="Z38" i="1"/>
  <c r="AA38" i="1" s="1"/>
  <c r="AB38" i="1"/>
  <c r="AC38" i="1" s="1"/>
  <c r="AD38" i="1"/>
  <c r="AE38" i="1" s="1"/>
  <c r="AF38" i="1"/>
  <c r="AG38" i="1" s="1"/>
  <c r="J40" i="1"/>
  <c r="L39" i="1"/>
  <c r="K39" i="1"/>
  <c r="N39" i="1" l="1"/>
  <c r="O39" i="1" s="1"/>
  <c r="P39" i="1"/>
  <c r="Q39" i="1" s="1"/>
  <c r="R39" i="1"/>
  <c r="S39" i="1" s="1"/>
  <c r="T39" i="1"/>
  <c r="U39" i="1" s="1"/>
  <c r="V39" i="1"/>
  <c r="W39" i="1" s="1"/>
  <c r="X39" i="1"/>
  <c r="Y39" i="1" s="1"/>
  <c r="Z39" i="1"/>
  <c r="AA39" i="1" s="1"/>
  <c r="AB39" i="1"/>
  <c r="AC39" i="1" s="1"/>
  <c r="AD39" i="1"/>
  <c r="AE39" i="1" s="1"/>
  <c r="AF39" i="1"/>
  <c r="AG39" i="1" s="1"/>
  <c r="K40" i="1"/>
  <c r="L40" i="1"/>
  <c r="J41" i="1"/>
  <c r="L41" i="1" l="1"/>
  <c r="J42" i="1"/>
  <c r="K41" i="1"/>
  <c r="N40" i="1"/>
  <c r="O40" i="1" s="1"/>
  <c r="P40" i="1"/>
  <c r="Q40" i="1" s="1"/>
  <c r="R40" i="1"/>
  <c r="S40" i="1" s="1"/>
  <c r="T40" i="1"/>
  <c r="U40" i="1" s="1"/>
  <c r="V40" i="1"/>
  <c r="W40" i="1" s="1"/>
  <c r="X40" i="1"/>
  <c r="Y40" i="1" s="1"/>
  <c r="Z40" i="1"/>
  <c r="AA40" i="1" s="1"/>
  <c r="AB40" i="1"/>
  <c r="AC40" i="1" s="1"/>
  <c r="AD40" i="1"/>
  <c r="AE40" i="1" s="1"/>
  <c r="AF40" i="1"/>
  <c r="AG40" i="1" s="1"/>
  <c r="L42" i="1" l="1"/>
  <c r="J43" i="1"/>
  <c r="K42" i="1"/>
  <c r="N41" i="1"/>
  <c r="O41" i="1" s="1"/>
  <c r="P41" i="1"/>
  <c r="Q41" i="1" s="1"/>
  <c r="R41" i="1"/>
  <c r="S41" i="1" s="1"/>
  <c r="T41" i="1"/>
  <c r="U41" i="1" s="1"/>
  <c r="V41" i="1"/>
  <c r="W41" i="1" s="1"/>
  <c r="X41" i="1"/>
  <c r="Y41" i="1" s="1"/>
  <c r="Z41" i="1"/>
  <c r="AA41" i="1" s="1"/>
  <c r="AB41" i="1"/>
  <c r="AC41" i="1" s="1"/>
  <c r="AD41" i="1"/>
  <c r="AE41" i="1" s="1"/>
  <c r="AF41" i="1"/>
  <c r="AG41" i="1" s="1"/>
  <c r="L43" i="1" l="1"/>
  <c r="J44" i="1"/>
  <c r="K43" i="1"/>
  <c r="N42" i="1"/>
  <c r="O42" i="1" s="1"/>
  <c r="P42" i="1"/>
  <c r="Q42" i="1" s="1"/>
  <c r="R42" i="1"/>
  <c r="S42" i="1" s="1"/>
  <c r="T42" i="1"/>
  <c r="U42" i="1" s="1"/>
  <c r="V42" i="1"/>
  <c r="W42" i="1" s="1"/>
  <c r="X42" i="1"/>
  <c r="Y42" i="1" s="1"/>
  <c r="Z42" i="1"/>
  <c r="AA42" i="1" s="1"/>
  <c r="AB42" i="1"/>
  <c r="AC42" i="1" s="1"/>
  <c r="AD42" i="1"/>
  <c r="AE42" i="1" s="1"/>
  <c r="AF42" i="1"/>
  <c r="AG42" i="1" s="1"/>
  <c r="L44" i="1" l="1"/>
  <c r="J45" i="1"/>
  <c r="K44" i="1"/>
  <c r="N43" i="1"/>
  <c r="O43" i="1" s="1"/>
  <c r="P43" i="1"/>
  <c r="Q43" i="1" s="1"/>
  <c r="R43" i="1"/>
  <c r="S43" i="1" s="1"/>
  <c r="T43" i="1"/>
  <c r="U43" i="1" s="1"/>
  <c r="V43" i="1"/>
  <c r="W43" i="1" s="1"/>
  <c r="X43" i="1"/>
  <c r="Y43" i="1" s="1"/>
  <c r="Z43" i="1"/>
  <c r="AA43" i="1" s="1"/>
  <c r="AB43" i="1"/>
  <c r="AC43" i="1" s="1"/>
  <c r="AD43" i="1"/>
  <c r="AE43" i="1" s="1"/>
  <c r="AF43" i="1"/>
  <c r="AG43" i="1" s="1"/>
  <c r="K45" i="1" l="1"/>
  <c r="L45" i="1"/>
  <c r="J46" i="1"/>
  <c r="N44" i="1"/>
  <c r="O44" i="1" s="1"/>
  <c r="P44" i="1"/>
  <c r="Q44" i="1" s="1"/>
  <c r="R44" i="1"/>
  <c r="S44" i="1" s="1"/>
  <c r="T44" i="1"/>
  <c r="U44" i="1" s="1"/>
  <c r="V44" i="1"/>
  <c r="W44" i="1" s="1"/>
  <c r="X44" i="1"/>
  <c r="Y44" i="1" s="1"/>
  <c r="Z44" i="1"/>
  <c r="AA44" i="1" s="1"/>
  <c r="AB44" i="1"/>
  <c r="AC44" i="1" s="1"/>
  <c r="AD44" i="1"/>
  <c r="AE44" i="1" s="1"/>
  <c r="AF44" i="1"/>
  <c r="AG44" i="1" s="1"/>
  <c r="K46" i="1" l="1"/>
  <c r="L46" i="1"/>
  <c r="J47" i="1"/>
  <c r="N45" i="1"/>
  <c r="O45" i="1" s="1"/>
  <c r="P45" i="1"/>
  <c r="Q45" i="1" s="1"/>
  <c r="R45" i="1"/>
  <c r="S45" i="1" s="1"/>
  <c r="T45" i="1"/>
  <c r="U45" i="1" s="1"/>
  <c r="V45" i="1"/>
  <c r="W45" i="1" s="1"/>
  <c r="X45" i="1"/>
  <c r="Y45" i="1" s="1"/>
  <c r="Z45" i="1"/>
  <c r="AA45" i="1" s="1"/>
  <c r="AB45" i="1"/>
  <c r="AC45" i="1" s="1"/>
  <c r="AD45" i="1"/>
  <c r="AE45" i="1" s="1"/>
  <c r="AF45" i="1"/>
  <c r="AG45" i="1" s="1"/>
  <c r="J48" i="1" l="1"/>
  <c r="L47" i="1"/>
  <c r="K47" i="1"/>
  <c r="N46" i="1"/>
  <c r="O46" i="1" s="1"/>
  <c r="P46" i="1"/>
  <c r="Q46" i="1" s="1"/>
  <c r="R46" i="1"/>
  <c r="S46" i="1" s="1"/>
  <c r="T46" i="1"/>
  <c r="U46" i="1" s="1"/>
  <c r="V46" i="1"/>
  <c r="W46" i="1" s="1"/>
  <c r="X46" i="1"/>
  <c r="Y46" i="1" s="1"/>
  <c r="Z46" i="1"/>
  <c r="AA46" i="1" s="1"/>
  <c r="AB46" i="1"/>
  <c r="AC46" i="1" s="1"/>
  <c r="AD46" i="1"/>
  <c r="AE46" i="1" s="1"/>
  <c r="AF46" i="1"/>
  <c r="AG46" i="1" s="1"/>
  <c r="N47" i="1" l="1"/>
  <c r="O47" i="1" s="1"/>
  <c r="P47" i="1"/>
  <c r="Q47" i="1" s="1"/>
  <c r="R47" i="1"/>
  <c r="S47" i="1" s="1"/>
  <c r="T47" i="1"/>
  <c r="U47" i="1" s="1"/>
  <c r="V47" i="1"/>
  <c r="W47" i="1" s="1"/>
  <c r="X47" i="1"/>
  <c r="Y47" i="1" s="1"/>
  <c r="Z47" i="1"/>
  <c r="AA47" i="1" s="1"/>
  <c r="AB47" i="1"/>
  <c r="AC47" i="1" s="1"/>
  <c r="AD47" i="1"/>
  <c r="AE47" i="1" s="1"/>
  <c r="AF47" i="1"/>
  <c r="AG47" i="1" s="1"/>
  <c r="K48" i="1"/>
  <c r="J49" i="1"/>
  <c r="L48" i="1"/>
  <c r="N48" i="1" l="1"/>
  <c r="O48" i="1" s="1"/>
  <c r="P48" i="1"/>
  <c r="Q48" i="1" s="1"/>
  <c r="R48" i="1"/>
  <c r="S48" i="1" s="1"/>
  <c r="T48" i="1"/>
  <c r="U48" i="1" s="1"/>
  <c r="V48" i="1"/>
  <c r="W48" i="1" s="1"/>
  <c r="X48" i="1"/>
  <c r="Y48" i="1" s="1"/>
  <c r="Z48" i="1"/>
  <c r="AA48" i="1" s="1"/>
  <c r="AB48" i="1"/>
  <c r="AC48" i="1" s="1"/>
  <c r="AD48" i="1"/>
  <c r="AE48" i="1" s="1"/>
  <c r="AF48" i="1"/>
  <c r="AG48" i="1" s="1"/>
  <c r="L49" i="1"/>
  <c r="K49" i="1"/>
  <c r="J50" i="1"/>
  <c r="N49" i="1" l="1"/>
  <c r="O49" i="1" s="1"/>
  <c r="P49" i="1"/>
  <c r="Q49" i="1" s="1"/>
  <c r="R49" i="1"/>
  <c r="S49" i="1" s="1"/>
  <c r="T49" i="1"/>
  <c r="U49" i="1" s="1"/>
  <c r="V49" i="1"/>
  <c r="W49" i="1" s="1"/>
  <c r="X49" i="1"/>
  <c r="Y49" i="1" s="1"/>
  <c r="Z49" i="1"/>
  <c r="AA49" i="1" s="1"/>
  <c r="AB49" i="1"/>
  <c r="AC49" i="1" s="1"/>
  <c r="AD49" i="1"/>
  <c r="AE49" i="1" s="1"/>
  <c r="AF49" i="1"/>
  <c r="AG49" i="1" s="1"/>
  <c r="L50" i="1"/>
  <c r="J51" i="1"/>
  <c r="K50" i="1"/>
  <c r="N50" i="1" l="1"/>
  <c r="O50" i="1" s="1"/>
  <c r="P50" i="1"/>
  <c r="Q50" i="1" s="1"/>
  <c r="R50" i="1"/>
  <c r="S50" i="1" s="1"/>
  <c r="T50" i="1"/>
  <c r="U50" i="1" s="1"/>
  <c r="V50" i="1"/>
  <c r="W50" i="1" s="1"/>
  <c r="X50" i="1"/>
  <c r="Y50" i="1" s="1"/>
  <c r="Z50" i="1"/>
  <c r="AA50" i="1" s="1"/>
  <c r="AB50" i="1"/>
  <c r="AC50" i="1" s="1"/>
  <c r="AD50" i="1"/>
  <c r="AE50" i="1" s="1"/>
  <c r="AF50" i="1"/>
  <c r="AG50" i="1" s="1"/>
  <c r="L51" i="1"/>
  <c r="J52" i="1"/>
  <c r="K51" i="1"/>
  <c r="N51" i="1" l="1"/>
  <c r="O51" i="1" s="1"/>
  <c r="P51" i="1"/>
  <c r="Q51" i="1" s="1"/>
  <c r="R51" i="1"/>
  <c r="S51" i="1" s="1"/>
  <c r="T51" i="1"/>
  <c r="U51" i="1" s="1"/>
  <c r="V51" i="1"/>
  <c r="W51" i="1" s="1"/>
  <c r="X51" i="1"/>
  <c r="Y51" i="1" s="1"/>
  <c r="Z51" i="1"/>
  <c r="AA51" i="1" s="1"/>
  <c r="AB51" i="1"/>
  <c r="AC51" i="1" s="1"/>
  <c r="AD51" i="1"/>
  <c r="AE51" i="1" s="1"/>
  <c r="AF51" i="1"/>
  <c r="AG51" i="1" s="1"/>
  <c r="K52" i="1"/>
  <c r="L52" i="1"/>
  <c r="J53" i="1"/>
  <c r="J54" i="1" l="1"/>
  <c r="K53" i="1"/>
  <c r="L53" i="1"/>
  <c r="N52" i="1"/>
  <c r="O52" i="1" s="1"/>
  <c r="P52" i="1"/>
  <c r="Q52" i="1" s="1"/>
  <c r="R52" i="1"/>
  <c r="S52" i="1" s="1"/>
  <c r="T52" i="1"/>
  <c r="U52" i="1" s="1"/>
  <c r="V52" i="1"/>
  <c r="W52" i="1" s="1"/>
  <c r="X52" i="1"/>
  <c r="Y52" i="1" s="1"/>
  <c r="Z52" i="1"/>
  <c r="AA52" i="1" s="1"/>
  <c r="AB52" i="1"/>
  <c r="AC52" i="1" s="1"/>
  <c r="AD52" i="1"/>
  <c r="AE52" i="1" s="1"/>
  <c r="AF52" i="1"/>
  <c r="AG52" i="1" s="1"/>
  <c r="N53" i="1" l="1"/>
  <c r="O53" i="1" s="1"/>
  <c r="P53" i="1"/>
  <c r="Q53" i="1" s="1"/>
  <c r="R53" i="1"/>
  <c r="S53" i="1" s="1"/>
  <c r="T53" i="1"/>
  <c r="U53" i="1" s="1"/>
  <c r="V53" i="1"/>
  <c r="W53" i="1" s="1"/>
  <c r="X53" i="1"/>
  <c r="Y53" i="1" s="1"/>
  <c r="Z53" i="1"/>
  <c r="AA53" i="1" s="1"/>
  <c r="AB53" i="1"/>
  <c r="AC53" i="1" s="1"/>
  <c r="AD53" i="1"/>
  <c r="AE53" i="1" s="1"/>
  <c r="AF53" i="1"/>
  <c r="AG53" i="1" s="1"/>
  <c r="K54" i="1"/>
  <c r="L54" i="1"/>
  <c r="J55" i="1"/>
  <c r="K55" i="1" l="1"/>
  <c r="J56" i="1"/>
  <c r="L55" i="1"/>
  <c r="N54" i="1"/>
  <c r="O54" i="1" s="1"/>
  <c r="P54" i="1"/>
  <c r="Q54" i="1" s="1"/>
  <c r="R54" i="1"/>
  <c r="S54" i="1" s="1"/>
  <c r="T54" i="1"/>
  <c r="U54" i="1" s="1"/>
  <c r="V54" i="1"/>
  <c r="W54" i="1" s="1"/>
  <c r="X54" i="1"/>
  <c r="Y54" i="1" s="1"/>
  <c r="Z54" i="1"/>
  <c r="AA54" i="1" s="1"/>
  <c r="AB54" i="1"/>
  <c r="AC54" i="1" s="1"/>
  <c r="AD54" i="1"/>
  <c r="AE54" i="1" s="1"/>
  <c r="AF54" i="1"/>
  <c r="AG54" i="1" s="1"/>
  <c r="N55" i="1" l="1"/>
  <c r="O55" i="1" s="1"/>
  <c r="P55" i="1"/>
  <c r="Q55" i="1" s="1"/>
  <c r="R55" i="1"/>
  <c r="S55" i="1" s="1"/>
  <c r="T55" i="1"/>
  <c r="U55" i="1" s="1"/>
  <c r="V55" i="1"/>
  <c r="W55" i="1" s="1"/>
  <c r="X55" i="1"/>
  <c r="Y55" i="1" s="1"/>
  <c r="Z55" i="1"/>
  <c r="AA55" i="1" s="1"/>
  <c r="AB55" i="1"/>
  <c r="AC55" i="1" s="1"/>
  <c r="AD55" i="1"/>
  <c r="AE55" i="1" s="1"/>
  <c r="AF55" i="1"/>
  <c r="AG55" i="1" s="1"/>
  <c r="K56" i="1"/>
  <c r="J57" i="1"/>
  <c r="L56" i="1"/>
  <c r="J58" i="1" l="1"/>
  <c r="L57" i="1"/>
  <c r="K57" i="1"/>
  <c r="N56" i="1"/>
  <c r="O56" i="1" s="1"/>
  <c r="P56" i="1"/>
  <c r="Q56" i="1" s="1"/>
  <c r="R56" i="1"/>
  <c r="S56" i="1" s="1"/>
  <c r="T56" i="1"/>
  <c r="U56" i="1" s="1"/>
  <c r="V56" i="1"/>
  <c r="W56" i="1" s="1"/>
  <c r="X56" i="1"/>
  <c r="Y56" i="1" s="1"/>
  <c r="Z56" i="1"/>
  <c r="AA56" i="1" s="1"/>
  <c r="AB56" i="1"/>
  <c r="AC56" i="1" s="1"/>
  <c r="AD56" i="1"/>
  <c r="AE56" i="1" s="1"/>
  <c r="AF56" i="1"/>
  <c r="AG56" i="1" s="1"/>
  <c r="N57" i="1" l="1"/>
  <c r="O57" i="1" s="1"/>
  <c r="P57" i="1"/>
  <c r="Q57" i="1" s="1"/>
  <c r="R57" i="1"/>
  <c r="S57" i="1" s="1"/>
  <c r="T57" i="1"/>
  <c r="U57" i="1" s="1"/>
  <c r="V57" i="1"/>
  <c r="W57" i="1" s="1"/>
  <c r="X57" i="1"/>
  <c r="Y57" i="1" s="1"/>
  <c r="Z57" i="1"/>
  <c r="AA57" i="1" s="1"/>
  <c r="AB57" i="1"/>
  <c r="AC57" i="1" s="1"/>
  <c r="AD57" i="1"/>
  <c r="AE57" i="1" s="1"/>
  <c r="AF57" i="1"/>
  <c r="AG57" i="1" s="1"/>
  <c r="K58" i="1"/>
  <c r="L58" i="1"/>
  <c r="J59" i="1"/>
  <c r="J60" i="1" l="1"/>
  <c r="K59" i="1"/>
  <c r="L59" i="1"/>
  <c r="N58" i="1"/>
  <c r="O58" i="1" s="1"/>
  <c r="P58" i="1"/>
  <c r="Q58" i="1" s="1"/>
  <c r="R58" i="1"/>
  <c r="S58" i="1" s="1"/>
  <c r="T58" i="1"/>
  <c r="U58" i="1" s="1"/>
  <c r="V58" i="1"/>
  <c r="W58" i="1" s="1"/>
  <c r="X58" i="1"/>
  <c r="Y58" i="1" s="1"/>
  <c r="Z58" i="1"/>
  <c r="AA58" i="1" s="1"/>
  <c r="AB58" i="1"/>
  <c r="AC58" i="1" s="1"/>
  <c r="AD58" i="1"/>
  <c r="AE58" i="1" s="1"/>
  <c r="AF58" i="1"/>
  <c r="AG58" i="1" s="1"/>
  <c r="N59" i="1" l="1"/>
  <c r="O59" i="1" s="1"/>
  <c r="P59" i="1"/>
  <c r="Q59" i="1" s="1"/>
  <c r="R59" i="1"/>
  <c r="S59" i="1" s="1"/>
  <c r="T59" i="1"/>
  <c r="U59" i="1" s="1"/>
  <c r="V59" i="1"/>
  <c r="W59" i="1" s="1"/>
  <c r="X59" i="1"/>
  <c r="Y59" i="1" s="1"/>
  <c r="Z59" i="1"/>
  <c r="AA59" i="1" s="1"/>
  <c r="AB59" i="1"/>
  <c r="AC59" i="1" s="1"/>
  <c r="AD59" i="1"/>
  <c r="AE59" i="1" s="1"/>
  <c r="AF59" i="1"/>
  <c r="AG59" i="1" s="1"/>
  <c r="K60" i="1"/>
  <c r="L60" i="1"/>
  <c r="J61" i="1"/>
  <c r="J62" i="1" l="1"/>
  <c r="K61" i="1"/>
  <c r="L61" i="1"/>
  <c r="N60" i="1"/>
  <c r="O60" i="1" s="1"/>
  <c r="P60" i="1"/>
  <c r="Q60" i="1" s="1"/>
  <c r="R60" i="1"/>
  <c r="S60" i="1" s="1"/>
  <c r="T60" i="1"/>
  <c r="U60" i="1" s="1"/>
  <c r="V60" i="1"/>
  <c r="W60" i="1" s="1"/>
  <c r="X60" i="1"/>
  <c r="Y60" i="1" s="1"/>
  <c r="Z60" i="1"/>
  <c r="AA60" i="1" s="1"/>
  <c r="AB60" i="1"/>
  <c r="AC60" i="1" s="1"/>
  <c r="AD60" i="1"/>
  <c r="AE60" i="1" s="1"/>
  <c r="AF60" i="1"/>
  <c r="AG60" i="1" s="1"/>
  <c r="N61" i="1" l="1"/>
  <c r="O61" i="1" s="1"/>
  <c r="P61" i="1"/>
  <c r="Q61" i="1" s="1"/>
  <c r="R61" i="1"/>
  <c r="S61" i="1" s="1"/>
  <c r="T61" i="1"/>
  <c r="U61" i="1" s="1"/>
  <c r="V61" i="1"/>
  <c r="W61" i="1" s="1"/>
  <c r="X61" i="1"/>
  <c r="Y61" i="1" s="1"/>
  <c r="Z61" i="1"/>
  <c r="AA61" i="1" s="1"/>
  <c r="AB61" i="1"/>
  <c r="AC61" i="1" s="1"/>
  <c r="AD61" i="1"/>
  <c r="AE61" i="1" s="1"/>
  <c r="AF61" i="1"/>
  <c r="AG61" i="1" s="1"/>
  <c r="K62" i="1"/>
  <c r="J63" i="1"/>
  <c r="L62" i="1"/>
  <c r="N62" i="1" l="1"/>
  <c r="O62" i="1" s="1"/>
  <c r="P62" i="1"/>
  <c r="Q62" i="1" s="1"/>
  <c r="R62" i="1"/>
  <c r="S62" i="1" s="1"/>
  <c r="T62" i="1"/>
  <c r="U62" i="1" s="1"/>
  <c r="V62" i="1"/>
  <c r="W62" i="1" s="1"/>
  <c r="X62" i="1"/>
  <c r="Y62" i="1" s="1"/>
  <c r="Z62" i="1"/>
  <c r="AA62" i="1" s="1"/>
  <c r="AB62" i="1"/>
  <c r="AC62" i="1" s="1"/>
  <c r="AD62" i="1"/>
  <c r="AE62" i="1" s="1"/>
  <c r="AF62" i="1"/>
  <c r="AG62" i="1" s="1"/>
  <c r="K63" i="1"/>
  <c r="L63" i="1"/>
  <c r="J64" i="1"/>
  <c r="N63" i="1" l="1"/>
  <c r="O63" i="1" s="1"/>
  <c r="P63" i="1"/>
  <c r="Q63" i="1" s="1"/>
  <c r="R63" i="1"/>
  <c r="S63" i="1" s="1"/>
  <c r="T63" i="1"/>
  <c r="U63" i="1" s="1"/>
  <c r="V63" i="1"/>
  <c r="W63" i="1" s="1"/>
  <c r="X63" i="1"/>
  <c r="Y63" i="1" s="1"/>
  <c r="Z63" i="1"/>
  <c r="AA63" i="1" s="1"/>
  <c r="AB63" i="1"/>
  <c r="AC63" i="1" s="1"/>
  <c r="AD63" i="1"/>
  <c r="AE63" i="1" s="1"/>
  <c r="AF63" i="1"/>
  <c r="AG63" i="1" s="1"/>
  <c r="K64" i="1"/>
  <c r="L64" i="1"/>
  <c r="J65" i="1"/>
  <c r="K65" i="1" l="1"/>
  <c r="L65" i="1"/>
  <c r="J66" i="1"/>
  <c r="N64" i="1"/>
  <c r="O64" i="1" s="1"/>
  <c r="P64" i="1"/>
  <c r="Q64" i="1" s="1"/>
  <c r="R64" i="1"/>
  <c r="S64" i="1" s="1"/>
  <c r="T64" i="1"/>
  <c r="U64" i="1" s="1"/>
  <c r="V64" i="1"/>
  <c r="W64" i="1" s="1"/>
  <c r="X64" i="1"/>
  <c r="Y64" i="1" s="1"/>
  <c r="Z64" i="1"/>
  <c r="AA64" i="1" s="1"/>
  <c r="AB64" i="1"/>
  <c r="AC64" i="1" s="1"/>
  <c r="AD64" i="1"/>
  <c r="AE64" i="1" s="1"/>
  <c r="AF64" i="1"/>
  <c r="AG64" i="1" s="1"/>
  <c r="K66" i="1" l="1"/>
  <c r="J67" i="1"/>
  <c r="L66" i="1"/>
  <c r="N65" i="1"/>
  <c r="O65" i="1" s="1"/>
  <c r="P65" i="1"/>
  <c r="Q65" i="1" s="1"/>
  <c r="R65" i="1"/>
  <c r="S65" i="1" s="1"/>
  <c r="T65" i="1"/>
  <c r="U65" i="1" s="1"/>
  <c r="V65" i="1"/>
  <c r="W65" i="1" s="1"/>
  <c r="X65" i="1"/>
  <c r="Y65" i="1" s="1"/>
  <c r="Z65" i="1"/>
  <c r="AA65" i="1" s="1"/>
  <c r="AB65" i="1"/>
  <c r="AC65" i="1" s="1"/>
  <c r="AD65" i="1"/>
  <c r="AE65" i="1" s="1"/>
  <c r="AF65" i="1"/>
  <c r="AG65" i="1" s="1"/>
  <c r="N66" i="1" l="1"/>
  <c r="O66" i="1" s="1"/>
  <c r="P66" i="1"/>
  <c r="Q66" i="1" s="1"/>
  <c r="R66" i="1"/>
  <c r="S66" i="1" s="1"/>
  <c r="T66" i="1"/>
  <c r="U66" i="1" s="1"/>
  <c r="V66" i="1"/>
  <c r="W66" i="1" s="1"/>
  <c r="X66" i="1"/>
  <c r="Y66" i="1" s="1"/>
  <c r="Z66" i="1"/>
  <c r="AA66" i="1" s="1"/>
  <c r="AB66" i="1"/>
  <c r="AC66" i="1" s="1"/>
  <c r="AD66" i="1"/>
  <c r="AE66" i="1" s="1"/>
  <c r="AF66" i="1"/>
  <c r="AG66" i="1" s="1"/>
  <c r="J68" i="1"/>
  <c r="L67" i="1"/>
  <c r="K67" i="1"/>
  <c r="N67" i="1" l="1"/>
  <c r="O67" i="1" s="1"/>
  <c r="P67" i="1"/>
  <c r="Q67" i="1" s="1"/>
  <c r="R67" i="1"/>
  <c r="S67" i="1" s="1"/>
  <c r="T67" i="1"/>
  <c r="U67" i="1" s="1"/>
  <c r="V67" i="1"/>
  <c r="W67" i="1" s="1"/>
  <c r="X67" i="1"/>
  <c r="Y67" i="1" s="1"/>
  <c r="Z67" i="1"/>
  <c r="AA67" i="1" s="1"/>
  <c r="AB67" i="1"/>
  <c r="AC67" i="1" s="1"/>
  <c r="AD67" i="1"/>
  <c r="AE67" i="1" s="1"/>
  <c r="AF67" i="1"/>
  <c r="AG67" i="1" s="1"/>
  <c r="J69" i="1"/>
  <c r="K68" i="1"/>
  <c r="L68" i="1"/>
  <c r="L69" i="1" l="1"/>
  <c r="J70" i="1"/>
  <c r="K69" i="1"/>
  <c r="N68" i="1"/>
  <c r="O68" i="1" s="1"/>
  <c r="P68" i="1"/>
  <c r="Q68" i="1" s="1"/>
  <c r="R68" i="1"/>
  <c r="S68" i="1" s="1"/>
  <c r="T68" i="1"/>
  <c r="U68" i="1" s="1"/>
  <c r="V68" i="1"/>
  <c r="W68" i="1" s="1"/>
  <c r="X68" i="1"/>
  <c r="Y68" i="1" s="1"/>
  <c r="Z68" i="1"/>
  <c r="AA68" i="1" s="1"/>
  <c r="AB68" i="1"/>
  <c r="AC68" i="1" s="1"/>
  <c r="AD68" i="1"/>
  <c r="AE68" i="1" s="1"/>
  <c r="AF68" i="1"/>
  <c r="AG68" i="1" s="1"/>
  <c r="K70" i="1" l="1"/>
  <c r="L70" i="1"/>
  <c r="J71" i="1"/>
  <c r="N69" i="1"/>
  <c r="O69" i="1" s="1"/>
  <c r="P69" i="1"/>
  <c r="Q69" i="1" s="1"/>
  <c r="R69" i="1"/>
  <c r="S69" i="1" s="1"/>
  <c r="T69" i="1"/>
  <c r="U69" i="1" s="1"/>
  <c r="V69" i="1"/>
  <c r="W69" i="1" s="1"/>
  <c r="X69" i="1"/>
  <c r="Y69" i="1" s="1"/>
  <c r="Z69" i="1"/>
  <c r="AA69" i="1" s="1"/>
  <c r="AB69" i="1"/>
  <c r="AC69" i="1" s="1"/>
  <c r="AD69" i="1"/>
  <c r="AE69" i="1" s="1"/>
  <c r="AF69" i="1"/>
  <c r="AG69" i="1" s="1"/>
  <c r="J72" i="1" l="1"/>
  <c r="L71" i="1"/>
  <c r="K71" i="1"/>
  <c r="N70" i="1"/>
  <c r="O70" i="1" s="1"/>
  <c r="P70" i="1"/>
  <c r="Q70" i="1" s="1"/>
  <c r="R70" i="1"/>
  <c r="S70" i="1" s="1"/>
  <c r="T70" i="1"/>
  <c r="U70" i="1" s="1"/>
  <c r="V70" i="1"/>
  <c r="W70" i="1" s="1"/>
  <c r="X70" i="1"/>
  <c r="Y70" i="1" s="1"/>
  <c r="Z70" i="1"/>
  <c r="AA70" i="1" s="1"/>
  <c r="AB70" i="1"/>
  <c r="AC70" i="1" s="1"/>
  <c r="AD70" i="1"/>
  <c r="AE70" i="1" s="1"/>
  <c r="AF70" i="1"/>
  <c r="AG70" i="1" s="1"/>
  <c r="N71" i="1" l="1"/>
  <c r="O71" i="1" s="1"/>
  <c r="P71" i="1"/>
  <c r="Q71" i="1" s="1"/>
  <c r="R71" i="1"/>
  <c r="S71" i="1" s="1"/>
  <c r="T71" i="1"/>
  <c r="U71" i="1" s="1"/>
  <c r="V71" i="1"/>
  <c r="W71" i="1" s="1"/>
  <c r="X71" i="1"/>
  <c r="Y71" i="1" s="1"/>
  <c r="Z71" i="1"/>
  <c r="AA71" i="1" s="1"/>
  <c r="AB71" i="1"/>
  <c r="AC71" i="1" s="1"/>
  <c r="AD71" i="1"/>
  <c r="AE71" i="1" s="1"/>
  <c r="AF71" i="1"/>
  <c r="AG71" i="1" s="1"/>
  <c r="L72" i="1"/>
  <c r="K72" i="1"/>
  <c r="J73" i="1"/>
  <c r="N72" i="1" l="1"/>
  <c r="O72" i="1" s="1"/>
  <c r="P72" i="1"/>
  <c r="Q72" i="1" s="1"/>
  <c r="R72" i="1"/>
  <c r="S72" i="1" s="1"/>
  <c r="T72" i="1"/>
  <c r="U72" i="1" s="1"/>
  <c r="V72" i="1"/>
  <c r="W72" i="1" s="1"/>
  <c r="X72" i="1"/>
  <c r="Y72" i="1" s="1"/>
  <c r="Z72" i="1"/>
  <c r="AA72" i="1" s="1"/>
  <c r="AB72" i="1"/>
  <c r="AC72" i="1" s="1"/>
  <c r="AD72" i="1"/>
  <c r="AE72" i="1" s="1"/>
  <c r="AF72" i="1"/>
  <c r="AG72" i="1" s="1"/>
  <c r="L73" i="1"/>
  <c r="J74" i="1"/>
  <c r="K73" i="1"/>
  <c r="N73" i="1" l="1"/>
  <c r="O73" i="1" s="1"/>
  <c r="P73" i="1"/>
  <c r="Q73" i="1" s="1"/>
  <c r="R73" i="1"/>
  <c r="S73" i="1" s="1"/>
  <c r="T73" i="1"/>
  <c r="U73" i="1" s="1"/>
  <c r="V73" i="1"/>
  <c r="W73" i="1" s="1"/>
  <c r="X73" i="1"/>
  <c r="Y73" i="1" s="1"/>
  <c r="Z73" i="1"/>
  <c r="AA73" i="1" s="1"/>
  <c r="AB73" i="1"/>
  <c r="AC73" i="1" s="1"/>
  <c r="AD73" i="1"/>
  <c r="AE73" i="1" s="1"/>
  <c r="AF73" i="1"/>
  <c r="AG73" i="1" s="1"/>
  <c r="K74" i="1"/>
  <c r="J75" i="1"/>
  <c r="L74" i="1"/>
  <c r="L75" i="1" l="1"/>
  <c r="J76" i="1"/>
  <c r="K75" i="1"/>
  <c r="N74" i="1"/>
  <c r="O74" i="1" s="1"/>
  <c r="P74" i="1"/>
  <c r="Q74" i="1" s="1"/>
  <c r="R74" i="1"/>
  <c r="S74" i="1" s="1"/>
  <c r="T74" i="1"/>
  <c r="U74" i="1" s="1"/>
  <c r="V74" i="1"/>
  <c r="W74" i="1" s="1"/>
  <c r="X74" i="1"/>
  <c r="Y74" i="1" s="1"/>
  <c r="Z74" i="1"/>
  <c r="AA74" i="1" s="1"/>
  <c r="AB74" i="1"/>
  <c r="AC74" i="1" s="1"/>
  <c r="AD74" i="1"/>
  <c r="AE74" i="1" s="1"/>
  <c r="AF74" i="1"/>
  <c r="AG74" i="1" s="1"/>
  <c r="K76" i="1" l="1"/>
  <c r="J77" i="1"/>
  <c r="L76" i="1"/>
  <c r="N75" i="1"/>
  <c r="O75" i="1" s="1"/>
  <c r="P75" i="1"/>
  <c r="Q75" i="1" s="1"/>
  <c r="R75" i="1"/>
  <c r="S75" i="1" s="1"/>
  <c r="T75" i="1"/>
  <c r="U75" i="1" s="1"/>
  <c r="V75" i="1"/>
  <c r="W75" i="1" s="1"/>
  <c r="X75" i="1"/>
  <c r="Y75" i="1" s="1"/>
  <c r="Z75" i="1"/>
  <c r="AA75" i="1" s="1"/>
  <c r="AB75" i="1"/>
  <c r="AC75" i="1" s="1"/>
  <c r="AD75" i="1"/>
  <c r="AE75" i="1" s="1"/>
  <c r="AF75" i="1"/>
  <c r="AG75" i="1" s="1"/>
  <c r="N76" i="1" l="1"/>
  <c r="O76" i="1" s="1"/>
  <c r="P76" i="1"/>
  <c r="Q76" i="1" s="1"/>
  <c r="R76" i="1"/>
  <c r="S76" i="1" s="1"/>
  <c r="T76" i="1"/>
  <c r="U76" i="1" s="1"/>
  <c r="V76" i="1"/>
  <c r="W76" i="1" s="1"/>
  <c r="X76" i="1"/>
  <c r="Y76" i="1" s="1"/>
  <c r="Z76" i="1"/>
  <c r="AA76" i="1" s="1"/>
  <c r="AB76" i="1"/>
  <c r="AC76" i="1" s="1"/>
  <c r="AD76" i="1"/>
  <c r="AE76" i="1" s="1"/>
  <c r="AF76" i="1"/>
  <c r="AG76" i="1" s="1"/>
  <c r="J78" i="1"/>
  <c r="K77" i="1"/>
  <c r="L77" i="1"/>
  <c r="N77" i="1" l="1"/>
  <c r="O77" i="1" s="1"/>
  <c r="P77" i="1"/>
  <c r="Q77" i="1" s="1"/>
  <c r="R77" i="1"/>
  <c r="S77" i="1" s="1"/>
  <c r="T77" i="1"/>
  <c r="U77" i="1" s="1"/>
  <c r="V77" i="1"/>
  <c r="W77" i="1" s="1"/>
  <c r="X77" i="1"/>
  <c r="Y77" i="1" s="1"/>
  <c r="Z77" i="1"/>
  <c r="AA77" i="1" s="1"/>
  <c r="AB77" i="1"/>
  <c r="AC77" i="1" s="1"/>
  <c r="AD77" i="1"/>
  <c r="AE77" i="1" s="1"/>
  <c r="AF77" i="1"/>
  <c r="AG77" i="1" s="1"/>
  <c r="K78" i="1"/>
  <c r="L78" i="1"/>
  <c r="J79" i="1"/>
  <c r="J80" i="1" l="1"/>
  <c r="L79" i="1"/>
  <c r="K79" i="1"/>
  <c r="N78" i="1"/>
  <c r="O78" i="1" s="1"/>
  <c r="P78" i="1"/>
  <c r="Q78" i="1" s="1"/>
  <c r="R78" i="1"/>
  <c r="S78" i="1" s="1"/>
  <c r="T78" i="1"/>
  <c r="U78" i="1" s="1"/>
  <c r="V78" i="1"/>
  <c r="W78" i="1" s="1"/>
  <c r="X78" i="1"/>
  <c r="Y78" i="1" s="1"/>
  <c r="Z78" i="1"/>
  <c r="AA78" i="1" s="1"/>
  <c r="AB78" i="1"/>
  <c r="AC78" i="1" s="1"/>
  <c r="AD78" i="1"/>
  <c r="AE78" i="1" s="1"/>
  <c r="AF78" i="1"/>
  <c r="AG78" i="1" s="1"/>
  <c r="N79" i="1" l="1"/>
  <c r="O79" i="1" s="1"/>
  <c r="P79" i="1"/>
  <c r="Q79" i="1" s="1"/>
  <c r="R79" i="1"/>
  <c r="S79" i="1" s="1"/>
  <c r="T79" i="1"/>
  <c r="U79" i="1" s="1"/>
  <c r="V79" i="1"/>
  <c r="W79" i="1" s="1"/>
  <c r="X79" i="1"/>
  <c r="Y79" i="1" s="1"/>
  <c r="Z79" i="1"/>
  <c r="AA79" i="1" s="1"/>
  <c r="AB79" i="1"/>
  <c r="AC79" i="1" s="1"/>
  <c r="AD79" i="1"/>
  <c r="AE79" i="1" s="1"/>
  <c r="AF79" i="1"/>
  <c r="AG79" i="1" s="1"/>
  <c r="L80" i="1"/>
  <c r="K80" i="1"/>
  <c r="J81" i="1"/>
  <c r="N80" i="1" l="1"/>
  <c r="O80" i="1" s="1"/>
  <c r="P80" i="1"/>
  <c r="Q80" i="1" s="1"/>
  <c r="R80" i="1"/>
  <c r="S80" i="1" s="1"/>
  <c r="T80" i="1"/>
  <c r="U80" i="1" s="1"/>
  <c r="V80" i="1"/>
  <c r="W80" i="1" s="1"/>
  <c r="X80" i="1"/>
  <c r="Y80" i="1" s="1"/>
  <c r="Z80" i="1"/>
  <c r="AA80" i="1" s="1"/>
  <c r="AB80" i="1"/>
  <c r="AC80" i="1" s="1"/>
  <c r="AD80" i="1"/>
  <c r="AE80" i="1" s="1"/>
  <c r="AF80" i="1"/>
  <c r="AG80" i="1" s="1"/>
  <c r="J82" i="1"/>
  <c r="L81" i="1"/>
  <c r="K81" i="1"/>
  <c r="L82" i="1" l="1"/>
  <c r="K82" i="1"/>
  <c r="J83" i="1"/>
  <c r="N81" i="1"/>
  <c r="O81" i="1" s="1"/>
  <c r="P81" i="1"/>
  <c r="Q81" i="1" s="1"/>
  <c r="R81" i="1"/>
  <c r="S81" i="1" s="1"/>
  <c r="T81" i="1"/>
  <c r="U81" i="1" s="1"/>
  <c r="V81" i="1"/>
  <c r="W81" i="1" s="1"/>
  <c r="X81" i="1"/>
  <c r="Y81" i="1" s="1"/>
  <c r="Z81" i="1"/>
  <c r="AA81" i="1" s="1"/>
  <c r="AB81" i="1"/>
  <c r="AC81" i="1" s="1"/>
  <c r="AD81" i="1"/>
  <c r="AE81" i="1" s="1"/>
  <c r="AF81" i="1"/>
  <c r="AG81" i="1" s="1"/>
  <c r="L83" i="1" l="1"/>
  <c r="J84" i="1"/>
  <c r="K83" i="1"/>
  <c r="N82" i="1"/>
  <c r="O82" i="1" s="1"/>
  <c r="P82" i="1"/>
  <c r="Q82" i="1" s="1"/>
  <c r="R82" i="1"/>
  <c r="S82" i="1" s="1"/>
  <c r="T82" i="1"/>
  <c r="U82" i="1" s="1"/>
  <c r="V82" i="1"/>
  <c r="W82" i="1" s="1"/>
  <c r="X82" i="1"/>
  <c r="Y82" i="1" s="1"/>
  <c r="Z82" i="1"/>
  <c r="AA82" i="1" s="1"/>
  <c r="AB82" i="1"/>
  <c r="AC82" i="1" s="1"/>
  <c r="AD82" i="1"/>
  <c r="AE82" i="1" s="1"/>
  <c r="AF82" i="1"/>
  <c r="AG82" i="1" s="1"/>
  <c r="J85" i="1" l="1"/>
  <c r="K84" i="1"/>
  <c r="L84" i="1"/>
  <c r="N83" i="1"/>
  <c r="O83" i="1" s="1"/>
  <c r="P83" i="1"/>
  <c r="Q83" i="1" s="1"/>
  <c r="R83" i="1"/>
  <c r="S83" i="1" s="1"/>
  <c r="T83" i="1"/>
  <c r="U83" i="1" s="1"/>
  <c r="V83" i="1"/>
  <c r="W83" i="1" s="1"/>
  <c r="X83" i="1"/>
  <c r="Y83" i="1" s="1"/>
  <c r="Z83" i="1"/>
  <c r="AA83" i="1" s="1"/>
  <c r="AB83" i="1"/>
  <c r="AC83" i="1" s="1"/>
  <c r="AD83" i="1"/>
  <c r="AE83" i="1" s="1"/>
  <c r="AF83" i="1"/>
  <c r="AG83" i="1" s="1"/>
  <c r="N84" i="1" l="1"/>
  <c r="O84" i="1" s="1"/>
  <c r="P84" i="1"/>
  <c r="Q84" i="1" s="1"/>
  <c r="R84" i="1"/>
  <c r="S84" i="1" s="1"/>
  <c r="T84" i="1"/>
  <c r="U84" i="1" s="1"/>
  <c r="V84" i="1"/>
  <c r="W84" i="1" s="1"/>
  <c r="X84" i="1"/>
  <c r="Y84" i="1" s="1"/>
  <c r="Z84" i="1"/>
  <c r="AA84" i="1" s="1"/>
  <c r="AB84" i="1"/>
  <c r="AC84" i="1" s="1"/>
  <c r="AD84" i="1"/>
  <c r="AE84" i="1" s="1"/>
  <c r="AF84" i="1"/>
  <c r="AG84" i="1" s="1"/>
  <c r="K85" i="1"/>
  <c r="J86" i="1"/>
  <c r="L85" i="1"/>
  <c r="N85" i="1" l="1"/>
  <c r="O85" i="1" s="1"/>
  <c r="P85" i="1"/>
  <c r="Q85" i="1" s="1"/>
  <c r="R85" i="1"/>
  <c r="S85" i="1" s="1"/>
  <c r="T85" i="1"/>
  <c r="U85" i="1" s="1"/>
  <c r="V85" i="1"/>
  <c r="W85" i="1" s="1"/>
  <c r="X85" i="1"/>
  <c r="Y85" i="1" s="1"/>
  <c r="Z85" i="1"/>
  <c r="AA85" i="1" s="1"/>
  <c r="AB85" i="1"/>
  <c r="AC85" i="1" s="1"/>
  <c r="AD85" i="1"/>
  <c r="AE85" i="1" s="1"/>
  <c r="AF85" i="1"/>
  <c r="AG85" i="1" s="1"/>
  <c r="K86" i="1"/>
  <c r="J87" i="1"/>
  <c r="L86" i="1"/>
  <c r="N86" i="1" l="1"/>
  <c r="O86" i="1" s="1"/>
  <c r="P86" i="1"/>
  <c r="Q86" i="1" s="1"/>
  <c r="R86" i="1"/>
  <c r="S86" i="1" s="1"/>
  <c r="T86" i="1"/>
  <c r="U86" i="1" s="1"/>
  <c r="V86" i="1"/>
  <c r="W86" i="1" s="1"/>
  <c r="X86" i="1"/>
  <c r="Y86" i="1" s="1"/>
  <c r="Z86" i="1"/>
  <c r="AA86" i="1" s="1"/>
  <c r="AB86" i="1"/>
  <c r="AC86" i="1" s="1"/>
  <c r="AD86" i="1"/>
  <c r="AE86" i="1" s="1"/>
  <c r="AF86" i="1"/>
  <c r="AG86" i="1" s="1"/>
  <c r="J88" i="1"/>
  <c r="K87" i="1"/>
  <c r="L87" i="1"/>
  <c r="N87" i="1" l="1"/>
  <c r="O87" i="1" s="1"/>
  <c r="P87" i="1"/>
  <c r="Q87" i="1" s="1"/>
  <c r="R87" i="1"/>
  <c r="S87" i="1" s="1"/>
  <c r="T87" i="1"/>
  <c r="U87" i="1" s="1"/>
  <c r="V87" i="1"/>
  <c r="W87" i="1" s="1"/>
  <c r="X87" i="1"/>
  <c r="Y87" i="1" s="1"/>
  <c r="Z87" i="1"/>
  <c r="AA87" i="1" s="1"/>
  <c r="AB87" i="1"/>
  <c r="AC87" i="1" s="1"/>
  <c r="AD87" i="1"/>
  <c r="AE87" i="1" s="1"/>
  <c r="AF87" i="1"/>
  <c r="AG87" i="1" s="1"/>
  <c r="K88" i="1"/>
  <c r="J89" i="1"/>
  <c r="L88" i="1"/>
  <c r="J90" i="1" l="1"/>
  <c r="K89" i="1"/>
  <c r="L89" i="1"/>
  <c r="N88" i="1"/>
  <c r="O88" i="1" s="1"/>
  <c r="P88" i="1"/>
  <c r="Q88" i="1" s="1"/>
  <c r="R88" i="1"/>
  <c r="S88" i="1" s="1"/>
  <c r="T88" i="1"/>
  <c r="U88" i="1" s="1"/>
  <c r="V88" i="1"/>
  <c r="W88" i="1" s="1"/>
  <c r="X88" i="1"/>
  <c r="Y88" i="1" s="1"/>
  <c r="Z88" i="1"/>
  <c r="AA88" i="1" s="1"/>
  <c r="AB88" i="1"/>
  <c r="AC88" i="1" s="1"/>
  <c r="AD88" i="1"/>
  <c r="AE88" i="1" s="1"/>
  <c r="AF88" i="1"/>
  <c r="AG88" i="1" s="1"/>
  <c r="N89" i="1" l="1"/>
  <c r="O89" i="1" s="1"/>
  <c r="P89" i="1"/>
  <c r="Q89" i="1" s="1"/>
  <c r="R89" i="1"/>
  <c r="S89" i="1" s="1"/>
  <c r="T89" i="1"/>
  <c r="U89" i="1" s="1"/>
  <c r="V89" i="1"/>
  <c r="W89" i="1" s="1"/>
  <c r="X89" i="1"/>
  <c r="Y89" i="1" s="1"/>
  <c r="Z89" i="1"/>
  <c r="AA89" i="1" s="1"/>
  <c r="AB89" i="1"/>
  <c r="AC89" i="1" s="1"/>
  <c r="AD89" i="1"/>
  <c r="AE89" i="1" s="1"/>
  <c r="AF89" i="1"/>
  <c r="AG89" i="1" s="1"/>
  <c r="J91" i="1"/>
  <c r="K90" i="1"/>
  <c r="L90" i="1"/>
  <c r="J92" i="1" l="1"/>
  <c r="L91" i="1"/>
  <c r="K91" i="1"/>
  <c r="N90" i="1"/>
  <c r="O90" i="1" s="1"/>
  <c r="P90" i="1"/>
  <c r="Q90" i="1" s="1"/>
  <c r="R90" i="1"/>
  <c r="S90" i="1" s="1"/>
  <c r="T90" i="1"/>
  <c r="U90" i="1" s="1"/>
  <c r="V90" i="1"/>
  <c r="W90" i="1" s="1"/>
  <c r="X90" i="1"/>
  <c r="Y90" i="1" s="1"/>
  <c r="Z90" i="1"/>
  <c r="AA90" i="1" s="1"/>
  <c r="AB90" i="1"/>
  <c r="AC90" i="1" s="1"/>
  <c r="AD90" i="1"/>
  <c r="AE90" i="1" s="1"/>
  <c r="AF90" i="1"/>
  <c r="AG90" i="1" s="1"/>
  <c r="N91" i="1" l="1"/>
  <c r="O91" i="1" s="1"/>
  <c r="P91" i="1"/>
  <c r="Q91" i="1" s="1"/>
  <c r="R91" i="1"/>
  <c r="S91" i="1" s="1"/>
  <c r="T91" i="1"/>
  <c r="U91" i="1" s="1"/>
  <c r="V91" i="1"/>
  <c r="W91" i="1" s="1"/>
  <c r="X91" i="1"/>
  <c r="Y91" i="1" s="1"/>
  <c r="Z91" i="1"/>
  <c r="AA91" i="1" s="1"/>
  <c r="AB91" i="1"/>
  <c r="AC91" i="1" s="1"/>
  <c r="AD91" i="1"/>
  <c r="AE91" i="1" s="1"/>
  <c r="AF91" i="1"/>
  <c r="AG91" i="1" s="1"/>
  <c r="K92" i="1"/>
  <c r="L92" i="1"/>
  <c r="J93" i="1"/>
  <c r="J94" i="1" l="1"/>
  <c r="L93" i="1"/>
  <c r="K93" i="1"/>
  <c r="N92" i="1"/>
  <c r="O92" i="1" s="1"/>
  <c r="P92" i="1"/>
  <c r="Q92" i="1" s="1"/>
  <c r="R92" i="1"/>
  <c r="S92" i="1" s="1"/>
  <c r="T92" i="1"/>
  <c r="U92" i="1" s="1"/>
  <c r="V92" i="1"/>
  <c r="W92" i="1" s="1"/>
  <c r="X92" i="1"/>
  <c r="Y92" i="1" s="1"/>
  <c r="Z92" i="1"/>
  <c r="AA92" i="1" s="1"/>
  <c r="AB92" i="1"/>
  <c r="AC92" i="1" s="1"/>
  <c r="AD92" i="1"/>
  <c r="AE92" i="1" s="1"/>
  <c r="AF92" i="1"/>
  <c r="AG92" i="1" s="1"/>
  <c r="N93" i="1" l="1"/>
  <c r="O93" i="1" s="1"/>
  <c r="P93" i="1"/>
  <c r="Q93" i="1" s="1"/>
  <c r="R93" i="1"/>
  <c r="S93" i="1" s="1"/>
  <c r="T93" i="1"/>
  <c r="U93" i="1" s="1"/>
  <c r="V93" i="1"/>
  <c r="W93" i="1" s="1"/>
  <c r="X93" i="1"/>
  <c r="Y93" i="1" s="1"/>
  <c r="Z93" i="1"/>
  <c r="AA93" i="1" s="1"/>
  <c r="AB93" i="1"/>
  <c r="AC93" i="1" s="1"/>
  <c r="AD93" i="1"/>
  <c r="AE93" i="1" s="1"/>
  <c r="AF93" i="1"/>
  <c r="AG93" i="1" s="1"/>
  <c r="L94" i="1"/>
  <c r="K94" i="1"/>
  <c r="J95" i="1"/>
  <c r="N94" i="1" l="1"/>
  <c r="O94" i="1" s="1"/>
  <c r="P94" i="1"/>
  <c r="Q94" i="1" s="1"/>
  <c r="R94" i="1"/>
  <c r="S94" i="1" s="1"/>
  <c r="T94" i="1"/>
  <c r="U94" i="1" s="1"/>
  <c r="V94" i="1"/>
  <c r="W94" i="1" s="1"/>
  <c r="X94" i="1"/>
  <c r="Y94" i="1" s="1"/>
  <c r="Z94" i="1"/>
  <c r="AA94" i="1" s="1"/>
  <c r="AB94" i="1"/>
  <c r="AC94" i="1" s="1"/>
  <c r="AD94" i="1"/>
  <c r="AE94" i="1" s="1"/>
  <c r="AF94" i="1"/>
  <c r="AG94" i="1" s="1"/>
  <c r="J96" i="1"/>
  <c r="K95" i="1"/>
  <c r="L95" i="1"/>
  <c r="J97" i="1" l="1"/>
  <c r="L96" i="1"/>
  <c r="K96" i="1"/>
  <c r="N95" i="1"/>
  <c r="O95" i="1" s="1"/>
  <c r="P95" i="1"/>
  <c r="Q95" i="1" s="1"/>
  <c r="R95" i="1"/>
  <c r="S95" i="1" s="1"/>
  <c r="T95" i="1"/>
  <c r="U95" i="1" s="1"/>
  <c r="V95" i="1"/>
  <c r="W95" i="1" s="1"/>
  <c r="X95" i="1"/>
  <c r="Y95" i="1" s="1"/>
  <c r="Z95" i="1"/>
  <c r="AA95" i="1" s="1"/>
  <c r="AB95" i="1"/>
  <c r="AC95" i="1" s="1"/>
  <c r="AD95" i="1"/>
  <c r="AE95" i="1" s="1"/>
  <c r="AF95" i="1"/>
  <c r="AG95" i="1" s="1"/>
  <c r="N96" i="1" l="1"/>
  <c r="O96" i="1" s="1"/>
  <c r="P96" i="1"/>
  <c r="Q96" i="1" s="1"/>
  <c r="R96" i="1"/>
  <c r="S96" i="1" s="1"/>
  <c r="T96" i="1"/>
  <c r="U96" i="1" s="1"/>
  <c r="V96" i="1"/>
  <c r="W96" i="1" s="1"/>
  <c r="X96" i="1"/>
  <c r="Y96" i="1" s="1"/>
  <c r="Z96" i="1"/>
  <c r="AA96" i="1" s="1"/>
  <c r="AB96" i="1"/>
  <c r="AC96" i="1" s="1"/>
  <c r="AD96" i="1"/>
  <c r="AE96" i="1" s="1"/>
  <c r="AF96" i="1"/>
  <c r="AG96" i="1" s="1"/>
  <c r="L97" i="1"/>
  <c r="J98" i="1"/>
  <c r="K97" i="1"/>
  <c r="K98" i="1" l="1"/>
  <c r="L98" i="1"/>
  <c r="J99" i="1"/>
  <c r="N97" i="1"/>
  <c r="O97" i="1" s="1"/>
  <c r="P97" i="1"/>
  <c r="Q97" i="1" s="1"/>
  <c r="R97" i="1"/>
  <c r="S97" i="1" s="1"/>
  <c r="T97" i="1"/>
  <c r="U97" i="1" s="1"/>
  <c r="V97" i="1"/>
  <c r="W97" i="1" s="1"/>
  <c r="X97" i="1"/>
  <c r="Y97" i="1" s="1"/>
  <c r="Z97" i="1"/>
  <c r="AA97" i="1" s="1"/>
  <c r="AB97" i="1"/>
  <c r="AC97" i="1" s="1"/>
  <c r="AD97" i="1"/>
  <c r="AE97" i="1" s="1"/>
  <c r="AF97" i="1"/>
  <c r="AG97" i="1" s="1"/>
  <c r="K99" i="1" l="1"/>
  <c r="J100" i="1"/>
  <c r="L99" i="1"/>
  <c r="N98" i="1"/>
  <c r="O98" i="1" s="1"/>
  <c r="P98" i="1"/>
  <c r="Q98" i="1" s="1"/>
  <c r="R98" i="1"/>
  <c r="S98" i="1" s="1"/>
  <c r="T98" i="1"/>
  <c r="U98" i="1" s="1"/>
  <c r="V98" i="1"/>
  <c r="W98" i="1" s="1"/>
  <c r="X98" i="1"/>
  <c r="Y98" i="1" s="1"/>
  <c r="Z98" i="1"/>
  <c r="AA98" i="1" s="1"/>
  <c r="AB98" i="1"/>
  <c r="AC98" i="1" s="1"/>
  <c r="AD98" i="1"/>
  <c r="AE98" i="1" s="1"/>
  <c r="AF98" i="1"/>
  <c r="AG98" i="1" s="1"/>
  <c r="N99" i="1" l="1"/>
  <c r="O99" i="1" s="1"/>
  <c r="P99" i="1"/>
  <c r="Q99" i="1" s="1"/>
  <c r="R99" i="1"/>
  <c r="S99" i="1" s="1"/>
  <c r="T99" i="1"/>
  <c r="U99" i="1" s="1"/>
  <c r="V99" i="1"/>
  <c r="W99" i="1" s="1"/>
  <c r="X99" i="1"/>
  <c r="Y99" i="1" s="1"/>
  <c r="Z99" i="1"/>
  <c r="AA99" i="1" s="1"/>
  <c r="AB99" i="1"/>
  <c r="AC99" i="1" s="1"/>
  <c r="AD99" i="1"/>
  <c r="AE99" i="1" s="1"/>
  <c r="AF99" i="1"/>
  <c r="AG99" i="1" s="1"/>
  <c r="L100" i="1"/>
  <c r="K100" i="1"/>
  <c r="J101" i="1"/>
  <c r="N100" i="1" l="1"/>
  <c r="O100" i="1" s="1"/>
  <c r="P100" i="1"/>
  <c r="Q100" i="1" s="1"/>
  <c r="R100" i="1"/>
  <c r="S100" i="1" s="1"/>
  <c r="T100" i="1"/>
  <c r="U100" i="1" s="1"/>
  <c r="V100" i="1"/>
  <c r="W100" i="1" s="1"/>
  <c r="X100" i="1"/>
  <c r="Y100" i="1" s="1"/>
  <c r="Z100" i="1"/>
  <c r="AA100" i="1" s="1"/>
  <c r="AB100" i="1"/>
  <c r="AC100" i="1" s="1"/>
  <c r="AD100" i="1"/>
  <c r="AE100" i="1" s="1"/>
  <c r="AF100" i="1"/>
  <c r="AG100" i="1" s="1"/>
  <c r="K101" i="1"/>
  <c r="J102" i="1"/>
  <c r="L101" i="1"/>
  <c r="N101" i="1" l="1"/>
  <c r="O101" i="1" s="1"/>
  <c r="P101" i="1"/>
  <c r="Q101" i="1" s="1"/>
  <c r="R101" i="1"/>
  <c r="S101" i="1" s="1"/>
  <c r="T101" i="1"/>
  <c r="U101" i="1" s="1"/>
  <c r="V101" i="1"/>
  <c r="W101" i="1" s="1"/>
  <c r="X101" i="1"/>
  <c r="Y101" i="1" s="1"/>
  <c r="Z101" i="1"/>
  <c r="AA101" i="1" s="1"/>
  <c r="AB101" i="1"/>
  <c r="AC101" i="1" s="1"/>
  <c r="AD101" i="1"/>
  <c r="AE101" i="1" s="1"/>
  <c r="AF101" i="1"/>
  <c r="AG101" i="1" s="1"/>
  <c r="L102" i="1"/>
  <c r="K102" i="1"/>
  <c r="J103" i="1"/>
  <c r="L103" i="1" l="1"/>
  <c r="J104" i="1"/>
  <c r="K103" i="1"/>
  <c r="N102" i="1"/>
  <c r="O102" i="1" s="1"/>
  <c r="P102" i="1"/>
  <c r="Q102" i="1" s="1"/>
  <c r="R102" i="1"/>
  <c r="S102" i="1" s="1"/>
  <c r="T102" i="1"/>
  <c r="U102" i="1" s="1"/>
  <c r="V102" i="1"/>
  <c r="W102" i="1" s="1"/>
  <c r="X102" i="1"/>
  <c r="Y102" i="1" s="1"/>
  <c r="Z102" i="1"/>
  <c r="AA102" i="1" s="1"/>
  <c r="AB102" i="1"/>
  <c r="AC102" i="1" s="1"/>
  <c r="AD102" i="1"/>
  <c r="AE102" i="1" s="1"/>
  <c r="AF102" i="1"/>
  <c r="AG102" i="1" s="1"/>
  <c r="J105" i="1" l="1"/>
  <c r="K104" i="1"/>
  <c r="L104" i="1"/>
  <c r="N103" i="1"/>
  <c r="O103" i="1" s="1"/>
  <c r="P103" i="1"/>
  <c r="Q103" i="1" s="1"/>
  <c r="R103" i="1"/>
  <c r="S103" i="1" s="1"/>
  <c r="T103" i="1"/>
  <c r="U103" i="1" s="1"/>
  <c r="V103" i="1"/>
  <c r="W103" i="1" s="1"/>
  <c r="X103" i="1"/>
  <c r="Y103" i="1" s="1"/>
  <c r="Z103" i="1"/>
  <c r="AA103" i="1" s="1"/>
  <c r="AB103" i="1"/>
  <c r="AC103" i="1" s="1"/>
  <c r="AD103" i="1"/>
  <c r="AE103" i="1" s="1"/>
  <c r="AF103" i="1"/>
  <c r="AG103" i="1" s="1"/>
  <c r="N104" i="1" l="1"/>
  <c r="O104" i="1" s="1"/>
  <c r="P104" i="1"/>
  <c r="Q104" i="1" s="1"/>
  <c r="R104" i="1"/>
  <c r="S104" i="1" s="1"/>
  <c r="T104" i="1"/>
  <c r="U104" i="1" s="1"/>
  <c r="V104" i="1"/>
  <c r="W104" i="1" s="1"/>
  <c r="X104" i="1"/>
  <c r="Y104" i="1" s="1"/>
  <c r="Z104" i="1"/>
  <c r="AA104" i="1" s="1"/>
  <c r="AB104" i="1"/>
  <c r="AC104" i="1" s="1"/>
  <c r="AD104" i="1"/>
  <c r="AE104" i="1" s="1"/>
  <c r="AF104" i="1"/>
  <c r="AG104" i="1" s="1"/>
  <c r="K105" i="1"/>
  <c r="J106" i="1"/>
  <c r="L105" i="1"/>
  <c r="N105" i="1" l="1"/>
  <c r="O105" i="1" s="1"/>
  <c r="P105" i="1"/>
  <c r="Q105" i="1" s="1"/>
  <c r="R105" i="1"/>
  <c r="S105" i="1" s="1"/>
  <c r="T105" i="1"/>
  <c r="U105" i="1" s="1"/>
  <c r="V105" i="1"/>
  <c r="W105" i="1" s="1"/>
  <c r="X105" i="1"/>
  <c r="Y105" i="1" s="1"/>
  <c r="Z105" i="1"/>
  <c r="AA105" i="1" s="1"/>
  <c r="AB105" i="1"/>
  <c r="AC105" i="1" s="1"/>
  <c r="AD105" i="1"/>
  <c r="AE105" i="1" s="1"/>
  <c r="AF105" i="1"/>
  <c r="AG105" i="1" s="1"/>
  <c r="L106" i="1"/>
  <c r="K106" i="1"/>
  <c r="J107" i="1"/>
  <c r="N106" i="1" l="1"/>
  <c r="O106" i="1" s="1"/>
  <c r="P106" i="1"/>
  <c r="Q106" i="1" s="1"/>
  <c r="R106" i="1"/>
  <c r="S106" i="1" s="1"/>
  <c r="T106" i="1"/>
  <c r="U106" i="1" s="1"/>
  <c r="V106" i="1"/>
  <c r="W106" i="1" s="1"/>
  <c r="X106" i="1"/>
  <c r="Y106" i="1" s="1"/>
  <c r="Z106" i="1"/>
  <c r="AA106" i="1" s="1"/>
  <c r="AB106" i="1"/>
  <c r="AC106" i="1" s="1"/>
  <c r="AD106" i="1"/>
  <c r="AE106" i="1" s="1"/>
  <c r="AF106" i="1"/>
  <c r="AG106" i="1" s="1"/>
  <c r="K107" i="1"/>
  <c r="L107" i="1"/>
  <c r="J108" i="1"/>
  <c r="J109" i="1" l="1"/>
  <c r="K108" i="1"/>
  <c r="L108" i="1"/>
  <c r="N107" i="1"/>
  <c r="O107" i="1" s="1"/>
  <c r="P107" i="1"/>
  <c r="Q107" i="1" s="1"/>
  <c r="R107" i="1"/>
  <c r="S107" i="1" s="1"/>
  <c r="T107" i="1"/>
  <c r="U107" i="1" s="1"/>
  <c r="V107" i="1"/>
  <c r="W107" i="1" s="1"/>
  <c r="X107" i="1"/>
  <c r="Y107" i="1" s="1"/>
  <c r="Z107" i="1"/>
  <c r="AA107" i="1" s="1"/>
  <c r="AB107" i="1"/>
  <c r="AC107" i="1" s="1"/>
  <c r="AD107" i="1"/>
  <c r="AE107" i="1" s="1"/>
  <c r="AF107" i="1"/>
  <c r="AG107" i="1" s="1"/>
  <c r="N108" i="1" l="1"/>
  <c r="O108" i="1" s="1"/>
  <c r="P108" i="1"/>
  <c r="Q108" i="1" s="1"/>
  <c r="R108" i="1"/>
  <c r="S108" i="1" s="1"/>
  <c r="T108" i="1"/>
  <c r="U108" i="1" s="1"/>
  <c r="V108" i="1"/>
  <c r="W108" i="1" s="1"/>
  <c r="X108" i="1"/>
  <c r="Y108" i="1" s="1"/>
  <c r="Z108" i="1"/>
  <c r="AA108" i="1" s="1"/>
  <c r="AB108" i="1"/>
  <c r="AC108" i="1" s="1"/>
  <c r="AD108" i="1"/>
  <c r="AE108" i="1" s="1"/>
  <c r="AF108" i="1"/>
  <c r="AG108" i="1" s="1"/>
  <c r="L109" i="1"/>
  <c r="K109" i="1"/>
  <c r="J110" i="1"/>
  <c r="J111" i="1" l="1"/>
  <c r="K110" i="1"/>
  <c r="L110" i="1"/>
  <c r="N109" i="1"/>
  <c r="O109" i="1" s="1"/>
  <c r="P109" i="1"/>
  <c r="Q109" i="1" s="1"/>
  <c r="R109" i="1"/>
  <c r="S109" i="1" s="1"/>
  <c r="T109" i="1"/>
  <c r="U109" i="1" s="1"/>
  <c r="V109" i="1"/>
  <c r="W109" i="1" s="1"/>
  <c r="X109" i="1"/>
  <c r="Y109" i="1" s="1"/>
  <c r="Z109" i="1"/>
  <c r="AA109" i="1" s="1"/>
  <c r="AB109" i="1"/>
  <c r="AC109" i="1" s="1"/>
  <c r="AD109" i="1"/>
  <c r="AE109" i="1" s="1"/>
  <c r="AF109" i="1"/>
  <c r="AG109" i="1" s="1"/>
  <c r="N110" i="1" l="1"/>
  <c r="O110" i="1" s="1"/>
  <c r="P110" i="1"/>
  <c r="Q110" i="1" s="1"/>
  <c r="R110" i="1"/>
  <c r="S110" i="1" s="1"/>
  <c r="T110" i="1"/>
  <c r="U110" i="1" s="1"/>
  <c r="V110" i="1"/>
  <c r="W110" i="1" s="1"/>
  <c r="X110" i="1"/>
  <c r="Y110" i="1" s="1"/>
  <c r="Z110" i="1"/>
  <c r="AA110" i="1" s="1"/>
  <c r="AB110" i="1"/>
  <c r="AC110" i="1" s="1"/>
  <c r="AD110" i="1"/>
  <c r="AE110" i="1" s="1"/>
  <c r="AF110" i="1"/>
  <c r="AG110" i="1" s="1"/>
  <c r="L111" i="1"/>
  <c r="K111" i="1"/>
  <c r="J112" i="1"/>
  <c r="L112" i="1" l="1"/>
  <c r="J113" i="1"/>
  <c r="K112" i="1"/>
  <c r="N111" i="1"/>
  <c r="O111" i="1" s="1"/>
  <c r="P111" i="1"/>
  <c r="Q111" i="1" s="1"/>
  <c r="R111" i="1"/>
  <c r="S111" i="1" s="1"/>
  <c r="T111" i="1"/>
  <c r="U111" i="1" s="1"/>
  <c r="V111" i="1"/>
  <c r="W111" i="1" s="1"/>
  <c r="X111" i="1"/>
  <c r="Y111" i="1" s="1"/>
  <c r="Z111" i="1"/>
  <c r="AA111" i="1" s="1"/>
  <c r="AB111" i="1"/>
  <c r="AC111" i="1" s="1"/>
  <c r="AD111" i="1"/>
  <c r="AE111" i="1" s="1"/>
  <c r="AF111" i="1"/>
  <c r="AG111" i="1" s="1"/>
  <c r="L113" i="1" l="1"/>
  <c r="J114" i="1"/>
  <c r="K113" i="1"/>
  <c r="N112" i="1"/>
  <c r="O112" i="1" s="1"/>
  <c r="P112" i="1"/>
  <c r="Q112" i="1" s="1"/>
  <c r="R112" i="1"/>
  <c r="S112" i="1" s="1"/>
  <c r="T112" i="1"/>
  <c r="U112" i="1" s="1"/>
  <c r="V112" i="1"/>
  <c r="W112" i="1" s="1"/>
  <c r="X112" i="1"/>
  <c r="Y112" i="1" s="1"/>
  <c r="Z112" i="1"/>
  <c r="AA112" i="1" s="1"/>
  <c r="AB112" i="1"/>
  <c r="AC112" i="1" s="1"/>
  <c r="AD112" i="1"/>
  <c r="AE112" i="1" s="1"/>
  <c r="AF112" i="1"/>
  <c r="AG112" i="1" s="1"/>
  <c r="K114" i="1" l="1"/>
  <c r="J115" i="1"/>
  <c r="L114" i="1"/>
  <c r="N113" i="1"/>
  <c r="O113" i="1" s="1"/>
  <c r="P113" i="1"/>
  <c r="Q113" i="1" s="1"/>
  <c r="R113" i="1"/>
  <c r="S113" i="1" s="1"/>
  <c r="T113" i="1"/>
  <c r="U113" i="1" s="1"/>
  <c r="V113" i="1"/>
  <c r="W113" i="1" s="1"/>
  <c r="X113" i="1"/>
  <c r="Y113" i="1" s="1"/>
  <c r="Z113" i="1"/>
  <c r="AA113" i="1" s="1"/>
  <c r="AB113" i="1"/>
  <c r="AC113" i="1" s="1"/>
  <c r="AD113" i="1"/>
  <c r="AE113" i="1" s="1"/>
  <c r="AF113" i="1"/>
  <c r="AG113" i="1" s="1"/>
  <c r="N114" i="1" l="1"/>
  <c r="O114" i="1" s="1"/>
  <c r="P114" i="1"/>
  <c r="Q114" i="1" s="1"/>
  <c r="R114" i="1"/>
  <c r="S114" i="1" s="1"/>
  <c r="T114" i="1"/>
  <c r="U114" i="1" s="1"/>
  <c r="V114" i="1"/>
  <c r="W114" i="1" s="1"/>
  <c r="X114" i="1"/>
  <c r="Y114" i="1" s="1"/>
  <c r="Z114" i="1"/>
  <c r="AA114" i="1" s="1"/>
  <c r="AB114" i="1"/>
  <c r="AC114" i="1" s="1"/>
  <c r="AD114" i="1"/>
  <c r="AE114" i="1" s="1"/>
  <c r="AF114" i="1"/>
  <c r="AG114" i="1" s="1"/>
  <c r="J116" i="1"/>
  <c r="L115" i="1"/>
  <c r="K115" i="1"/>
  <c r="N115" i="1" l="1"/>
  <c r="O115" i="1" s="1"/>
  <c r="P115" i="1"/>
  <c r="Q115" i="1" s="1"/>
  <c r="R115" i="1"/>
  <c r="S115" i="1" s="1"/>
  <c r="T115" i="1"/>
  <c r="U115" i="1" s="1"/>
  <c r="V115" i="1"/>
  <c r="W115" i="1" s="1"/>
  <c r="X115" i="1"/>
  <c r="Y115" i="1" s="1"/>
  <c r="Z115" i="1"/>
  <c r="AA115" i="1" s="1"/>
  <c r="AB115" i="1"/>
  <c r="AC115" i="1" s="1"/>
  <c r="AD115" i="1"/>
  <c r="AE115" i="1" s="1"/>
  <c r="AF115" i="1"/>
  <c r="AG115" i="1" s="1"/>
  <c r="L116" i="1"/>
  <c r="K116" i="1"/>
  <c r="J117" i="1"/>
  <c r="N116" i="1" l="1"/>
  <c r="O116" i="1" s="1"/>
  <c r="P116" i="1"/>
  <c r="Q116" i="1" s="1"/>
  <c r="R116" i="1"/>
  <c r="S116" i="1" s="1"/>
  <c r="T116" i="1"/>
  <c r="U116" i="1" s="1"/>
  <c r="V116" i="1"/>
  <c r="W116" i="1" s="1"/>
  <c r="X116" i="1"/>
  <c r="Y116" i="1" s="1"/>
  <c r="Z116" i="1"/>
  <c r="AA116" i="1" s="1"/>
  <c r="AB116" i="1"/>
  <c r="AC116" i="1" s="1"/>
  <c r="AD116" i="1"/>
  <c r="AE116" i="1" s="1"/>
  <c r="AF116" i="1"/>
  <c r="AG116" i="1" s="1"/>
  <c r="K117" i="1"/>
  <c r="J118" i="1"/>
  <c r="L117" i="1"/>
  <c r="N117" i="1" l="1"/>
  <c r="O117" i="1" s="1"/>
  <c r="P117" i="1"/>
  <c r="Q117" i="1" s="1"/>
  <c r="R117" i="1"/>
  <c r="S117" i="1" s="1"/>
  <c r="T117" i="1"/>
  <c r="U117" i="1" s="1"/>
  <c r="V117" i="1"/>
  <c r="W117" i="1" s="1"/>
  <c r="X117" i="1"/>
  <c r="Y117" i="1" s="1"/>
  <c r="Z117" i="1"/>
  <c r="AA117" i="1" s="1"/>
  <c r="AB117" i="1"/>
  <c r="AC117" i="1" s="1"/>
  <c r="AD117" i="1"/>
  <c r="AE117" i="1" s="1"/>
  <c r="AF117" i="1"/>
  <c r="AG117" i="1" s="1"/>
  <c r="K118" i="1"/>
  <c r="L118" i="1"/>
  <c r="J119" i="1"/>
  <c r="K119" i="1" l="1"/>
  <c r="L119" i="1"/>
  <c r="J120" i="1"/>
  <c r="N118" i="1"/>
  <c r="O118" i="1" s="1"/>
  <c r="P118" i="1"/>
  <c r="Q118" i="1" s="1"/>
  <c r="R118" i="1"/>
  <c r="S118" i="1" s="1"/>
  <c r="T118" i="1"/>
  <c r="U118" i="1" s="1"/>
  <c r="V118" i="1"/>
  <c r="W118" i="1" s="1"/>
  <c r="X118" i="1"/>
  <c r="Y118" i="1" s="1"/>
  <c r="Z118" i="1"/>
  <c r="AA118" i="1" s="1"/>
  <c r="AB118" i="1"/>
  <c r="AC118" i="1" s="1"/>
  <c r="AD118" i="1"/>
  <c r="AE118" i="1" s="1"/>
  <c r="AF118" i="1"/>
  <c r="AG118" i="1" s="1"/>
  <c r="L120" i="1" l="1"/>
  <c r="K120" i="1"/>
  <c r="J121" i="1"/>
  <c r="N119" i="1"/>
  <c r="O119" i="1" s="1"/>
  <c r="P119" i="1"/>
  <c r="Q119" i="1" s="1"/>
  <c r="R119" i="1"/>
  <c r="S119" i="1" s="1"/>
  <c r="T119" i="1"/>
  <c r="U119" i="1" s="1"/>
  <c r="V119" i="1"/>
  <c r="W119" i="1" s="1"/>
  <c r="X119" i="1"/>
  <c r="Y119" i="1" s="1"/>
  <c r="Z119" i="1"/>
  <c r="AA119" i="1" s="1"/>
  <c r="AB119" i="1"/>
  <c r="AC119" i="1" s="1"/>
  <c r="AD119" i="1"/>
  <c r="AE119" i="1" s="1"/>
  <c r="AF119" i="1"/>
  <c r="AG119" i="1" s="1"/>
  <c r="L121" i="1" l="1"/>
  <c r="J122" i="1"/>
  <c r="K121" i="1"/>
  <c r="N120" i="1"/>
  <c r="O120" i="1" s="1"/>
  <c r="P120" i="1"/>
  <c r="Q120" i="1" s="1"/>
  <c r="R120" i="1"/>
  <c r="S120" i="1" s="1"/>
  <c r="T120" i="1"/>
  <c r="U120" i="1" s="1"/>
  <c r="V120" i="1"/>
  <c r="W120" i="1" s="1"/>
  <c r="X120" i="1"/>
  <c r="Y120" i="1" s="1"/>
  <c r="Z120" i="1"/>
  <c r="AA120" i="1" s="1"/>
  <c r="AB120" i="1"/>
  <c r="AC120" i="1" s="1"/>
  <c r="AD120" i="1"/>
  <c r="AE120" i="1" s="1"/>
  <c r="AF120" i="1"/>
  <c r="AG120" i="1" s="1"/>
  <c r="L122" i="1" l="1"/>
  <c r="K122" i="1"/>
  <c r="N121" i="1"/>
  <c r="O121" i="1" s="1"/>
  <c r="P121" i="1"/>
  <c r="Q121" i="1" s="1"/>
  <c r="R121" i="1"/>
  <c r="S121" i="1" s="1"/>
  <c r="T121" i="1"/>
  <c r="U121" i="1" s="1"/>
  <c r="V121" i="1"/>
  <c r="W121" i="1" s="1"/>
  <c r="X121" i="1"/>
  <c r="Y121" i="1" s="1"/>
  <c r="Z121" i="1"/>
  <c r="AA121" i="1" s="1"/>
  <c r="AB121" i="1"/>
  <c r="AC121" i="1" s="1"/>
  <c r="AD121" i="1"/>
  <c r="AE121" i="1" s="1"/>
  <c r="AF121" i="1"/>
  <c r="AG121" i="1" s="1"/>
  <c r="N122" i="1" l="1"/>
  <c r="O122" i="1" s="1"/>
  <c r="P122" i="1"/>
  <c r="Q122" i="1" s="1"/>
  <c r="R122" i="1"/>
  <c r="S122" i="1" s="1"/>
  <c r="T122" i="1"/>
  <c r="U122" i="1" s="1"/>
  <c r="V122" i="1"/>
  <c r="W122" i="1" s="1"/>
  <c r="X122" i="1"/>
  <c r="Y122" i="1" s="1"/>
  <c r="Z122" i="1"/>
  <c r="AA122" i="1" s="1"/>
  <c r="AB122" i="1"/>
  <c r="AC122" i="1" s="1"/>
  <c r="AD122" i="1"/>
  <c r="AE122" i="1" s="1"/>
  <c r="AF122" i="1"/>
  <c r="AG122" i="1" s="1"/>
</calcChain>
</file>

<file path=xl/sharedStrings.xml><?xml version="1.0" encoding="utf-8"?>
<sst xmlns="http://schemas.openxmlformats.org/spreadsheetml/2006/main" count="47" uniqueCount="27">
  <si>
    <t>Versement mensuel</t>
  </si>
  <si>
    <t>Année 1</t>
  </si>
  <si>
    <t>Année 2</t>
  </si>
  <si>
    <t>Année 3</t>
  </si>
  <si>
    <t>Année 4</t>
  </si>
  <si>
    <t>Année 5</t>
  </si>
  <si>
    <t>Année 6</t>
  </si>
  <si>
    <t>Année 7</t>
  </si>
  <si>
    <t>Année 8</t>
  </si>
  <si>
    <t>Année 9</t>
  </si>
  <si>
    <t>Année 10</t>
  </si>
  <si>
    <t>Intérêts générés</t>
  </si>
  <si>
    <t>Réinvestissement du capital versé au 1er mois</t>
  </si>
  <si>
    <t>Au bout des 26 mois, les versements mensuels initiaux sont réinvestis sur la même période avec le même délai de jouissance et ainsi de suite</t>
  </si>
  <si>
    <t>Délai d'entrée en jouissance en mois</t>
  </si>
  <si>
    <t>Durée totale de l'investissement en mois</t>
  </si>
  <si>
    <t>Taux d'intérêts</t>
  </si>
  <si>
    <t>Intérêts non réinvestis</t>
  </si>
  <si>
    <t>Réinvestissement du capital versé au 2ème mois</t>
  </si>
  <si>
    <t>…</t>
  </si>
  <si>
    <t>Date investissement</t>
  </si>
  <si>
    <t>Entrée en Jouissance</t>
  </si>
  <si>
    <t>Échéance</t>
  </si>
  <si>
    <t>Date de début</t>
  </si>
  <si>
    <t>Jours</t>
  </si>
  <si>
    <t>Intérêts</t>
  </si>
  <si>
    <t>Montant investi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</si>
</sst>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5">
    <xf numFmtId="0" fontId="0" fillId="0" borderId="0" xfId="0"/>
    <xf numFmtId="10" fontId="0" fillId="0" borderId="0" xfId="2" applyNumberFormat="1" applyFont="1"/>
    <xf numFmtId="164" fontId="0" fillId="0" borderId="0" xfId="1" applyNumberFormat="1" applyFont="1"/>
    <xf numFmtId="0" fontId="2" fillId="0" borderId="1" xfId="0" applyFont="1" applyBorder="1"/>
    <xf numFmtId="44" fontId="0" fillId="0" borderId="1" xfId="0" applyNumberFormat="1" applyBorder="1" applyAlignment="1">
      <alignment horizontal="right"/>
    </xf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1" xfId="0" applyNumberFormat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44" fontId="0" fillId="0" borderId="1" xfId="0" applyNumberFormat="1" applyBorder="1"/>
    <xf numFmtId="0" fontId="0" fillId="0" borderId="2" xfId="0" applyBorder="1"/>
    <xf numFmtId="164" fontId="0" fillId="0" borderId="1" xfId="0" applyNumberFormat="1" applyBorder="1"/>
    <xf numFmtId="14" fontId="0" fillId="2" borderId="1" xfId="0" applyNumberFormat="1" applyFill="1" applyBorder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G122"/>
  <sheetViews>
    <sheetView tabSelected="1" workbookViewId="0">
      <selection activeCell="J3" sqref="J3"/>
    </sheetView>
  </sheetViews>
  <sheetFormatPr baseColWidth="10" defaultColWidth="9.140625" defaultRowHeight="15" x14ac:dyDescent="0.25"/>
  <cols>
    <col min="3" max="3" width="15.5703125" bestFit="1" customWidth="1"/>
    <col min="6" max="6" width="10.7109375" bestFit="1" customWidth="1"/>
    <col min="10" max="10" width="19.28515625" bestFit="1" customWidth="1"/>
    <col min="11" max="11" width="19.5703125" bestFit="1" customWidth="1"/>
    <col min="12" max="12" width="10.7109375" bestFit="1" customWidth="1"/>
    <col min="13" max="13" width="15" bestFit="1" customWidth="1"/>
  </cols>
  <sheetData>
    <row r="1" spans="2:33" x14ac:dyDescent="0.25">
      <c r="I1" s="6"/>
      <c r="J1" s="6" t="s">
        <v>20</v>
      </c>
      <c r="K1" s="6" t="s">
        <v>21</v>
      </c>
      <c r="L1" s="6" t="s">
        <v>22</v>
      </c>
      <c r="M1" s="12" t="s">
        <v>26</v>
      </c>
      <c r="N1" s="9">
        <f>YEAR(F2)</f>
        <v>2021</v>
      </c>
      <c r="O1" s="10"/>
      <c r="P1" s="9">
        <f>N1+1</f>
        <v>2022</v>
      </c>
      <c r="Q1" s="10"/>
      <c r="R1" s="9">
        <f>P1+1</f>
        <v>2023</v>
      </c>
      <c r="S1" s="10"/>
      <c r="T1" s="9">
        <f>R1+1</f>
        <v>2024</v>
      </c>
      <c r="U1" s="10"/>
      <c r="V1" s="9">
        <f>T1+1</f>
        <v>2025</v>
      </c>
      <c r="W1" s="10"/>
      <c r="X1" s="9">
        <f>V1+1</f>
        <v>2026</v>
      </c>
      <c r="Y1" s="10"/>
      <c r="Z1" s="9">
        <f>X1+1</f>
        <v>2027</v>
      </c>
      <c r="AA1" s="10"/>
      <c r="AB1" s="9">
        <f>Z1+1</f>
        <v>2028</v>
      </c>
      <c r="AC1" s="10"/>
      <c r="AD1" s="9">
        <f>AB1+1</f>
        <v>2029</v>
      </c>
      <c r="AE1" s="10"/>
      <c r="AF1" s="9">
        <f>AD1+1</f>
        <v>2030</v>
      </c>
      <c r="AG1" s="10"/>
    </row>
    <row r="2" spans="2:33" x14ac:dyDescent="0.25">
      <c r="B2" t="s">
        <v>23</v>
      </c>
      <c r="F2" s="5">
        <v>44197</v>
      </c>
      <c r="I2" s="6"/>
      <c r="J2" s="6"/>
      <c r="K2" s="6"/>
      <c r="L2" s="6"/>
      <c r="M2" s="6"/>
      <c r="N2" s="6" t="s">
        <v>24</v>
      </c>
      <c r="O2" s="6" t="s">
        <v>25</v>
      </c>
      <c r="P2" s="6" t="s">
        <v>24</v>
      </c>
      <c r="Q2" s="6" t="s">
        <v>25</v>
      </c>
      <c r="R2" s="6" t="s">
        <v>24</v>
      </c>
      <c r="S2" s="6" t="s">
        <v>25</v>
      </c>
      <c r="T2" s="6" t="s">
        <v>24</v>
      </c>
      <c r="U2" s="6" t="s">
        <v>25</v>
      </c>
      <c r="V2" s="6" t="s">
        <v>24</v>
      </c>
      <c r="W2" s="6" t="s">
        <v>25</v>
      </c>
      <c r="X2" s="6" t="s">
        <v>24</v>
      </c>
      <c r="Y2" s="6" t="s">
        <v>25</v>
      </c>
      <c r="Z2" s="6" t="s">
        <v>24</v>
      </c>
      <c r="AA2" s="6" t="s">
        <v>25</v>
      </c>
      <c r="AB2" s="6" t="s">
        <v>24</v>
      </c>
      <c r="AC2" s="6" t="s">
        <v>25</v>
      </c>
      <c r="AD2" s="6" t="s">
        <v>24</v>
      </c>
      <c r="AE2" s="6" t="s">
        <v>25</v>
      </c>
      <c r="AF2" s="6" t="s">
        <v>24</v>
      </c>
      <c r="AG2" s="6" t="s">
        <v>25</v>
      </c>
    </row>
    <row r="3" spans="2:33" x14ac:dyDescent="0.25">
      <c r="B3" t="s">
        <v>0</v>
      </c>
      <c r="F3" s="2">
        <v>300</v>
      </c>
      <c r="I3" s="6">
        <v>1</v>
      </c>
      <c r="J3" s="14">
        <f>F2</f>
        <v>44197</v>
      </c>
      <c r="K3" s="7">
        <f>EDATE(J3,$F$5)</f>
        <v>44256</v>
      </c>
      <c r="L3" s="7">
        <f>EDATE(J3,$F$6)</f>
        <v>44986</v>
      </c>
      <c r="M3" s="13">
        <f>$F$3+$F$3*ROUNDDOWN(I3/($F$6+1),0)</f>
        <v>300</v>
      </c>
      <c r="N3" s="8">
        <f>MAX(0,MIN($L3,DATE(N$1,12,31))-MAX($K3,DATE(N$1,1,1))+1)</f>
        <v>306</v>
      </c>
      <c r="O3" s="11">
        <f>N3/365*$M3*$F$4</f>
        <v>12.575342465753424</v>
      </c>
      <c r="P3" s="8">
        <f>MAX(0,MIN($L3,DATE(P$1,12,31))-MAX($K3,DATE(P$1,1,1))+1)</f>
        <v>365</v>
      </c>
      <c r="Q3" s="11">
        <f>P3/365*$M3*$F$4</f>
        <v>15</v>
      </c>
      <c r="R3" s="8">
        <f>MAX(0,MIN($L3,DATE(R$1,12,31))-MAX($K3,DATE(R$1,1,1))+1)</f>
        <v>60</v>
      </c>
      <c r="S3" s="11">
        <f>R3/365*$M3*$F$4</f>
        <v>2.4657534246575343</v>
      </c>
      <c r="T3" s="8">
        <f>MAX(0,MIN($L3,DATE(T$1,12,31))-MAX($K3,DATE(T$1,1,1))+1)</f>
        <v>0</v>
      </c>
      <c r="U3" s="11">
        <f>T3/365*$M3*$F$4</f>
        <v>0</v>
      </c>
      <c r="V3" s="8">
        <f>MAX(0,MIN($L3,DATE(V$1,12,31))-MAX($K3,DATE(V$1,1,1))+1)</f>
        <v>0</v>
      </c>
      <c r="W3" s="11">
        <f>V3/365*$M3*$F$4</f>
        <v>0</v>
      </c>
      <c r="X3" s="8">
        <f>MAX(0,MIN($L3,DATE(X$1,12,31))-MAX($K3,DATE(X$1,1,1))+1)</f>
        <v>0</v>
      </c>
      <c r="Y3" s="11">
        <f>X3/365*$M3*$F$4</f>
        <v>0</v>
      </c>
      <c r="Z3" s="8">
        <f>MAX(0,MIN($L3,DATE(Z$1,12,31))-MAX($K3,DATE(Z$1,1,1))+1)</f>
        <v>0</v>
      </c>
      <c r="AA3" s="11">
        <f>Z3/365*$M3*$F$4</f>
        <v>0</v>
      </c>
      <c r="AB3" s="8">
        <f>MAX(0,MIN($L3,DATE(AB$1,12,31))-MAX($K3,DATE(AB$1,1,1))+1)</f>
        <v>0</v>
      </c>
      <c r="AC3" s="11">
        <f>AB3/365*$M3*$F$4</f>
        <v>0</v>
      </c>
      <c r="AD3" s="8">
        <f>MAX(0,MIN($L3,DATE(AD$1,12,31))-MAX($K3,DATE(AD$1,1,1))+1)</f>
        <v>0</v>
      </c>
      <c r="AE3" s="11">
        <f>AD3/365*$M3*$F$4</f>
        <v>0</v>
      </c>
      <c r="AF3" s="8">
        <f>MAX(0,MIN($L3,DATE(AF$1,12,31))-MAX($K3,DATE(AF$1,1,1))+1)</f>
        <v>0</v>
      </c>
      <c r="AG3" s="11">
        <f>AF3/365*$M3*$F$4</f>
        <v>0</v>
      </c>
    </row>
    <row r="4" spans="2:33" x14ac:dyDescent="0.25">
      <c r="B4" t="s">
        <v>16</v>
      </c>
      <c r="F4" s="1">
        <v>0.05</v>
      </c>
      <c r="I4" s="6">
        <v>2</v>
      </c>
      <c r="J4" s="7">
        <f>EDATE(J3,1)</f>
        <v>44228</v>
      </c>
      <c r="K4" s="7">
        <f>EDATE(J4,$F$5)</f>
        <v>44287</v>
      </c>
      <c r="L4" s="7">
        <f t="shared" ref="L4:L17" si="0">EDATE(J4,$F$6)</f>
        <v>45017</v>
      </c>
      <c r="M4" s="13">
        <f t="shared" ref="M4:M67" si="1">$F$3+$F$3*ROUNDDOWN(I4/($F$6+1),0)</f>
        <v>300</v>
      </c>
      <c r="N4" s="8">
        <f>MAX(0,MIN($L4,DATE(N$1,12,31))-MAX($K4,DATE(N$1,1,1))+1)</f>
        <v>275</v>
      </c>
      <c r="O4" s="11">
        <f>N4/365*$M4*$F$4</f>
        <v>11.301369863013699</v>
      </c>
      <c r="P4" s="8">
        <f>MAX(0,MIN($L4,DATE(P$1,12,31))-MAX($K4,DATE(P$1,1,1))+1)</f>
        <v>365</v>
      </c>
      <c r="Q4" s="11">
        <f>P4/365*$M4*$F$4</f>
        <v>15</v>
      </c>
      <c r="R4" s="8">
        <f>MAX(0,MIN($L4,DATE(R$1,12,31))-MAX($K4,DATE(R$1,1,1))+1)</f>
        <v>91</v>
      </c>
      <c r="S4" s="11">
        <f>R4/365*$M4*$F$4</f>
        <v>3.7397260273972606</v>
      </c>
      <c r="T4" s="8">
        <f>MAX(0,MIN($L4,DATE(T$1,12,31))-MAX($K4,DATE(T$1,1,1))+1)</f>
        <v>0</v>
      </c>
      <c r="U4" s="11">
        <f>T4/365*$M4*$F$4</f>
        <v>0</v>
      </c>
      <c r="V4" s="8">
        <f>MAX(0,MIN($L4,DATE(V$1,12,31))-MAX($K4,DATE(V$1,1,1))+1)</f>
        <v>0</v>
      </c>
      <c r="W4" s="11">
        <f>V4/365*$M4*$F$4</f>
        <v>0</v>
      </c>
      <c r="X4" s="8">
        <f>MAX(0,MIN($L4,DATE(X$1,12,31))-MAX($K4,DATE(X$1,1,1))+1)</f>
        <v>0</v>
      </c>
      <c r="Y4" s="11">
        <f>X4/365*$M4*$F$4</f>
        <v>0</v>
      </c>
      <c r="Z4" s="8">
        <f>MAX(0,MIN($L4,DATE(Z$1,12,31))-MAX($K4,DATE(Z$1,1,1))+1)</f>
        <v>0</v>
      </c>
      <c r="AA4" s="11">
        <f>Z4/365*$M4*$F$4</f>
        <v>0</v>
      </c>
      <c r="AB4" s="8">
        <f>MAX(0,MIN($L4,DATE(AB$1,12,31))-MAX($K4,DATE(AB$1,1,1))+1)</f>
        <v>0</v>
      </c>
      <c r="AC4" s="11">
        <f>AB4/365*$M4*$F$4</f>
        <v>0</v>
      </c>
      <c r="AD4" s="8">
        <f>MAX(0,MIN($L4,DATE(AD$1,12,31))-MAX($K4,DATE(AD$1,1,1))+1)</f>
        <v>0</v>
      </c>
      <c r="AE4" s="11">
        <f>AD4/365*$M4*$F$4</f>
        <v>0</v>
      </c>
      <c r="AF4" s="8">
        <f>MAX(0,MIN($L4,DATE(AF$1,12,31))-MAX($K4,DATE(AF$1,1,1))+1)</f>
        <v>0</v>
      </c>
      <c r="AG4" s="11">
        <f>AF4/365*$M4*$F$4</f>
        <v>0</v>
      </c>
    </row>
    <row r="5" spans="2:33" x14ac:dyDescent="0.25">
      <c r="B5" t="s">
        <v>14</v>
      </c>
      <c r="F5">
        <v>2</v>
      </c>
      <c r="I5" s="6">
        <v>3</v>
      </c>
      <c r="J5" s="7">
        <f t="shared" ref="J5:J17" si="2">EDATE(J4,1)</f>
        <v>44256</v>
      </c>
      <c r="K5" s="7">
        <f t="shared" ref="K5:K68" si="3">EDATE(J5,$F$5)</f>
        <v>44317</v>
      </c>
      <c r="L5" s="7">
        <f t="shared" si="0"/>
        <v>45047</v>
      </c>
      <c r="M5" s="13">
        <f t="shared" si="1"/>
        <v>300</v>
      </c>
      <c r="N5" s="8">
        <f>MAX(0,MIN($L5,DATE(N$1,12,31))-MAX($K5,DATE(N$1,1,1))+1)</f>
        <v>245</v>
      </c>
      <c r="O5" s="11">
        <f>N5/365*$M5*$F$4</f>
        <v>10.068493150684933</v>
      </c>
      <c r="P5" s="8">
        <f>MAX(0,MIN($L5,DATE(P$1,12,31))-MAX($K5,DATE(P$1,1,1))+1)</f>
        <v>365</v>
      </c>
      <c r="Q5" s="11">
        <f>P5/365*$M5*$F$4</f>
        <v>15</v>
      </c>
      <c r="R5" s="8">
        <f>MAX(0,MIN($L5,DATE(R$1,12,31))-MAX($K5,DATE(R$1,1,1))+1)</f>
        <v>121</v>
      </c>
      <c r="S5" s="11">
        <f>R5/365*$M5*$F$4</f>
        <v>4.9726027397260282</v>
      </c>
      <c r="T5" s="8">
        <f>MAX(0,MIN($L5,DATE(T$1,12,31))-MAX($K5,DATE(T$1,1,1))+1)</f>
        <v>0</v>
      </c>
      <c r="U5" s="11">
        <f>T5/365*$M5*$F$4</f>
        <v>0</v>
      </c>
      <c r="V5" s="8">
        <f>MAX(0,MIN($L5,DATE(V$1,12,31))-MAX($K5,DATE(V$1,1,1))+1)</f>
        <v>0</v>
      </c>
      <c r="W5" s="11">
        <f>V5/365*$M5*$F$4</f>
        <v>0</v>
      </c>
      <c r="X5" s="8">
        <f>MAX(0,MIN($L5,DATE(X$1,12,31))-MAX($K5,DATE(X$1,1,1))+1)</f>
        <v>0</v>
      </c>
      <c r="Y5" s="11">
        <f>X5/365*$M5*$F$4</f>
        <v>0</v>
      </c>
      <c r="Z5" s="8">
        <f>MAX(0,MIN($L5,DATE(Z$1,12,31))-MAX($K5,DATE(Z$1,1,1))+1)</f>
        <v>0</v>
      </c>
      <c r="AA5" s="11">
        <f>Z5/365*$M5*$F$4</f>
        <v>0</v>
      </c>
      <c r="AB5" s="8">
        <f>MAX(0,MIN($L5,DATE(AB$1,12,31))-MAX($K5,DATE(AB$1,1,1))+1)</f>
        <v>0</v>
      </c>
      <c r="AC5" s="11">
        <f>AB5/365*$M5*$F$4</f>
        <v>0</v>
      </c>
      <c r="AD5" s="8">
        <f>MAX(0,MIN($L5,DATE(AD$1,12,31))-MAX($K5,DATE(AD$1,1,1))+1)</f>
        <v>0</v>
      </c>
      <c r="AE5" s="11">
        <f>AD5/365*$M5*$F$4</f>
        <v>0</v>
      </c>
      <c r="AF5" s="8">
        <f>MAX(0,MIN($L5,DATE(AF$1,12,31))-MAX($K5,DATE(AF$1,1,1))+1)</f>
        <v>0</v>
      </c>
      <c r="AG5" s="11">
        <f>AF5/365*$M5*$F$4</f>
        <v>0</v>
      </c>
    </row>
    <row r="6" spans="2:33" x14ac:dyDescent="0.25">
      <c r="B6" t="s">
        <v>15</v>
      </c>
      <c r="F6">
        <v>26</v>
      </c>
      <c r="I6" s="6">
        <v>4</v>
      </c>
      <c r="J6" s="7">
        <f t="shared" si="2"/>
        <v>44287</v>
      </c>
      <c r="K6" s="7">
        <f t="shared" si="3"/>
        <v>44348</v>
      </c>
      <c r="L6" s="7">
        <f t="shared" si="0"/>
        <v>45078</v>
      </c>
      <c r="M6" s="13">
        <f t="shared" si="1"/>
        <v>300</v>
      </c>
      <c r="N6" s="8">
        <f>MAX(0,MIN($L6,DATE(N$1,12,31))-MAX($K6,DATE(N$1,1,1))+1)</f>
        <v>214</v>
      </c>
      <c r="O6" s="11">
        <f>N6/365*$M6*$F$4</f>
        <v>8.794520547945206</v>
      </c>
      <c r="P6" s="8">
        <f>MAX(0,MIN($L6,DATE(P$1,12,31))-MAX($K6,DATE(P$1,1,1))+1)</f>
        <v>365</v>
      </c>
      <c r="Q6" s="11">
        <f>P6/365*$M6*$F$4</f>
        <v>15</v>
      </c>
      <c r="R6" s="8">
        <f>MAX(0,MIN($L6,DATE(R$1,12,31))-MAX($K6,DATE(R$1,1,1))+1)</f>
        <v>152</v>
      </c>
      <c r="S6" s="11">
        <f>R6/365*$M6*$F$4</f>
        <v>6.2465753424657535</v>
      </c>
      <c r="T6" s="8">
        <f>MAX(0,MIN($L6,DATE(T$1,12,31))-MAX($K6,DATE(T$1,1,1))+1)</f>
        <v>0</v>
      </c>
      <c r="U6" s="11">
        <f>T6/365*$M6*$F$4</f>
        <v>0</v>
      </c>
      <c r="V6" s="8">
        <f>MAX(0,MIN($L6,DATE(V$1,12,31))-MAX($K6,DATE(V$1,1,1))+1)</f>
        <v>0</v>
      </c>
      <c r="W6" s="11">
        <f>V6/365*$M6*$F$4</f>
        <v>0</v>
      </c>
      <c r="X6" s="8">
        <f>MAX(0,MIN($L6,DATE(X$1,12,31))-MAX($K6,DATE(X$1,1,1))+1)</f>
        <v>0</v>
      </c>
      <c r="Y6" s="11">
        <f>X6/365*$M6*$F$4</f>
        <v>0</v>
      </c>
      <c r="Z6" s="8">
        <f>MAX(0,MIN($L6,DATE(Z$1,12,31))-MAX($K6,DATE(Z$1,1,1))+1)</f>
        <v>0</v>
      </c>
      <c r="AA6" s="11">
        <f>Z6/365*$M6*$F$4</f>
        <v>0</v>
      </c>
      <c r="AB6" s="8">
        <f>MAX(0,MIN($L6,DATE(AB$1,12,31))-MAX($K6,DATE(AB$1,1,1))+1)</f>
        <v>0</v>
      </c>
      <c r="AC6" s="11">
        <f>AB6/365*$M6*$F$4</f>
        <v>0</v>
      </c>
      <c r="AD6" s="8">
        <f>MAX(0,MIN($L6,DATE(AD$1,12,31))-MAX($K6,DATE(AD$1,1,1))+1)</f>
        <v>0</v>
      </c>
      <c r="AE6" s="11">
        <f>AD6/365*$M6*$F$4</f>
        <v>0</v>
      </c>
      <c r="AF6" s="8">
        <f>MAX(0,MIN($L6,DATE(AF$1,12,31))-MAX($K6,DATE(AF$1,1,1))+1)</f>
        <v>0</v>
      </c>
      <c r="AG6" s="11">
        <f>AF6/365*$M6*$F$4</f>
        <v>0</v>
      </c>
    </row>
    <row r="7" spans="2:33" x14ac:dyDescent="0.25">
      <c r="B7" t="s">
        <v>17</v>
      </c>
      <c r="I7" s="6">
        <v>5</v>
      </c>
      <c r="J7" s="7">
        <f t="shared" si="2"/>
        <v>44317</v>
      </c>
      <c r="K7" s="7">
        <f t="shared" si="3"/>
        <v>44378</v>
      </c>
      <c r="L7" s="7">
        <f t="shared" si="0"/>
        <v>45108</v>
      </c>
      <c r="M7" s="13">
        <f t="shared" si="1"/>
        <v>300</v>
      </c>
      <c r="N7" s="8">
        <f>MAX(0,MIN($L7,DATE(N$1,12,31))-MAX($K7,DATE(N$1,1,1))+1)</f>
        <v>184</v>
      </c>
      <c r="O7" s="11">
        <f>N7/365*$M7*$F$4</f>
        <v>7.5616438356164402</v>
      </c>
      <c r="P7" s="8">
        <f>MAX(0,MIN($L7,DATE(P$1,12,31))-MAX($K7,DATE(P$1,1,1))+1)</f>
        <v>365</v>
      </c>
      <c r="Q7" s="11">
        <f>P7/365*$M7*$F$4</f>
        <v>15</v>
      </c>
      <c r="R7" s="8">
        <f>MAX(0,MIN($L7,DATE(R$1,12,31))-MAX($K7,DATE(R$1,1,1))+1)</f>
        <v>182</v>
      </c>
      <c r="S7" s="11">
        <f>R7/365*$M7*$F$4</f>
        <v>7.4794520547945211</v>
      </c>
      <c r="T7" s="8">
        <f>MAX(0,MIN($L7,DATE(T$1,12,31))-MAX($K7,DATE(T$1,1,1))+1)</f>
        <v>0</v>
      </c>
      <c r="U7" s="11">
        <f>T7/365*$M7*$F$4</f>
        <v>0</v>
      </c>
      <c r="V7" s="8">
        <f>MAX(0,MIN($L7,DATE(V$1,12,31))-MAX($K7,DATE(V$1,1,1))+1)</f>
        <v>0</v>
      </c>
      <c r="W7" s="11">
        <f>V7/365*$M7*$F$4</f>
        <v>0</v>
      </c>
      <c r="X7" s="8">
        <f>MAX(0,MIN($L7,DATE(X$1,12,31))-MAX($K7,DATE(X$1,1,1))+1)</f>
        <v>0</v>
      </c>
      <c r="Y7" s="11">
        <f>X7/365*$M7*$F$4</f>
        <v>0</v>
      </c>
      <c r="Z7" s="8">
        <f>MAX(0,MIN($L7,DATE(Z$1,12,31))-MAX($K7,DATE(Z$1,1,1))+1)</f>
        <v>0</v>
      </c>
      <c r="AA7" s="11">
        <f>Z7/365*$M7*$F$4</f>
        <v>0</v>
      </c>
      <c r="AB7" s="8">
        <f>MAX(0,MIN($L7,DATE(AB$1,12,31))-MAX($K7,DATE(AB$1,1,1))+1)</f>
        <v>0</v>
      </c>
      <c r="AC7" s="11">
        <f>AB7/365*$M7*$F$4</f>
        <v>0</v>
      </c>
      <c r="AD7" s="8">
        <f>MAX(0,MIN($L7,DATE(AD$1,12,31))-MAX($K7,DATE(AD$1,1,1))+1)</f>
        <v>0</v>
      </c>
      <c r="AE7" s="11">
        <f>AD7/365*$M7*$F$4</f>
        <v>0</v>
      </c>
      <c r="AF7" s="8">
        <f>MAX(0,MIN($L7,DATE(AF$1,12,31))-MAX($K7,DATE(AF$1,1,1))+1)</f>
        <v>0</v>
      </c>
      <c r="AG7" s="11">
        <f>AF7/365*$M7*$F$4</f>
        <v>0</v>
      </c>
    </row>
    <row r="8" spans="2:33" x14ac:dyDescent="0.25">
      <c r="B8" t="s">
        <v>13</v>
      </c>
      <c r="I8" s="6">
        <v>6</v>
      </c>
      <c r="J8" s="7">
        <f t="shared" si="2"/>
        <v>44348</v>
      </c>
      <c r="K8" s="7">
        <f t="shared" si="3"/>
        <v>44409</v>
      </c>
      <c r="L8" s="7">
        <f t="shared" si="0"/>
        <v>45139</v>
      </c>
      <c r="M8" s="13">
        <f t="shared" si="1"/>
        <v>300</v>
      </c>
      <c r="N8" s="8">
        <f>MAX(0,MIN($L8,DATE(N$1,12,31))-MAX($K8,DATE(N$1,1,1))+1)</f>
        <v>153</v>
      </c>
      <c r="O8" s="11">
        <f>N8/365*$M8*$F$4</f>
        <v>6.2876712328767121</v>
      </c>
      <c r="P8" s="8">
        <f>MAX(0,MIN($L8,DATE(P$1,12,31))-MAX($K8,DATE(P$1,1,1))+1)</f>
        <v>365</v>
      </c>
      <c r="Q8" s="11">
        <f>P8/365*$M8*$F$4</f>
        <v>15</v>
      </c>
      <c r="R8" s="8">
        <f>MAX(0,MIN($L8,DATE(R$1,12,31))-MAX($K8,DATE(R$1,1,1))+1)</f>
        <v>213</v>
      </c>
      <c r="S8" s="11">
        <f>R8/365*$M8*$F$4</f>
        <v>8.7534246575342483</v>
      </c>
      <c r="T8" s="8">
        <f>MAX(0,MIN($L8,DATE(T$1,12,31))-MAX($K8,DATE(T$1,1,1))+1)</f>
        <v>0</v>
      </c>
      <c r="U8" s="11">
        <f>T8/365*$M8*$F$4</f>
        <v>0</v>
      </c>
      <c r="V8" s="8">
        <f>MAX(0,MIN($L8,DATE(V$1,12,31))-MAX($K8,DATE(V$1,1,1))+1)</f>
        <v>0</v>
      </c>
      <c r="W8" s="11">
        <f>V8/365*$M8*$F$4</f>
        <v>0</v>
      </c>
      <c r="X8" s="8">
        <f>MAX(0,MIN($L8,DATE(X$1,12,31))-MAX($K8,DATE(X$1,1,1))+1)</f>
        <v>0</v>
      </c>
      <c r="Y8" s="11">
        <f>X8/365*$M8*$F$4</f>
        <v>0</v>
      </c>
      <c r="Z8" s="8">
        <f>MAX(0,MIN($L8,DATE(Z$1,12,31))-MAX($K8,DATE(Z$1,1,1))+1)</f>
        <v>0</v>
      </c>
      <c r="AA8" s="11">
        <f>Z8/365*$M8*$F$4</f>
        <v>0</v>
      </c>
      <c r="AB8" s="8">
        <f>MAX(0,MIN($L8,DATE(AB$1,12,31))-MAX($K8,DATE(AB$1,1,1))+1)</f>
        <v>0</v>
      </c>
      <c r="AC8" s="11">
        <f>AB8/365*$M8*$F$4</f>
        <v>0</v>
      </c>
      <c r="AD8" s="8">
        <f>MAX(0,MIN($L8,DATE(AD$1,12,31))-MAX($K8,DATE(AD$1,1,1))+1)</f>
        <v>0</v>
      </c>
      <c r="AE8" s="11">
        <f>AD8/365*$M8*$F$4</f>
        <v>0</v>
      </c>
      <c r="AF8" s="8">
        <f>MAX(0,MIN($L8,DATE(AF$1,12,31))-MAX($K8,DATE(AF$1,1,1))+1)</f>
        <v>0</v>
      </c>
      <c r="AG8" s="11">
        <f>AF8/365*$M8*$F$4</f>
        <v>0</v>
      </c>
    </row>
    <row r="9" spans="2:33" x14ac:dyDescent="0.25">
      <c r="I9" s="6">
        <v>7</v>
      </c>
      <c r="J9" s="7">
        <f t="shared" si="2"/>
        <v>44378</v>
      </c>
      <c r="K9" s="7">
        <f t="shared" si="3"/>
        <v>44440</v>
      </c>
      <c r="L9" s="7">
        <f t="shared" si="0"/>
        <v>45170</v>
      </c>
      <c r="M9" s="13">
        <f t="shared" si="1"/>
        <v>300</v>
      </c>
      <c r="N9" s="8">
        <f>MAX(0,MIN($L9,DATE(N$1,12,31))-MAX($K9,DATE(N$1,1,1))+1)</f>
        <v>122</v>
      </c>
      <c r="O9" s="11">
        <f>N9/365*$M9*$F$4</f>
        <v>5.0136986301369868</v>
      </c>
      <c r="P9" s="8">
        <f>MAX(0,MIN($L9,DATE(P$1,12,31))-MAX($K9,DATE(P$1,1,1))+1)</f>
        <v>365</v>
      </c>
      <c r="Q9" s="11">
        <f>P9/365*$M9*$F$4</f>
        <v>15</v>
      </c>
      <c r="R9" s="8">
        <f>MAX(0,MIN($L9,DATE(R$1,12,31))-MAX($K9,DATE(R$1,1,1))+1)</f>
        <v>244</v>
      </c>
      <c r="S9" s="11">
        <f>R9/365*$M9*$F$4</f>
        <v>10.027397260273974</v>
      </c>
      <c r="T9" s="8">
        <f>MAX(0,MIN($L9,DATE(T$1,12,31))-MAX($K9,DATE(T$1,1,1))+1)</f>
        <v>0</v>
      </c>
      <c r="U9" s="11">
        <f>T9/365*$M9*$F$4</f>
        <v>0</v>
      </c>
      <c r="V9" s="8">
        <f>MAX(0,MIN($L9,DATE(V$1,12,31))-MAX($K9,DATE(V$1,1,1))+1)</f>
        <v>0</v>
      </c>
      <c r="W9" s="11">
        <f>V9/365*$M9*$F$4</f>
        <v>0</v>
      </c>
      <c r="X9" s="8">
        <f>MAX(0,MIN($L9,DATE(X$1,12,31))-MAX($K9,DATE(X$1,1,1))+1)</f>
        <v>0</v>
      </c>
      <c r="Y9" s="11">
        <f>X9/365*$M9*$F$4</f>
        <v>0</v>
      </c>
      <c r="Z9" s="8">
        <f>MAX(0,MIN($L9,DATE(Z$1,12,31))-MAX($K9,DATE(Z$1,1,1))+1)</f>
        <v>0</v>
      </c>
      <c r="AA9" s="11">
        <f>Z9/365*$M9*$F$4</f>
        <v>0</v>
      </c>
      <c r="AB9" s="8">
        <f>MAX(0,MIN($L9,DATE(AB$1,12,31))-MAX($K9,DATE(AB$1,1,1))+1)</f>
        <v>0</v>
      </c>
      <c r="AC9" s="11">
        <f>AB9/365*$M9*$F$4</f>
        <v>0</v>
      </c>
      <c r="AD9" s="8">
        <f>MAX(0,MIN($L9,DATE(AD$1,12,31))-MAX($K9,DATE(AD$1,1,1))+1)</f>
        <v>0</v>
      </c>
      <c r="AE9" s="11">
        <f>AD9/365*$M9*$F$4</f>
        <v>0</v>
      </c>
      <c r="AF9" s="8">
        <f>MAX(0,MIN($L9,DATE(AF$1,12,31))-MAX($K9,DATE(AF$1,1,1))+1)</f>
        <v>0</v>
      </c>
      <c r="AG9" s="11">
        <f>AF9/365*$M9*$F$4</f>
        <v>0</v>
      </c>
    </row>
    <row r="10" spans="2:33" x14ac:dyDescent="0.25">
      <c r="I10" s="6">
        <v>8</v>
      </c>
      <c r="J10" s="7">
        <f t="shared" si="2"/>
        <v>44409</v>
      </c>
      <c r="K10" s="7">
        <f t="shared" si="3"/>
        <v>44470</v>
      </c>
      <c r="L10" s="7">
        <f t="shared" si="0"/>
        <v>45200</v>
      </c>
      <c r="M10" s="13">
        <f t="shared" si="1"/>
        <v>300</v>
      </c>
      <c r="N10" s="8">
        <f>MAX(0,MIN($L10,DATE(N$1,12,31))-MAX($K10,DATE(N$1,1,1))+1)</f>
        <v>92</v>
      </c>
      <c r="O10" s="11">
        <f>N10/365*$M10*$F$4</f>
        <v>3.7808219178082201</v>
      </c>
      <c r="P10" s="8">
        <f>MAX(0,MIN($L10,DATE(P$1,12,31))-MAX($K10,DATE(P$1,1,1))+1)</f>
        <v>365</v>
      </c>
      <c r="Q10" s="11">
        <f>P10/365*$M10*$F$4</f>
        <v>15</v>
      </c>
      <c r="R10" s="8">
        <f>MAX(0,MIN($L10,DATE(R$1,12,31))-MAX($K10,DATE(R$1,1,1))+1)</f>
        <v>274</v>
      </c>
      <c r="S10" s="11">
        <f>R10/365*$M10*$F$4</f>
        <v>11.260273972602739</v>
      </c>
      <c r="T10" s="8">
        <f>MAX(0,MIN($L10,DATE(T$1,12,31))-MAX($K10,DATE(T$1,1,1))+1)</f>
        <v>0</v>
      </c>
      <c r="U10" s="11">
        <f>T10/365*$M10*$F$4</f>
        <v>0</v>
      </c>
      <c r="V10" s="8">
        <f>MAX(0,MIN($L10,DATE(V$1,12,31))-MAX($K10,DATE(V$1,1,1))+1)</f>
        <v>0</v>
      </c>
      <c r="W10" s="11">
        <f>V10/365*$M10*$F$4</f>
        <v>0</v>
      </c>
      <c r="X10" s="8">
        <f>MAX(0,MIN($L10,DATE(X$1,12,31))-MAX($K10,DATE(X$1,1,1))+1)</f>
        <v>0</v>
      </c>
      <c r="Y10" s="11">
        <f>X10/365*$M10*$F$4</f>
        <v>0</v>
      </c>
      <c r="Z10" s="8">
        <f>MAX(0,MIN($L10,DATE(Z$1,12,31))-MAX($K10,DATE(Z$1,1,1))+1)</f>
        <v>0</v>
      </c>
      <c r="AA10" s="11">
        <f>Z10/365*$M10*$F$4</f>
        <v>0</v>
      </c>
      <c r="AB10" s="8">
        <f>MAX(0,MIN($L10,DATE(AB$1,12,31))-MAX($K10,DATE(AB$1,1,1))+1)</f>
        <v>0</v>
      </c>
      <c r="AC10" s="11">
        <f>AB10/365*$M10*$F$4</f>
        <v>0</v>
      </c>
      <c r="AD10" s="8">
        <f>MAX(0,MIN($L10,DATE(AD$1,12,31))-MAX($K10,DATE(AD$1,1,1))+1)</f>
        <v>0</v>
      </c>
      <c r="AE10" s="11">
        <f>AD10/365*$M10*$F$4</f>
        <v>0</v>
      </c>
      <c r="AF10" s="8">
        <f>MAX(0,MIN($L10,DATE(AF$1,12,31))-MAX($K10,DATE(AF$1,1,1))+1)</f>
        <v>0</v>
      </c>
      <c r="AG10" s="11">
        <f>AF10/365*$M10*$F$4</f>
        <v>0</v>
      </c>
    </row>
    <row r="11" spans="2:33" x14ac:dyDescent="0.25">
      <c r="C11" s="3" t="s">
        <v>11</v>
      </c>
      <c r="I11" s="6">
        <v>9</v>
      </c>
      <c r="J11" s="7">
        <f t="shared" si="2"/>
        <v>44440</v>
      </c>
      <c r="K11" s="7">
        <f t="shared" si="3"/>
        <v>44501</v>
      </c>
      <c r="L11" s="7">
        <f t="shared" si="0"/>
        <v>45231</v>
      </c>
      <c r="M11" s="13">
        <f t="shared" si="1"/>
        <v>300</v>
      </c>
      <c r="N11" s="8">
        <f>MAX(0,MIN($L11,DATE(N$1,12,31))-MAX($K11,DATE(N$1,1,1))+1)</f>
        <v>61</v>
      </c>
      <c r="O11" s="11">
        <f>N11/365*$M11*$F$4</f>
        <v>2.5068493150684934</v>
      </c>
      <c r="P11" s="8">
        <f>MAX(0,MIN($L11,DATE(P$1,12,31))-MAX($K11,DATE(P$1,1,1))+1)</f>
        <v>365</v>
      </c>
      <c r="Q11" s="11">
        <f>P11/365*$M11*$F$4</f>
        <v>15</v>
      </c>
      <c r="R11" s="8">
        <f>MAX(0,MIN($L11,DATE(R$1,12,31))-MAX($K11,DATE(R$1,1,1))+1)</f>
        <v>305</v>
      </c>
      <c r="S11" s="11">
        <f>R11/365*$M11*$F$4</f>
        <v>12.534246575342467</v>
      </c>
      <c r="T11" s="8">
        <f>MAX(0,MIN($L11,DATE(T$1,12,31))-MAX($K11,DATE(T$1,1,1))+1)</f>
        <v>0</v>
      </c>
      <c r="U11" s="11">
        <f>T11/365*$M11*$F$4</f>
        <v>0</v>
      </c>
      <c r="V11" s="8">
        <f>MAX(0,MIN($L11,DATE(V$1,12,31))-MAX($K11,DATE(V$1,1,1))+1)</f>
        <v>0</v>
      </c>
      <c r="W11" s="11">
        <f>V11/365*$M11*$F$4</f>
        <v>0</v>
      </c>
      <c r="X11" s="8">
        <f>MAX(0,MIN($L11,DATE(X$1,12,31))-MAX($K11,DATE(X$1,1,1))+1)</f>
        <v>0</v>
      </c>
      <c r="Y11" s="11">
        <f>X11/365*$M11*$F$4</f>
        <v>0</v>
      </c>
      <c r="Z11" s="8">
        <f>MAX(0,MIN($L11,DATE(Z$1,12,31))-MAX($K11,DATE(Z$1,1,1))+1)</f>
        <v>0</v>
      </c>
      <c r="AA11" s="11">
        <f>Z11/365*$M11*$F$4</f>
        <v>0</v>
      </c>
      <c r="AB11" s="8">
        <f>MAX(0,MIN($L11,DATE(AB$1,12,31))-MAX($K11,DATE(AB$1,1,1))+1)</f>
        <v>0</v>
      </c>
      <c r="AC11" s="11">
        <f>AB11/365*$M11*$F$4</f>
        <v>0</v>
      </c>
      <c r="AD11" s="8">
        <f>MAX(0,MIN($L11,DATE(AD$1,12,31))-MAX($K11,DATE(AD$1,1,1))+1)</f>
        <v>0</v>
      </c>
      <c r="AE11" s="11">
        <f>AD11/365*$M11*$F$4</f>
        <v>0</v>
      </c>
      <c r="AF11" s="8">
        <f>MAX(0,MIN($L11,DATE(AF$1,12,31))-MAX($K11,DATE(AF$1,1,1))+1)</f>
        <v>0</v>
      </c>
      <c r="AG11" s="11">
        <f>AF11/365*$M11*$F$4</f>
        <v>0</v>
      </c>
    </row>
    <row r="12" spans="2:33" x14ac:dyDescent="0.25">
      <c r="B12" s="3" t="s">
        <v>1</v>
      </c>
      <c r="C12" s="4">
        <f>SUM(O$3:O$122)</f>
        <v>69.164383561643845</v>
      </c>
      <c r="I12" s="6">
        <v>10</v>
      </c>
      <c r="J12" s="7">
        <f t="shared" si="2"/>
        <v>44470</v>
      </c>
      <c r="K12" s="7">
        <f t="shared" si="3"/>
        <v>44531</v>
      </c>
      <c r="L12" s="7">
        <f t="shared" si="0"/>
        <v>45261</v>
      </c>
      <c r="M12" s="13">
        <f t="shared" si="1"/>
        <v>300</v>
      </c>
      <c r="N12" s="8">
        <f>MAX(0,MIN($L12,DATE(N$1,12,31))-MAX($K12,DATE(N$1,1,1))+1)</f>
        <v>31</v>
      </c>
      <c r="O12" s="11">
        <f>N12/365*$M12*$F$4</f>
        <v>1.2739726027397262</v>
      </c>
      <c r="P12" s="8">
        <f>MAX(0,MIN($L12,DATE(P$1,12,31))-MAX($K12,DATE(P$1,1,1))+1)</f>
        <v>365</v>
      </c>
      <c r="Q12" s="11">
        <f>P12/365*$M12*$F$4</f>
        <v>15</v>
      </c>
      <c r="R12" s="8">
        <f>MAX(0,MIN($L12,DATE(R$1,12,31))-MAX($K12,DATE(R$1,1,1))+1)</f>
        <v>335</v>
      </c>
      <c r="S12" s="11">
        <f>R12/365*$M12*$F$4</f>
        <v>13.767123287671234</v>
      </c>
      <c r="T12" s="8">
        <f>MAX(0,MIN($L12,DATE(T$1,12,31))-MAX($K12,DATE(T$1,1,1))+1)</f>
        <v>0</v>
      </c>
      <c r="U12" s="11">
        <f>T12/365*$M12*$F$4</f>
        <v>0</v>
      </c>
      <c r="V12" s="8">
        <f>MAX(0,MIN($L12,DATE(V$1,12,31))-MAX($K12,DATE(V$1,1,1))+1)</f>
        <v>0</v>
      </c>
      <c r="W12" s="11">
        <f>V12/365*$M12*$F$4</f>
        <v>0</v>
      </c>
      <c r="X12" s="8">
        <f>MAX(0,MIN($L12,DATE(X$1,12,31))-MAX($K12,DATE(X$1,1,1))+1)</f>
        <v>0</v>
      </c>
      <c r="Y12" s="11">
        <f>X12/365*$M12*$F$4</f>
        <v>0</v>
      </c>
      <c r="Z12" s="8">
        <f>MAX(0,MIN($L12,DATE(Z$1,12,31))-MAX($K12,DATE(Z$1,1,1))+1)</f>
        <v>0</v>
      </c>
      <c r="AA12" s="11">
        <f>Z12/365*$M12*$F$4</f>
        <v>0</v>
      </c>
      <c r="AB12" s="8">
        <f>MAX(0,MIN($L12,DATE(AB$1,12,31))-MAX($K12,DATE(AB$1,1,1))+1)</f>
        <v>0</v>
      </c>
      <c r="AC12" s="11">
        <f>AB12/365*$M12*$F$4</f>
        <v>0</v>
      </c>
      <c r="AD12" s="8">
        <f>MAX(0,MIN($L12,DATE(AD$1,12,31))-MAX($K12,DATE(AD$1,1,1))+1)</f>
        <v>0</v>
      </c>
      <c r="AE12" s="11">
        <f>AD12/365*$M12*$F$4</f>
        <v>0</v>
      </c>
      <c r="AF12" s="8">
        <f>MAX(0,MIN($L12,DATE(AF$1,12,31))-MAX($K12,DATE(AF$1,1,1))+1)</f>
        <v>0</v>
      </c>
      <c r="AG12" s="11">
        <f>AF12/365*$M12*$F$4</f>
        <v>0</v>
      </c>
    </row>
    <row r="13" spans="2:33" x14ac:dyDescent="0.25">
      <c r="B13" s="3" t="s">
        <v>2</v>
      </c>
      <c r="C13" s="4">
        <f>SUM(Q$3:Q$122)</f>
        <v>247.89041095890414</v>
      </c>
      <c r="I13" s="6">
        <v>11</v>
      </c>
      <c r="J13" s="7">
        <f t="shared" si="2"/>
        <v>44501</v>
      </c>
      <c r="K13" s="7">
        <f t="shared" si="3"/>
        <v>44562</v>
      </c>
      <c r="L13" s="7">
        <f t="shared" si="0"/>
        <v>45292</v>
      </c>
      <c r="M13" s="13">
        <f t="shared" si="1"/>
        <v>300</v>
      </c>
      <c r="N13" s="8">
        <f>MAX(0,MIN($L13,DATE(N$1,12,31))-MAX($K13,DATE(N$1,1,1))+1)</f>
        <v>0</v>
      </c>
      <c r="O13" s="11">
        <f>N13/365*$M13*$F$4</f>
        <v>0</v>
      </c>
      <c r="P13" s="8">
        <f>MAX(0,MIN($L13,DATE(P$1,12,31))-MAX($K13,DATE(P$1,1,1))+1)</f>
        <v>365</v>
      </c>
      <c r="Q13" s="11">
        <f>P13/365*$M13*$F$4</f>
        <v>15</v>
      </c>
      <c r="R13" s="8">
        <f>MAX(0,MIN($L13,DATE(R$1,12,31))-MAX($K13,DATE(R$1,1,1))+1)</f>
        <v>365</v>
      </c>
      <c r="S13" s="11">
        <f>R13/365*$M13*$F$4</f>
        <v>15</v>
      </c>
      <c r="T13" s="8">
        <f>MAX(0,MIN($L13,DATE(T$1,12,31))-MAX($K13,DATE(T$1,1,1))+1)</f>
        <v>1</v>
      </c>
      <c r="U13" s="11">
        <f>T13/365*$M13*$F$4</f>
        <v>4.1095890410958902E-2</v>
      </c>
      <c r="V13" s="8">
        <f>MAX(0,MIN($L13,DATE(V$1,12,31))-MAX($K13,DATE(V$1,1,1))+1)</f>
        <v>0</v>
      </c>
      <c r="W13" s="11">
        <f>V13/365*$M13*$F$4</f>
        <v>0</v>
      </c>
      <c r="X13" s="8">
        <f>MAX(0,MIN($L13,DATE(X$1,12,31))-MAX($K13,DATE(X$1,1,1))+1)</f>
        <v>0</v>
      </c>
      <c r="Y13" s="11">
        <f>X13/365*$M13*$F$4</f>
        <v>0</v>
      </c>
      <c r="Z13" s="8">
        <f>MAX(0,MIN($L13,DATE(Z$1,12,31))-MAX($K13,DATE(Z$1,1,1))+1)</f>
        <v>0</v>
      </c>
      <c r="AA13" s="11">
        <f>Z13/365*$M13*$F$4</f>
        <v>0</v>
      </c>
      <c r="AB13" s="8">
        <f>MAX(0,MIN($L13,DATE(AB$1,12,31))-MAX($K13,DATE(AB$1,1,1))+1)</f>
        <v>0</v>
      </c>
      <c r="AC13" s="11">
        <f>AB13/365*$M13*$F$4</f>
        <v>0</v>
      </c>
      <c r="AD13" s="8">
        <f>MAX(0,MIN($L13,DATE(AD$1,12,31))-MAX($K13,DATE(AD$1,1,1))+1)</f>
        <v>0</v>
      </c>
      <c r="AE13" s="11">
        <f>AD13/365*$M13*$F$4</f>
        <v>0</v>
      </c>
      <c r="AF13" s="8">
        <f>MAX(0,MIN($L13,DATE(AF$1,12,31))-MAX($K13,DATE(AF$1,1,1))+1)</f>
        <v>0</v>
      </c>
      <c r="AG13" s="11">
        <f>AF13/365*$M13*$F$4</f>
        <v>0</v>
      </c>
    </row>
    <row r="14" spans="2:33" x14ac:dyDescent="0.25">
      <c r="B14" s="3" t="s">
        <v>3</v>
      </c>
      <c r="C14" s="4">
        <f>SUM(S$3:S$122)</f>
        <v>404.42465753424659</v>
      </c>
      <c r="I14" s="6">
        <v>12</v>
      </c>
      <c r="J14" s="7">
        <f t="shared" si="2"/>
        <v>44531</v>
      </c>
      <c r="K14" s="7">
        <f t="shared" si="3"/>
        <v>44593</v>
      </c>
      <c r="L14" s="7">
        <f t="shared" si="0"/>
        <v>45323</v>
      </c>
      <c r="M14" s="13">
        <f t="shared" si="1"/>
        <v>300</v>
      </c>
      <c r="N14" s="8">
        <f>MAX(0,MIN($L14,DATE(N$1,12,31))-MAX($K14,DATE(N$1,1,1))+1)</f>
        <v>0</v>
      </c>
      <c r="O14" s="11">
        <f>N14/365*$M14*$F$4</f>
        <v>0</v>
      </c>
      <c r="P14" s="8">
        <f>MAX(0,MIN($L14,DATE(P$1,12,31))-MAX($K14,DATE(P$1,1,1))+1)</f>
        <v>334</v>
      </c>
      <c r="Q14" s="11">
        <f>P14/365*$M14*$F$4</f>
        <v>13.726027397260275</v>
      </c>
      <c r="R14" s="8">
        <f>MAX(0,MIN($L14,DATE(R$1,12,31))-MAX($K14,DATE(R$1,1,1))+1)</f>
        <v>365</v>
      </c>
      <c r="S14" s="11">
        <f>R14/365*$M14*$F$4</f>
        <v>15</v>
      </c>
      <c r="T14" s="8">
        <f>MAX(0,MIN($L14,DATE(T$1,12,31))-MAX($K14,DATE(T$1,1,1))+1)</f>
        <v>32</v>
      </c>
      <c r="U14" s="11">
        <f>T14/365*$M14*$F$4</f>
        <v>1.3150684931506849</v>
      </c>
      <c r="V14" s="8">
        <f>MAX(0,MIN($L14,DATE(V$1,12,31))-MAX($K14,DATE(V$1,1,1))+1)</f>
        <v>0</v>
      </c>
      <c r="W14" s="11">
        <f>V14/365*$M14*$F$4</f>
        <v>0</v>
      </c>
      <c r="X14" s="8">
        <f>MAX(0,MIN($L14,DATE(X$1,12,31))-MAX($K14,DATE(X$1,1,1))+1)</f>
        <v>0</v>
      </c>
      <c r="Y14" s="11">
        <f>X14/365*$M14*$F$4</f>
        <v>0</v>
      </c>
      <c r="Z14" s="8">
        <f>MAX(0,MIN($L14,DATE(Z$1,12,31))-MAX($K14,DATE(Z$1,1,1))+1)</f>
        <v>0</v>
      </c>
      <c r="AA14" s="11">
        <f>Z14/365*$M14*$F$4</f>
        <v>0</v>
      </c>
      <c r="AB14" s="8">
        <f>MAX(0,MIN($L14,DATE(AB$1,12,31))-MAX($K14,DATE(AB$1,1,1))+1)</f>
        <v>0</v>
      </c>
      <c r="AC14" s="11">
        <f>AB14/365*$M14*$F$4</f>
        <v>0</v>
      </c>
      <c r="AD14" s="8">
        <f>MAX(0,MIN($L14,DATE(AD$1,12,31))-MAX($K14,DATE(AD$1,1,1))+1)</f>
        <v>0</v>
      </c>
      <c r="AE14" s="11">
        <f>AD14/365*$M14*$F$4</f>
        <v>0</v>
      </c>
      <c r="AF14" s="8">
        <f>MAX(0,MIN($L14,DATE(AF$1,12,31))-MAX($K14,DATE(AF$1,1,1))+1)</f>
        <v>0</v>
      </c>
      <c r="AG14" s="11">
        <f>AF14/365*$M14*$F$4</f>
        <v>0</v>
      </c>
    </row>
    <row r="15" spans="2:33" x14ac:dyDescent="0.25">
      <c r="B15" s="3" t="s">
        <v>4</v>
      </c>
      <c r="C15" s="4">
        <f>SUM(U$3:U$122)</f>
        <v>579.78082191780834</v>
      </c>
      <c r="I15" s="6">
        <v>13</v>
      </c>
      <c r="J15" s="7">
        <f t="shared" si="2"/>
        <v>44562</v>
      </c>
      <c r="K15" s="7">
        <f t="shared" si="3"/>
        <v>44621</v>
      </c>
      <c r="L15" s="7">
        <f t="shared" si="0"/>
        <v>45352</v>
      </c>
      <c r="M15" s="13">
        <f t="shared" si="1"/>
        <v>300</v>
      </c>
      <c r="N15" s="8">
        <f>MAX(0,MIN($L15,DATE(N$1,12,31))-MAX($K15,DATE(N$1,1,1))+1)</f>
        <v>0</v>
      </c>
      <c r="O15" s="11">
        <f>N15/365*$M15*$F$4</f>
        <v>0</v>
      </c>
      <c r="P15" s="8">
        <f>MAX(0,MIN($L15,DATE(P$1,12,31))-MAX($K15,DATE(P$1,1,1))+1)</f>
        <v>306</v>
      </c>
      <c r="Q15" s="11">
        <f>P15/365*$M15*$F$4</f>
        <v>12.575342465753424</v>
      </c>
      <c r="R15" s="8">
        <f>MAX(0,MIN($L15,DATE(R$1,12,31))-MAX($K15,DATE(R$1,1,1))+1)</f>
        <v>365</v>
      </c>
      <c r="S15" s="11">
        <f>R15/365*$M15*$F$4</f>
        <v>15</v>
      </c>
      <c r="T15" s="8">
        <f>MAX(0,MIN($L15,DATE(T$1,12,31))-MAX($K15,DATE(T$1,1,1))+1)</f>
        <v>61</v>
      </c>
      <c r="U15" s="11">
        <f>T15/365*$M15*$F$4</f>
        <v>2.5068493150684934</v>
      </c>
      <c r="V15" s="8">
        <f>MAX(0,MIN($L15,DATE(V$1,12,31))-MAX($K15,DATE(V$1,1,1))+1)</f>
        <v>0</v>
      </c>
      <c r="W15" s="11">
        <f>V15/365*$M15*$F$4</f>
        <v>0</v>
      </c>
      <c r="X15" s="8">
        <f>MAX(0,MIN($L15,DATE(X$1,12,31))-MAX($K15,DATE(X$1,1,1))+1)</f>
        <v>0</v>
      </c>
      <c r="Y15" s="11">
        <f>X15/365*$M15*$F$4</f>
        <v>0</v>
      </c>
      <c r="Z15" s="8">
        <f>MAX(0,MIN($L15,DATE(Z$1,12,31))-MAX($K15,DATE(Z$1,1,1))+1)</f>
        <v>0</v>
      </c>
      <c r="AA15" s="11">
        <f>Z15/365*$M15*$F$4</f>
        <v>0</v>
      </c>
      <c r="AB15" s="8">
        <f>MAX(0,MIN($L15,DATE(AB$1,12,31))-MAX($K15,DATE(AB$1,1,1))+1)</f>
        <v>0</v>
      </c>
      <c r="AC15" s="11">
        <f>AB15/365*$M15*$F$4</f>
        <v>0</v>
      </c>
      <c r="AD15" s="8">
        <f>MAX(0,MIN($L15,DATE(AD$1,12,31))-MAX($K15,DATE(AD$1,1,1))+1)</f>
        <v>0</v>
      </c>
      <c r="AE15" s="11">
        <f>AD15/365*$M15*$F$4</f>
        <v>0</v>
      </c>
      <c r="AF15" s="8">
        <f>MAX(0,MIN($L15,DATE(AF$1,12,31))-MAX($K15,DATE(AF$1,1,1))+1)</f>
        <v>0</v>
      </c>
      <c r="AG15" s="11">
        <f>AF15/365*$M15*$F$4</f>
        <v>0</v>
      </c>
    </row>
    <row r="16" spans="2:33" x14ac:dyDescent="0.25">
      <c r="B16" s="3" t="s">
        <v>5</v>
      </c>
      <c r="C16" s="4">
        <f>SUM(W$3:W$122)</f>
        <v>732.28767123287662</v>
      </c>
      <c r="I16" s="6">
        <v>14</v>
      </c>
      <c r="J16" s="7">
        <f t="shared" si="2"/>
        <v>44593</v>
      </c>
      <c r="K16" s="7">
        <f t="shared" si="3"/>
        <v>44652</v>
      </c>
      <c r="L16" s="7">
        <f t="shared" si="0"/>
        <v>45383</v>
      </c>
      <c r="M16" s="13">
        <f t="shared" si="1"/>
        <v>300</v>
      </c>
      <c r="N16" s="8">
        <f>MAX(0,MIN($L16,DATE(N$1,12,31))-MAX($K16,DATE(N$1,1,1))+1)</f>
        <v>0</v>
      </c>
      <c r="O16" s="11">
        <f>N16/365*$M16*$F$4</f>
        <v>0</v>
      </c>
      <c r="P16" s="8">
        <f>MAX(0,MIN($L16,DATE(P$1,12,31))-MAX($K16,DATE(P$1,1,1))+1)</f>
        <v>275</v>
      </c>
      <c r="Q16" s="11">
        <f>P16/365*$M16*$F$4</f>
        <v>11.301369863013699</v>
      </c>
      <c r="R16" s="8">
        <f>MAX(0,MIN($L16,DATE(R$1,12,31))-MAX($K16,DATE(R$1,1,1))+1)</f>
        <v>365</v>
      </c>
      <c r="S16" s="11">
        <f>R16/365*$M16*$F$4</f>
        <v>15</v>
      </c>
      <c r="T16" s="8">
        <f>MAX(0,MIN($L16,DATE(T$1,12,31))-MAX($K16,DATE(T$1,1,1))+1)</f>
        <v>92</v>
      </c>
      <c r="U16" s="11">
        <f>T16/365*$M16*$F$4</f>
        <v>3.7808219178082201</v>
      </c>
      <c r="V16" s="8">
        <f>MAX(0,MIN($L16,DATE(V$1,12,31))-MAX($K16,DATE(V$1,1,1))+1)</f>
        <v>0</v>
      </c>
      <c r="W16" s="11">
        <f>V16/365*$M16*$F$4</f>
        <v>0</v>
      </c>
      <c r="X16" s="8">
        <f>MAX(0,MIN($L16,DATE(X$1,12,31))-MAX($K16,DATE(X$1,1,1))+1)</f>
        <v>0</v>
      </c>
      <c r="Y16" s="11">
        <f>X16/365*$M16*$F$4</f>
        <v>0</v>
      </c>
      <c r="Z16" s="8">
        <f>MAX(0,MIN($L16,DATE(Z$1,12,31))-MAX($K16,DATE(Z$1,1,1))+1)</f>
        <v>0</v>
      </c>
      <c r="AA16" s="11">
        <f>Z16/365*$M16*$F$4</f>
        <v>0</v>
      </c>
      <c r="AB16" s="8">
        <f>MAX(0,MIN($L16,DATE(AB$1,12,31))-MAX($K16,DATE(AB$1,1,1))+1)</f>
        <v>0</v>
      </c>
      <c r="AC16" s="11">
        <f>AB16/365*$M16*$F$4</f>
        <v>0</v>
      </c>
      <c r="AD16" s="8">
        <f>MAX(0,MIN($L16,DATE(AD$1,12,31))-MAX($K16,DATE(AD$1,1,1))+1)</f>
        <v>0</v>
      </c>
      <c r="AE16" s="11">
        <f>AD16/365*$M16*$F$4</f>
        <v>0</v>
      </c>
      <c r="AF16" s="8">
        <f>MAX(0,MIN($L16,DATE(AF$1,12,31))-MAX($K16,DATE(AF$1,1,1))+1)</f>
        <v>0</v>
      </c>
      <c r="AG16" s="11">
        <f>AF16/365*$M16*$F$4</f>
        <v>0</v>
      </c>
    </row>
    <row r="17" spans="2:33" x14ac:dyDescent="0.25">
      <c r="B17" s="3" t="s">
        <v>6</v>
      </c>
      <c r="C17" s="4">
        <f>SUM(Y$3:Y$122)</f>
        <v>893.8767123287671</v>
      </c>
      <c r="I17" s="6">
        <v>15</v>
      </c>
      <c r="J17" s="7">
        <f t="shared" si="2"/>
        <v>44621</v>
      </c>
      <c r="K17" s="7">
        <f t="shared" si="3"/>
        <v>44682</v>
      </c>
      <c r="L17" s="7">
        <f t="shared" si="0"/>
        <v>45413</v>
      </c>
      <c r="M17" s="13">
        <f t="shared" si="1"/>
        <v>300</v>
      </c>
      <c r="N17" s="8">
        <f>MAX(0,MIN($L17,DATE(N$1,12,31))-MAX($K17,DATE(N$1,1,1))+1)</f>
        <v>0</v>
      </c>
      <c r="O17" s="11">
        <f>N17/365*$M17*$F$4</f>
        <v>0</v>
      </c>
      <c r="P17" s="8">
        <f>MAX(0,MIN($L17,DATE(P$1,12,31))-MAX($K17,DATE(P$1,1,1))+1)</f>
        <v>245</v>
      </c>
      <c r="Q17" s="11">
        <f>P17/365*$M17*$F$4</f>
        <v>10.068493150684933</v>
      </c>
      <c r="R17" s="8">
        <f>MAX(0,MIN($L17,DATE(R$1,12,31))-MAX($K17,DATE(R$1,1,1))+1)</f>
        <v>365</v>
      </c>
      <c r="S17" s="11">
        <f>R17/365*$M17*$F$4</f>
        <v>15</v>
      </c>
      <c r="T17" s="8">
        <f>MAX(0,MIN($L17,DATE(T$1,12,31))-MAX($K17,DATE(T$1,1,1))+1)</f>
        <v>122</v>
      </c>
      <c r="U17" s="11">
        <f>T17/365*$M17*$F$4</f>
        <v>5.0136986301369868</v>
      </c>
      <c r="V17" s="8">
        <f>MAX(0,MIN($L17,DATE(V$1,12,31))-MAX($K17,DATE(V$1,1,1))+1)</f>
        <v>0</v>
      </c>
      <c r="W17" s="11">
        <f>V17/365*$M17*$F$4</f>
        <v>0</v>
      </c>
      <c r="X17" s="8">
        <f>MAX(0,MIN($L17,DATE(X$1,12,31))-MAX($K17,DATE(X$1,1,1))+1)</f>
        <v>0</v>
      </c>
      <c r="Y17" s="11">
        <f>X17/365*$M17*$F$4</f>
        <v>0</v>
      </c>
      <c r="Z17" s="8">
        <f>MAX(0,MIN($L17,DATE(Z$1,12,31))-MAX($K17,DATE(Z$1,1,1))+1)</f>
        <v>0</v>
      </c>
      <c r="AA17" s="11">
        <f>Z17/365*$M17*$F$4</f>
        <v>0</v>
      </c>
      <c r="AB17" s="8">
        <f>MAX(0,MIN($L17,DATE(AB$1,12,31))-MAX($K17,DATE(AB$1,1,1))+1)</f>
        <v>0</v>
      </c>
      <c r="AC17" s="11">
        <f>AB17/365*$M17*$F$4</f>
        <v>0</v>
      </c>
      <c r="AD17" s="8">
        <f>MAX(0,MIN($L17,DATE(AD$1,12,31))-MAX($K17,DATE(AD$1,1,1))+1)</f>
        <v>0</v>
      </c>
      <c r="AE17" s="11">
        <f>AD17/365*$M17*$F$4</f>
        <v>0</v>
      </c>
      <c r="AF17" s="8">
        <f>MAX(0,MIN($L17,DATE(AF$1,12,31))-MAX($K17,DATE(AF$1,1,1))+1)</f>
        <v>0</v>
      </c>
      <c r="AG17" s="11">
        <f>AF17/365*$M17*$F$4</f>
        <v>0</v>
      </c>
    </row>
    <row r="18" spans="2:33" x14ac:dyDescent="0.25">
      <c r="B18" s="3" t="s">
        <v>7</v>
      </c>
      <c r="C18" s="4">
        <f>SUM(AA$3:AA$122)</f>
        <v>1059</v>
      </c>
      <c r="I18" s="6">
        <v>16</v>
      </c>
      <c r="J18" s="7">
        <f t="shared" ref="J18:J35" si="4">EDATE(J17,1)</f>
        <v>44652</v>
      </c>
      <c r="K18" s="7">
        <f t="shared" si="3"/>
        <v>44713</v>
      </c>
      <c r="L18" s="7">
        <f t="shared" ref="L18:L35" si="5">EDATE(J18,$F$6)</f>
        <v>45444</v>
      </c>
      <c r="M18" s="13">
        <f t="shared" si="1"/>
        <v>300</v>
      </c>
      <c r="N18" s="8">
        <f t="shared" ref="N18:N81" si="6">MAX(0,MIN($L18,DATE(N$1,12,31))-MAX($K18,DATE(N$1,1,1))+1)</f>
        <v>0</v>
      </c>
      <c r="O18" s="11">
        <f>N18/365*$M18*$F$4</f>
        <v>0</v>
      </c>
      <c r="P18" s="8">
        <f t="shared" ref="P18:V81" si="7">MAX(0,MIN($L18,DATE(P$1,12,31))-MAX($K18,DATE(P$1,1,1))+1)</f>
        <v>214</v>
      </c>
      <c r="Q18" s="11">
        <f>P18/365*$M18*$F$4</f>
        <v>8.794520547945206</v>
      </c>
      <c r="R18" s="8">
        <f t="shared" si="7"/>
        <v>365</v>
      </c>
      <c r="S18" s="11">
        <f>R18/365*$M18*$F$4</f>
        <v>15</v>
      </c>
      <c r="T18" s="8">
        <f t="shared" si="7"/>
        <v>153</v>
      </c>
      <c r="U18" s="11">
        <f>T18/365*$M18*$F$4</f>
        <v>6.2876712328767121</v>
      </c>
      <c r="V18" s="8">
        <f t="shared" si="7"/>
        <v>0</v>
      </c>
      <c r="W18" s="11">
        <f>V18/365*$M18*$F$4</f>
        <v>0</v>
      </c>
      <c r="X18" s="8">
        <f t="shared" ref="X18:Y81" si="8">MAX(0,MIN($L18,DATE(X$1,12,31))-MAX($K18,DATE(X$1,1,1))+1)</f>
        <v>0</v>
      </c>
      <c r="Y18" s="11">
        <f>X18/365*$M18*$F$4</f>
        <v>0</v>
      </c>
      <c r="Z18" s="8">
        <f t="shared" ref="Z18:AA81" si="9">MAX(0,MIN($L18,DATE(Z$1,12,31))-MAX($K18,DATE(Z$1,1,1))+1)</f>
        <v>0</v>
      </c>
      <c r="AA18" s="11">
        <f>Z18/365*$M18*$F$4</f>
        <v>0</v>
      </c>
      <c r="AB18" s="8">
        <f t="shared" ref="AB18:AC81" si="10">MAX(0,MIN($L18,DATE(AB$1,12,31))-MAX($K18,DATE(AB$1,1,1))+1)</f>
        <v>0</v>
      </c>
      <c r="AC18" s="11">
        <f>AB18/365*$M18*$F$4</f>
        <v>0</v>
      </c>
      <c r="AD18" s="8">
        <f t="shared" ref="AD18:AE81" si="11">MAX(0,MIN($L18,DATE(AD$1,12,31))-MAX($K18,DATE(AD$1,1,1))+1)</f>
        <v>0</v>
      </c>
      <c r="AE18" s="11">
        <f>AD18/365*$M18*$F$4</f>
        <v>0</v>
      </c>
      <c r="AF18" s="8">
        <f t="shared" ref="AF18:AG81" si="12">MAX(0,MIN($L18,DATE(AF$1,12,31))-MAX($K18,DATE(AF$1,1,1))+1)</f>
        <v>0</v>
      </c>
      <c r="AG18" s="11">
        <f>AF18/365*$M18*$F$4</f>
        <v>0</v>
      </c>
    </row>
    <row r="19" spans="2:33" x14ac:dyDescent="0.25">
      <c r="B19" s="3" t="s">
        <v>8</v>
      </c>
      <c r="C19" s="4">
        <f>SUM(AC$3:AC$122)</f>
        <v>1212.4931506849321</v>
      </c>
      <c r="I19" s="6">
        <v>17</v>
      </c>
      <c r="J19" s="7">
        <f t="shared" si="4"/>
        <v>44682</v>
      </c>
      <c r="K19" s="7">
        <f t="shared" si="3"/>
        <v>44743</v>
      </c>
      <c r="L19" s="7">
        <f t="shared" si="5"/>
        <v>45474</v>
      </c>
      <c r="M19" s="13">
        <f t="shared" si="1"/>
        <v>300</v>
      </c>
      <c r="N19" s="8">
        <f t="shared" si="6"/>
        <v>0</v>
      </c>
      <c r="O19" s="11">
        <f>N19/365*$M19*$F$4</f>
        <v>0</v>
      </c>
      <c r="P19" s="8">
        <f t="shared" si="7"/>
        <v>184</v>
      </c>
      <c r="Q19" s="11">
        <f>P19/365*$M19*$F$4</f>
        <v>7.5616438356164402</v>
      </c>
      <c r="R19" s="8">
        <f t="shared" si="7"/>
        <v>365</v>
      </c>
      <c r="S19" s="11">
        <f>R19/365*$M19*$F$4</f>
        <v>15</v>
      </c>
      <c r="T19" s="8">
        <f t="shared" si="7"/>
        <v>183</v>
      </c>
      <c r="U19" s="11">
        <f>T19/365*$M19*$F$4</f>
        <v>7.5205479452054806</v>
      </c>
      <c r="V19" s="8">
        <f t="shared" si="7"/>
        <v>0</v>
      </c>
      <c r="W19" s="11">
        <f>V19/365*$M19*$F$4</f>
        <v>0</v>
      </c>
      <c r="X19" s="8">
        <f t="shared" si="8"/>
        <v>0</v>
      </c>
      <c r="Y19" s="11">
        <f>X19/365*$M19*$F$4</f>
        <v>0</v>
      </c>
      <c r="Z19" s="8">
        <f t="shared" si="9"/>
        <v>0</v>
      </c>
      <c r="AA19" s="11">
        <f>Z19/365*$M19*$F$4</f>
        <v>0</v>
      </c>
      <c r="AB19" s="8">
        <f t="shared" si="10"/>
        <v>0</v>
      </c>
      <c r="AC19" s="11">
        <f>AB19/365*$M19*$F$4</f>
        <v>0</v>
      </c>
      <c r="AD19" s="8">
        <f t="shared" si="11"/>
        <v>0</v>
      </c>
      <c r="AE19" s="11">
        <f>AD19/365*$M19*$F$4</f>
        <v>0</v>
      </c>
      <c r="AF19" s="8">
        <f t="shared" si="12"/>
        <v>0</v>
      </c>
      <c r="AG19" s="11">
        <f>AF19/365*$M19*$F$4</f>
        <v>0</v>
      </c>
    </row>
    <row r="20" spans="2:33" x14ac:dyDescent="0.25">
      <c r="B20" s="3" t="s">
        <v>9</v>
      </c>
      <c r="C20" s="4">
        <f>SUM(AE$3:AE$122)</f>
        <v>1385.6712328767126</v>
      </c>
      <c r="I20" s="6">
        <v>18</v>
      </c>
      <c r="J20" s="7">
        <f t="shared" si="4"/>
        <v>44713</v>
      </c>
      <c r="K20" s="7">
        <f t="shared" si="3"/>
        <v>44774</v>
      </c>
      <c r="L20" s="7">
        <f t="shared" si="5"/>
        <v>45505</v>
      </c>
      <c r="M20" s="13">
        <f t="shared" si="1"/>
        <v>300</v>
      </c>
      <c r="N20" s="8">
        <f t="shared" si="6"/>
        <v>0</v>
      </c>
      <c r="O20" s="11">
        <f>N20/365*$M20*$F$4</f>
        <v>0</v>
      </c>
      <c r="P20" s="8">
        <f t="shared" si="7"/>
        <v>153</v>
      </c>
      <c r="Q20" s="11">
        <f>P20/365*$M20*$F$4</f>
        <v>6.2876712328767121</v>
      </c>
      <c r="R20" s="8">
        <f t="shared" si="7"/>
        <v>365</v>
      </c>
      <c r="S20" s="11">
        <f>R20/365*$M20*$F$4</f>
        <v>15</v>
      </c>
      <c r="T20" s="8">
        <f t="shared" si="7"/>
        <v>214</v>
      </c>
      <c r="U20" s="11">
        <f>T20/365*$M20*$F$4</f>
        <v>8.794520547945206</v>
      </c>
      <c r="V20" s="8">
        <f t="shared" si="7"/>
        <v>0</v>
      </c>
      <c r="W20" s="11">
        <f>V20/365*$M20*$F$4</f>
        <v>0</v>
      </c>
      <c r="X20" s="8">
        <f t="shared" si="8"/>
        <v>0</v>
      </c>
      <c r="Y20" s="11">
        <f>X20/365*$M20*$F$4</f>
        <v>0</v>
      </c>
      <c r="Z20" s="8">
        <f t="shared" si="9"/>
        <v>0</v>
      </c>
      <c r="AA20" s="11">
        <f>Z20/365*$M20*$F$4</f>
        <v>0</v>
      </c>
      <c r="AB20" s="8">
        <f t="shared" si="10"/>
        <v>0</v>
      </c>
      <c r="AC20" s="11">
        <f>AB20/365*$M20*$F$4</f>
        <v>0</v>
      </c>
      <c r="AD20" s="8">
        <f t="shared" si="11"/>
        <v>0</v>
      </c>
      <c r="AE20" s="11">
        <f>AD20/365*$M20*$F$4</f>
        <v>0</v>
      </c>
      <c r="AF20" s="8">
        <f t="shared" si="12"/>
        <v>0</v>
      </c>
      <c r="AG20" s="11">
        <f>AF20/365*$M20*$F$4</f>
        <v>0</v>
      </c>
    </row>
    <row r="21" spans="2:33" x14ac:dyDescent="0.25">
      <c r="B21" s="3" t="s">
        <v>10</v>
      </c>
      <c r="C21" s="4">
        <f>SUM(AG$3:AG$122)</f>
        <v>1524.8630136986299</v>
      </c>
      <c r="I21" s="6">
        <v>19</v>
      </c>
      <c r="J21" s="7">
        <f t="shared" si="4"/>
        <v>44743</v>
      </c>
      <c r="K21" s="7">
        <f t="shared" si="3"/>
        <v>44805</v>
      </c>
      <c r="L21" s="7">
        <f t="shared" si="5"/>
        <v>45536</v>
      </c>
      <c r="M21" s="13">
        <f t="shared" si="1"/>
        <v>300</v>
      </c>
      <c r="N21" s="8">
        <f t="shared" si="6"/>
        <v>0</v>
      </c>
      <c r="O21" s="11">
        <f>N21/365*$M21*$F$4</f>
        <v>0</v>
      </c>
      <c r="P21" s="8">
        <f t="shared" si="7"/>
        <v>122</v>
      </c>
      <c r="Q21" s="11">
        <f>P21/365*$M21*$F$4</f>
        <v>5.0136986301369868</v>
      </c>
      <c r="R21" s="8">
        <f t="shared" si="7"/>
        <v>365</v>
      </c>
      <c r="S21" s="11">
        <f>R21/365*$M21*$F$4</f>
        <v>15</v>
      </c>
      <c r="T21" s="8">
        <f t="shared" si="7"/>
        <v>245</v>
      </c>
      <c r="U21" s="11">
        <f>T21/365*$M21*$F$4</f>
        <v>10.068493150684933</v>
      </c>
      <c r="V21" s="8">
        <f t="shared" si="7"/>
        <v>0</v>
      </c>
      <c r="W21" s="11">
        <f>V21/365*$M21*$F$4</f>
        <v>0</v>
      </c>
      <c r="X21" s="8">
        <f t="shared" si="8"/>
        <v>0</v>
      </c>
      <c r="Y21" s="11">
        <f>X21/365*$M21*$F$4</f>
        <v>0</v>
      </c>
      <c r="Z21" s="8">
        <f t="shared" si="9"/>
        <v>0</v>
      </c>
      <c r="AA21" s="11">
        <f>Z21/365*$M21*$F$4</f>
        <v>0</v>
      </c>
      <c r="AB21" s="8">
        <f t="shared" si="10"/>
        <v>0</v>
      </c>
      <c r="AC21" s="11">
        <f>AB21/365*$M21*$F$4</f>
        <v>0</v>
      </c>
      <c r="AD21" s="8">
        <f t="shared" si="11"/>
        <v>0</v>
      </c>
      <c r="AE21" s="11">
        <f>AD21/365*$M21*$F$4</f>
        <v>0</v>
      </c>
      <c r="AF21" s="8">
        <f t="shared" si="12"/>
        <v>0</v>
      </c>
      <c r="AG21" s="11">
        <f>AF21/365*$M21*$F$4</f>
        <v>0</v>
      </c>
    </row>
    <row r="22" spans="2:33" x14ac:dyDescent="0.25">
      <c r="I22" s="6">
        <v>20</v>
      </c>
      <c r="J22" s="7">
        <f t="shared" si="4"/>
        <v>44774</v>
      </c>
      <c r="K22" s="7">
        <f t="shared" si="3"/>
        <v>44835</v>
      </c>
      <c r="L22" s="7">
        <f t="shared" si="5"/>
        <v>45566</v>
      </c>
      <c r="M22" s="13">
        <f t="shared" si="1"/>
        <v>300</v>
      </c>
      <c r="N22" s="8">
        <f t="shared" si="6"/>
        <v>0</v>
      </c>
      <c r="O22" s="11">
        <f>N22/365*$M22*$F$4</f>
        <v>0</v>
      </c>
      <c r="P22" s="8">
        <f t="shared" si="7"/>
        <v>92</v>
      </c>
      <c r="Q22" s="11">
        <f>P22/365*$M22*$F$4</f>
        <v>3.7808219178082201</v>
      </c>
      <c r="R22" s="8">
        <f t="shared" si="7"/>
        <v>365</v>
      </c>
      <c r="S22" s="11">
        <f>R22/365*$M22*$F$4</f>
        <v>15</v>
      </c>
      <c r="T22" s="8">
        <f t="shared" si="7"/>
        <v>275</v>
      </c>
      <c r="U22" s="11">
        <f>T22/365*$M22*$F$4</f>
        <v>11.301369863013699</v>
      </c>
      <c r="V22" s="8">
        <f t="shared" si="7"/>
        <v>0</v>
      </c>
      <c r="W22" s="11">
        <f>V22/365*$M22*$F$4</f>
        <v>0</v>
      </c>
      <c r="X22" s="8">
        <f t="shared" si="8"/>
        <v>0</v>
      </c>
      <c r="Y22" s="11">
        <f>X22/365*$M22*$F$4</f>
        <v>0</v>
      </c>
      <c r="Z22" s="8">
        <f t="shared" si="9"/>
        <v>0</v>
      </c>
      <c r="AA22" s="11">
        <f>Z22/365*$M22*$F$4</f>
        <v>0</v>
      </c>
      <c r="AB22" s="8">
        <f t="shared" si="10"/>
        <v>0</v>
      </c>
      <c r="AC22" s="11">
        <f>AB22/365*$M22*$F$4</f>
        <v>0</v>
      </c>
      <c r="AD22" s="8">
        <f t="shared" si="11"/>
        <v>0</v>
      </c>
      <c r="AE22" s="11">
        <f>AD22/365*$M22*$F$4</f>
        <v>0</v>
      </c>
      <c r="AF22" s="8">
        <f t="shared" si="12"/>
        <v>0</v>
      </c>
      <c r="AG22" s="11">
        <f>AF22/365*$M22*$F$4</f>
        <v>0</v>
      </c>
    </row>
    <row r="23" spans="2:33" x14ac:dyDescent="0.25">
      <c r="I23" s="6">
        <v>21</v>
      </c>
      <c r="J23" s="7">
        <f t="shared" si="4"/>
        <v>44805</v>
      </c>
      <c r="K23" s="7">
        <f t="shared" si="3"/>
        <v>44866</v>
      </c>
      <c r="L23" s="7">
        <f t="shared" si="5"/>
        <v>45597</v>
      </c>
      <c r="M23" s="13">
        <f t="shared" si="1"/>
        <v>300</v>
      </c>
      <c r="N23" s="8">
        <f t="shared" si="6"/>
        <v>0</v>
      </c>
      <c r="O23" s="11">
        <f>N23/365*$M23*$F$4</f>
        <v>0</v>
      </c>
      <c r="P23" s="8">
        <f t="shared" si="7"/>
        <v>61</v>
      </c>
      <c r="Q23" s="11">
        <f>P23/365*$M23*$F$4</f>
        <v>2.5068493150684934</v>
      </c>
      <c r="R23" s="8">
        <f t="shared" si="7"/>
        <v>365</v>
      </c>
      <c r="S23" s="11">
        <f>R23/365*$M23*$F$4</f>
        <v>15</v>
      </c>
      <c r="T23" s="8">
        <f t="shared" si="7"/>
        <v>306</v>
      </c>
      <c r="U23" s="11">
        <f>T23/365*$M23*$F$4</f>
        <v>12.575342465753424</v>
      </c>
      <c r="V23" s="8">
        <f t="shared" si="7"/>
        <v>0</v>
      </c>
      <c r="W23" s="11">
        <f>V23/365*$M23*$F$4</f>
        <v>0</v>
      </c>
      <c r="X23" s="8">
        <f t="shared" si="8"/>
        <v>0</v>
      </c>
      <c r="Y23" s="11">
        <f>X23/365*$M23*$F$4</f>
        <v>0</v>
      </c>
      <c r="Z23" s="8">
        <f t="shared" si="9"/>
        <v>0</v>
      </c>
      <c r="AA23" s="11">
        <f>Z23/365*$M23*$F$4</f>
        <v>0</v>
      </c>
      <c r="AB23" s="8">
        <f t="shared" si="10"/>
        <v>0</v>
      </c>
      <c r="AC23" s="11">
        <f>AB23/365*$M23*$F$4</f>
        <v>0</v>
      </c>
      <c r="AD23" s="8">
        <f t="shared" si="11"/>
        <v>0</v>
      </c>
      <c r="AE23" s="11">
        <f>AD23/365*$M23*$F$4</f>
        <v>0</v>
      </c>
      <c r="AF23" s="8">
        <f t="shared" si="12"/>
        <v>0</v>
      </c>
      <c r="AG23" s="11">
        <f>AF23/365*$M23*$F$4</f>
        <v>0</v>
      </c>
    </row>
    <row r="24" spans="2:33" x14ac:dyDescent="0.25">
      <c r="I24" s="6">
        <v>22</v>
      </c>
      <c r="J24" s="7">
        <f t="shared" si="4"/>
        <v>44835</v>
      </c>
      <c r="K24" s="7">
        <f t="shared" si="3"/>
        <v>44896</v>
      </c>
      <c r="L24" s="7">
        <f t="shared" si="5"/>
        <v>45627</v>
      </c>
      <c r="M24" s="13">
        <f t="shared" si="1"/>
        <v>300</v>
      </c>
      <c r="N24" s="8">
        <f t="shared" si="6"/>
        <v>0</v>
      </c>
      <c r="O24" s="11">
        <f>N24/365*$M24*$F$4</f>
        <v>0</v>
      </c>
      <c r="P24" s="8">
        <f t="shared" si="7"/>
        <v>31</v>
      </c>
      <c r="Q24" s="11">
        <f>P24/365*$M24*$F$4</f>
        <v>1.2739726027397262</v>
      </c>
      <c r="R24" s="8">
        <f t="shared" si="7"/>
        <v>365</v>
      </c>
      <c r="S24" s="11">
        <f>R24/365*$M24*$F$4</f>
        <v>15</v>
      </c>
      <c r="T24" s="8">
        <f t="shared" si="7"/>
        <v>336</v>
      </c>
      <c r="U24" s="11">
        <f>T24/365*$M24*$F$4</f>
        <v>13.808219178082192</v>
      </c>
      <c r="V24" s="8">
        <f t="shared" si="7"/>
        <v>0</v>
      </c>
      <c r="W24" s="11">
        <f>V24/365*$M24*$F$4</f>
        <v>0</v>
      </c>
      <c r="X24" s="8">
        <f t="shared" si="8"/>
        <v>0</v>
      </c>
      <c r="Y24" s="11">
        <f>X24/365*$M24*$F$4</f>
        <v>0</v>
      </c>
      <c r="Z24" s="8">
        <f t="shared" si="9"/>
        <v>0</v>
      </c>
      <c r="AA24" s="11">
        <f>Z24/365*$M24*$F$4</f>
        <v>0</v>
      </c>
      <c r="AB24" s="8">
        <f t="shared" si="10"/>
        <v>0</v>
      </c>
      <c r="AC24" s="11">
        <f>AB24/365*$M24*$F$4</f>
        <v>0</v>
      </c>
      <c r="AD24" s="8">
        <f t="shared" si="11"/>
        <v>0</v>
      </c>
      <c r="AE24" s="11">
        <f>AD24/365*$M24*$F$4</f>
        <v>0</v>
      </c>
      <c r="AF24" s="8">
        <f t="shared" si="12"/>
        <v>0</v>
      </c>
      <c r="AG24" s="11">
        <f>AF24/365*$M24*$F$4</f>
        <v>0</v>
      </c>
    </row>
    <row r="25" spans="2:33" x14ac:dyDescent="0.25">
      <c r="I25" s="6">
        <v>23</v>
      </c>
      <c r="J25" s="7">
        <f t="shared" si="4"/>
        <v>44866</v>
      </c>
      <c r="K25" s="7">
        <f t="shared" si="3"/>
        <v>44927</v>
      </c>
      <c r="L25" s="7">
        <f t="shared" si="5"/>
        <v>45658</v>
      </c>
      <c r="M25" s="13">
        <f t="shared" si="1"/>
        <v>300</v>
      </c>
      <c r="N25" s="8">
        <f t="shared" si="6"/>
        <v>0</v>
      </c>
      <c r="O25" s="11">
        <f>N25/365*$M25*$F$4</f>
        <v>0</v>
      </c>
      <c r="P25" s="8">
        <f t="shared" si="7"/>
        <v>0</v>
      </c>
      <c r="Q25" s="11">
        <f>P25/365*$M25*$F$4</f>
        <v>0</v>
      </c>
      <c r="R25" s="8">
        <f t="shared" si="7"/>
        <v>365</v>
      </c>
      <c r="S25" s="11">
        <f>R25/365*$M25*$F$4</f>
        <v>15</v>
      </c>
      <c r="T25" s="8">
        <f t="shared" si="7"/>
        <v>366</v>
      </c>
      <c r="U25" s="11">
        <f>T25/365*$M25*$F$4</f>
        <v>15.041095890410961</v>
      </c>
      <c r="V25" s="8">
        <f t="shared" si="7"/>
        <v>1</v>
      </c>
      <c r="W25" s="11">
        <f>V25/365*$M25*$F$4</f>
        <v>4.1095890410958902E-2</v>
      </c>
      <c r="X25" s="8">
        <f t="shared" si="8"/>
        <v>0</v>
      </c>
      <c r="Y25" s="11">
        <f>X25/365*$M25*$F$4</f>
        <v>0</v>
      </c>
      <c r="Z25" s="8">
        <f t="shared" si="9"/>
        <v>0</v>
      </c>
      <c r="AA25" s="11">
        <f>Z25/365*$M25*$F$4</f>
        <v>0</v>
      </c>
      <c r="AB25" s="8">
        <f t="shared" si="10"/>
        <v>0</v>
      </c>
      <c r="AC25" s="11">
        <f>AB25/365*$M25*$F$4</f>
        <v>0</v>
      </c>
      <c r="AD25" s="8">
        <f t="shared" si="11"/>
        <v>0</v>
      </c>
      <c r="AE25" s="11">
        <f>AD25/365*$M25*$F$4</f>
        <v>0</v>
      </c>
      <c r="AF25" s="8">
        <f t="shared" si="12"/>
        <v>0</v>
      </c>
      <c r="AG25" s="11">
        <f>AF25/365*$M25*$F$4</f>
        <v>0</v>
      </c>
    </row>
    <row r="26" spans="2:33" x14ac:dyDescent="0.25">
      <c r="I26" s="6">
        <v>24</v>
      </c>
      <c r="J26" s="7">
        <f t="shared" si="4"/>
        <v>44896</v>
      </c>
      <c r="K26" s="7">
        <f t="shared" si="3"/>
        <v>44958</v>
      </c>
      <c r="L26" s="7">
        <f t="shared" si="5"/>
        <v>45689</v>
      </c>
      <c r="M26" s="13">
        <f t="shared" si="1"/>
        <v>300</v>
      </c>
      <c r="N26" s="8">
        <f t="shared" si="6"/>
        <v>0</v>
      </c>
      <c r="O26" s="11">
        <f>N26/365*$M26*$F$4</f>
        <v>0</v>
      </c>
      <c r="P26" s="8">
        <f t="shared" si="7"/>
        <v>0</v>
      </c>
      <c r="Q26" s="11">
        <f>P26/365*$M26*$F$4</f>
        <v>0</v>
      </c>
      <c r="R26" s="8">
        <f t="shared" si="7"/>
        <v>334</v>
      </c>
      <c r="S26" s="11">
        <f>R26/365*$M26*$F$4</f>
        <v>13.726027397260275</v>
      </c>
      <c r="T26" s="8">
        <f t="shared" si="7"/>
        <v>366</v>
      </c>
      <c r="U26" s="11">
        <f>T26/365*$M26*$F$4</f>
        <v>15.041095890410961</v>
      </c>
      <c r="V26" s="8">
        <f t="shared" si="7"/>
        <v>32</v>
      </c>
      <c r="W26" s="11">
        <f>V26/365*$M26*$F$4</f>
        <v>1.3150684931506849</v>
      </c>
      <c r="X26" s="8">
        <f t="shared" si="8"/>
        <v>0</v>
      </c>
      <c r="Y26" s="11">
        <f>X26/365*$M26*$F$4</f>
        <v>0</v>
      </c>
      <c r="Z26" s="8">
        <f t="shared" si="9"/>
        <v>0</v>
      </c>
      <c r="AA26" s="11">
        <f>Z26/365*$M26*$F$4</f>
        <v>0</v>
      </c>
      <c r="AB26" s="8">
        <f t="shared" si="10"/>
        <v>0</v>
      </c>
      <c r="AC26" s="11">
        <f>AB26/365*$M26*$F$4</f>
        <v>0</v>
      </c>
      <c r="AD26" s="8">
        <f t="shared" si="11"/>
        <v>0</v>
      </c>
      <c r="AE26" s="11">
        <f>AD26/365*$M26*$F$4</f>
        <v>0</v>
      </c>
      <c r="AF26" s="8">
        <f t="shared" si="12"/>
        <v>0</v>
      </c>
      <c r="AG26" s="11">
        <f>AF26/365*$M26*$F$4</f>
        <v>0</v>
      </c>
    </row>
    <row r="27" spans="2:33" x14ac:dyDescent="0.25">
      <c r="I27" s="6">
        <v>25</v>
      </c>
      <c r="J27" s="7">
        <f t="shared" si="4"/>
        <v>44927</v>
      </c>
      <c r="K27" s="7">
        <f t="shared" si="3"/>
        <v>44986</v>
      </c>
      <c r="L27" s="7">
        <f t="shared" si="5"/>
        <v>45717</v>
      </c>
      <c r="M27" s="13">
        <f t="shared" si="1"/>
        <v>300</v>
      </c>
      <c r="N27" s="8">
        <f t="shared" si="6"/>
        <v>0</v>
      </c>
      <c r="O27" s="11">
        <f>N27/365*$M27*$F$4</f>
        <v>0</v>
      </c>
      <c r="P27" s="8">
        <f t="shared" si="7"/>
        <v>0</v>
      </c>
      <c r="Q27" s="11">
        <f>P27/365*$M27*$F$4</f>
        <v>0</v>
      </c>
      <c r="R27" s="8">
        <f t="shared" si="7"/>
        <v>306</v>
      </c>
      <c r="S27" s="11">
        <f>R27/365*$M27*$F$4</f>
        <v>12.575342465753424</v>
      </c>
      <c r="T27" s="8">
        <f t="shared" si="7"/>
        <v>366</v>
      </c>
      <c r="U27" s="11">
        <f>T27/365*$M27*$F$4</f>
        <v>15.041095890410961</v>
      </c>
      <c r="V27" s="8">
        <f t="shared" si="7"/>
        <v>60</v>
      </c>
      <c r="W27" s="11">
        <f>V27/365*$M27*$F$4</f>
        <v>2.4657534246575343</v>
      </c>
      <c r="X27" s="8">
        <f t="shared" si="8"/>
        <v>0</v>
      </c>
      <c r="Y27" s="11">
        <f>X27/365*$M27*$F$4</f>
        <v>0</v>
      </c>
      <c r="Z27" s="8">
        <f t="shared" si="9"/>
        <v>0</v>
      </c>
      <c r="AA27" s="11">
        <f>Z27/365*$M27*$F$4</f>
        <v>0</v>
      </c>
      <c r="AB27" s="8">
        <f t="shared" si="10"/>
        <v>0</v>
      </c>
      <c r="AC27" s="11">
        <f>AB27/365*$M27*$F$4</f>
        <v>0</v>
      </c>
      <c r="AD27" s="8">
        <f t="shared" si="11"/>
        <v>0</v>
      </c>
      <c r="AE27" s="11">
        <f>AD27/365*$M27*$F$4</f>
        <v>0</v>
      </c>
      <c r="AF27" s="8">
        <f t="shared" si="12"/>
        <v>0</v>
      </c>
      <c r="AG27" s="11">
        <f>AF27/365*$M27*$F$4</f>
        <v>0</v>
      </c>
    </row>
    <row r="28" spans="2:33" x14ac:dyDescent="0.25">
      <c r="I28" s="6">
        <v>26</v>
      </c>
      <c r="J28" s="7">
        <f t="shared" si="4"/>
        <v>44958</v>
      </c>
      <c r="K28" s="7">
        <f t="shared" si="3"/>
        <v>45017</v>
      </c>
      <c r="L28" s="7">
        <f t="shared" si="5"/>
        <v>45748</v>
      </c>
      <c r="M28" s="13">
        <f t="shared" si="1"/>
        <v>300</v>
      </c>
      <c r="N28" s="8">
        <f t="shared" si="6"/>
        <v>0</v>
      </c>
      <c r="O28" s="11">
        <f>N28/365*$M28*$F$4</f>
        <v>0</v>
      </c>
      <c r="P28" s="8">
        <f t="shared" si="7"/>
        <v>0</v>
      </c>
      <c r="Q28" s="11">
        <f>P28/365*$M28*$F$4</f>
        <v>0</v>
      </c>
      <c r="R28" s="8">
        <f t="shared" si="7"/>
        <v>275</v>
      </c>
      <c r="S28" s="11">
        <f>R28/365*$M28*$F$4</f>
        <v>11.301369863013699</v>
      </c>
      <c r="T28" s="8">
        <f t="shared" si="7"/>
        <v>366</v>
      </c>
      <c r="U28" s="11">
        <f>T28/365*$M28*$F$4</f>
        <v>15.041095890410961</v>
      </c>
      <c r="V28" s="8">
        <f t="shared" si="7"/>
        <v>91</v>
      </c>
      <c r="W28" s="11">
        <f>V28/365*$M28*$F$4</f>
        <v>3.7397260273972606</v>
      </c>
      <c r="X28" s="8">
        <f t="shared" si="8"/>
        <v>0</v>
      </c>
      <c r="Y28" s="11">
        <f>X28/365*$M28*$F$4</f>
        <v>0</v>
      </c>
      <c r="Z28" s="8">
        <f t="shared" si="9"/>
        <v>0</v>
      </c>
      <c r="AA28" s="11">
        <f>Z28/365*$M28*$F$4</f>
        <v>0</v>
      </c>
      <c r="AB28" s="8">
        <f t="shared" si="10"/>
        <v>0</v>
      </c>
      <c r="AC28" s="11">
        <f>AB28/365*$M28*$F$4</f>
        <v>0</v>
      </c>
      <c r="AD28" s="8">
        <f t="shared" si="11"/>
        <v>0</v>
      </c>
      <c r="AE28" s="11">
        <f>AD28/365*$M28*$F$4</f>
        <v>0</v>
      </c>
      <c r="AF28" s="8">
        <f t="shared" si="12"/>
        <v>0</v>
      </c>
      <c r="AG28" s="11">
        <f>AF28/365*$M28*$F$4</f>
        <v>0</v>
      </c>
    </row>
    <row r="29" spans="2:33" x14ac:dyDescent="0.25">
      <c r="I29" s="6">
        <v>27</v>
      </c>
      <c r="J29" s="7">
        <f t="shared" si="4"/>
        <v>44986</v>
      </c>
      <c r="K29" s="7">
        <f t="shared" si="3"/>
        <v>45047</v>
      </c>
      <c r="L29" s="7">
        <f t="shared" si="5"/>
        <v>45778</v>
      </c>
      <c r="M29" s="13">
        <f t="shared" si="1"/>
        <v>600</v>
      </c>
      <c r="N29" s="8">
        <f t="shared" si="6"/>
        <v>0</v>
      </c>
      <c r="O29" s="11">
        <f>N29/365*$M29*$F$4</f>
        <v>0</v>
      </c>
      <c r="P29" s="8">
        <f t="shared" si="7"/>
        <v>0</v>
      </c>
      <c r="Q29" s="11">
        <f>P29/365*$M29*$F$4</f>
        <v>0</v>
      </c>
      <c r="R29" s="8">
        <f t="shared" si="7"/>
        <v>245</v>
      </c>
      <c r="S29" s="11">
        <f>R29/365*$M29*$F$4</f>
        <v>20.136986301369866</v>
      </c>
      <c r="T29" s="8">
        <f t="shared" si="7"/>
        <v>366</v>
      </c>
      <c r="U29" s="11">
        <f>T29/365*$M29*$F$4</f>
        <v>30.082191780821923</v>
      </c>
      <c r="V29" s="8">
        <f t="shared" si="7"/>
        <v>121</v>
      </c>
      <c r="W29" s="11">
        <f>V29/365*$M29*$F$4</f>
        <v>9.9452054794520564</v>
      </c>
      <c r="X29" s="8">
        <f t="shared" si="8"/>
        <v>0</v>
      </c>
      <c r="Y29" s="11">
        <f>X29/365*$M29*$F$4</f>
        <v>0</v>
      </c>
      <c r="Z29" s="8">
        <f t="shared" si="9"/>
        <v>0</v>
      </c>
      <c r="AA29" s="11">
        <f>Z29/365*$M29*$F$4</f>
        <v>0</v>
      </c>
      <c r="AB29" s="8">
        <f t="shared" si="10"/>
        <v>0</v>
      </c>
      <c r="AC29" s="11">
        <f>AB29/365*$M29*$F$4</f>
        <v>0</v>
      </c>
      <c r="AD29" s="8">
        <f t="shared" si="11"/>
        <v>0</v>
      </c>
      <c r="AE29" s="11">
        <f>AD29/365*$M29*$F$4</f>
        <v>0</v>
      </c>
      <c r="AF29" s="8">
        <f t="shared" si="12"/>
        <v>0</v>
      </c>
      <c r="AG29" s="11">
        <f>AF29/365*$M29*$F$4</f>
        <v>0</v>
      </c>
    </row>
    <row r="30" spans="2:33" x14ac:dyDescent="0.25">
      <c r="I30" s="6">
        <v>28</v>
      </c>
      <c r="J30" s="7">
        <f t="shared" si="4"/>
        <v>45017</v>
      </c>
      <c r="K30" s="7">
        <f t="shared" si="3"/>
        <v>45078</v>
      </c>
      <c r="L30" s="7">
        <f t="shared" si="5"/>
        <v>45809</v>
      </c>
      <c r="M30" s="13">
        <f t="shared" si="1"/>
        <v>600</v>
      </c>
      <c r="N30" s="8">
        <f t="shared" si="6"/>
        <v>0</v>
      </c>
      <c r="O30" s="11">
        <f>N30/365*$M30*$F$4</f>
        <v>0</v>
      </c>
      <c r="P30" s="8">
        <f t="shared" si="7"/>
        <v>0</v>
      </c>
      <c r="Q30" s="11">
        <f>P30/365*$M30*$F$4</f>
        <v>0</v>
      </c>
      <c r="R30" s="8">
        <f t="shared" si="7"/>
        <v>214</v>
      </c>
      <c r="S30" s="11">
        <f>R30/365*$M30*$F$4</f>
        <v>17.589041095890412</v>
      </c>
      <c r="T30" s="8">
        <f t="shared" si="7"/>
        <v>366</v>
      </c>
      <c r="U30" s="11">
        <f>T30/365*$M30*$F$4</f>
        <v>30.082191780821923</v>
      </c>
      <c r="V30" s="8">
        <f t="shared" si="7"/>
        <v>152</v>
      </c>
      <c r="W30" s="11">
        <f>V30/365*$M30*$F$4</f>
        <v>12.493150684931507</v>
      </c>
      <c r="X30" s="8">
        <f t="shared" si="8"/>
        <v>0</v>
      </c>
      <c r="Y30" s="11">
        <f>X30/365*$M30*$F$4</f>
        <v>0</v>
      </c>
      <c r="Z30" s="8">
        <f t="shared" si="9"/>
        <v>0</v>
      </c>
      <c r="AA30" s="11">
        <f>Z30/365*$M30*$F$4</f>
        <v>0</v>
      </c>
      <c r="AB30" s="8">
        <f t="shared" si="10"/>
        <v>0</v>
      </c>
      <c r="AC30" s="11">
        <f>AB30/365*$M30*$F$4</f>
        <v>0</v>
      </c>
      <c r="AD30" s="8">
        <f t="shared" si="11"/>
        <v>0</v>
      </c>
      <c r="AE30" s="11">
        <f>AD30/365*$M30*$F$4</f>
        <v>0</v>
      </c>
      <c r="AF30" s="8">
        <f t="shared" si="12"/>
        <v>0</v>
      </c>
      <c r="AG30" s="11">
        <f>AF30/365*$M30*$F$4</f>
        <v>0</v>
      </c>
    </row>
    <row r="31" spans="2:33" x14ac:dyDescent="0.25">
      <c r="I31" s="6">
        <v>29</v>
      </c>
      <c r="J31" s="7">
        <f t="shared" si="4"/>
        <v>45047</v>
      </c>
      <c r="K31" s="7">
        <f t="shared" si="3"/>
        <v>45108</v>
      </c>
      <c r="L31" s="7">
        <f t="shared" si="5"/>
        <v>45839</v>
      </c>
      <c r="M31" s="13">
        <f t="shared" si="1"/>
        <v>600</v>
      </c>
      <c r="N31" s="8">
        <f t="shared" si="6"/>
        <v>0</v>
      </c>
      <c r="O31" s="11">
        <f>N31/365*$M31*$F$4</f>
        <v>0</v>
      </c>
      <c r="P31" s="8">
        <f t="shared" si="7"/>
        <v>0</v>
      </c>
      <c r="Q31" s="11">
        <f>P31/365*$M31*$F$4</f>
        <v>0</v>
      </c>
      <c r="R31" s="8">
        <f t="shared" si="7"/>
        <v>184</v>
      </c>
      <c r="S31" s="11">
        <f>R31/365*$M31*$F$4</f>
        <v>15.12328767123288</v>
      </c>
      <c r="T31" s="8">
        <f t="shared" si="7"/>
        <v>366</v>
      </c>
      <c r="U31" s="11">
        <f>T31/365*$M31*$F$4</f>
        <v>30.082191780821923</v>
      </c>
      <c r="V31" s="8">
        <f t="shared" si="7"/>
        <v>182</v>
      </c>
      <c r="W31" s="11">
        <f>V31/365*$M31*$F$4</f>
        <v>14.958904109589042</v>
      </c>
      <c r="X31" s="8">
        <f t="shared" si="8"/>
        <v>0</v>
      </c>
      <c r="Y31" s="11">
        <f>X31/365*$M31*$F$4</f>
        <v>0</v>
      </c>
      <c r="Z31" s="8">
        <f t="shared" si="9"/>
        <v>0</v>
      </c>
      <c r="AA31" s="11">
        <f>Z31/365*$M31*$F$4</f>
        <v>0</v>
      </c>
      <c r="AB31" s="8">
        <f t="shared" si="10"/>
        <v>0</v>
      </c>
      <c r="AC31" s="11">
        <f>AB31/365*$M31*$F$4</f>
        <v>0</v>
      </c>
      <c r="AD31" s="8">
        <f t="shared" si="11"/>
        <v>0</v>
      </c>
      <c r="AE31" s="11">
        <f>AD31/365*$M31*$F$4</f>
        <v>0</v>
      </c>
      <c r="AF31" s="8">
        <f t="shared" si="12"/>
        <v>0</v>
      </c>
      <c r="AG31" s="11">
        <f>AF31/365*$M31*$F$4</f>
        <v>0</v>
      </c>
    </row>
    <row r="32" spans="2:33" x14ac:dyDescent="0.25">
      <c r="I32" s="6">
        <v>30</v>
      </c>
      <c r="J32" s="7">
        <f t="shared" si="4"/>
        <v>45078</v>
      </c>
      <c r="K32" s="7">
        <f t="shared" si="3"/>
        <v>45139</v>
      </c>
      <c r="L32" s="7">
        <f t="shared" si="5"/>
        <v>45870</v>
      </c>
      <c r="M32" s="13">
        <f t="shared" si="1"/>
        <v>600</v>
      </c>
      <c r="N32" s="8">
        <f t="shared" si="6"/>
        <v>0</v>
      </c>
      <c r="O32" s="11">
        <f>N32/365*$M32*$F$4</f>
        <v>0</v>
      </c>
      <c r="P32" s="8">
        <f t="shared" si="7"/>
        <v>0</v>
      </c>
      <c r="Q32" s="11">
        <f>P32/365*$M32*$F$4</f>
        <v>0</v>
      </c>
      <c r="R32" s="8">
        <f t="shared" si="7"/>
        <v>153</v>
      </c>
      <c r="S32" s="11">
        <f>R32/365*$M32*$F$4</f>
        <v>12.575342465753424</v>
      </c>
      <c r="T32" s="8">
        <f t="shared" si="7"/>
        <v>366</v>
      </c>
      <c r="U32" s="11">
        <f>T32/365*$M32*$F$4</f>
        <v>30.082191780821923</v>
      </c>
      <c r="V32" s="8">
        <f t="shared" si="7"/>
        <v>213</v>
      </c>
      <c r="W32" s="11">
        <f>V32/365*$M32*$F$4</f>
        <v>17.506849315068497</v>
      </c>
      <c r="X32" s="8">
        <f t="shared" si="8"/>
        <v>0</v>
      </c>
      <c r="Y32" s="11">
        <f>X32/365*$M32*$F$4</f>
        <v>0</v>
      </c>
      <c r="Z32" s="8">
        <f t="shared" si="9"/>
        <v>0</v>
      </c>
      <c r="AA32" s="11">
        <f>Z32/365*$M32*$F$4</f>
        <v>0</v>
      </c>
      <c r="AB32" s="8">
        <f t="shared" si="10"/>
        <v>0</v>
      </c>
      <c r="AC32" s="11">
        <f>AB32/365*$M32*$F$4</f>
        <v>0</v>
      </c>
      <c r="AD32" s="8">
        <f t="shared" si="11"/>
        <v>0</v>
      </c>
      <c r="AE32" s="11">
        <f>AD32/365*$M32*$F$4</f>
        <v>0</v>
      </c>
      <c r="AF32" s="8">
        <f t="shared" si="12"/>
        <v>0</v>
      </c>
      <c r="AG32" s="11">
        <f>AF32/365*$M32*$F$4</f>
        <v>0</v>
      </c>
    </row>
    <row r="33" spans="5:33" x14ac:dyDescent="0.25">
      <c r="I33" s="6">
        <v>31</v>
      </c>
      <c r="J33" s="7">
        <f t="shared" si="4"/>
        <v>45108</v>
      </c>
      <c r="K33" s="7">
        <f t="shared" si="3"/>
        <v>45170</v>
      </c>
      <c r="L33" s="7">
        <f t="shared" si="5"/>
        <v>45901</v>
      </c>
      <c r="M33" s="13">
        <f t="shared" si="1"/>
        <v>600</v>
      </c>
      <c r="N33" s="8">
        <f t="shared" si="6"/>
        <v>0</v>
      </c>
      <c r="O33" s="11">
        <f>N33/365*$M33*$F$4</f>
        <v>0</v>
      </c>
      <c r="P33" s="8">
        <f t="shared" si="7"/>
        <v>0</v>
      </c>
      <c r="Q33" s="11">
        <f>P33/365*$M33*$F$4</f>
        <v>0</v>
      </c>
      <c r="R33" s="8">
        <f t="shared" si="7"/>
        <v>122</v>
      </c>
      <c r="S33" s="11">
        <f>R33/365*$M33*$F$4</f>
        <v>10.027397260273974</v>
      </c>
      <c r="T33" s="8">
        <f t="shared" si="7"/>
        <v>366</v>
      </c>
      <c r="U33" s="11">
        <f>T33/365*$M33*$F$4</f>
        <v>30.082191780821923</v>
      </c>
      <c r="V33" s="8">
        <f t="shared" si="7"/>
        <v>244</v>
      </c>
      <c r="W33" s="11">
        <f>V33/365*$M33*$F$4</f>
        <v>20.054794520547947</v>
      </c>
      <c r="X33" s="8">
        <f t="shared" si="8"/>
        <v>0</v>
      </c>
      <c r="Y33" s="11">
        <f>X33/365*$M33*$F$4</f>
        <v>0</v>
      </c>
      <c r="Z33" s="8">
        <f t="shared" si="9"/>
        <v>0</v>
      </c>
      <c r="AA33" s="11">
        <f>Z33/365*$M33*$F$4</f>
        <v>0</v>
      </c>
      <c r="AB33" s="8">
        <f t="shared" si="10"/>
        <v>0</v>
      </c>
      <c r="AC33" s="11">
        <f>AB33/365*$M33*$F$4</f>
        <v>0</v>
      </c>
      <c r="AD33" s="8">
        <f t="shared" si="11"/>
        <v>0</v>
      </c>
      <c r="AE33" s="11">
        <f>AD33/365*$M33*$F$4</f>
        <v>0</v>
      </c>
      <c r="AF33" s="8">
        <f t="shared" si="12"/>
        <v>0</v>
      </c>
      <c r="AG33" s="11">
        <f>AF33/365*$M33*$F$4</f>
        <v>0</v>
      </c>
    </row>
    <row r="34" spans="5:33" x14ac:dyDescent="0.25">
      <c r="I34" s="6">
        <v>32</v>
      </c>
      <c r="J34" s="7">
        <f t="shared" si="4"/>
        <v>45139</v>
      </c>
      <c r="K34" s="7">
        <f t="shared" si="3"/>
        <v>45200</v>
      </c>
      <c r="L34" s="7">
        <f t="shared" si="5"/>
        <v>45931</v>
      </c>
      <c r="M34" s="13">
        <f t="shared" si="1"/>
        <v>600</v>
      </c>
      <c r="N34" s="8">
        <f t="shared" si="6"/>
        <v>0</v>
      </c>
      <c r="O34" s="11">
        <f>N34/365*$M34*$F$4</f>
        <v>0</v>
      </c>
      <c r="P34" s="8">
        <f t="shared" si="7"/>
        <v>0</v>
      </c>
      <c r="Q34" s="11">
        <f>P34/365*$M34*$F$4</f>
        <v>0</v>
      </c>
      <c r="R34" s="8">
        <f t="shared" si="7"/>
        <v>92</v>
      </c>
      <c r="S34" s="11">
        <f>R34/365*$M34*$F$4</f>
        <v>7.5616438356164402</v>
      </c>
      <c r="T34" s="8">
        <f t="shared" si="7"/>
        <v>366</v>
      </c>
      <c r="U34" s="11">
        <f>T34/365*$M34*$F$4</f>
        <v>30.082191780821923</v>
      </c>
      <c r="V34" s="8">
        <f t="shared" si="7"/>
        <v>274</v>
      </c>
      <c r="W34" s="11">
        <f>V34/365*$M34*$F$4</f>
        <v>22.520547945205479</v>
      </c>
      <c r="X34" s="8">
        <f t="shared" si="8"/>
        <v>0</v>
      </c>
      <c r="Y34" s="11">
        <f>X34/365*$M34*$F$4</f>
        <v>0</v>
      </c>
      <c r="Z34" s="8">
        <f t="shared" si="9"/>
        <v>0</v>
      </c>
      <c r="AA34" s="11">
        <f>Z34/365*$M34*$F$4</f>
        <v>0</v>
      </c>
      <c r="AB34" s="8">
        <f t="shared" si="10"/>
        <v>0</v>
      </c>
      <c r="AC34" s="11">
        <f>AB34/365*$M34*$F$4</f>
        <v>0</v>
      </c>
      <c r="AD34" s="8">
        <f t="shared" si="11"/>
        <v>0</v>
      </c>
      <c r="AE34" s="11">
        <f>AD34/365*$M34*$F$4</f>
        <v>0</v>
      </c>
      <c r="AF34" s="8">
        <f t="shared" si="12"/>
        <v>0</v>
      </c>
      <c r="AG34" s="11">
        <f>AF34/365*$M34*$F$4</f>
        <v>0</v>
      </c>
    </row>
    <row r="35" spans="5:33" x14ac:dyDescent="0.25">
      <c r="I35" s="6">
        <v>33</v>
      </c>
      <c r="J35" s="7">
        <f t="shared" si="4"/>
        <v>45170</v>
      </c>
      <c r="K35" s="7">
        <f t="shared" si="3"/>
        <v>45231</v>
      </c>
      <c r="L35" s="7">
        <f t="shared" si="5"/>
        <v>45962</v>
      </c>
      <c r="M35" s="13">
        <f t="shared" si="1"/>
        <v>600</v>
      </c>
      <c r="N35" s="8">
        <f t="shared" si="6"/>
        <v>0</v>
      </c>
      <c r="O35" s="11">
        <f>N35/365*$M35*$F$4</f>
        <v>0</v>
      </c>
      <c r="P35" s="8">
        <f t="shared" si="7"/>
        <v>0</v>
      </c>
      <c r="Q35" s="11">
        <f>P35/365*$M35*$F$4</f>
        <v>0</v>
      </c>
      <c r="R35" s="8">
        <f t="shared" si="7"/>
        <v>61</v>
      </c>
      <c r="S35" s="11">
        <f>R35/365*$M35*$F$4</f>
        <v>5.0136986301369868</v>
      </c>
      <c r="T35" s="8">
        <f t="shared" si="7"/>
        <v>366</v>
      </c>
      <c r="U35" s="11">
        <f>T35/365*$M35*$F$4</f>
        <v>30.082191780821923</v>
      </c>
      <c r="V35" s="8">
        <f t="shared" si="7"/>
        <v>305</v>
      </c>
      <c r="W35" s="11">
        <f>V35/365*$M35*$F$4</f>
        <v>25.068493150684933</v>
      </c>
      <c r="X35" s="8">
        <f t="shared" si="8"/>
        <v>0</v>
      </c>
      <c r="Y35" s="11">
        <f>X35/365*$M35*$F$4</f>
        <v>0</v>
      </c>
      <c r="Z35" s="8">
        <f t="shared" si="9"/>
        <v>0</v>
      </c>
      <c r="AA35" s="11">
        <f>Z35/365*$M35*$F$4</f>
        <v>0</v>
      </c>
      <c r="AB35" s="8">
        <f t="shared" si="10"/>
        <v>0</v>
      </c>
      <c r="AC35" s="11">
        <f>AB35/365*$M35*$F$4</f>
        <v>0</v>
      </c>
      <c r="AD35" s="8">
        <f t="shared" si="11"/>
        <v>0</v>
      </c>
      <c r="AE35" s="11">
        <f>AD35/365*$M35*$F$4</f>
        <v>0</v>
      </c>
      <c r="AF35" s="8">
        <f t="shared" si="12"/>
        <v>0</v>
      </c>
      <c r="AG35" s="11">
        <f>AF35/365*$M35*$F$4</f>
        <v>0</v>
      </c>
    </row>
    <row r="36" spans="5:33" x14ac:dyDescent="0.25">
      <c r="I36" s="6">
        <v>34</v>
      </c>
      <c r="J36" s="7">
        <f t="shared" ref="J36:J99" si="13">EDATE(J35,1)</f>
        <v>45200</v>
      </c>
      <c r="K36" s="7">
        <f t="shared" si="3"/>
        <v>45261</v>
      </c>
      <c r="L36" s="7">
        <f t="shared" ref="L36:L99" si="14">EDATE(J36,$F$6)</f>
        <v>45992</v>
      </c>
      <c r="M36" s="13">
        <f t="shared" si="1"/>
        <v>600</v>
      </c>
      <c r="N36" s="8">
        <f t="shared" si="6"/>
        <v>0</v>
      </c>
      <c r="O36" s="11">
        <f>N36/365*$M36*$F$4</f>
        <v>0</v>
      </c>
      <c r="P36" s="8">
        <f t="shared" si="7"/>
        <v>0</v>
      </c>
      <c r="Q36" s="11">
        <f>P36/365*$M36*$F$4</f>
        <v>0</v>
      </c>
      <c r="R36" s="8">
        <f t="shared" si="7"/>
        <v>31</v>
      </c>
      <c r="S36" s="11">
        <f>R36/365*$M36*$F$4</f>
        <v>2.5479452054794525</v>
      </c>
      <c r="T36" s="8">
        <f t="shared" si="7"/>
        <v>366</v>
      </c>
      <c r="U36" s="11">
        <f>T36/365*$M36*$F$4</f>
        <v>30.082191780821923</v>
      </c>
      <c r="V36" s="8">
        <f t="shared" si="7"/>
        <v>335</v>
      </c>
      <c r="W36" s="11">
        <f>V36/365*$M36*$F$4</f>
        <v>27.534246575342468</v>
      </c>
      <c r="X36" s="8">
        <f t="shared" si="8"/>
        <v>0</v>
      </c>
      <c r="Y36" s="11">
        <f>X36/365*$M36*$F$4</f>
        <v>0</v>
      </c>
      <c r="Z36" s="8">
        <f t="shared" si="9"/>
        <v>0</v>
      </c>
      <c r="AA36" s="11">
        <f>Z36/365*$M36*$F$4</f>
        <v>0</v>
      </c>
      <c r="AB36" s="8">
        <f t="shared" si="10"/>
        <v>0</v>
      </c>
      <c r="AC36" s="11">
        <f>AB36/365*$M36*$F$4</f>
        <v>0</v>
      </c>
      <c r="AD36" s="8">
        <f t="shared" si="11"/>
        <v>0</v>
      </c>
      <c r="AE36" s="11">
        <f>AD36/365*$M36*$F$4</f>
        <v>0</v>
      </c>
      <c r="AF36" s="8">
        <f t="shared" si="12"/>
        <v>0</v>
      </c>
      <c r="AG36" s="11">
        <f>AF36/365*$M36*$F$4</f>
        <v>0</v>
      </c>
    </row>
    <row r="37" spans="5:33" x14ac:dyDescent="0.25">
      <c r="I37" s="6">
        <v>35</v>
      </c>
      <c r="J37" s="7">
        <f t="shared" si="13"/>
        <v>45231</v>
      </c>
      <c r="K37" s="7">
        <f t="shared" si="3"/>
        <v>45292</v>
      </c>
      <c r="L37" s="7">
        <f t="shared" si="14"/>
        <v>46023</v>
      </c>
      <c r="M37" s="13">
        <f t="shared" si="1"/>
        <v>600</v>
      </c>
      <c r="N37" s="8">
        <f t="shared" si="6"/>
        <v>0</v>
      </c>
      <c r="O37" s="11">
        <f>N37/365*$M37*$F$4</f>
        <v>0</v>
      </c>
      <c r="P37" s="8">
        <f t="shared" si="7"/>
        <v>0</v>
      </c>
      <c r="Q37" s="11">
        <f>P37/365*$M37*$F$4</f>
        <v>0</v>
      </c>
      <c r="R37" s="8">
        <f t="shared" si="7"/>
        <v>0</v>
      </c>
      <c r="S37" s="11">
        <f>R37/365*$M37*$F$4</f>
        <v>0</v>
      </c>
      <c r="T37" s="8">
        <f t="shared" si="7"/>
        <v>366</v>
      </c>
      <c r="U37" s="11">
        <f>T37/365*$M37*$F$4</f>
        <v>30.082191780821923</v>
      </c>
      <c r="V37" s="8">
        <f t="shared" si="7"/>
        <v>365</v>
      </c>
      <c r="W37" s="11">
        <f>V37/365*$M37*$F$4</f>
        <v>30</v>
      </c>
      <c r="X37" s="8">
        <f t="shared" si="8"/>
        <v>1</v>
      </c>
      <c r="Y37" s="11">
        <f>X37/365*$M37*$F$4</f>
        <v>8.2191780821917804E-2</v>
      </c>
      <c r="Z37" s="8">
        <f t="shared" si="9"/>
        <v>0</v>
      </c>
      <c r="AA37" s="11">
        <f>Z37/365*$M37*$F$4</f>
        <v>0</v>
      </c>
      <c r="AB37" s="8">
        <f t="shared" si="10"/>
        <v>0</v>
      </c>
      <c r="AC37" s="11">
        <f>AB37/365*$M37*$F$4</f>
        <v>0</v>
      </c>
      <c r="AD37" s="8">
        <f t="shared" si="11"/>
        <v>0</v>
      </c>
      <c r="AE37" s="11">
        <f>AD37/365*$M37*$F$4</f>
        <v>0</v>
      </c>
      <c r="AF37" s="8">
        <f t="shared" si="12"/>
        <v>0</v>
      </c>
      <c r="AG37" s="11">
        <f>AF37/365*$M37*$F$4</f>
        <v>0</v>
      </c>
    </row>
    <row r="38" spans="5:33" x14ac:dyDescent="0.25">
      <c r="I38" s="6">
        <v>36</v>
      </c>
      <c r="J38" s="7">
        <f t="shared" si="13"/>
        <v>45261</v>
      </c>
      <c r="K38" s="7">
        <f t="shared" si="3"/>
        <v>45323</v>
      </c>
      <c r="L38" s="7">
        <f t="shared" si="14"/>
        <v>46054</v>
      </c>
      <c r="M38" s="13">
        <f t="shared" si="1"/>
        <v>600</v>
      </c>
      <c r="N38" s="8">
        <f t="shared" si="6"/>
        <v>0</v>
      </c>
      <c r="O38" s="11">
        <f>N38/365*$M38*$F$4</f>
        <v>0</v>
      </c>
      <c r="P38" s="8">
        <f t="shared" si="7"/>
        <v>0</v>
      </c>
      <c r="Q38" s="11">
        <f>P38/365*$M38*$F$4</f>
        <v>0</v>
      </c>
      <c r="R38" s="8">
        <f t="shared" si="7"/>
        <v>0</v>
      </c>
      <c r="S38" s="11">
        <f>R38/365*$M38*$F$4</f>
        <v>0</v>
      </c>
      <c r="T38" s="8">
        <f t="shared" si="7"/>
        <v>335</v>
      </c>
      <c r="U38" s="11">
        <f>T38/365*$M38*$F$4</f>
        <v>27.534246575342468</v>
      </c>
      <c r="V38" s="8">
        <f t="shared" si="7"/>
        <v>365</v>
      </c>
      <c r="W38" s="11">
        <f>V38/365*$M38*$F$4</f>
        <v>30</v>
      </c>
      <c r="X38" s="8">
        <f t="shared" si="8"/>
        <v>32</v>
      </c>
      <c r="Y38" s="11">
        <f>X38/365*$M38*$F$4</f>
        <v>2.6301369863013697</v>
      </c>
      <c r="Z38" s="8">
        <f t="shared" si="9"/>
        <v>0</v>
      </c>
      <c r="AA38" s="11">
        <f>Z38/365*$M38*$F$4</f>
        <v>0</v>
      </c>
      <c r="AB38" s="8">
        <f t="shared" si="10"/>
        <v>0</v>
      </c>
      <c r="AC38" s="11">
        <f>AB38/365*$M38*$F$4</f>
        <v>0</v>
      </c>
      <c r="AD38" s="8">
        <f t="shared" si="11"/>
        <v>0</v>
      </c>
      <c r="AE38" s="11">
        <f>AD38/365*$M38*$F$4</f>
        <v>0</v>
      </c>
      <c r="AF38" s="8">
        <f t="shared" si="12"/>
        <v>0</v>
      </c>
      <c r="AG38" s="11">
        <f>AF38/365*$M38*$F$4</f>
        <v>0</v>
      </c>
    </row>
    <row r="39" spans="5:33" x14ac:dyDescent="0.25">
      <c r="I39" s="6">
        <v>37</v>
      </c>
      <c r="J39" s="7">
        <f t="shared" si="13"/>
        <v>45292</v>
      </c>
      <c r="K39" s="7">
        <f t="shared" si="3"/>
        <v>45352</v>
      </c>
      <c r="L39" s="7">
        <f t="shared" si="14"/>
        <v>46082</v>
      </c>
      <c r="M39" s="13">
        <f t="shared" si="1"/>
        <v>600</v>
      </c>
      <c r="N39" s="8">
        <f t="shared" si="6"/>
        <v>0</v>
      </c>
      <c r="O39" s="11">
        <f>N39/365*$M39*$F$4</f>
        <v>0</v>
      </c>
      <c r="P39" s="8">
        <f t="shared" si="7"/>
        <v>0</v>
      </c>
      <c r="Q39" s="11">
        <f>P39/365*$M39*$F$4</f>
        <v>0</v>
      </c>
      <c r="R39" s="8">
        <f t="shared" si="7"/>
        <v>0</v>
      </c>
      <c r="S39" s="11">
        <f>R39/365*$M39*$F$4</f>
        <v>0</v>
      </c>
      <c r="T39" s="8">
        <f t="shared" si="7"/>
        <v>306</v>
      </c>
      <c r="U39" s="11">
        <f>T39/365*$M39*$F$4</f>
        <v>25.150684931506849</v>
      </c>
      <c r="V39" s="8">
        <f t="shared" si="7"/>
        <v>365</v>
      </c>
      <c r="W39" s="11">
        <f>V39/365*$M39*$F$4</f>
        <v>30</v>
      </c>
      <c r="X39" s="8">
        <f t="shared" si="8"/>
        <v>60</v>
      </c>
      <c r="Y39" s="11">
        <f>X39/365*$M39*$F$4</f>
        <v>4.9315068493150687</v>
      </c>
      <c r="Z39" s="8">
        <f t="shared" si="9"/>
        <v>0</v>
      </c>
      <c r="AA39" s="11">
        <f>Z39/365*$M39*$F$4</f>
        <v>0</v>
      </c>
      <c r="AB39" s="8">
        <f t="shared" si="10"/>
        <v>0</v>
      </c>
      <c r="AC39" s="11">
        <f>AB39/365*$M39*$F$4</f>
        <v>0</v>
      </c>
      <c r="AD39" s="8">
        <f t="shared" si="11"/>
        <v>0</v>
      </c>
      <c r="AE39" s="11">
        <f>AD39/365*$M39*$F$4</f>
        <v>0</v>
      </c>
      <c r="AF39" s="8">
        <f t="shared" si="12"/>
        <v>0</v>
      </c>
      <c r="AG39" s="11">
        <f>AF39/365*$M39*$F$4</f>
        <v>0</v>
      </c>
    </row>
    <row r="40" spans="5:33" x14ac:dyDescent="0.25">
      <c r="E40" t="s">
        <v>12</v>
      </c>
      <c r="I40" s="6">
        <v>38</v>
      </c>
      <c r="J40" s="7">
        <f t="shared" si="13"/>
        <v>45323</v>
      </c>
      <c r="K40" s="7">
        <f t="shared" si="3"/>
        <v>45383</v>
      </c>
      <c r="L40" s="7">
        <f t="shared" si="14"/>
        <v>46113</v>
      </c>
      <c r="M40" s="13">
        <f t="shared" si="1"/>
        <v>600</v>
      </c>
      <c r="N40" s="8">
        <f t="shared" si="6"/>
        <v>0</v>
      </c>
      <c r="O40" s="11">
        <f>N40/365*$M40*$F$4</f>
        <v>0</v>
      </c>
      <c r="P40" s="8">
        <f t="shared" si="7"/>
        <v>0</v>
      </c>
      <c r="Q40" s="11">
        <f>P40/365*$M40*$F$4</f>
        <v>0</v>
      </c>
      <c r="R40" s="8">
        <f t="shared" si="7"/>
        <v>0</v>
      </c>
      <c r="S40" s="11">
        <f>R40/365*$M40*$F$4</f>
        <v>0</v>
      </c>
      <c r="T40" s="8">
        <f t="shared" si="7"/>
        <v>275</v>
      </c>
      <c r="U40" s="11">
        <f>T40/365*$M40*$F$4</f>
        <v>22.602739726027398</v>
      </c>
      <c r="V40" s="8">
        <f t="shared" si="7"/>
        <v>365</v>
      </c>
      <c r="W40" s="11">
        <f>V40/365*$M40*$F$4</f>
        <v>30</v>
      </c>
      <c r="X40" s="8">
        <f t="shared" si="8"/>
        <v>91</v>
      </c>
      <c r="Y40" s="11">
        <f>X40/365*$M40*$F$4</f>
        <v>7.4794520547945211</v>
      </c>
      <c r="Z40" s="8">
        <f t="shared" si="9"/>
        <v>0</v>
      </c>
      <c r="AA40" s="11">
        <f>Z40/365*$M40*$F$4</f>
        <v>0</v>
      </c>
      <c r="AB40" s="8">
        <f t="shared" si="10"/>
        <v>0</v>
      </c>
      <c r="AC40" s="11">
        <f>AB40/365*$M40*$F$4</f>
        <v>0</v>
      </c>
      <c r="AD40" s="8">
        <f t="shared" si="11"/>
        <v>0</v>
      </c>
      <c r="AE40" s="11">
        <f>AD40/365*$M40*$F$4</f>
        <v>0</v>
      </c>
      <c r="AF40" s="8">
        <f t="shared" si="12"/>
        <v>0</v>
      </c>
      <c r="AG40" s="11">
        <f>AF40/365*$M40*$F$4</f>
        <v>0</v>
      </c>
    </row>
    <row r="41" spans="5:33" x14ac:dyDescent="0.25">
      <c r="E41" t="s">
        <v>18</v>
      </c>
      <c r="I41" s="6">
        <v>39</v>
      </c>
      <c r="J41" s="7">
        <f t="shared" si="13"/>
        <v>45352</v>
      </c>
      <c r="K41" s="7">
        <f t="shared" si="3"/>
        <v>45413</v>
      </c>
      <c r="L41" s="7">
        <f t="shared" si="14"/>
        <v>46143</v>
      </c>
      <c r="M41" s="13">
        <f t="shared" si="1"/>
        <v>600</v>
      </c>
      <c r="N41" s="8">
        <f t="shared" si="6"/>
        <v>0</v>
      </c>
      <c r="O41" s="11">
        <f>N41/365*$M41*$F$4</f>
        <v>0</v>
      </c>
      <c r="P41" s="8">
        <f t="shared" si="7"/>
        <v>0</v>
      </c>
      <c r="Q41" s="11">
        <f>P41/365*$M41*$F$4</f>
        <v>0</v>
      </c>
      <c r="R41" s="8">
        <f t="shared" si="7"/>
        <v>0</v>
      </c>
      <c r="S41" s="11">
        <f>R41/365*$M41*$F$4</f>
        <v>0</v>
      </c>
      <c r="T41" s="8">
        <f t="shared" si="7"/>
        <v>245</v>
      </c>
      <c r="U41" s="11">
        <f>T41/365*$M41*$F$4</f>
        <v>20.136986301369866</v>
      </c>
      <c r="V41" s="8">
        <f t="shared" si="7"/>
        <v>365</v>
      </c>
      <c r="W41" s="11">
        <f>V41/365*$M41*$F$4</f>
        <v>30</v>
      </c>
      <c r="X41" s="8">
        <f t="shared" si="8"/>
        <v>121</v>
      </c>
      <c r="Y41" s="11">
        <f>X41/365*$M41*$F$4</f>
        <v>9.9452054794520564</v>
      </c>
      <c r="Z41" s="8">
        <f t="shared" si="9"/>
        <v>0</v>
      </c>
      <c r="AA41" s="11">
        <f>Z41/365*$M41*$F$4</f>
        <v>0</v>
      </c>
      <c r="AB41" s="8">
        <f t="shared" si="10"/>
        <v>0</v>
      </c>
      <c r="AC41" s="11">
        <f>AB41/365*$M41*$F$4</f>
        <v>0</v>
      </c>
      <c r="AD41" s="8">
        <f t="shared" si="11"/>
        <v>0</v>
      </c>
      <c r="AE41" s="11">
        <f>AD41/365*$M41*$F$4</f>
        <v>0</v>
      </c>
      <c r="AF41" s="8">
        <f t="shared" si="12"/>
        <v>0</v>
      </c>
      <c r="AG41" s="11">
        <f>AF41/365*$M41*$F$4</f>
        <v>0</v>
      </c>
    </row>
    <row r="42" spans="5:33" x14ac:dyDescent="0.25">
      <c r="E42" t="s">
        <v>19</v>
      </c>
      <c r="I42" s="6">
        <v>40</v>
      </c>
      <c r="J42" s="7">
        <f t="shared" si="13"/>
        <v>45383</v>
      </c>
      <c r="K42" s="7">
        <f t="shared" si="3"/>
        <v>45444</v>
      </c>
      <c r="L42" s="7">
        <f t="shared" si="14"/>
        <v>46174</v>
      </c>
      <c r="M42" s="13">
        <f t="shared" si="1"/>
        <v>600</v>
      </c>
      <c r="N42" s="8">
        <f t="shared" si="6"/>
        <v>0</v>
      </c>
      <c r="O42" s="11">
        <f>N42/365*$M42*$F$4</f>
        <v>0</v>
      </c>
      <c r="P42" s="8">
        <f t="shared" si="7"/>
        <v>0</v>
      </c>
      <c r="Q42" s="11">
        <f>P42/365*$M42*$F$4</f>
        <v>0</v>
      </c>
      <c r="R42" s="8">
        <f t="shared" si="7"/>
        <v>0</v>
      </c>
      <c r="S42" s="11">
        <f>R42/365*$M42*$F$4</f>
        <v>0</v>
      </c>
      <c r="T42" s="8">
        <f t="shared" si="7"/>
        <v>214</v>
      </c>
      <c r="U42" s="11">
        <f>T42/365*$M42*$F$4</f>
        <v>17.589041095890412</v>
      </c>
      <c r="V42" s="8">
        <f t="shared" si="7"/>
        <v>365</v>
      </c>
      <c r="W42" s="11">
        <f>V42/365*$M42*$F$4</f>
        <v>30</v>
      </c>
      <c r="X42" s="8">
        <f t="shared" si="8"/>
        <v>152</v>
      </c>
      <c r="Y42" s="11">
        <f>X42/365*$M42*$F$4</f>
        <v>12.493150684931507</v>
      </c>
      <c r="Z42" s="8">
        <f t="shared" si="9"/>
        <v>0</v>
      </c>
      <c r="AA42" s="11">
        <f>Z42/365*$M42*$F$4</f>
        <v>0</v>
      </c>
      <c r="AB42" s="8">
        <f t="shared" si="10"/>
        <v>0</v>
      </c>
      <c r="AC42" s="11">
        <f>AB42/365*$M42*$F$4</f>
        <v>0</v>
      </c>
      <c r="AD42" s="8">
        <f t="shared" si="11"/>
        <v>0</v>
      </c>
      <c r="AE42" s="11">
        <f>AD42/365*$M42*$F$4</f>
        <v>0</v>
      </c>
      <c r="AF42" s="8">
        <f t="shared" si="12"/>
        <v>0</v>
      </c>
      <c r="AG42" s="11">
        <f>AF42/365*$M42*$F$4</f>
        <v>0</v>
      </c>
    </row>
    <row r="43" spans="5:33" x14ac:dyDescent="0.25">
      <c r="E43" t="s">
        <v>19</v>
      </c>
      <c r="I43" s="6">
        <v>41</v>
      </c>
      <c r="J43" s="7">
        <f t="shared" si="13"/>
        <v>45413</v>
      </c>
      <c r="K43" s="7">
        <f t="shared" si="3"/>
        <v>45474</v>
      </c>
      <c r="L43" s="7">
        <f t="shared" si="14"/>
        <v>46204</v>
      </c>
      <c r="M43" s="13">
        <f t="shared" si="1"/>
        <v>600</v>
      </c>
      <c r="N43" s="8">
        <f t="shared" si="6"/>
        <v>0</v>
      </c>
      <c r="O43" s="11">
        <f>N43/365*$M43*$F$4</f>
        <v>0</v>
      </c>
      <c r="P43" s="8">
        <f t="shared" si="7"/>
        <v>0</v>
      </c>
      <c r="Q43" s="11">
        <f>P43/365*$M43*$F$4</f>
        <v>0</v>
      </c>
      <c r="R43" s="8">
        <f t="shared" si="7"/>
        <v>0</v>
      </c>
      <c r="S43" s="11">
        <f>R43/365*$M43*$F$4</f>
        <v>0</v>
      </c>
      <c r="T43" s="8">
        <f t="shared" si="7"/>
        <v>184</v>
      </c>
      <c r="U43" s="11">
        <f>T43/365*$M43*$F$4</f>
        <v>15.12328767123288</v>
      </c>
      <c r="V43" s="8">
        <f t="shared" si="7"/>
        <v>365</v>
      </c>
      <c r="W43" s="11">
        <f>V43/365*$M43*$F$4</f>
        <v>30</v>
      </c>
      <c r="X43" s="8">
        <f t="shared" si="8"/>
        <v>182</v>
      </c>
      <c r="Y43" s="11">
        <f>X43/365*$M43*$F$4</f>
        <v>14.958904109589042</v>
      </c>
      <c r="Z43" s="8">
        <f t="shared" si="9"/>
        <v>0</v>
      </c>
      <c r="AA43" s="11">
        <f>Z43/365*$M43*$F$4</f>
        <v>0</v>
      </c>
      <c r="AB43" s="8">
        <f t="shared" si="10"/>
        <v>0</v>
      </c>
      <c r="AC43" s="11">
        <f>AB43/365*$M43*$F$4</f>
        <v>0</v>
      </c>
      <c r="AD43" s="8">
        <f t="shared" si="11"/>
        <v>0</v>
      </c>
      <c r="AE43" s="11">
        <f>AD43/365*$M43*$F$4</f>
        <v>0</v>
      </c>
      <c r="AF43" s="8">
        <f t="shared" si="12"/>
        <v>0</v>
      </c>
      <c r="AG43" s="11">
        <f>AF43/365*$M43*$F$4</f>
        <v>0</v>
      </c>
    </row>
    <row r="44" spans="5:33" x14ac:dyDescent="0.25">
      <c r="E44" t="s">
        <v>19</v>
      </c>
      <c r="I44" s="6">
        <v>42</v>
      </c>
      <c r="J44" s="7">
        <f t="shared" si="13"/>
        <v>45444</v>
      </c>
      <c r="K44" s="7">
        <f t="shared" si="3"/>
        <v>45505</v>
      </c>
      <c r="L44" s="7">
        <f t="shared" si="14"/>
        <v>46235</v>
      </c>
      <c r="M44" s="13">
        <f t="shared" si="1"/>
        <v>600</v>
      </c>
      <c r="N44" s="8">
        <f t="shared" si="6"/>
        <v>0</v>
      </c>
      <c r="O44" s="11">
        <f>N44/365*$M44*$F$4</f>
        <v>0</v>
      </c>
      <c r="P44" s="8">
        <f t="shared" si="7"/>
        <v>0</v>
      </c>
      <c r="Q44" s="11">
        <f>P44/365*$M44*$F$4</f>
        <v>0</v>
      </c>
      <c r="R44" s="8">
        <f t="shared" si="7"/>
        <v>0</v>
      </c>
      <c r="S44" s="11">
        <f>R44/365*$M44*$F$4</f>
        <v>0</v>
      </c>
      <c r="T44" s="8">
        <f t="shared" si="7"/>
        <v>153</v>
      </c>
      <c r="U44" s="11">
        <f>T44/365*$M44*$F$4</f>
        <v>12.575342465753424</v>
      </c>
      <c r="V44" s="8">
        <f t="shared" si="7"/>
        <v>365</v>
      </c>
      <c r="W44" s="11">
        <f>V44/365*$M44*$F$4</f>
        <v>30</v>
      </c>
      <c r="X44" s="8">
        <f t="shared" si="8"/>
        <v>213</v>
      </c>
      <c r="Y44" s="11">
        <f>X44/365*$M44*$F$4</f>
        <v>17.506849315068497</v>
      </c>
      <c r="Z44" s="8">
        <f t="shared" si="9"/>
        <v>0</v>
      </c>
      <c r="AA44" s="11">
        <f>Z44/365*$M44*$F$4</f>
        <v>0</v>
      </c>
      <c r="AB44" s="8">
        <f t="shared" si="10"/>
        <v>0</v>
      </c>
      <c r="AC44" s="11">
        <f>AB44/365*$M44*$F$4</f>
        <v>0</v>
      </c>
      <c r="AD44" s="8">
        <f t="shared" si="11"/>
        <v>0</v>
      </c>
      <c r="AE44" s="11">
        <f>AD44/365*$M44*$F$4</f>
        <v>0</v>
      </c>
      <c r="AF44" s="8">
        <f t="shared" si="12"/>
        <v>0</v>
      </c>
      <c r="AG44" s="11">
        <f>AF44/365*$M44*$F$4</f>
        <v>0</v>
      </c>
    </row>
    <row r="45" spans="5:33" x14ac:dyDescent="0.25">
      <c r="I45" s="6">
        <v>43</v>
      </c>
      <c r="J45" s="7">
        <f t="shared" si="13"/>
        <v>45474</v>
      </c>
      <c r="K45" s="7">
        <f t="shared" si="3"/>
        <v>45536</v>
      </c>
      <c r="L45" s="7">
        <f t="shared" si="14"/>
        <v>46266</v>
      </c>
      <c r="M45" s="13">
        <f t="shared" si="1"/>
        <v>600</v>
      </c>
      <c r="N45" s="8">
        <f t="shared" si="6"/>
        <v>0</v>
      </c>
      <c r="O45" s="11">
        <f>N45/365*$M45*$F$4</f>
        <v>0</v>
      </c>
      <c r="P45" s="8">
        <f t="shared" si="7"/>
        <v>0</v>
      </c>
      <c r="Q45" s="11">
        <f>P45/365*$M45*$F$4</f>
        <v>0</v>
      </c>
      <c r="R45" s="8">
        <f t="shared" si="7"/>
        <v>0</v>
      </c>
      <c r="S45" s="11">
        <f>R45/365*$M45*$F$4</f>
        <v>0</v>
      </c>
      <c r="T45" s="8">
        <f t="shared" si="7"/>
        <v>122</v>
      </c>
      <c r="U45" s="11">
        <f>T45/365*$M45*$F$4</f>
        <v>10.027397260273974</v>
      </c>
      <c r="V45" s="8">
        <f t="shared" si="7"/>
        <v>365</v>
      </c>
      <c r="W45" s="11">
        <f>V45/365*$M45*$F$4</f>
        <v>30</v>
      </c>
      <c r="X45" s="8">
        <f t="shared" si="8"/>
        <v>244</v>
      </c>
      <c r="Y45" s="11">
        <f>X45/365*$M45*$F$4</f>
        <v>20.054794520547947</v>
      </c>
      <c r="Z45" s="8">
        <f t="shared" si="9"/>
        <v>0</v>
      </c>
      <c r="AA45" s="11">
        <f>Z45/365*$M45*$F$4</f>
        <v>0</v>
      </c>
      <c r="AB45" s="8">
        <f t="shared" si="10"/>
        <v>0</v>
      </c>
      <c r="AC45" s="11">
        <f>AB45/365*$M45*$F$4</f>
        <v>0</v>
      </c>
      <c r="AD45" s="8">
        <f t="shared" si="11"/>
        <v>0</v>
      </c>
      <c r="AE45" s="11">
        <f>AD45/365*$M45*$F$4</f>
        <v>0</v>
      </c>
      <c r="AF45" s="8">
        <f t="shared" si="12"/>
        <v>0</v>
      </c>
      <c r="AG45" s="11">
        <f>AF45/365*$M45*$F$4</f>
        <v>0</v>
      </c>
    </row>
    <row r="46" spans="5:33" x14ac:dyDescent="0.25">
      <c r="I46" s="6">
        <v>44</v>
      </c>
      <c r="J46" s="7">
        <f t="shared" si="13"/>
        <v>45505</v>
      </c>
      <c r="K46" s="7">
        <f t="shared" si="3"/>
        <v>45566</v>
      </c>
      <c r="L46" s="7">
        <f t="shared" si="14"/>
        <v>46296</v>
      </c>
      <c r="M46" s="13">
        <f t="shared" si="1"/>
        <v>600</v>
      </c>
      <c r="N46" s="8">
        <f t="shared" si="6"/>
        <v>0</v>
      </c>
      <c r="O46" s="11">
        <f>N46/365*$M46*$F$4</f>
        <v>0</v>
      </c>
      <c r="P46" s="8">
        <f t="shared" si="7"/>
        <v>0</v>
      </c>
      <c r="Q46" s="11">
        <f>P46/365*$M46*$F$4</f>
        <v>0</v>
      </c>
      <c r="R46" s="8">
        <f t="shared" si="7"/>
        <v>0</v>
      </c>
      <c r="S46" s="11">
        <f>R46/365*$M46*$F$4</f>
        <v>0</v>
      </c>
      <c r="T46" s="8">
        <f t="shared" si="7"/>
        <v>92</v>
      </c>
      <c r="U46" s="11">
        <f>T46/365*$M46*$F$4</f>
        <v>7.5616438356164402</v>
      </c>
      <c r="V46" s="8">
        <f t="shared" si="7"/>
        <v>365</v>
      </c>
      <c r="W46" s="11">
        <f>V46/365*$M46*$F$4</f>
        <v>30</v>
      </c>
      <c r="X46" s="8">
        <f t="shared" si="8"/>
        <v>274</v>
      </c>
      <c r="Y46" s="11">
        <f>X46/365*$M46*$F$4</f>
        <v>22.520547945205479</v>
      </c>
      <c r="Z46" s="8">
        <f t="shared" si="9"/>
        <v>0</v>
      </c>
      <c r="AA46" s="11">
        <f>Z46/365*$M46*$F$4</f>
        <v>0</v>
      </c>
      <c r="AB46" s="8">
        <f t="shared" si="10"/>
        <v>0</v>
      </c>
      <c r="AC46" s="11">
        <f>AB46/365*$M46*$F$4</f>
        <v>0</v>
      </c>
      <c r="AD46" s="8">
        <f t="shared" si="11"/>
        <v>0</v>
      </c>
      <c r="AE46" s="11">
        <f>AD46/365*$M46*$F$4</f>
        <v>0</v>
      </c>
      <c r="AF46" s="8">
        <f t="shared" si="12"/>
        <v>0</v>
      </c>
      <c r="AG46" s="11">
        <f>AF46/365*$M46*$F$4</f>
        <v>0</v>
      </c>
    </row>
    <row r="47" spans="5:33" x14ac:dyDescent="0.25">
      <c r="I47" s="6">
        <v>45</v>
      </c>
      <c r="J47" s="7">
        <f t="shared" si="13"/>
        <v>45536</v>
      </c>
      <c r="K47" s="7">
        <f t="shared" si="3"/>
        <v>45597</v>
      </c>
      <c r="L47" s="7">
        <f t="shared" si="14"/>
        <v>46327</v>
      </c>
      <c r="M47" s="13">
        <f t="shared" si="1"/>
        <v>600</v>
      </c>
      <c r="N47" s="8">
        <f t="shared" si="6"/>
        <v>0</v>
      </c>
      <c r="O47" s="11">
        <f>N47/365*$M47*$F$4</f>
        <v>0</v>
      </c>
      <c r="P47" s="8">
        <f t="shared" si="7"/>
        <v>0</v>
      </c>
      <c r="Q47" s="11">
        <f>P47/365*$M47*$F$4</f>
        <v>0</v>
      </c>
      <c r="R47" s="8">
        <f t="shared" si="7"/>
        <v>0</v>
      </c>
      <c r="S47" s="11">
        <f>R47/365*$M47*$F$4</f>
        <v>0</v>
      </c>
      <c r="T47" s="8">
        <f t="shared" si="7"/>
        <v>61</v>
      </c>
      <c r="U47" s="11">
        <f>T47/365*$M47*$F$4</f>
        <v>5.0136986301369868</v>
      </c>
      <c r="V47" s="8">
        <f t="shared" si="7"/>
        <v>365</v>
      </c>
      <c r="W47" s="11">
        <f>V47/365*$M47*$F$4</f>
        <v>30</v>
      </c>
      <c r="X47" s="8">
        <f t="shared" si="8"/>
        <v>305</v>
      </c>
      <c r="Y47" s="11">
        <f>X47/365*$M47*$F$4</f>
        <v>25.068493150684933</v>
      </c>
      <c r="Z47" s="8">
        <f t="shared" si="9"/>
        <v>0</v>
      </c>
      <c r="AA47" s="11">
        <f>Z47/365*$M47*$F$4</f>
        <v>0</v>
      </c>
      <c r="AB47" s="8">
        <f t="shared" si="10"/>
        <v>0</v>
      </c>
      <c r="AC47" s="11">
        <f>AB47/365*$M47*$F$4</f>
        <v>0</v>
      </c>
      <c r="AD47" s="8">
        <f t="shared" si="11"/>
        <v>0</v>
      </c>
      <c r="AE47" s="11">
        <f>AD47/365*$M47*$F$4</f>
        <v>0</v>
      </c>
      <c r="AF47" s="8">
        <f t="shared" si="12"/>
        <v>0</v>
      </c>
      <c r="AG47" s="11">
        <f>AF47/365*$M47*$F$4</f>
        <v>0</v>
      </c>
    </row>
    <row r="48" spans="5:33" x14ac:dyDescent="0.25">
      <c r="I48" s="6">
        <v>46</v>
      </c>
      <c r="J48" s="7">
        <f t="shared" si="13"/>
        <v>45566</v>
      </c>
      <c r="K48" s="7">
        <f t="shared" si="3"/>
        <v>45627</v>
      </c>
      <c r="L48" s="7">
        <f t="shared" si="14"/>
        <v>46357</v>
      </c>
      <c r="M48" s="13">
        <f t="shared" si="1"/>
        <v>600</v>
      </c>
      <c r="N48" s="8">
        <f t="shared" si="6"/>
        <v>0</v>
      </c>
      <c r="O48" s="11">
        <f>N48/365*$M48*$F$4</f>
        <v>0</v>
      </c>
      <c r="P48" s="8">
        <f t="shared" si="7"/>
        <v>0</v>
      </c>
      <c r="Q48" s="11">
        <f>P48/365*$M48*$F$4</f>
        <v>0</v>
      </c>
      <c r="R48" s="8">
        <f t="shared" si="7"/>
        <v>0</v>
      </c>
      <c r="S48" s="11">
        <f>R48/365*$M48*$F$4</f>
        <v>0</v>
      </c>
      <c r="T48" s="8">
        <f t="shared" si="7"/>
        <v>31</v>
      </c>
      <c r="U48" s="11">
        <f>T48/365*$M48*$F$4</f>
        <v>2.5479452054794525</v>
      </c>
      <c r="V48" s="8">
        <f t="shared" si="7"/>
        <v>365</v>
      </c>
      <c r="W48" s="11">
        <f>V48/365*$M48*$F$4</f>
        <v>30</v>
      </c>
      <c r="X48" s="8">
        <f t="shared" si="8"/>
        <v>335</v>
      </c>
      <c r="Y48" s="11">
        <f>X48/365*$M48*$F$4</f>
        <v>27.534246575342468</v>
      </c>
      <c r="Z48" s="8">
        <f t="shared" si="9"/>
        <v>0</v>
      </c>
      <c r="AA48" s="11">
        <f>Z48/365*$M48*$F$4</f>
        <v>0</v>
      </c>
      <c r="AB48" s="8">
        <f t="shared" si="10"/>
        <v>0</v>
      </c>
      <c r="AC48" s="11">
        <f>AB48/365*$M48*$F$4</f>
        <v>0</v>
      </c>
      <c r="AD48" s="8">
        <f t="shared" si="11"/>
        <v>0</v>
      </c>
      <c r="AE48" s="11">
        <f>AD48/365*$M48*$F$4</f>
        <v>0</v>
      </c>
      <c r="AF48" s="8">
        <f t="shared" si="12"/>
        <v>0</v>
      </c>
      <c r="AG48" s="11">
        <f>AF48/365*$M48*$F$4</f>
        <v>0</v>
      </c>
    </row>
    <row r="49" spans="9:33" x14ac:dyDescent="0.25">
      <c r="I49" s="6">
        <v>47</v>
      </c>
      <c r="J49" s="7">
        <f t="shared" si="13"/>
        <v>45597</v>
      </c>
      <c r="K49" s="7">
        <f t="shared" si="3"/>
        <v>45658</v>
      </c>
      <c r="L49" s="7">
        <f t="shared" si="14"/>
        <v>46388</v>
      </c>
      <c r="M49" s="13">
        <f t="shared" si="1"/>
        <v>600</v>
      </c>
      <c r="N49" s="8">
        <f t="shared" si="6"/>
        <v>0</v>
      </c>
      <c r="O49" s="11">
        <f>N49/365*$M49*$F$4</f>
        <v>0</v>
      </c>
      <c r="P49" s="8">
        <f t="shared" si="7"/>
        <v>0</v>
      </c>
      <c r="Q49" s="11">
        <f>P49/365*$M49*$F$4</f>
        <v>0</v>
      </c>
      <c r="R49" s="8">
        <f t="shared" si="7"/>
        <v>0</v>
      </c>
      <c r="S49" s="11">
        <f>R49/365*$M49*$F$4</f>
        <v>0</v>
      </c>
      <c r="T49" s="8">
        <f t="shared" si="7"/>
        <v>0</v>
      </c>
      <c r="U49" s="11">
        <f>T49/365*$M49*$F$4</f>
        <v>0</v>
      </c>
      <c r="V49" s="8">
        <f t="shared" si="7"/>
        <v>365</v>
      </c>
      <c r="W49" s="11">
        <f>V49/365*$M49*$F$4</f>
        <v>30</v>
      </c>
      <c r="X49" s="8">
        <f t="shared" si="8"/>
        <v>365</v>
      </c>
      <c r="Y49" s="11">
        <f>X49/365*$M49*$F$4</f>
        <v>30</v>
      </c>
      <c r="Z49" s="8">
        <f t="shared" si="9"/>
        <v>1</v>
      </c>
      <c r="AA49" s="11">
        <f>Z49/365*$M49*$F$4</f>
        <v>8.2191780821917804E-2</v>
      </c>
      <c r="AB49" s="8">
        <f t="shared" si="10"/>
        <v>0</v>
      </c>
      <c r="AC49" s="11">
        <f>AB49/365*$M49*$F$4</f>
        <v>0</v>
      </c>
      <c r="AD49" s="8">
        <f t="shared" si="11"/>
        <v>0</v>
      </c>
      <c r="AE49" s="11">
        <f>AD49/365*$M49*$F$4</f>
        <v>0</v>
      </c>
      <c r="AF49" s="8">
        <f t="shared" si="12"/>
        <v>0</v>
      </c>
      <c r="AG49" s="11">
        <f>AF49/365*$M49*$F$4</f>
        <v>0</v>
      </c>
    </row>
    <row r="50" spans="9:33" x14ac:dyDescent="0.25">
      <c r="I50" s="6">
        <v>48</v>
      </c>
      <c r="J50" s="7">
        <f t="shared" si="13"/>
        <v>45627</v>
      </c>
      <c r="K50" s="7">
        <f t="shared" si="3"/>
        <v>45689</v>
      </c>
      <c r="L50" s="7">
        <f t="shared" si="14"/>
        <v>46419</v>
      </c>
      <c r="M50" s="13">
        <f t="shared" si="1"/>
        <v>600</v>
      </c>
      <c r="N50" s="8">
        <f t="shared" si="6"/>
        <v>0</v>
      </c>
      <c r="O50" s="11">
        <f>N50/365*$M50*$F$4</f>
        <v>0</v>
      </c>
      <c r="P50" s="8">
        <f t="shared" si="7"/>
        <v>0</v>
      </c>
      <c r="Q50" s="11">
        <f>P50/365*$M50*$F$4</f>
        <v>0</v>
      </c>
      <c r="R50" s="8">
        <f t="shared" si="7"/>
        <v>0</v>
      </c>
      <c r="S50" s="11">
        <f>R50/365*$M50*$F$4</f>
        <v>0</v>
      </c>
      <c r="T50" s="8">
        <f t="shared" si="7"/>
        <v>0</v>
      </c>
      <c r="U50" s="11">
        <f>T50/365*$M50*$F$4</f>
        <v>0</v>
      </c>
      <c r="V50" s="8">
        <f t="shared" si="7"/>
        <v>334</v>
      </c>
      <c r="W50" s="11">
        <f>V50/365*$M50*$F$4</f>
        <v>27.452054794520549</v>
      </c>
      <c r="X50" s="8">
        <f t="shared" si="8"/>
        <v>365</v>
      </c>
      <c r="Y50" s="11">
        <f>X50/365*$M50*$F$4</f>
        <v>30</v>
      </c>
      <c r="Z50" s="8">
        <f t="shared" si="9"/>
        <v>32</v>
      </c>
      <c r="AA50" s="11">
        <f>Z50/365*$M50*$F$4</f>
        <v>2.6301369863013697</v>
      </c>
      <c r="AB50" s="8">
        <f t="shared" si="10"/>
        <v>0</v>
      </c>
      <c r="AC50" s="11">
        <f>AB50/365*$M50*$F$4</f>
        <v>0</v>
      </c>
      <c r="AD50" s="8">
        <f t="shared" si="11"/>
        <v>0</v>
      </c>
      <c r="AE50" s="11">
        <f>AD50/365*$M50*$F$4</f>
        <v>0</v>
      </c>
      <c r="AF50" s="8">
        <f t="shared" si="12"/>
        <v>0</v>
      </c>
      <c r="AG50" s="11">
        <f>AF50/365*$M50*$F$4</f>
        <v>0</v>
      </c>
    </row>
    <row r="51" spans="9:33" x14ac:dyDescent="0.25">
      <c r="I51" s="6">
        <v>49</v>
      </c>
      <c r="J51" s="7">
        <f t="shared" si="13"/>
        <v>45658</v>
      </c>
      <c r="K51" s="7">
        <f t="shared" si="3"/>
        <v>45717</v>
      </c>
      <c r="L51" s="7">
        <f t="shared" si="14"/>
        <v>46447</v>
      </c>
      <c r="M51" s="13">
        <f t="shared" si="1"/>
        <v>600</v>
      </c>
      <c r="N51" s="8">
        <f t="shared" si="6"/>
        <v>0</v>
      </c>
      <c r="O51" s="11">
        <f>N51/365*$M51*$F$4</f>
        <v>0</v>
      </c>
      <c r="P51" s="8">
        <f t="shared" si="7"/>
        <v>0</v>
      </c>
      <c r="Q51" s="11">
        <f>P51/365*$M51*$F$4</f>
        <v>0</v>
      </c>
      <c r="R51" s="8">
        <f t="shared" si="7"/>
        <v>0</v>
      </c>
      <c r="S51" s="11">
        <f>R51/365*$M51*$F$4</f>
        <v>0</v>
      </c>
      <c r="T51" s="8">
        <f t="shared" si="7"/>
        <v>0</v>
      </c>
      <c r="U51" s="11">
        <f>T51/365*$M51*$F$4</f>
        <v>0</v>
      </c>
      <c r="V51" s="8">
        <f t="shared" si="7"/>
        <v>306</v>
      </c>
      <c r="W51" s="11">
        <f>V51/365*$M51*$F$4</f>
        <v>25.150684931506849</v>
      </c>
      <c r="X51" s="8">
        <f t="shared" si="8"/>
        <v>365</v>
      </c>
      <c r="Y51" s="11">
        <f>X51/365*$M51*$F$4</f>
        <v>30</v>
      </c>
      <c r="Z51" s="8">
        <f t="shared" si="9"/>
        <v>60</v>
      </c>
      <c r="AA51" s="11">
        <f>Z51/365*$M51*$F$4</f>
        <v>4.9315068493150687</v>
      </c>
      <c r="AB51" s="8">
        <f t="shared" si="10"/>
        <v>0</v>
      </c>
      <c r="AC51" s="11">
        <f>AB51/365*$M51*$F$4</f>
        <v>0</v>
      </c>
      <c r="AD51" s="8">
        <f t="shared" si="11"/>
        <v>0</v>
      </c>
      <c r="AE51" s="11">
        <f>AD51/365*$M51*$F$4</f>
        <v>0</v>
      </c>
      <c r="AF51" s="8">
        <f t="shared" si="12"/>
        <v>0</v>
      </c>
      <c r="AG51" s="11">
        <f>AF51/365*$M51*$F$4</f>
        <v>0</v>
      </c>
    </row>
    <row r="52" spans="9:33" x14ac:dyDescent="0.25">
      <c r="I52" s="6">
        <v>50</v>
      </c>
      <c r="J52" s="7">
        <f t="shared" si="13"/>
        <v>45689</v>
      </c>
      <c r="K52" s="7">
        <f t="shared" si="3"/>
        <v>45748</v>
      </c>
      <c r="L52" s="7">
        <f t="shared" si="14"/>
        <v>46478</v>
      </c>
      <c r="M52" s="13">
        <f t="shared" si="1"/>
        <v>600</v>
      </c>
      <c r="N52" s="8">
        <f t="shared" si="6"/>
        <v>0</v>
      </c>
      <c r="O52" s="11">
        <f>N52/365*$M52*$F$4</f>
        <v>0</v>
      </c>
      <c r="P52" s="8">
        <f t="shared" si="7"/>
        <v>0</v>
      </c>
      <c r="Q52" s="11">
        <f>P52/365*$M52*$F$4</f>
        <v>0</v>
      </c>
      <c r="R52" s="8">
        <f t="shared" si="7"/>
        <v>0</v>
      </c>
      <c r="S52" s="11">
        <f>R52/365*$M52*$F$4</f>
        <v>0</v>
      </c>
      <c r="T52" s="8">
        <f t="shared" si="7"/>
        <v>0</v>
      </c>
      <c r="U52" s="11">
        <f>T52/365*$M52*$F$4</f>
        <v>0</v>
      </c>
      <c r="V52" s="8">
        <f t="shared" si="7"/>
        <v>275</v>
      </c>
      <c r="W52" s="11">
        <f>V52/365*$M52*$F$4</f>
        <v>22.602739726027398</v>
      </c>
      <c r="X52" s="8">
        <f t="shared" si="8"/>
        <v>365</v>
      </c>
      <c r="Y52" s="11">
        <f>X52/365*$M52*$F$4</f>
        <v>30</v>
      </c>
      <c r="Z52" s="8">
        <f t="shared" si="9"/>
        <v>91</v>
      </c>
      <c r="AA52" s="11">
        <f>Z52/365*$M52*$F$4</f>
        <v>7.4794520547945211</v>
      </c>
      <c r="AB52" s="8">
        <f t="shared" si="10"/>
        <v>0</v>
      </c>
      <c r="AC52" s="11">
        <f>AB52/365*$M52*$F$4</f>
        <v>0</v>
      </c>
      <c r="AD52" s="8">
        <f t="shared" si="11"/>
        <v>0</v>
      </c>
      <c r="AE52" s="11">
        <f>AD52/365*$M52*$F$4</f>
        <v>0</v>
      </c>
      <c r="AF52" s="8">
        <f t="shared" si="12"/>
        <v>0</v>
      </c>
      <c r="AG52" s="11">
        <f>AF52/365*$M52*$F$4</f>
        <v>0</v>
      </c>
    </row>
    <row r="53" spans="9:33" x14ac:dyDescent="0.25">
      <c r="I53" s="6">
        <v>51</v>
      </c>
      <c r="J53" s="7">
        <f t="shared" si="13"/>
        <v>45717</v>
      </c>
      <c r="K53" s="7">
        <f t="shared" si="3"/>
        <v>45778</v>
      </c>
      <c r="L53" s="7">
        <f t="shared" si="14"/>
        <v>46508</v>
      </c>
      <c r="M53" s="13">
        <f t="shared" si="1"/>
        <v>600</v>
      </c>
      <c r="N53" s="8">
        <f t="shared" si="6"/>
        <v>0</v>
      </c>
      <c r="O53" s="11">
        <f>N53/365*$M53*$F$4</f>
        <v>0</v>
      </c>
      <c r="P53" s="8">
        <f t="shared" si="7"/>
        <v>0</v>
      </c>
      <c r="Q53" s="11">
        <f>P53/365*$M53*$F$4</f>
        <v>0</v>
      </c>
      <c r="R53" s="8">
        <f t="shared" si="7"/>
        <v>0</v>
      </c>
      <c r="S53" s="11">
        <f>R53/365*$M53*$F$4</f>
        <v>0</v>
      </c>
      <c r="T53" s="8">
        <f t="shared" si="7"/>
        <v>0</v>
      </c>
      <c r="U53" s="11">
        <f>T53/365*$M53*$F$4</f>
        <v>0</v>
      </c>
      <c r="V53" s="8">
        <f t="shared" si="7"/>
        <v>245</v>
      </c>
      <c r="W53" s="11">
        <f>V53/365*$M53*$F$4</f>
        <v>20.136986301369866</v>
      </c>
      <c r="X53" s="8">
        <f t="shared" si="8"/>
        <v>365</v>
      </c>
      <c r="Y53" s="11">
        <f>X53/365*$M53*$F$4</f>
        <v>30</v>
      </c>
      <c r="Z53" s="8">
        <f t="shared" si="9"/>
        <v>121</v>
      </c>
      <c r="AA53" s="11">
        <f>Z53/365*$M53*$F$4</f>
        <v>9.9452054794520564</v>
      </c>
      <c r="AB53" s="8">
        <f t="shared" si="10"/>
        <v>0</v>
      </c>
      <c r="AC53" s="11">
        <f>AB53/365*$M53*$F$4</f>
        <v>0</v>
      </c>
      <c r="AD53" s="8">
        <f t="shared" si="11"/>
        <v>0</v>
      </c>
      <c r="AE53" s="11">
        <f>AD53/365*$M53*$F$4</f>
        <v>0</v>
      </c>
      <c r="AF53" s="8">
        <f t="shared" si="12"/>
        <v>0</v>
      </c>
      <c r="AG53" s="11">
        <f>AF53/365*$M53*$F$4</f>
        <v>0</v>
      </c>
    </row>
    <row r="54" spans="9:33" x14ac:dyDescent="0.25">
      <c r="I54" s="6">
        <v>52</v>
      </c>
      <c r="J54" s="7">
        <f t="shared" si="13"/>
        <v>45748</v>
      </c>
      <c r="K54" s="7">
        <f t="shared" si="3"/>
        <v>45809</v>
      </c>
      <c r="L54" s="7">
        <f t="shared" si="14"/>
        <v>46539</v>
      </c>
      <c r="M54" s="13">
        <f t="shared" si="1"/>
        <v>600</v>
      </c>
      <c r="N54" s="8">
        <f t="shared" si="6"/>
        <v>0</v>
      </c>
      <c r="O54" s="11">
        <f>N54/365*$M54*$F$4</f>
        <v>0</v>
      </c>
      <c r="P54" s="8">
        <f t="shared" si="7"/>
        <v>0</v>
      </c>
      <c r="Q54" s="11">
        <f>P54/365*$M54*$F$4</f>
        <v>0</v>
      </c>
      <c r="R54" s="8">
        <f t="shared" si="7"/>
        <v>0</v>
      </c>
      <c r="S54" s="11">
        <f>R54/365*$M54*$F$4</f>
        <v>0</v>
      </c>
      <c r="T54" s="8">
        <f t="shared" si="7"/>
        <v>0</v>
      </c>
      <c r="U54" s="11">
        <f>T54/365*$M54*$F$4</f>
        <v>0</v>
      </c>
      <c r="V54" s="8">
        <f t="shared" si="7"/>
        <v>214</v>
      </c>
      <c r="W54" s="11">
        <f>V54/365*$M54*$F$4</f>
        <v>17.589041095890412</v>
      </c>
      <c r="X54" s="8">
        <f t="shared" si="8"/>
        <v>365</v>
      </c>
      <c r="Y54" s="11">
        <f>X54/365*$M54*$F$4</f>
        <v>30</v>
      </c>
      <c r="Z54" s="8">
        <f t="shared" si="9"/>
        <v>152</v>
      </c>
      <c r="AA54" s="11">
        <f>Z54/365*$M54*$F$4</f>
        <v>12.493150684931507</v>
      </c>
      <c r="AB54" s="8">
        <f t="shared" si="10"/>
        <v>0</v>
      </c>
      <c r="AC54" s="11">
        <f>AB54/365*$M54*$F$4</f>
        <v>0</v>
      </c>
      <c r="AD54" s="8">
        <f t="shared" si="11"/>
        <v>0</v>
      </c>
      <c r="AE54" s="11">
        <f>AD54/365*$M54*$F$4</f>
        <v>0</v>
      </c>
      <c r="AF54" s="8">
        <f t="shared" si="12"/>
        <v>0</v>
      </c>
      <c r="AG54" s="11">
        <f>AF54/365*$M54*$F$4</f>
        <v>0</v>
      </c>
    </row>
    <row r="55" spans="9:33" x14ac:dyDescent="0.25">
      <c r="I55" s="6">
        <v>53</v>
      </c>
      <c r="J55" s="7">
        <f t="shared" si="13"/>
        <v>45778</v>
      </c>
      <c r="K55" s="7">
        <f t="shared" si="3"/>
        <v>45839</v>
      </c>
      <c r="L55" s="7">
        <f t="shared" si="14"/>
        <v>46569</v>
      </c>
      <c r="M55" s="13">
        <f t="shared" si="1"/>
        <v>600</v>
      </c>
      <c r="N55" s="8">
        <f t="shared" si="6"/>
        <v>0</v>
      </c>
      <c r="O55" s="11">
        <f>N55/365*$M55*$F$4</f>
        <v>0</v>
      </c>
      <c r="P55" s="8">
        <f t="shared" si="7"/>
        <v>0</v>
      </c>
      <c r="Q55" s="11">
        <f>P55/365*$M55*$F$4</f>
        <v>0</v>
      </c>
      <c r="R55" s="8">
        <f t="shared" si="7"/>
        <v>0</v>
      </c>
      <c r="S55" s="11">
        <f>R55/365*$M55*$F$4</f>
        <v>0</v>
      </c>
      <c r="T55" s="8">
        <f t="shared" si="7"/>
        <v>0</v>
      </c>
      <c r="U55" s="11">
        <f>T55/365*$M55*$F$4</f>
        <v>0</v>
      </c>
      <c r="V55" s="8">
        <f t="shared" si="7"/>
        <v>184</v>
      </c>
      <c r="W55" s="11">
        <f>V55/365*$M55*$F$4</f>
        <v>15.12328767123288</v>
      </c>
      <c r="X55" s="8">
        <f t="shared" si="8"/>
        <v>365</v>
      </c>
      <c r="Y55" s="11">
        <f>X55/365*$M55*$F$4</f>
        <v>30</v>
      </c>
      <c r="Z55" s="8">
        <f t="shared" si="9"/>
        <v>182</v>
      </c>
      <c r="AA55" s="11">
        <f>Z55/365*$M55*$F$4</f>
        <v>14.958904109589042</v>
      </c>
      <c r="AB55" s="8">
        <f t="shared" si="10"/>
        <v>0</v>
      </c>
      <c r="AC55" s="11">
        <f>AB55/365*$M55*$F$4</f>
        <v>0</v>
      </c>
      <c r="AD55" s="8">
        <f t="shared" si="11"/>
        <v>0</v>
      </c>
      <c r="AE55" s="11">
        <f>AD55/365*$M55*$F$4</f>
        <v>0</v>
      </c>
      <c r="AF55" s="8">
        <f t="shared" si="12"/>
        <v>0</v>
      </c>
      <c r="AG55" s="11">
        <f>AF55/365*$M55*$F$4</f>
        <v>0</v>
      </c>
    </row>
    <row r="56" spans="9:33" x14ac:dyDescent="0.25">
      <c r="I56" s="6">
        <v>54</v>
      </c>
      <c r="J56" s="7">
        <f t="shared" si="13"/>
        <v>45809</v>
      </c>
      <c r="K56" s="7">
        <f t="shared" si="3"/>
        <v>45870</v>
      </c>
      <c r="L56" s="7">
        <f t="shared" si="14"/>
        <v>46600</v>
      </c>
      <c r="M56" s="13">
        <f t="shared" si="1"/>
        <v>900</v>
      </c>
      <c r="N56" s="8">
        <f t="shared" si="6"/>
        <v>0</v>
      </c>
      <c r="O56" s="11">
        <f>N56/365*$M56*$F$4</f>
        <v>0</v>
      </c>
      <c r="P56" s="8">
        <f t="shared" si="7"/>
        <v>0</v>
      </c>
      <c r="Q56" s="11">
        <f>P56/365*$M56*$F$4</f>
        <v>0</v>
      </c>
      <c r="R56" s="8">
        <f t="shared" si="7"/>
        <v>0</v>
      </c>
      <c r="S56" s="11">
        <f>R56/365*$M56*$F$4</f>
        <v>0</v>
      </c>
      <c r="T56" s="8">
        <f t="shared" si="7"/>
        <v>0</v>
      </c>
      <c r="U56" s="11">
        <f>T56/365*$M56*$F$4</f>
        <v>0</v>
      </c>
      <c r="V56" s="8">
        <f t="shared" si="7"/>
        <v>153</v>
      </c>
      <c r="W56" s="11">
        <f>V56/365*$M56*$F$4</f>
        <v>18.863013698630137</v>
      </c>
      <c r="X56" s="8">
        <f t="shared" si="8"/>
        <v>365</v>
      </c>
      <c r="Y56" s="11">
        <f>X56/365*$M56*$F$4</f>
        <v>45</v>
      </c>
      <c r="Z56" s="8">
        <f t="shared" si="9"/>
        <v>213</v>
      </c>
      <c r="AA56" s="11">
        <f>Z56/365*$M56*$F$4</f>
        <v>26.260273972602747</v>
      </c>
      <c r="AB56" s="8">
        <f t="shared" si="10"/>
        <v>0</v>
      </c>
      <c r="AC56" s="11">
        <f>AB56/365*$M56*$F$4</f>
        <v>0</v>
      </c>
      <c r="AD56" s="8">
        <f t="shared" si="11"/>
        <v>0</v>
      </c>
      <c r="AE56" s="11">
        <f>AD56/365*$M56*$F$4</f>
        <v>0</v>
      </c>
      <c r="AF56" s="8">
        <f t="shared" si="12"/>
        <v>0</v>
      </c>
      <c r="AG56" s="11">
        <f>AF56/365*$M56*$F$4</f>
        <v>0</v>
      </c>
    </row>
    <row r="57" spans="9:33" x14ac:dyDescent="0.25">
      <c r="I57" s="6">
        <v>55</v>
      </c>
      <c r="J57" s="7">
        <f t="shared" si="13"/>
        <v>45839</v>
      </c>
      <c r="K57" s="7">
        <f t="shared" si="3"/>
        <v>45901</v>
      </c>
      <c r="L57" s="7">
        <f t="shared" si="14"/>
        <v>46631</v>
      </c>
      <c r="M57" s="13">
        <f t="shared" si="1"/>
        <v>900</v>
      </c>
      <c r="N57" s="8">
        <f t="shared" si="6"/>
        <v>0</v>
      </c>
      <c r="O57" s="11">
        <f>N57/365*$M57*$F$4</f>
        <v>0</v>
      </c>
      <c r="P57" s="8">
        <f t="shared" si="7"/>
        <v>0</v>
      </c>
      <c r="Q57" s="11">
        <f>P57/365*$M57*$F$4</f>
        <v>0</v>
      </c>
      <c r="R57" s="8">
        <f t="shared" si="7"/>
        <v>0</v>
      </c>
      <c r="S57" s="11">
        <f>R57/365*$M57*$F$4</f>
        <v>0</v>
      </c>
      <c r="T57" s="8">
        <f t="shared" si="7"/>
        <v>0</v>
      </c>
      <c r="U57" s="11">
        <f>T57/365*$M57*$F$4</f>
        <v>0</v>
      </c>
      <c r="V57" s="8">
        <f t="shared" si="7"/>
        <v>122</v>
      </c>
      <c r="W57" s="11">
        <f>V57/365*$M57*$F$4</f>
        <v>15.041095890410961</v>
      </c>
      <c r="X57" s="8">
        <f t="shared" si="8"/>
        <v>365</v>
      </c>
      <c r="Y57" s="11">
        <f>X57/365*$M57*$F$4</f>
        <v>45</v>
      </c>
      <c r="Z57" s="8">
        <f t="shared" si="9"/>
        <v>244</v>
      </c>
      <c r="AA57" s="11">
        <f>Z57/365*$M57*$F$4</f>
        <v>30.082191780821923</v>
      </c>
      <c r="AB57" s="8">
        <f t="shared" si="10"/>
        <v>0</v>
      </c>
      <c r="AC57" s="11">
        <f>AB57/365*$M57*$F$4</f>
        <v>0</v>
      </c>
      <c r="AD57" s="8">
        <f t="shared" si="11"/>
        <v>0</v>
      </c>
      <c r="AE57" s="11">
        <f>AD57/365*$M57*$F$4</f>
        <v>0</v>
      </c>
      <c r="AF57" s="8">
        <f t="shared" si="12"/>
        <v>0</v>
      </c>
      <c r="AG57" s="11">
        <f>AF57/365*$M57*$F$4</f>
        <v>0</v>
      </c>
    </row>
    <row r="58" spans="9:33" x14ac:dyDescent="0.25">
      <c r="I58" s="6">
        <v>56</v>
      </c>
      <c r="J58" s="7">
        <f t="shared" si="13"/>
        <v>45870</v>
      </c>
      <c r="K58" s="7">
        <f t="shared" si="3"/>
        <v>45931</v>
      </c>
      <c r="L58" s="7">
        <f t="shared" si="14"/>
        <v>46661</v>
      </c>
      <c r="M58" s="13">
        <f t="shared" si="1"/>
        <v>900</v>
      </c>
      <c r="N58" s="8">
        <f t="shared" si="6"/>
        <v>0</v>
      </c>
      <c r="O58" s="11">
        <f>N58/365*$M58*$F$4</f>
        <v>0</v>
      </c>
      <c r="P58" s="8">
        <f t="shared" si="7"/>
        <v>0</v>
      </c>
      <c r="Q58" s="11">
        <f>P58/365*$M58*$F$4</f>
        <v>0</v>
      </c>
      <c r="R58" s="8">
        <f t="shared" si="7"/>
        <v>0</v>
      </c>
      <c r="S58" s="11">
        <f>R58/365*$M58*$F$4</f>
        <v>0</v>
      </c>
      <c r="T58" s="8">
        <f t="shared" si="7"/>
        <v>0</v>
      </c>
      <c r="U58" s="11">
        <f>T58/365*$M58*$F$4</f>
        <v>0</v>
      </c>
      <c r="V58" s="8">
        <f t="shared" si="7"/>
        <v>92</v>
      </c>
      <c r="W58" s="11">
        <f>V58/365*$M58*$F$4</f>
        <v>11.342465753424658</v>
      </c>
      <c r="X58" s="8">
        <f t="shared" si="8"/>
        <v>365</v>
      </c>
      <c r="Y58" s="11">
        <f>X58/365*$M58*$F$4</f>
        <v>45</v>
      </c>
      <c r="Z58" s="8">
        <f t="shared" si="9"/>
        <v>274</v>
      </c>
      <c r="AA58" s="11">
        <f>Z58/365*$M58*$F$4</f>
        <v>33.780821917808218</v>
      </c>
      <c r="AB58" s="8">
        <f t="shared" si="10"/>
        <v>0</v>
      </c>
      <c r="AC58" s="11">
        <f>AB58/365*$M58*$F$4</f>
        <v>0</v>
      </c>
      <c r="AD58" s="8">
        <f t="shared" si="11"/>
        <v>0</v>
      </c>
      <c r="AE58" s="11">
        <f>AD58/365*$M58*$F$4</f>
        <v>0</v>
      </c>
      <c r="AF58" s="8">
        <f t="shared" si="12"/>
        <v>0</v>
      </c>
      <c r="AG58" s="11">
        <f>AF58/365*$M58*$F$4</f>
        <v>0</v>
      </c>
    </row>
    <row r="59" spans="9:33" x14ac:dyDescent="0.25">
      <c r="I59" s="6">
        <v>57</v>
      </c>
      <c r="J59" s="7">
        <f t="shared" si="13"/>
        <v>45901</v>
      </c>
      <c r="K59" s="7">
        <f t="shared" si="3"/>
        <v>45962</v>
      </c>
      <c r="L59" s="7">
        <f t="shared" si="14"/>
        <v>46692</v>
      </c>
      <c r="M59" s="13">
        <f t="shared" si="1"/>
        <v>900</v>
      </c>
      <c r="N59" s="8">
        <f t="shared" si="6"/>
        <v>0</v>
      </c>
      <c r="O59" s="11">
        <f>N59/365*$M59*$F$4</f>
        <v>0</v>
      </c>
      <c r="P59" s="8">
        <f t="shared" si="7"/>
        <v>0</v>
      </c>
      <c r="Q59" s="11">
        <f>P59/365*$M59*$F$4</f>
        <v>0</v>
      </c>
      <c r="R59" s="8">
        <f t="shared" si="7"/>
        <v>0</v>
      </c>
      <c r="S59" s="11">
        <f>R59/365*$M59*$F$4</f>
        <v>0</v>
      </c>
      <c r="T59" s="8">
        <f t="shared" si="7"/>
        <v>0</v>
      </c>
      <c r="U59" s="11">
        <f>T59/365*$M59*$F$4</f>
        <v>0</v>
      </c>
      <c r="V59" s="8">
        <f t="shared" si="7"/>
        <v>61</v>
      </c>
      <c r="W59" s="11">
        <f>V59/365*$M59*$F$4</f>
        <v>7.5205479452054806</v>
      </c>
      <c r="X59" s="8">
        <f t="shared" si="8"/>
        <v>365</v>
      </c>
      <c r="Y59" s="11">
        <f>X59/365*$M59*$F$4</f>
        <v>45</v>
      </c>
      <c r="Z59" s="8">
        <f t="shared" si="9"/>
        <v>305</v>
      </c>
      <c r="AA59" s="11">
        <f>Z59/365*$M59*$F$4</f>
        <v>37.602739726027401</v>
      </c>
      <c r="AB59" s="8">
        <f t="shared" si="10"/>
        <v>0</v>
      </c>
      <c r="AC59" s="11">
        <f>AB59/365*$M59*$F$4</f>
        <v>0</v>
      </c>
      <c r="AD59" s="8">
        <f t="shared" si="11"/>
        <v>0</v>
      </c>
      <c r="AE59" s="11">
        <f>AD59/365*$M59*$F$4</f>
        <v>0</v>
      </c>
      <c r="AF59" s="8">
        <f t="shared" si="12"/>
        <v>0</v>
      </c>
      <c r="AG59" s="11">
        <f>AF59/365*$M59*$F$4</f>
        <v>0</v>
      </c>
    </row>
    <row r="60" spans="9:33" x14ac:dyDescent="0.25">
      <c r="I60" s="6">
        <v>58</v>
      </c>
      <c r="J60" s="7">
        <f t="shared" si="13"/>
        <v>45931</v>
      </c>
      <c r="K60" s="7">
        <f t="shared" si="3"/>
        <v>45992</v>
      </c>
      <c r="L60" s="7">
        <f t="shared" si="14"/>
        <v>46722</v>
      </c>
      <c r="M60" s="13">
        <f t="shared" si="1"/>
        <v>900</v>
      </c>
      <c r="N60" s="8">
        <f t="shared" si="6"/>
        <v>0</v>
      </c>
      <c r="O60" s="11">
        <f>N60/365*$M60*$F$4</f>
        <v>0</v>
      </c>
      <c r="P60" s="8">
        <f t="shared" si="7"/>
        <v>0</v>
      </c>
      <c r="Q60" s="11">
        <f>P60/365*$M60*$F$4</f>
        <v>0</v>
      </c>
      <c r="R60" s="8">
        <f t="shared" si="7"/>
        <v>0</v>
      </c>
      <c r="S60" s="11">
        <f>R60/365*$M60*$F$4</f>
        <v>0</v>
      </c>
      <c r="T60" s="8">
        <f t="shared" si="7"/>
        <v>0</v>
      </c>
      <c r="U60" s="11">
        <f>T60/365*$M60*$F$4</f>
        <v>0</v>
      </c>
      <c r="V60" s="8">
        <f t="shared" si="7"/>
        <v>31</v>
      </c>
      <c r="W60" s="11">
        <f>V60/365*$M60*$F$4</f>
        <v>3.8219178082191783</v>
      </c>
      <c r="X60" s="8">
        <f t="shared" si="8"/>
        <v>365</v>
      </c>
      <c r="Y60" s="11">
        <f>X60/365*$M60*$F$4</f>
        <v>45</v>
      </c>
      <c r="Z60" s="8">
        <f t="shared" si="9"/>
        <v>335</v>
      </c>
      <c r="AA60" s="11">
        <f>Z60/365*$M60*$F$4</f>
        <v>41.301369863013704</v>
      </c>
      <c r="AB60" s="8">
        <f t="shared" si="10"/>
        <v>0</v>
      </c>
      <c r="AC60" s="11">
        <f>AB60/365*$M60*$F$4</f>
        <v>0</v>
      </c>
      <c r="AD60" s="8">
        <f t="shared" si="11"/>
        <v>0</v>
      </c>
      <c r="AE60" s="11">
        <f>AD60/365*$M60*$F$4</f>
        <v>0</v>
      </c>
      <c r="AF60" s="8">
        <f t="shared" si="12"/>
        <v>0</v>
      </c>
      <c r="AG60" s="11">
        <f>AF60/365*$M60*$F$4</f>
        <v>0</v>
      </c>
    </row>
    <row r="61" spans="9:33" x14ac:dyDescent="0.25">
      <c r="I61" s="6">
        <v>59</v>
      </c>
      <c r="J61" s="7">
        <f t="shared" si="13"/>
        <v>45962</v>
      </c>
      <c r="K61" s="7">
        <f t="shared" si="3"/>
        <v>46023</v>
      </c>
      <c r="L61" s="7">
        <f t="shared" si="14"/>
        <v>46753</v>
      </c>
      <c r="M61" s="13">
        <f t="shared" si="1"/>
        <v>900</v>
      </c>
      <c r="N61" s="8">
        <f t="shared" si="6"/>
        <v>0</v>
      </c>
      <c r="O61" s="11">
        <f>N61/365*$M61*$F$4</f>
        <v>0</v>
      </c>
      <c r="P61" s="8">
        <f t="shared" si="7"/>
        <v>0</v>
      </c>
      <c r="Q61" s="11">
        <f>P61/365*$M61*$F$4</f>
        <v>0</v>
      </c>
      <c r="R61" s="8">
        <f t="shared" si="7"/>
        <v>0</v>
      </c>
      <c r="S61" s="11">
        <f>R61/365*$M61*$F$4</f>
        <v>0</v>
      </c>
      <c r="T61" s="8">
        <f t="shared" si="7"/>
        <v>0</v>
      </c>
      <c r="U61" s="11">
        <f>T61/365*$M61*$F$4</f>
        <v>0</v>
      </c>
      <c r="V61" s="8">
        <f t="shared" si="7"/>
        <v>0</v>
      </c>
      <c r="W61" s="11">
        <f>V61/365*$M61*$F$4</f>
        <v>0</v>
      </c>
      <c r="X61" s="8">
        <f t="shared" si="8"/>
        <v>365</v>
      </c>
      <c r="Y61" s="11">
        <f>X61/365*$M61*$F$4</f>
        <v>45</v>
      </c>
      <c r="Z61" s="8">
        <f t="shared" si="9"/>
        <v>365</v>
      </c>
      <c r="AA61" s="11">
        <f>Z61/365*$M61*$F$4</f>
        <v>45</v>
      </c>
      <c r="AB61" s="8">
        <f t="shared" si="10"/>
        <v>1</v>
      </c>
      <c r="AC61" s="11">
        <f>AB61/365*$M61*$F$4</f>
        <v>0.12328767123287672</v>
      </c>
      <c r="AD61" s="8">
        <f t="shared" si="11"/>
        <v>0</v>
      </c>
      <c r="AE61" s="11">
        <f>AD61/365*$M61*$F$4</f>
        <v>0</v>
      </c>
      <c r="AF61" s="8">
        <f t="shared" si="12"/>
        <v>0</v>
      </c>
      <c r="AG61" s="11">
        <f>AF61/365*$M61*$F$4</f>
        <v>0</v>
      </c>
    </row>
    <row r="62" spans="9:33" x14ac:dyDescent="0.25">
      <c r="I62" s="6">
        <v>60</v>
      </c>
      <c r="J62" s="7">
        <f t="shared" si="13"/>
        <v>45992</v>
      </c>
      <c r="K62" s="7">
        <f t="shared" si="3"/>
        <v>46054</v>
      </c>
      <c r="L62" s="7">
        <f t="shared" si="14"/>
        <v>46784</v>
      </c>
      <c r="M62" s="13">
        <f t="shared" si="1"/>
        <v>900</v>
      </c>
      <c r="N62" s="8">
        <f t="shared" si="6"/>
        <v>0</v>
      </c>
      <c r="O62" s="11">
        <f>N62/365*$M62*$F$4</f>
        <v>0</v>
      </c>
      <c r="P62" s="8">
        <f t="shared" si="7"/>
        <v>0</v>
      </c>
      <c r="Q62" s="11">
        <f>P62/365*$M62*$F$4</f>
        <v>0</v>
      </c>
      <c r="R62" s="8">
        <f t="shared" si="7"/>
        <v>0</v>
      </c>
      <c r="S62" s="11">
        <f>R62/365*$M62*$F$4</f>
        <v>0</v>
      </c>
      <c r="T62" s="8">
        <f t="shared" si="7"/>
        <v>0</v>
      </c>
      <c r="U62" s="11">
        <f>T62/365*$M62*$F$4</f>
        <v>0</v>
      </c>
      <c r="V62" s="8">
        <f t="shared" si="7"/>
        <v>0</v>
      </c>
      <c r="W62" s="11">
        <f>V62/365*$M62*$F$4</f>
        <v>0</v>
      </c>
      <c r="X62" s="8">
        <f t="shared" si="8"/>
        <v>334</v>
      </c>
      <c r="Y62" s="11">
        <f>X62/365*$M62*$F$4</f>
        <v>41.178082191780824</v>
      </c>
      <c r="Z62" s="8">
        <f t="shared" si="9"/>
        <v>365</v>
      </c>
      <c r="AA62" s="11">
        <f>Z62/365*$M62*$F$4</f>
        <v>45</v>
      </c>
      <c r="AB62" s="8">
        <f t="shared" si="10"/>
        <v>32</v>
      </c>
      <c r="AC62" s="11">
        <f>AB62/365*$M62*$F$4</f>
        <v>3.945205479452055</v>
      </c>
      <c r="AD62" s="8">
        <f t="shared" si="11"/>
        <v>0</v>
      </c>
      <c r="AE62" s="11">
        <f>AD62/365*$M62*$F$4</f>
        <v>0</v>
      </c>
      <c r="AF62" s="8">
        <f t="shared" si="12"/>
        <v>0</v>
      </c>
      <c r="AG62" s="11">
        <f>AF62/365*$M62*$F$4</f>
        <v>0</v>
      </c>
    </row>
    <row r="63" spans="9:33" x14ac:dyDescent="0.25">
      <c r="I63" s="6">
        <v>61</v>
      </c>
      <c r="J63" s="7">
        <f t="shared" si="13"/>
        <v>46023</v>
      </c>
      <c r="K63" s="7">
        <f t="shared" si="3"/>
        <v>46082</v>
      </c>
      <c r="L63" s="7">
        <f t="shared" si="14"/>
        <v>46813</v>
      </c>
      <c r="M63" s="13">
        <f t="shared" si="1"/>
        <v>900</v>
      </c>
      <c r="N63" s="8">
        <f t="shared" si="6"/>
        <v>0</v>
      </c>
      <c r="O63" s="11">
        <f>N63/365*$M63*$F$4</f>
        <v>0</v>
      </c>
      <c r="P63" s="8">
        <f t="shared" si="7"/>
        <v>0</v>
      </c>
      <c r="Q63" s="11">
        <f>P63/365*$M63*$F$4</f>
        <v>0</v>
      </c>
      <c r="R63" s="8">
        <f t="shared" si="7"/>
        <v>0</v>
      </c>
      <c r="S63" s="11">
        <f>R63/365*$M63*$F$4</f>
        <v>0</v>
      </c>
      <c r="T63" s="8">
        <f t="shared" si="7"/>
        <v>0</v>
      </c>
      <c r="U63" s="11">
        <f>T63/365*$M63*$F$4</f>
        <v>0</v>
      </c>
      <c r="V63" s="8">
        <f t="shared" si="7"/>
        <v>0</v>
      </c>
      <c r="W63" s="11">
        <f>V63/365*$M63*$F$4</f>
        <v>0</v>
      </c>
      <c r="X63" s="8">
        <f t="shared" si="8"/>
        <v>306</v>
      </c>
      <c r="Y63" s="11">
        <f>X63/365*$M63*$F$4</f>
        <v>37.726027397260275</v>
      </c>
      <c r="Z63" s="8">
        <f t="shared" si="9"/>
        <v>365</v>
      </c>
      <c r="AA63" s="11">
        <f>Z63/365*$M63*$F$4</f>
        <v>45</v>
      </c>
      <c r="AB63" s="8">
        <f t="shared" si="10"/>
        <v>61</v>
      </c>
      <c r="AC63" s="11">
        <f>AB63/365*$M63*$F$4</f>
        <v>7.5205479452054806</v>
      </c>
      <c r="AD63" s="8">
        <f t="shared" si="11"/>
        <v>0</v>
      </c>
      <c r="AE63" s="11">
        <f>AD63/365*$M63*$F$4</f>
        <v>0</v>
      </c>
      <c r="AF63" s="8">
        <f t="shared" si="12"/>
        <v>0</v>
      </c>
      <c r="AG63" s="11">
        <f>AF63/365*$M63*$F$4</f>
        <v>0</v>
      </c>
    </row>
    <row r="64" spans="9:33" x14ac:dyDescent="0.25">
      <c r="I64" s="6">
        <v>62</v>
      </c>
      <c r="J64" s="7">
        <f t="shared" si="13"/>
        <v>46054</v>
      </c>
      <c r="K64" s="7">
        <f t="shared" si="3"/>
        <v>46113</v>
      </c>
      <c r="L64" s="7">
        <f t="shared" si="14"/>
        <v>46844</v>
      </c>
      <c r="M64" s="13">
        <f t="shared" si="1"/>
        <v>900</v>
      </c>
      <c r="N64" s="8">
        <f t="shared" si="6"/>
        <v>0</v>
      </c>
      <c r="O64" s="11">
        <f>N64/365*$M64*$F$4</f>
        <v>0</v>
      </c>
      <c r="P64" s="8">
        <f t="shared" si="7"/>
        <v>0</v>
      </c>
      <c r="Q64" s="11">
        <f>P64/365*$M64*$F$4</f>
        <v>0</v>
      </c>
      <c r="R64" s="8">
        <f t="shared" si="7"/>
        <v>0</v>
      </c>
      <c r="S64" s="11">
        <f>R64/365*$M64*$F$4</f>
        <v>0</v>
      </c>
      <c r="T64" s="8">
        <f t="shared" si="7"/>
        <v>0</v>
      </c>
      <c r="U64" s="11">
        <f>T64/365*$M64*$F$4</f>
        <v>0</v>
      </c>
      <c r="V64" s="8">
        <f t="shared" si="7"/>
        <v>0</v>
      </c>
      <c r="W64" s="11">
        <f>V64/365*$M64*$F$4</f>
        <v>0</v>
      </c>
      <c r="X64" s="8">
        <f t="shared" si="8"/>
        <v>275</v>
      </c>
      <c r="Y64" s="11">
        <f>X64/365*$M64*$F$4</f>
        <v>33.904109589041099</v>
      </c>
      <c r="Z64" s="8">
        <f t="shared" si="9"/>
        <v>365</v>
      </c>
      <c r="AA64" s="11">
        <f>Z64/365*$M64*$F$4</f>
        <v>45</v>
      </c>
      <c r="AB64" s="8">
        <f t="shared" si="10"/>
        <v>92</v>
      </c>
      <c r="AC64" s="11">
        <f>AB64/365*$M64*$F$4</f>
        <v>11.342465753424658</v>
      </c>
      <c r="AD64" s="8">
        <f t="shared" si="11"/>
        <v>0</v>
      </c>
      <c r="AE64" s="11">
        <f>AD64/365*$M64*$F$4</f>
        <v>0</v>
      </c>
      <c r="AF64" s="8">
        <f t="shared" si="12"/>
        <v>0</v>
      </c>
      <c r="AG64" s="11">
        <f>AF64/365*$M64*$F$4</f>
        <v>0</v>
      </c>
    </row>
    <row r="65" spans="9:33" x14ac:dyDescent="0.25">
      <c r="I65" s="6">
        <v>63</v>
      </c>
      <c r="J65" s="7">
        <f t="shared" si="13"/>
        <v>46082</v>
      </c>
      <c r="K65" s="7">
        <f t="shared" si="3"/>
        <v>46143</v>
      </c>
      <c r="L65" s="7">
        <f t="shared" si="14"/>
        <v>46874</v>
      </c>
      <c r="M65" s="13">
        <f t="shared" si="1"/>
        <v>900</v>
      </c>
      <c r="N65" s="8">
        <f t="shared" si="6"/>
        <v>0</v>
      </c>
      <c r="O65" s="11">
        <f>N65/365*$M65*$F$4</f>
        <v>0</v>
      </c>
      <c r="P65" s="8">
        <f t="shared" si="7"/>
        <v>0</v>
      </c>
      <c r="Q65" s="11">
        <f>P65/365*$M65*$F$4</f>
        <v>0</v>
      </c>
      <c r="R65" s="8">
        <f t="shared" si="7"/>
        <v>0</v>
      </c>
      <c r="S65" s="11">
        <f>R65/365*$M65*$F$4</f>
        <v>0</v>
      </c>
      <c r="T65" s="8">
        <f t="shared" si="7"/>
        <v>0</v>
      </c>
      <c r="U65" s="11">
        <f>T65/365*$M65*$F$4</f>
        <v>0</v>
      </c>
      <c r="V65" s="8">
        <f t="shared" si="7"/>
        <v>0</v>
      </c>
      <c r="W65" s="11">
        <f>V65/365*$M65*$F$4</f>
        <v>0</v>
      </c>
      <c r="X65" s="8">
        <f t="shared" si="8"/>
        <v>245</v>
      </c>
      <c r="Y65" s="11">
        <f>X65/365*$M65*$F$4</f>
        <v>30.205479452054796</v>
      </c>
      <c r="Z65" s="8">
        <f t="shared" si="9"/>
        <v>365</v>
      </c>
      <c r="AA65" s="11">
        <f>Z65/365*$M65*$F$4</f>
        <v>45</v>
      </c>
      <c r="AB65" s="8">
        <f t="shared" si="10"/>
        <v>122</v>
      </c>
      <c r="AC65" s="11">
        <f>AB65/365*$M65*$F$4</f>
        <v>15.041095890410961</v>
      </c>
      <c r="AD65" s="8">
        <f t="shared" si="11"/>
        <v>0</v>
      </c>
      <c r="AE65" s="11">
        <f>AD65/365*$M65*$F$4</f>
        <v>0</v>
      </c>
      <c r="AF65" s="8">
        <f t="shared" si="12"/>
        <v>0</v>
      </c>
      <c r="AG65" s="11">
        <f>AF65/365*$M65*$F$4</f>
        <v>0</v>
      </c>
    </row>
    <row r="66" spans="9:33" x14ac:dyDescent="0.25">
      <c r="I66" s="6">
        <v>64</v>
      </c>
      <c r="J66" s="7">
        <f t="shared" si="13"/>
        <v>46113</v>
      </c>
      <c r="K66" s="7">
        <f t="shared" si="3"/>
        <v>46174</v>
      </c>
      <c r="L66" s="7">
        <f t="shared" si="14"/>
        <v>46905</v>
      </c>
      <c r="M66" s="13">
        <f t="shared" si="1"/>
        <v>900</v>
      </c>
      <c r="N66" s="8">
        <f t="shared" si="6"/>
        <v>0</v>
      </c>
      <c r="O66" s="11">
        <f>N66/365*$M66*$F$4</f>
        <v>0</v>
      </c>
      <c r="P66" s="8">
        <f t="shared" si="7"/>
        <v>0</v>
      </c>
      <c r="Q66" s="11">
        <f>P66/365*$M66*$F$4</f>
        <v>0</v>
      </c>
      <c r="R66" s="8">
        <f t="shared" si="7"/>
        <v>0</v>
      </c>
      <c r="S66" s="11">
        <f>R66/365*$M66*$F$4</f>
        <v>0</v>
      </c>
      <c r="T66" s="8">
        <f t="shared" si="7"/>
        <v>0</v>
      </c>
      <c r="U66" s="11">
        <f>T66/365*$M66*$F$4</f>
        <v>0</v>
      </c>
      <c r="V66" s="8">
        <f t="shared" si="7"/>
        <v>0</v>
      </c>
      <c r="W66" s="11">
        <f>V66/365*$M66*$F$4</f>
        <v>0</v>
      </c>
      <c r="X66" s="8">
        <f t="shared" si="8"/>
        <v>214</v>
      </c>
      <c r="Y66" s="11">
        <f>X66/365*$M66*$F$4</f>
        <v>26.38356164383562</v>
      </c>
      <c r="Z66" s="8">
        <f t="shared" si="9"/>
        <v>365</v>
      </c>
      <c r="AA66" s="11">
        <f>Z66/365*$M66*$F$4</f>
        <v>45</v>
      </c>
      <c r="AB66" s="8">
        <f t="shared" si="10"/>
        <v>153</v>
      </c>
      <c r="AC66" s="11">
        <f>AB66/365*$M66*$F$4</f>
        <v>18.863013698630137</v>
      </c>
      <c r="AD66" s="8">
        <f t="shared" si="11"/>
        <v>0</v>
      </c>
      <c r="AE66" s="11">
        <f>AD66/365*$M66*$F$4</f>
        <v>0</v>
      </c>
      <c r="AF66" s="8">
        <f t="shared" si="12"/>
        <v>0</v>
      </c>
      <c r="AG66" s="11">
        <f>AF66/365*$M66*$F$4</f>
        <v>0</v>
      </c>
    </row>
    <row r="67" spans="9:33" x14ac:dyDescent="0.25">
      <c r="I67" s="6">
        <v>65</v>
      </c>
      <c r="J67" s="7">
        <f t="shared" si="13"/>
        <v>46143</v>
      </c>
      <c r="K67" s="7">
        <f t="shared" si="3"/>
        <v>46204</v>
      </c>
      <c r="L67" s="7">
        <f t="shared" si="14"/>
        <v>46935</v>
      </c>
      <c r="M67" s="13">
        <f t="shared" si="1"/>
        <v>900</v>
      </c>
      <c r="N67" s="8">
        <f t="shared" si="6"/>
        <v>0</v>
      </c>
      <c r="O67" s="11">
        <f>N67/365*$M67*$F$4</f>
        <v>0</v>
      </c>
      <c r="P67" s="8">
        <f t="shared" si="7"/>
        <v>0</v>
      </c>
      <c r="Q67" s="11">
        <f>P67/365*$M67*$F$4</f>
        <v>0</v>
      </c>
      <c r="R67" s="8">
        <f t="shared" si="7"/>
        <v>0</v>
      </c>
      <c r="S67" s="11">
        <f>R67/365*$M67*$F$4</f>
        <v>0</v>
      </c>
      <c r="T67" s="8">
        <f t="shared" si="7"/>
        <v>0</v>
      </c>
      <c r="U67" s="11">
        <f>T67/365*$M67*$F$4</f>
        <v>0</v>
      </c>
      <c r="V67" s="8">
        <f t="shared" si="7"/>
        <v>0</v>
      </c>
      <c r="W67" s="11">
        <f>V67/365*$M67*$F$4</f>
        <v>0</v>
      </c>
      <c r="X67" s="8">
        <f t="shared" si="8"/>
        <v>184</v>
      </c>
      <c r="Y67" s="11">
        <f>X67/365*$M67*$F$4</f>
        <v>22.684931506849317</v>
      </c>
      <c r="Z67" s="8">
        <f t="shared" si="9"/>
        <v>365</v>
      </c>
      <c r="AA67" s="11">
        <f>Z67/365*$M67*$F$4</f>
        <v>45</v>
      </c>
      <c r="AB67" s="8">
        <f t="shared" si="10"/>
        <v>183</v>
      </c>
      <c r="AC67" s="11">
        <f>AB67/365*$M67*$F$4</f>
        <v>22.56164383561644</v>
      </c>
      <c r="AD67" s="8">
        <f t="shared" si="11"/>
        <v>0</v>
      </c>
      <c r="AE67" s="11">
        <f>AD67/365*$M67*$F$4</f>
        <v>0</v>
      </c>
      <c r="AF67" s="8">
        <f t="shared" si="12"/>
        <v>0</v>
      </c>
      <c r="AG67" s="11">
        <f>AF67/365*$M67*$F$4</f>
        <v>0</v>
      </c>
    </row>
    <row r="68" spans="9:33" x14ac:dyDescent="0.25">
      <c r="I68" s="6">
        <v>66</v>
      </c>
      <c r="J68" s="7">
        <f t="shared" si="13"/>
        <v>46174</v>
      </c>
      <c r="K68" s="7">
        <f t="shared" si="3"/>
        <v>46235</v>
      </c>
      <c r="L68" s="7">
        <f t="shared" si="14"/>
        <v>46966</v>
      </c>
      <c r="M68" s="13">
        <f t="shared" ref="M68:M122" si="15">$F$3+$F$3*ROUNDDOWN(I68/($F$6+1),0)</f>
        <v>900</v>
      </c>
      <c r="N68" s="8">
        <f t="shared" si="6"/>
        <v>0</v>
      </c>
      <c r="O68" s="11">
        <f>N68/365*$M68*$F$4</f>
        <v>0</v>
      </c>
      <c r="P68" s="8">
        <f t="shared" si="7"/>
        <v>0</v>
      </c>
      <c r="Q68" s="11">
        <f>P68/365*$M68*$F$4</f>
        <v>0</v>
      </c>
      <c r="R68" s="8">
        <f t="shared" si="7"/>
        <v>0</v>
      </c>
      <c r="S68" s="11">
        <f>R68/365*$M68*$F$4</f>
        <v>0</v>
      </c>
      <c r="T68" s="8">
        <f t="shared" si="7"/>
        <v>0</v>
      </c>
      <c r="U68" s="11">
        <f>T68/365*$M68*$F$4</f>
        <v>0</v>
      </c>
      <c r="V68" s="8">
        <f t="shared" si="7"/>
        <v>0</v>
      </c>
      <c r="W68" s="11">
        <f>V68/365*$M68*$F$4</f>
        <v>0</v>
      </c>
      <c r="X68" s="8">
        <f t="shared" si="8"/>
        <v>153</v>
      </c>
      <c r="Y68" s="11">
        <f>X68/365*$M68*$F$4</f>
        <v>18.863013698630137</v>
      </c>
      <c r="Z68" s="8">
        <f t="shared" si="9"/>
        <v>365</v>
      </c>
      <c r="AA68" s="11">
        <f>Z68/365*$M68*$F$4</f>
        <v>45</v>
      </c>
      <c r="AB68" s="8">
        <f t="shared" si="10"/>
        <v>214</v>
      </c>
      <c r="AC68" s="11">
        <f>AB68/365*$M68*$F$4</f>
        <v>26.38356164383562</v>
      </c>
      <c r="AD68" s="8">
        <f t="shared" si="11"/>
        <v>0</v>
      </c>
      <c r="AE68" s="11">
        <f>AD68/365*$M68*$F$4</f>
        <v>0</v>
      </c>
      <c r="AF68" s="8">
        <f t="shared" si="12"/>
        <v>0</v>
      </c>
      <c r="AG68" s="11">
        <f>AF68/365*$M68*$F$4</f>
        <v>0</v>
      </c>
    </row>
    <row r="69" spans="9:33" x14ac:dyDescent="0.25">
      <c r="I69" s="6">
        <v>67</v>
      </c>
      <c r="J69" s="7">
        <f t="shared" si="13"/>
        <v>46204</v>
      </c>
      <c r="K69" s="7">
        <f t="shared" ref="K69:K122" si="16">EDATE(J69,$F$5)</f>
        <v>46266</v>
      </c>
      <c r="L69" s="7">
        <f t="shared" si="14"/>
        <v>46997</v>
      </c>
      <c r="M69" s="13">
        <f t="shared" si="15"/>
        <v>900</v>
      </c>
      <c r="N69" s="8">
        <f t="shared" si="6"/>
        <v>0</v>
      </c>
      <c r="O69" s="11">
        <f>N69/365*$M69*$F$4</f>
        <v>0</v>
      </c>
      <c r="P69" s="8">
        <f t="shared" si="7"/>
        <v>0</v>
      </c>
      <c r="Q69" s="11">
        <f>P69/365*$M69*$F$4</f>
        <v>0</v>
      </c>
      <c r="R69" s="8">
        <f t="shared" si="7"/>
        <v>0</v>
      </c>
      <c r="S69" s="11">
        <f>R69/365*$M69*$F$4</f>
        <v>0</v>
      </c>
      <c r="T69" s="8">
        <f t="shared" si="7"/>
        <v>0</v>
      </c>
      <c r="U69" s="11">
        <f>T69/365*$M69*$F$4</f>
        <v>0</v>
      </c>
      <c r="V69" s="8">
        <f t="shared" si="7"/>
        <v>0</v>
      </c>
      <c r="W69" s="11">
        <f>V69/365*$M69*$F$4</f>
        <v>0</v>
      </c>
      <c r="X69" s="8">
        <f t="shared" si="8"/>
        <v>122</v>
      </c>
      <c r="Y69" s="11">
        <f>X69/365*$M69*$F$4</f>
        <v>15.041095890410961</v>
      </c>
      <c r="Z69" s="8">
        <f t="shared" si="9"/>
        <v>365</v>
      </c>
      <c r="AA69" s="11">
        <f>Z69/365*$M69*$F$4</f>
        <v>45</v>
      </c>
      <c r="AB69" s="8">
        <f t="shared" si="10"/>
        <v>245</v>
      </c>
      <c r="AC69" s="11">
        <f>AB69/365*$M69*$F$4</f>
        <v>30.205479452054796</v>
      </c>
      <c r="AD69" s="8">
        <f t="shared" si="11"/>
        <v>0</v>
      </c>
      <c r="AE69" s="11">
        <f>AD69/365*$M69*$F$4</f>
        <v>0</v>
      </c>
      <c r="AF69" s="8">
        <f t="shared" si="12"/>
        <v>0</v>
      </c>
      <c r="AG69" s="11">
        <f>AF69/365*$M69*$F$4</f>
        <v>0</v>
      </c>
    </row>
    <row r="70" spans="9:33" x14ac:dyDescent="0.25">
      <c r="I70" s="6">
        <v>68</v>
      </c>
      <c r="J70" s="7">
        <f t="shared" si="13"/>
        <v>46235</v>
      </c>
      <c r="K70" s="7">
        <f t="shared" si="16"/>
        <v>46296</v>
      </c>
      <c r="L70" s="7">
        <f t="shared" si="14"/>
        <v>47027</v>
      </c>
      <c r="M70" s="13">
        <f t="shared" si="15"/>
        <v>900</v>
      </c>
      <c r="N70" s="8">
        <f t="shared" si="6"/>
        <v>0</v>
      </c>
      <c r="O70" s="11">
        <f>N70/365*$M70*$F$4</f>
        <v>0</v>
      </c>
      <c r="P70" s="8">
        <f t="shared" si="7"/>
        <v>0</v>
      </c>
      <c r="Q70" s="11">
        <f>P70/365*$M70*$F$4</f>
        <v>0</v>
      </c>
      <c r="R70" s="8">
        <f t="shared" si="7"/>
        <v>0</v>
      </c>
      <c r="S70" s="11">
        <f>R70/365*$M70*$F$4</f>
        <v>0</v>
      </c>
      <c r="T70" s="8">
        <f t="shared" si="7"/>
        <v>0</v>
      </c>
      <c r="U70" s="11">
        <f>T70/365*$M70*$F$4</f>
        <v>0</v>
      </c>
      <c r="V70" s="8">
        <f t="shared" si="7"/>
        <v>0</v>
      </c>
      <c r="W70" s="11">
        <f>V70/365*$M70*$F$4</f>
        <v>0</v>
      </c>
      <c r="X70" s="8">
        <f t="shared" si="8"/>
        <v>92</v>
      </c>
      <c r="Y70" s="11">
        <f>X70/365*$M70*$F$4</f>
        <v>11.342465753424658</v>
      </c>
      <c r="Z70" s="8">
        <f t="shared" si="9"/>
        <v>365</v>
      </c>
      <c r="AA70" s="11">
        <f>Z70/365*$M70*$F$4</f>
        <v>45</v>
      </c>
      <c r="AB70" s="8">
        <f t="shared" si="10"/>
        <v>275</v>
      </c>
      <c r="AC70" s="11">
        <f>AB70/365*$M70*$F$4</f>
        <v>33.904109589041099</v>
      </c>
      <c r="AD70" s="8">
        <f t="shared" si="11"/>
        <v>0</v>
      </c>
      <c r="AE70" s="11">
        <f>AD70/365*$M70*$F$4</f>
        <v>0</v>
      </c>
      <c r="AF70" s="8">
        <f t="shared" si="12"/>
        <v>0</v>
      </c>
      <c r="AG70" s="11">
        <f>AF70/365*$M70*$F$4</f>
        <v>0</v>
      </c>
    </row>
    <row r="71" spans="9:33" x14ac:dyDescent="0.25">
      <c r="I71" s="6">
        <v>69</v>
      </c>
      <c r="J71" s="7">
        <f t="shared" si="13"/>
        <v>46266</v>
      </c>
      <c r="K71" s="7">
        <f t="shared" si="16"/>
        <v>46327</v>
      </c>
      <c r="L71" s="7">
        <f t="shared" si="14"/>
        <v>47058</v>
      </c>
      <c r="M71" s="13">
        <f t="shared" si="15"/>
        <v>900</v>
      </c>
      <c r="N71" s="8">
        <f t="shared" si="6"/>
        <v>0</v>
      </c>
      <c r="O71" s="11">
        <f>N71/365*$M71*$F$4</f>
        <v>0</v>
      </c>
      <c r="P71" s="8">
        <f t="shared" si="7"/>
        <v>0</v>
      </c>
      <c r="Q71" s="11">
        <f>P71/365*$M71*$F$4</f>
        <v>0</v>
      </c>
      <c r="R71" s="8">
        <f t="shared" si="7"/>
        <v>0</v>
      </c>
      <c r="S71" s="11">
        <f>R71/365*$M71*$F$4</f>
        <v>0</v>
      </c>
      <c r="T71" s="8">
        <f t="shared" si="7"/>
        <v>0</v>
      </c>
      <c r="U71" s="11">
        <f>T71/365*$M71*$F$4</f>
        <v>0</v>
      </c>
      <c r="V71" s="8">
        <f t="shared" si="7"/>
        <v>0</v>
      </c>
      <c r="W71" s="11">
        <f>V71/365*$M71*$F$4</f>
        <v>0</v>
      </c>
      <c r="X71" s="8">
        <f t="shared" si="8"/>
        <v>61</v>
      </c>
      <c r="Y71" s="11">
        <f>X71/365*$M71*$F$4</f>
        <v>7.5205479452054806</v>
      </c>
      <c r="Z71" s="8">
        <f t="shared" si="9"/>
        <v>365</v>
      </c>
      <c r="AA71" s="11">
        <f>Z71/365*$M71*$F$4</f>
        <v>45</v>
      </c>
      <c r="AB71" s="8">
        <f t="shared" si="10"/>
        <v>306</v>
      </c>
      <c r="AC71" s="11">
        <f>AB71/365*$M71*$F$4</f>
        <v>37.726027397260275</v>
      </c>
      <c r="AD71" s="8">
        <f t="shared" si="11"/>
        <v>0</v>
      </c>
      <c r="AE71" s="11">
        <f>AD71/365*$M71*$F$4</f>
        <v>0</v>
      </c>
      <c r="AF71" s="8">
        <f t="shared" si="12"/>
        <v>0</v>
      </c>
      <c r="AG71" s="11">
        <f>AF71/365*$M71*$F$4</f>
        <v>0</v>
      </c>
    </row>
    <row r="72" spans="9:33" x14ac:dyDescent="0.25">
      <c r="I72" s="6">
        <v>70</v>
      </c>
      <c r="J72" s="7">
        <f t="shared" si="13"/>
        <v>46296</v>
      </c>
      <c r="K72" s="7">
        <f t="shared" si="16"/>
        <v>46357</v>
      </c>
      <c r="L72" s="7">
        <f t="shared" si="14"/>
        <v>47088</v>
      </c>
      <c r="M72" s="13">
        <f t="shared" si="15"/>
        <v>900</v>
      </c>
      <c r="N72" s="8">
        <f t="shared" si="6"/>
        <v>0</v>
      </c>
      <c r="O72" s="11">
        <f>N72/365*$M72*$F$4</f>
        <v>0</v>
      </c>
      <c r="P72" s="8">
        <f t="shared" si="7"/>
        <v>0</v>
      </c>
      <c r="Q72" s="11">
        <f>P72/365*$M72*$F$4</f>
        <v>0</v>
      </c>
      <c r="R72" s="8">
        <f t="shared" si="7"/>
        <v>0</v>
      </c>
      <c r="S72" s="11">
        <f>R72/365*$M72*$F$4</f>
        <v>0</v>
      </c>
      <c r="T72" s="8">
        <f t="shared" si="7"/>
        <v>0</v>
      </c>
      <c r="U72" s="11">
        <f>T72/365*$M72*$F$4</f>
        <v>0</v>
      </c>
      <c r="V72" s="8">
        <f t="shared" si="7"/>
        <v>0</v>
      </c>
      <c r="W72" s="11">
        <f>V72/365*$M72*$F$4</f>
        <v>0</v>
      </c>
      <c r="X72" s="8">
        <f t="shared" si="8"/>
        <v>31</v>
      </c>
      <c r="Y72" s="11">
        <f>X72/365*$M72*$F$4</f>
        <v>3.8219178082191783</v>
      </c>
      <c r="Z72" s="8">
        <f t="shared" si="9"/>
        <v>365</v>
      </c>
      <c r="AA72" s="11">
        <f>Z72/365*$M72*$F$4</f>
        <v>45</v>
      </c>
      <c r="AB72" s="8">
        <f t="shared" si="10"/>
        <v>336</v>
      </c>
      <c r="AC72" s="11">
        <f>AB72/365*$M72*$F$4</f>
        <v>41.424657534246577</v>
      </c>
      <c r="AD72" s="8">
        <f t="shared" si="11"/>
        <v>0</v>
      </c>
      <c r="AE72" s="11">
        <f>AD72/365*$M72*$F$4</f>
        <v>0</v>
      </c>
      <c r="AF72" s="8">
        <f t="shared" si="12"/>
        <v>0</v>
      </c>
      <c r="AG72" s="11">
        <f>AF72/365*$M72*$F$4</f>
        <v>0</v>
      </c>
    </row>
    <row r="73" spans="9:33" x14ac:dyDescent="0.25">
      <c r="I73" s="6">
        <v>71</v>
      </c>
      <c r="J73" s="7">
        <f t="shared" si="13"/>
        <v>46327</v>
      </c>
      <c r="K73" s="7">
        <f t="shared" si="16"/>
        <v>46388</v>
      </c>
      <c r="L73" s="7">
        <f t="shared" si="14"/>
        <v>47119</v>
      </c>
      <c r="M73" s="13">
        <f t="shared" si="15"/>
        <v>900</v>
      </c>
      <c r="N73" s="8">
        <f t="shared" si="6"/>
        <v>0</v>
      </c>
      <c r="O73" s="11">
        <f>N73/365*$M73*$F$4</f>
        <v>0</v>
      </c>
      <c r="P73" s="8">
        <f t="shared" si="7"/>
        <v>0</v>
      </c>
      <c r="Q73" s="11">
        <f>P73/365*$M73*$F$4</f>
        <v>0</v>
      </c>
      <c r="R73" s="8">
        <f t="shared" si="7"/>
        <v>0</v>
      </c>
      <c r="S73" s="11">
        <f>R73/365*$M73*$F$4</f>
        <v>0</v>
      </c>
      <c r="T73" s="8">
        <f t="shared" si="7"/>
        <v>0</v>
      </c>
      <c r="U73" s="11">
        <f>T73/365*$M73*$F$4</f>
        <v>0</v>
      </c>
      <c r="V73" s="8">
        <f t="shared" si="7"/>
        <v>0</v>
      </c>
      <c r="W73" s="11">
        <f>V73/365*$M73*$F$4</f>
        <v>0</v>
      </c>
      <c r="X73" s="8">
        <f t="shared" si="8"/>
        <v>0</v>
      </c>
      <c r="Y73" s="11">
        <f>X73/365*$M73*$F$4</f>
        <v>0</v>
      </c>
      <c r="Z73" s="8">
        <f t="shared" si="9"/>
        <v>365</v>
      </c>
      <c r="AA73" s="11">
        <f>Z73/365*$M73*$F$4</f>
        <v>45</v>
      </c>
      <c r="AB73" s="8">
        <f t="shared" si="10"/>
        <v>366</v>
      </c>
      <c r="AC73" s="11">
        <f>AB73/365*$M73*$F$4</f>
        <v>45.12328767123288</v>
      </c>
      <c r="AD73" s="8">
        <f t="shared" si="11"/>
        <v>1</v>
      </c>
      <c r="AE73" s="11">
        <f>AD73/365*$M73*$F$4</f>
        <v>0.12328767123287672</v>
      </c>
      <c r="AF73" s="8">
        <f t="shared" si="12"/>
        <v>0</v>
      </c>
      <c r="AG73" s="11">
        <f>AF73/365*$M73*$F$4</f>
        <v>0</v>
      </c>
    </row>
    <row r="74" spans="9:33" x14ac:dyDescent="0.25">
      <c r="I74" s="6">
        <v>72</v>
      </c>
      <c r="J74" s="7">
        <f t="shared" si="13"/>
        <v>46357</v>
      </c>
      <c r="K74" s="7">
        <f t="shared" si="16"/>
        <v>46419</v>
      </c>
      <c r="L74" s="7">
        <f t="shared" si="14"/>
        <v>47150</v>
      </c>
      <c r="M74" s="13">
        <f t="shared" si="15"/>
        <v>900</v>
      </c>
      <c r="N74" s="8">
        <f t="shared" si="6"/>
        <v>0</v>
      </c>
      <c r="O74" s="11">
        <f>N74/365*$M74*$F$4</f>
        <v>0</v>
      </c>
      <c r="P74" s="8">
        <f t="shared" si="7"/>
        <v>0</v>
      </c>
      <c r="Q74" s="11">
        <f>P74/365*$M74*$F$4</f>
        <v>0</v>
      </c>
      <c r="R74" s="8">
        <f t="shared" si="7"/>
        <v>0</v>
      </c>
      <c r="S74" s="11">
        <f>R74/365*$M74*$F$4</f>
        <v>0</v>
      </c>
      <c r="T74" s="8">
        <f t="shared" si="7"/>
        <v>0</v>
      </c>
      <c r="U74" s="11">
        <f>T74/365*$M74*$F$4</f>
        <v>0</v>
      </c>
      <c r="V74" s="8">
        <f t="shared" si="7"/>
        <v>0</v>
      </c>
      <c r="W74" s="11">
        <f>V74/365*$M74*$F$4</f>
        <v>0</v>
      </c>
      <c r="X74" s="8">
        <f t="shared" si="8"/>
        <v>0</v>
      </c>
      <c r="Y74" s="11">
        <f>X74/365*$M74*$F$4</f>
        <v>0</v>
      </c>
      <c r="Z74" s="8">
        <f t="shared" si="9"/>
        <v>334</v>
      </c>
      <c r="AA74" s="11">
        <f>Z74/365*$M74*$F$4</f>
        <v>41.178082191780824</v>
      </c>
      <c r="AB74" s="8">
        <f t="shared" si="10"/>
        <v>366</v>
      </c>
      <c r="AC74" s="11">
        <f>AB74/365*$M74*$F$4</f>
        <v>45.12328767123288</v>
      </c>
      <c r="AD74" s="8">
        <f t="shared" si="11"/>
        <v>32</v>
      </c>
      <c r="AE74" s="11">
        <f>AD74/365*$M74*$F$4</f>
        <v>3.945205479452055</v>
      </c>
      <c r="AF74" s="8">
        <f t="shared" si="12"/>
        <v>0</v>
      </c>
      <c r="AG74" s="11">
        <f>AF74/365*$M74*$F$4</f>
        <v>0</v>
      </c>
    </row>
    <row r="75" spans="9:33" x14ac:dyDescent="0.25">
      <c r="I75" s="6">
        <v>73</v>
      </c>
      <c r="J75" s="7">
        <f t="shared" si="13"/>
        <v>46388</v>
      </c>
      <c r="K75" s="7">
        <f t="shared" si="16"/>
        <v>46447</v>
      </c>
      <c r="L75" s="7">
        <f t="shared" si="14"/>
        <v>47178</v>
      </c>
      <c r="M75" s="13">
        <f t="shared" si="15"/>
        <v>900</v>
      </c>
      <c r="N75" s="8">
        <f t="shared" si="6"/>
        <v>0</v>
      </c>
      <c r="O75" s="11">
        <f>N75/365*$M75*$F$4</f>
        <v>0</v>
      </c>
      <c r="P75" s="8">
        <f t="shared" si="7"/>
        <v>0</v>
      </c>
      <c r="Q75" s="11">
        <f>P75/365*$M75*$F$4</f>
        <v>0</v>
      </c>
      <c r="R75" s="8">
        <f t="shared" si="7"/>
        <v>0</v>
      </c>
      <c r="S75" s="11">
        <f>R75/365*$M75*$F$4</f>
        <v>0</v>
      </c>
      <c r="T75" s="8">
        <f t="shared" si="7"/>
        <v>0</v>
      </c>
      <c r="U75" s="11">
        <f>T75/365*$M75*$F$4</f>
        <v>0</v>
      </c>
      <c r="V75" s="8">
        <f t="shared" si="7"/>
        <v>0</v>
      </c>
      <c r="W75" s="11">
        <f>V75/365*$M75*$F$4</f>
        <v>0</v>
      </c>
      <c r="X75" s="8">
        <f t="shared" si="8"/>
        <v>0</v>
      </c>
      <c r="Y75" s="11">
        <f>X75/365*$M75*$F$4</f>
        <v>0</v>
      </c>
      <c r="Z75" s="8">
        <f t="shared" si="9"/>
        <v>306</v>
      </c>
      <c r="AA75" s="11">
        <f>Z75/365*$M75*$F$4</f>
        <v>37.726027397260275</v>
      </c>
      <c r="AB75" s="8">
        <f t="shared" si="10"/>
        <v>366</v>
      </c>
      <c r="AC75" s="11">
        <f>AB75/365*$M75*$F$4</f>
        <v>45.12328767123288</v>
      </c>
      <c r="AD75" s="8">
        <f t="shared" si="11"/>
        <v>60</v>
      </c>
      <c r="AE75" s="11">
        <f>AD75/365*$M75*$F$4</f>
        <v>7.397260273972603</v>
      </c>
      <c r="AF75" s="8">
        <f t="shared" si="12"/>
        <v>0</v>
      </c>
      <c r="AG75" s="11">
        <f>AF75/365*$M75*$F$4</f>
        <v>0</v>
      </c>
    </row>
    <row r="76" spans="9:33" x14ac:dyDescent="0.25">
      <c r="I76" s="6">
        <v>74</v>
      </c>
      <c r="J76" s="7">
        <f t="shared" si="13"/>
        <v>46419</v>
      </c>
      <c r="K76" s="7">
        <f t="shared" si="16"/>
        <v>46478</v>
      </c>
      <c r="L76" s="7">
        <f t="shared" si="14"/>
        <v>47209</v>
      </c>
      <c r="M76" s="13">
        <f t="shared" si="15"/>
        <v>900</v>
      </c>
      <c r="N76" s="8">
        <f t="shared" si="6"/>
        <v>0</v>
      </c>
      <c r="O76" s="11">
        <f>N76/365*$M76*$F$4</f>
        <v>0</v>
      </c>
      <c r="P76" s="8">
        <f t="shared" si="7"/>
        <v>0</v>
      </c>
      <c r="Q76" s="11">
        <f>P76/365*$M76*$F$4</f>
        <v>0</v>
      </c>
      <c r="R76" s="8">
        <f t="shared" si="7"/>
        <v>0</v>
      </c>
      <c r="S76" s="11">
        <f>R76/365*$M76*$F$4</f>
        <v>0</v>
      </c>
      <c r="T76" s="8">
        <f t="shared" si="7"/>
        <v>0</v>
      </c>
      <c r="U76" s="11">
        <f>T76/365*$M76*$F$4</f>
        <v>0</v>
      </c>
      <c r="V76" s="8">
        <f t="shared" si="7"/>
        <v>0</v>
      </c>
      <c r="W76" s="11">
        <f>V76/365*$M76*$F$4</f>
        <v>0</v>
      </c>
      <c r="X76" s="8">
        <f t="shared" si="8"/>
        <v>0</v>
      </c>
      <c r="Y76" s="11">
        <f>X76/365*$M76*$F$4</f>
        <v>0</v>
      </c>
      <c r="Z76" s="8">
        <f t="shared" si="9"/>
        <v>275</v>
      </c>
      <c r="AA76" s="11">
        <f>Z76/365*$M76*$F$4</f>
        <v>33.904109589041099</v>
      </c>
      <c r="AB76" s="8">
        <f t="shared" si="10"/>
        <v>366</v>
      </c>
      <c r="AC76" s="11">
        <f>AB76/365*$M76*$F$4</f>
        <v>45.12328767123288</v>
      </c>
      <c r="AD76" s="8">
        <f t="shared" si="11"/>
        <v>91</v>
      </c>
      <c r="AE76" s="11">
        <f>AD76/365*$M76*$F$4</f>
        <v>11.219178082191782</v>
      </c>
      <c r="AF76" s="8">
        <f t="shared" si="12"/>
        <v>0</v>
      </c>
      <c r="AG76" s="11">
        <f>AF76/365*$M76*$F$4</f>
        <v>0</v>
      </c>
    </row>
    <row r="77" spans="9:33" x14ac:dyDescent="0.25">
      <c r="I77" s="6">
        <v>75</v>
      </c>
      <c r="J77" s="7">
        <f t="shared" si="13"/>
        <v>46447</v>
      </c>
      <c r="K77" s="7">
        <f t="shared" si="16"/>
        <v>46508</v>
      </c>
      <c r="L77" s="7">
        <f t="shared" si="14"/>
        <v>47239</v>
      </c>
      <c r="M77" s="13">
        <f t="shared" si="15"/>
        <v>900</v>
      </c>
      <c r="N77" s="8">
        <f t="shared" si="6"/>
        <v>0</v>
      </c>
      <c r="O77" s="11">
        <f>N77/365*$M77*$F$4</f>
        <v>0</v>
      </c>
      <c r="P77" s="8">
        <f t="shared" si="7"/>
        <v>0</v>
      </c>
      <c r="Q77" s="11">
        <f>P77/365*$M77*$F$4</f>
        <v>0</v>
      </c>
      <c r="R77" s="8">
        <f t="shared" si="7"/>
        <v>0</v>
      </c>
      <c r="S77" s="11">
        <f>R77/365*$M77*$F$4</f>
        <v>0</v>
      </c>
      <c r="T77" s="8">
        <f t="shared" si="7"/>
        <v>0</v>
      </c>
      <c r="U77" s="11">
        <f>T77/365*$M77*$F$4</f>
        <v>0</v>
      </c>
      <c r="V77" s="8">
        <f t="shared" si="7"/>
        <v>0</v>
      </c>
      <c r="W77" s="11">
        <f>V77/365*$M77*$F$4</f>
        <v>0</v>
      </c>
      <c r="X77" s="8">
        <f t="shared" si="8"/>
        <v>0</v>
      </c>
      <c r="Y77" s="11">
        <f>X77/365*$M77*$F$4</f>
        <v>0</v>
      </c>
      <c r="Z77" s="8">
        <f t="shared" si="9"/>
        <v>245</v>
      </c>
      <c r="AA77" s="11">
        <f>Z77/365*$M77*$F$4</f>
        <v>30.205479452054796</v>
      </c>
      <c r="AB77" s="8">
        <f t="shared" si="10"/>
        <v>366</v>
      </c>
      <c r="AC77" s="11">
        <f>AB77/365*$M77*$F$4</f>
        <v>45.12328767123288</v>
      </c>
      <c r="AD77" s="8">
        <f t="shared" si="11"/>
        <v>121</v>
      </c>
      <c r="AE77" s="11">
        <f>AD77/365*$M77*$F$4</f>
        <v>14.917808219178085</v>
      </c>
      <c r="AF77" s="8">
        <f t="shared" si="12"/>
        <v>0</v>
      </c>
      <c r="AG77" s="11">
        <f>AF77/365*$M77*$F$4</f>
        <v>0</v>
      </c>
    </row>
    <row r="78" spans="9:33" x14ac:dyDescent="0.25">
      <c r="I78" s="6">
        <v>76</v>
      </c>
      <c r="J78" s="7">
        <f t="shared" si="13"/>
        <v>46478</v>
      </c>
      <c r="K78" s="7">
        <f t="shared" si="16"/>
        <v>46539</v>
      </c>
      <c r="L78" s="7">
        <f t="shared" si="14"/>
        <v>47270</v>
      </c>
      <c r="M78" s="13">
        <f t="shared" si="15"/>
        <v>900</v>
      </c>
      <c r="N78" s="8">
        <f t="shared" si="6"/>
        <v>0</v>
      </c>
      <c r="O78" s="11">
        <f>N78/365*$M78*$F$4</f>
        <v>0</v>
      </c>
      <c r="P78" s="8">
        <f t="shared" si="7"/>
        <v>0</v>
      </c>
      <c r="Q78" s="11">
        <f>P78/365*$M78*$F$4</f>
        <v>0</v>
      </c>
      <c r="R78" s="8">
        <f t="shared" si="7"/>
        <v>0</v>
      </c>
      <c r="S78" s="11">
        <f>R78/365*$M78*$F$4</f>
        <v>0</v>
      </c>
      <c r="T78" s="8">
        <f t="shared" si="7"/>
        <v>0</v>
      </c>
      <c r="U78" s="11">
        <f>T78/365*$M78*$F$4</f>
        <v>0</v>
      </c>
      <c r="V78" s="8">
        <f t="shared" si="7"/>
        <v>0</v>
      </c>
      <c r="W78" s="11">
        <f>V78/365*$M78*$F$4</f>
        <v>0</v>
      </c>
      <c r="X78" s="8">
        <f t="shared" si="8"/>
        <v>0</v>
      </c>
      <c r="Y78" s="11">
        <f>X78/365*$M78*$F$4</f>
        <v>0</v>
      </c>
      <c r="Z78" s="8">
        <f t="shared" si="9"/>
        <v>214</v>
      </c>
      <c r="AA78" s="11">
        <f>Z78/365*$M78*$F$4</f>
        <v>26.38356164383562</v>
      </c>
      <c r="AB78" s="8">
        <f t="shared" si="10"/>
        <v>366</v>
      </c>
      <c r="AC78" s="11">
        <f>AB78/365*$M78*$F$4</f>
        <v>45.12328767123288</v>
      </c>
      <c r="AD78" s="8">
        <f t="shared" si="11"/>
        <v>152</v>
      </c>
      <c r="AE78" s="11">
        <f>AD78/365*$M78*$F$4</f>
        <v>18.739726027397264</v>
      </c>
      <c r="AF78" s="8">
        <f t="shared" si="12"/>
        <v>0</v>
      </c>
      <c r="AG78" s="11">
        <f>AF78/365*$M78*$F$4</f>
        <v>0</v>
      </c>
    </row>
    <row r="79" spans="9:33" x14ac:dyDescent="0.25">
      <c r="I79" s="6">
        <v>77</v>
      </c>
      <c r="J79" s="7">
        <f t="shared" si="13"/>
        <v>46508</v>
      </c>
      <c r="K79" s="7">
        <f t="shared" si="16"/>
        <v>46569</v>
      </c>
      <c r="L79" s="7">
        <f t="shared" si="14"/>
        <v>47300</v>
      </c>
      <c r="M79" s="13">
        <f t="shared" si="15"/>
        <v>900</v>
      </c>
      <c r="N79" s="8">
        <f t="shared" si="6"/>
        <v>0</v>
      </c>
      <c r="O79" s="11">
        <f>N79/365*$M79*$F$4</f>
        <v>0</v>
      </c>
      <c r="P79" s="8">
        <f t="shared" si="7"/>
        <v>0</v>
      </c>
      <c r="Q79" s="11">
        <f>P79/365*$M79*$F$4</f>
        <v>0</v>
      </c>
      <c r="R79" s="8">
        <f t="shared" si="7"/>
        <v>0</v>
      </c>
      <c r="S79" s="11">
        <f>R79/365*$M79*$F$4</f>
        <v>0</v>
      </c>
      <c r="T79" s="8">
        <f t="shared" si="7"/>
        <v>0</v>
      </c>
      <c r="U79" s="11">
        <f>T79/365*$M79*$F$4</f>
        <v>0</v>
      </c>
      <c r="V79" s="8">
        <f t="shared" si="7"/>
        <v>0</v>
      </c>
      <c r="W79" s="11">
        <f>V79/365*$M79*$F$4</f>
        <v>0</v>
      </c>
      <c r="X79" s="8">
        <f t="shared" si="8"/>
        <v>0</v>
      </c>
      <c r="Y79" s="11">
        <f>X79/365*$M79*$F$4</f>
        <v>0</v>
      </c>
      <c r="Z79" s="8">
        <f t="shared" si="9"/>
        <v>184</v>
      </c>
      <c r="AA79" s="11">
        <f>Z79/365*$M79*$F$4</f>
        <v>22.684931506849317</v>
      </c>
      <c r="AB79" s="8">
        <f t="shared" si="10"/>
        <v>366</v>
      </c>
      <c r="AC79" s="11">
        <f>AB79/365*$M79*$F$4</f>
        <v>45.12328767123288</v>
      </c>
      <c r="AD79" s="8">
        <f t="shared" si="11"/>
        <v>182</v>
      </c>
      <c r="AE79" s="11">
        <f>AD79/365*$M79*$F$4</f>
        <v>22.438356164383563</v>
      </c>
      <c r="AF79" s="8">
        <f t="shared" si="12"/>
        <v>0</v>
      </c>
      <c r="AG79" s="11">
        <f>AF79/365*$M79*$F$4</f>
        <v>0</v>
      </c>
    </row>
    <row r="80" spans="9:33" x14ac:dyDescent="0.25">
      <c r="I80" s="6">
        <v>78</v>
      </c>
      <c r="J80" s="7">
        <f t="shared" si="13"/>
        <v>46539</v>
      </c>
      <c r="K80" s="7">
        <f t="shared" si="16"/>
        <v>46600</v>
      </c>
      <c r="L80" s="7">
        <f t="shared" si="14"/>
        <v>47331</v>
      </c>
      <c r="M80" s="13">
        <f t="shared" si="15"/>
        <v>900</v>
      </c>
      <c r="N80" s="8">
        <f t="shared" si="6"/>
        <v>0</v>
      </c>
      <c r="O80" s="11">
        <f>N80/365*$M80*$F$4</f>
        <v>0</v>
      </c>
      <c r="P80" s="8">
        <f t="shared" si="7"/>
        <v>0</v>
      </c>
      <c r="Q80" s="11">
        <f>P80/365*$M80*$F$4</f>
        <v>0</v>
      </c>
      <c r="R80" s="8">
        <f t="shared" si="7"/>
        <v>0</v>
      </c>
      <c r="S80" s="11">
        <f>R80/365*$M80*$F$4</f>
        <v>0</v>
      </c>
      <c r="T80" s="8">
        <f t="shared" si="7"/>
        <v>0</v>
      </c>
      <c r="U80" s="11">
        <f>T80/365*$M80*$F$4</f>
        <v>0</v>
      </c>
      <c r="V80" s="8">
        <f t="shared" si="7"/>
        <v>0</v>
      </c>
      <c r="W80" s="11">
        <f>V80/365*$M80*$F$4</f>
        <v>0</v>
      </c>
      <c r="X80" s="8">
        <f t="shared" si="8"/>
        <v>0</v>
      </c>
      <c r="Y80" s="11">
        <f>X80/365*$M80*$F$4</f>
        <v>0</v>
      </c>
      <c r="Z80" s="8">
        <f t="shared" si="9"/>
        <v>153</v>
      </c>
      <c r="AA80" s="11">
        <f>Z80/365*$M80*$F$4</f>
        <v>18.863013698630137</v>
      </c>
      <c r="AB80" s="8">
        <f t="shared" si="10"/>
        <v>366</v>
      </c>
      <c r="AC80" s="11">
        <f>AB80/365*$M80*$F$4</f>
        <v>45.12328767123288</v>
      </c>
      <c r="AD80" s="8">
        <f t="shared" si="11"/>
        <v>213</v>
      </c>
      <c r="AE80" s="11">
        <f>AD80/365*$M80*$F$4</f>
        <v>26.260273972602747</v>
      </c>
      <c r="AF80" s="8">
        <f t="shared" si="12"/>
        <v>0</v>
      </c>
      <c r="AG80" s="11">
        <f>AF80/365*$M80*$F$4</f>
        <v>0</v>
      </c>
    </row>
    <row r="81" spans="9:33" x14ac:dyDescent="0.25">
      <c r="I81" s="6">
        <v>79</v>
      </c>
      <c r="J81" s="7">
        <f t="shared" si="13"/>
        <v>46569</v>
      </c>
      <c r="K81" s="7">
        <f t="shared" si="16"/>
        <v>46631</v>
      </c>
      <c r="L81" s="7">
        <f t="shared" si="14"/>
        <v>47362</v>
      </c>
      <c r="M81" s="13">
        <f t="shared" si="15"/>
        <v>900</v>
      </c>
      <c r="N81" s="8">
        <f t="shared" si="6"/>
        <v>0</v>
      </c>
      <c r="O81" s="11">
        <f>N81/365*$M81*$F$4</f>
        <v>0</v>
      </c>
      <c r="P81" s="8">
        <f t="shared" si="7"/>
        <v>0</v>
      </c>
      <c r="Q81" s="11">
        <f>P81/365*$M81*$F$4</f>
        <v>0</v>
      </c>
      <c r="R81" s="8">
        <f t="shared" si="7"/>
        <v>0</v>
      </c>
      <c r="S81" s="11">
        <f>R81/365*$M81*$F$4</f>
        <v>0</v>
      </c>
      <c r="T81" s="8">
        <f t="shared" si="7"/>
        <v>0</v>
      </c>
      <c r="U81" s="11">
        <f>T81/365*$M81*$F$4</f>
        <v>0</v>
      </c>
      <c r="V81" s="8">
        <f t="shared" ref="V81:W144" si="17">MAX(0,MIN($L81,DATE(V$1,12,31))-MAX($K81,DATE(V$1,1,1))+1)</f>
        <v>0</v>
      </c>
      <c r="W81" s="11">
        <f>V81/365*$M81*$F$4</f>
        <v>0</v>
      </c>
      <c r="X81" s="8">
        <f t="shared" si="8"/>
        <v>0</v>
      </c>
      <c r="Y81" s="11">
        <f>X81/365*$M81*$F$4</f>
        <v>0</v>
      </c>
      <c r="Z81" s="8">
        <f t="shared" si="9"/>
        <v>122</v>
      </c>
      <c r="AA81" s="11">
        <f>Z81/365*$M81*$F$4</f>
        <v>15.041095890410961</v>
      </c>
      <c r="AB81" s="8">
        <f t="shared" si="10"/>
        <v>366</v>
      </c>
      <c r="AC81" s="11">
        <f>AB81/365*$M81*$F$4</f>
        <v>45.12328767123288</v>
      </c>
      <c r="AD81" s="8">
        <f t="shared" si="11"/>
        <v>244</v>
      </c>
      <c r="AE81" s="11">
        <f>AD81/365*$M81*$F$4</f>
        <v>30.082191780821923</v>
      </c>
      <c r="AF81" s="8">
        <f t="shared" si="12"/>
        <v>0</v>
      </c>
      <c r="AG81" s="11">
        <f>AF81/365*$M81*$F$4</f>
        <v>0</v>
      </c>
    </row>
    <row r="82" spans="9:33" x14ac:dyDescent="0.25">
      <c r="I82" s="6">
        <v>80</v>
      </c>
      <c r="J82" s="7">
        <f t="shared" si="13"/>
        <v>46600</v>
      </c>
      <c r="K82" s="7">
        <f t="shared" si="16"/>
        <v>46661</v>
      </c>
      <c r="L82" s="7">
        <f t="shared" si="14"/>
        <v>47392</v>
      </c>
      <c r="M82" s="13">
        <f t="shared" si="15"/>
        <v>900</v>
      </c>
      <c r="N82" s="8">
        <f t="shared" ref="N82:N122" si="18">MAX(0,MIN($L82,DATE(N$1,12,31))-MAX($K82,DATE(N$1,1,1))+1)</f>
        <v>0</v>
      </c>
      <c r="O82" s="11">
        <f>N82/365*$M82*$F$4</f>
        <v>0</v>
      </c>
      <c r="P82" s="8">
        <f t="shared" ref="P82:AB122" si="19">MAX(0,MIN($L82,DATE(P$1,12,31))-MAX($K82,DATE(P$1,1,1))+1)</f>
        <v>0</v>
      </c>
      <c r="Q82" s="11">
        <f>P82/365*$M82*$F$4</f>
        <v>0</v>
      </c>
      <c r="R82" s="8">
        <f t="shared" si="19"/>
        <v>0</v>
      </c>
      <c r="S82" s="11">
        <f>R82/365*$M82*$F$4</f>
        <v>0</v>
      </c>
      <c r="T82" s="8">
        <f t="shared" si="19"/>
        <v>0</v>
      </c>
      <c r="U82" s="11">
        <f>T82/365*$M82*$F$4</f>
        <v>0</v>
      </c>
      <c r="V82" s="8">
        <f t="shared" si="19"/>
        <v>0</v>
      </c>
      <c r="W82" s="11">
        <f>V82/365*$M82*$F$4</f>
        <v>0</v>
      </c>
      <c r="X82" s="8">
        <f t="shared" si="19"/>
        <v>0</v>
      </c>
      <c r="Y82" s="11">
        <f>X82/365*$M82*$F$4</f>
        <v>0</v>
      </c>
      <c r="Z82" s="8">
        <f t="shared" si="19"/>
        <v>92</v>
      </c>
      <c r="AA82" s="11">
        <f>Z82/365*$M82*$F$4</f>
        <v>11.342465753424658</v>
      </c>
      <c r="AB82" s="8">
        <f t="shared" si="19"/>
        <v>366</v>
      </c>
      <c r="AC82" s="11">
        <f>AB82/365*$M82*$F$4</f>
        <v>45.12328767123288</v>
      </c>
      <c r="AD82" s="8">
        <f t="shared" ref="AD82:AE122" si="20">MAX(0,MIN($L82,DATE(AD$1,12,31))-MAX($K82,DATE(AD$1,1,1))+1)</f>
        <v>274</v>
      </c>
      <c r="AE82" s="11">
        <f>AD82/365*$M82*$F$4</f>
        <v>33.780821917808218</v>
      </c>
      <c r="AF82" s="8">
        <f t="shared" ref="AF82:AG122" si="21">MAX(0,MIN($L82,DATE(AF$1,12,31))-MAX($K82,DATE(AF$1,1,1))+1)</f>
        <v>0</v>
      </c>
      <c r="AG82" s="11">
        <f>AF82/365*$M82*$F$4</f>
        <v>0</v>
      </c>
    </row>
    <row r="83" spans="9:33" x14ac:dyDescent="0.25">
      <c r="I83" s="6">
        <v>81</v>
      </c>
      <c r="J83" s="7">
        <f t="shared" si="13"/>
        <v>46631</v>
      </c>
      <c r="K83" s="7">
        <f t="shared" si="16"/>
        <v>46692</v>
      </c>
      <c r="L83" s="7">
        <f t="shared" si="14"/>
        <v>47423</v>
      </c>
      <c r="M83" s="13">
        <f t="shared" si="15"/>
        <v>1200</v>
      </c>
      <c r="N83" s="8">
        <f t="shared" si="18"/>
        <v>0</v>
      </c>
      <c r="O83" s="11">
        <f>N83/365*$M83*$F$4</f>
        <v>0</v>
      </c>
      <c r="P83" s="8">
        <f t="shared" si="19"/>
        <v>0</v>
      </c>
      <c r="Q83" s="11">
        <f>P83/365*$M83*$F$4</f>
        <v>0</v>
      </c>
      <c r="R83" s="8">
        <f t="shared" si="19"/>
        <v>0</v>
      </c>
      <c r="S83" s="11">
        <f>R83/365*$M83*$F$4</f>
        <v>0</v>
      </c>
      <c r="T83" s="8">
        <f t="shared" si="19"/>
        <v>0</v>
      </c>
      <c r="U83" s="11">
        <f>T83/365*$M83*$F$4</f>
        <v>0</v>
      </c>
      <c r="V83" s="8">
        <f t="shared" si="19"/>
        <v>0</v>
      </c>
      <c r="W83" s="11">
        <f>V83/365*$M83*$F$4</f>
        <v>0</v>
      </c>
      <c r="X83" s="8">
        <f t="shared" si="19"/>
        <v>0</v>
      </c>
      <c r="Y83" s="11">
        <f>X83/365*$M83*$F$4</f>
        <v>0</v>
      </c>
      <c r="Z83" s="8">
        <f t="shared" si="19"/>
        <v>61</v>
      </c>
      <c r="AA83" s="11">
        <f>Z83/365*$M83*$F$4</f>
        <v>10.027397260273974</v>
      </c>
      <c r="AB83" s="8">
        <f t="shared" si="19"/>
        <v>366</v>
      </c>
      <c r="AC83" s="11">
        <f>AB83/365*$M83*$F$4</f>
        <v>60.164383561643845</v>
      </c>
      <c r="AD83" s="8">
        <f t="shared" si="20"/>
        <v>305</v>
      </c>
      <c r="AE83" s="11">
        <f>AD83/365*$M83*$F$4</f>
        <v>50.136986301369866</v>
      </c>
      <c r="AF83" s="8">
        <f t="shared" si="21"/>
        <v>0</v>
      </c>
      <c r="AG83" s="11">
        <f>AF83/365*$M83*$F$4</f>
        <v>0</v>
      </c>
    </row>
    <row r="84" spans="9:33" x14ac:dyDescent="0.25">
      <c r="I84" s="6">
        <v>82</v>
      </c>
      <c r="J84" s="7">
        <f t="shared" si="13"/>
        <v>46661</v>
      </c>
      <c r="K84" s="7">
        <f t="shared" si="16"/>
        <v>46722</v>
      </c>
      <c r="L84" s="7">
        <f t="shared" si="14"/>
        <v>47453</v>
      </c>
      <c r="M84" s="13">
        <f t="shared" si="15"/>
        <v>1200</v>
      </c>
      <c r="N84" s="8">
        <f t="shared" si="18"/>
        <v>0</v>
      </c>
      <c r="O84" s="11">
        <f>N84/365*$M84*$F$4</f>
        <v>0</v>
      </c>
      <c r="P84" s="8">
        <f t="shared" si="19"/>
        <v>0</v>
      </c>
      <c r="Q84" s="11">
        <f>P84/365*$M84*$F$4</f>
        <v>0</v>
      </c>
      <c r="R84" s="8">
        <f t="shared" si="19"/>
        <v>0</v>
      </c>
      <c r="S84" s="11">
        <f>R84/365*$M84*$F$4</f>
        <v>0</v>
      </c>
      <c r="T84" s="8">
        <f t="shared" si="19"/>
        <v>0</v>
      </c>
      <c r="U84" s="11">
        <f>T84/365*$M84*$F$4</f>
        <v>0</v>
      </c>
      <c r="V84" s="8">
        <f t="shared" si="19"/>
        <v>0</v>
      </c>
      <c r="W84" s="11">
        <f>V84/365*$M84*$F$4</f>
        <v>0</v>
      </c>
      <c r="X84" s="8">
        <f t="shared" si="19"/>
        <v>0</v>
      </c>
      <c r="Y84" s="11">
        <f>X84/365*$M84*$F$4</f>
        <v>0</v>
      </c>
      <c r="Z84" s="8">
        <f t="shared" si="19"/>
        <v>31</v>
      </c>
      <c r="AA84" s="11">
        <f>Z84/365*$M84*$F$4</f>
        <v>5.0958904109589049</v>
      </c>
      <c r="AB84" s="8">
        <f t="shared" si="19"/>
        <v>366</v>
      </c>
      <c r="AC84" s="11">
        <f>AB84/365*$M84*$F$4</f>
        <v>60.164383561643845</v>
      </c>
      <c r="AD84" s="8">
        <f t="shared" si="20"/>
        <v>335</v>
      </c>
      <c r="AE84" s="11">
        <f>AD84/365*$M84*$F$4</f>
        <v>55.068493150684937</v>
      </c>
      <c r="AF84" s="8">
        <f t="shared" si="21"/>
        <v>0</v>
      </c>
      <c r="AG84" s="11">
        <f>AF84/365*$M84*$F$4</f>
        <v>0</v>
      </c>
    </row>
    <row r="85" spans="9:33" x14ac:dyDescent="0.25">
      <c r="I85" s="6">
        <v>83</v>
      </c>
      <c r="J85" s="7">
        <f t="shared" si="13"/>
        <v>46692</v>
      </c>
      <c r="K85" s="7">
        <f t="shared" si="16"/>
        <v>46753</v>
      </c>
      <c r="L85" s="7">
        <f t="shared" si="14"/>
        <v>47484</v>
      </c>
      <c r="M85" s="13">
        <f t="shared" si="15"/>
        <v>1200</v>
      </c>
      <c r="N85" s="8">
        <f t="shared" si="18"/>
        <v>0</v>
      </c>
      <c r="O85" s="11">
        <f>N85/365*$M85*$F$4</f>
        <v>0</v>
      </c>
      <c r="P85" s="8">
        <f t="shared" si="19"/>
        <v>0</v>
      </c>
      <c r="Q85" s="11">
        <f>P85/365*$M85*$F$4</f>
        <v>0</v>
      </c>
      <c r="R85" s="8">
        <f t="shared" si="19"/>
        <v>0</v>
      </c>
      <c r="S85" s="11">
        <f>R85/365*$M85*$F$4</f>
        <v>0</v>
      </c>
      <c r="T85" s="8">
        <f t="shared" si="19"/>
        <v>0</v>
      </c>
      <c r="U85" s="11">
        <f>T85/365*$M85*$F$4</f>
        <v>0</v>
      </c>
      <c r="V85" s="8">
        <f t="shared" si="19"/>
        <v>0</v>
      </c>
      <c r="W85" s="11">
        <f>V85/365*$M85*$F$4</f>
        <v>0</v>
      </c>
      <c r="X85" s="8">
        <f t="shared" si="19"/>
        <v>0</v>
      </c>
      <c r="Y85" s="11">
        <f>X85/365*$M85*$F$4</f>
        <v>0</v>
      </c>
      <c r="Z85" s="8">
        <f t="shared" si="19"/>
        <v>0</v>
      </c>
      <c r="AA85" s="11">
        <f>Z85/365*$M85*$F$4</f>
        <v>0</v>
      </c>
      <c r="AB85" s="8">
        <f t="shared" si="19"/>
        <v>366</v>
      </c>
      <c r="AC85" s="11">
        <f>AB85/365*$M85*$F$4</f>
        <v>60.164383561643845</v>
      </c>
      <c r="AD85" s="8">
        <f t="shared" si="20"/>
        <v>365</v>
      </c>
      <c r="AE85" s="11">
        <f>AD85/365*$M85*$F$4</f>
        <v>60</v>
      </c>
      <c r="AF85" s="8">
        <f t="shared" si="21"/>
        <v>1</v>
      </c>
      <c r="AG85" s="11">
        <f>AF85/365*$M85*$F$4</f>
        <v>0.16438356164383561</v>
      </c>
    </row>
    <row r="86" spans="9:33" x14ac:dyDescent="0.25">
      <c r="I86" s="6">
        <v>84</v>
      </c>
      <c r="J86" s="7">
        <f t="shared" si="13"/>
        <v>46722</v>
      </c>
      <c r="K86" s="7">
        <f t="shared" si="16"/>
        <v>46784</v>
      </c>
      <c r="L86" s="7">
        <f t="shared" si="14"/>
        <v>47515</v>
      </c>
      <c r="M86" s="13">
        <f t="shared" si="15"/>
        <v>1200</v>
      </c>
      <c r="N86" s="8">
        <f t="shared" si="18"/>
        <v>0</v>
      </c>
      <c r="O86" s="11">
        <f>N86/365*$M86*$F$4</f>
        <v>0</v>
      </c>
      <c r="P86" s="8">
        <f t="shared" si="19"/>
        <v>0</v>
      </c>
      <c r="Q86" s="11">
        <f>P86/365*$M86*$F$4</f>
        <v>0</v>
      </c>
      <c r="R86" s="8">
        <f t="shared" si="19"/>
        <v>0</v>
      </c>
      <c r="S86" s="11">
        <f>R86/365*$M86*$F$4</f>
        <v>0</v>
      </c>
      <c r="T86" s="8">
        <f t="shared" si="19"/>
        <v>0</v>
      </c>
      <c r="U86" s="11">
        <f>T86/365*$M86*$F$4</f>
        <v>0</v>
      </c>
      <c r="V86" s="8">
        <f t="shared" si="19"/>
        <v>0</v>
      </c>
      <c r="W86" s="11">
        <f>V86/365*$M86*$F$4</f>
        <v>0</v>
      </c>
      <c r="X86" s="8">
        <f t="shared" si="19"/>
        <v>0</v>
      </c>
      <c r="Y86" s="11">
        <f>X86/365*$M86*$F$4</f>
        <v>0</v>
      </c>
      <c r="Z86" s="8">
        <f t="shared" si="19"/>
        <v>0</v>
      </c>
      <c r="AA86" s="11">
        <f>Z86/365*$M86*$F$4</f>
        <v>0</v>
      </c>
      <c r="AB86" s="8">
        <f t="shared" si="19"/>
        <v>335</v>
      </c>
      <c r="AC86" s="11">
        <f>AB86/365*$M86*$F$4</f>
        <v>55.068493150684937</v>
      </c>
      <c r="AD86" s="8">
        <f t="shared" si="20"/>
        <v>365</v>
      </c>
      <c r="AE86" s="11">
        <f>AD86/365*$M86*$F$4</f>
        <v>60</v>
      </c>
      <c r="AF86" s="8">
        <f t="shared" si="21"/>
        <v>32</v>
      </c>
      <c r="AG86" s="11">
        <f>AF86/365*$M86*$F$4</f>
        <v>5.2602739726027394</v>
      </c>
    </row>
    <row r="87" spans="9:33" x14ac:dyDescent="0.25">
      <c r="I87" s="6">
        <v>85</v>
      </c>
      <c r="J87" s="7">
        <f t="shared" si="13"/>
        <v>46753</v>
      </c>
      <c r="K87" s="7">
        <f t="shared" si="16"/>
        <v>46813</v>
      </c>
      <c r="L87" s="7">
        <f t="shared" si="14"/>
        <v>47543</v>
      </c>
      <c r="M87" s="13">
        <f t="shared" si="15"/>
        <v>1200</v>
      </c>
      <c r="N87" s="8">
        <f t="shared" si="18"/>
        <v>0</v>
      </c>
      <c r="O87" s="11">
        <f>N87/365*$M87*$F$4</f>
        <v>0</v>
      </c>
      <c r="P87" s="8">
        <f t="shared" si="19"/>
        <v>0</v>
      </c>
      <c r="Q87" s="11">
        <f>P87/365*$M87*$F$4</f>
        <v>0</v>
      </c>
      <c r="R87" s="8">
        <f t="shared" si="19"/>
        <v>0</v>
      </c>
      <c r="S87" s="11">
        <f>R87/365*$M87*$F$4</f>
        <v>0</v>
      </c>
      <c r="T87" s="8">
        <f t="shared" si="19"/>
        <v>0</v>
      </c>
      <c r="U87" s="11">
        <f>T87/365*$M87*$F$4</f>
        <v>0</v>
      </c>
      <c r="V87" s="8">
        <f t="shared" si="19"/>
        <v>0</v>
      </c>
      <c r="W87" s="11">
        <f>V87/365*$M87*$F$4</f>
        <v>0</v>
      </c>
      <c r="X87" s="8">
        <f t="shared" si="19"/>
        <v>0</v>
      </c>
      <c r="Y87" s="11">
        <f>X87/365*$M87*$F$4</f>
        <v>0</v>
      </c>
      <c r="Z87" s="8">
        <f t="shared" si="19"/>
        <v>0</v>
      </c>
      <c r="AA87" s="11">
        <f>Z87/365*$M87*$F$4</f>
        <v>0</v>
      </c>
      <c r="AB87" s="8">
        <f t="shared" si="19"/>
        <v>306</v>
      </c>
      <c r="AC87" s="11">
        <f>AB87/365*$M87*$F$4</f>
        <v>50.301369863013697</v>
      </c>
      <c r="AD87" s="8">
        <f t="shared" si="20"/>
        <v>365</v>
      </c>
      <c r="AE87" s="11">
        <f>AD87/365*$M87*$F$4</f>
        <v>60</v>
      </c>
      <c r="AF87" s="8">
        <f t="shared" si="21"/>
        <v>60</v>
      </c>
      <c r="AG87" s="11">
        <f>AF87/365*$M87*$F$4</f>
        <v>9.8630136986301373</v>
      </c>
    </row>
    <row r="88" spans="9:33" x14ac:dyDescent="0.25">
      <c r="I88" s="6">
        <v>86</v>
      </c>
      <c r="J88" s="7">
        <f t="shared" si="13"/>
        <v>46784</v>
      </c>
      <c r="K88" s="7">
        <f t="shared" si="16"/>
        <v>46844</v>
      </c>
      <c r="L88" s="7">
        <f t="shared" si="14"/>
        <v>47574</v>
      </c>
      <c r="M88" s="13">
        <f t="shared" si="15"/>
        <v>1200</v>
      </c>
      <c r="N88" s="8">
        <f t="shared" si="18"/>
        <v>0</v>
      </c>
      <c r="O88" s="11">
        <f>N88/365*$M88*$F$4</f>
        <v>0</v>
      </c>
      <c r="P88" s="8">
        <f t="shared" si="19"/>
        <v>0</v>
      </c>
      <c r="Q88" s="11">
        <f>P88/365*$M88*$F$4</f>
        <v>0</v>
      </c>
      <c r="R88" s="8">
        <f t="shared" si="19"/>
        <v>0</v>
      </c>
      <c r="S88" s="11">
        <f>R88/365*$M88*$F$4</f>
        <v>0</v>
      </c>
      <c r="T88" s="8">
        <f t="shared" si="19"/>
        <v>0</v>
      </c>
      <c r="U88" s="11">
        <f>T88/365*$M88*$F$4</f>
        <v>0</v>
      </c>
      <c r="V88" s="8">
        <f t="shared" si="19"/>
        <v>0</v>
      </c>
      <c r="W88" s="11">
        <f>V88/365*$M88*$F$4</f>
        <v>0</v>
      </c>
      <c r="X88" s="8">
        <f t="shared" si="19"/>
        <v>0</v>
      </c>
      <c r="Y88" s="11">
        <f>X88/365*$M88*$F$4</f>
        <v>0</v>
      </c>
      <c r="Z88" s="8">
        <f t="shared" si="19"/>
        <v>0</v>
      </c>
      <c r="AA88" s="11">
        <f>Z88/365*$M88*$F$4</f>
        <v>0</v>
      </c>
      <c r="AB88" s="8">
        <f t="shared" si="19"/>
        <v>275</v>
      </c>
      <c r="AC88" s="11">
        <f>AB88/365*$M88*$F$4</f>
        <v>45.205479452054796</v>
      </c>
      <c r="AD88" s="8">
        <f t="shared" si="20"/>
        <v>365</v>
      </c>
      <c r="AE88" s="11">
        <f>AD88/365*$M88*$F$4</f>
        <v>60</v>
      </c>
      <c r="AF88" s="8">
        <f t="shared" si="21"/>
        <v>91</v>
      </c>
      <c r="AG88" s="11">
        <f>AF88/365*$M88*$F$4</f>
        <v>14.958904109589042</v>
      </c>
    </row>
    <row r="89" spans="9:33" x14ac:dyDescent="0.25">
      <c r="I89" s="6">
        <v>87</v>
      </c>
      <c r="J89" s="7">
        <f t="shared" si="13"/>
        <v>46813</v>
      </c>
      <c r="K89" s="7">
        <f t="shared" si="16"/>
        <v>46874</v>
      </c>
      <c r="L89" s="7">
        <f t="shared" si="14"/>
        <v>47604</v>
      </c>
      <c r="M89" s="13">
        <f t="shared" si="15"/>
        <v>1200</v>
      </c>
      <c r="N89" s="8">
        <f t="shared" si="18"/>
        <v>0</v>
      </c>
      <c r="O89" s="11">
        <f>N89/365*$M89*$F$4</f>
        <v>0</v>
      </c>
      <c r="P89" s="8">
        <f t="shared" si="19"/>
        <v>0</v>
      </c>
      <c r="Q89" s="11">
        <f>P89/365*$M89*$F$4</f>
        <v>0</v>
      </c>
      <c r="R89" s="8">
        <f t="shared" si="19"/>
        <v>0</v>
      </c>
      <c r="S89" s="11">
        <f>R89/365*$M89*$F$4</f>
        <v>0</v>
      </c>
      <c r="T89" s="8">
        <f t="shared" si="19"/>
        <v>0</v>
      </c>
      <c r="U89" s="11">
        <f>T89/365*$M89*$F$4</f>
        <v>0</v>
      </c>
      <c r="V89" s="8">
        <f t="shared" si="19"/>
        <v>0</v>
      </c>
      <c r="W89" s="11">
        <f>V89/365*$M89*$F$4</f>
        <v>0</v>
      </c>
      <c r="X89" s="8">
        <f t="shared" si="19"/>
        <v>0</v>
      </c>
      <c r="Y89" s="11">
        <f>X89/365*$M89*$F$4</f>
        <v>0</v>
      </c>
      <c r="Z89" s="8">
        <f t="shared" si="19"/>
        <v>0</v>
      </c>
      <c r="AA89" s="11">
        <f>Z89/365*$M89*$F$4</f>
        <v>0</v>
      </c>
      <c r="AB89" s="8">
        <f t="shared" si="19"/>
        <v>245</v>
      </c>
      <c r="AC89" s="11">
        <f>AB89/365*$M89*$F$4</f>
        <v>40.273972602739732</v>
      </c>
      <c r="AD89" s="8">
        <f t="shared" si="20"/>
        <v>365</v>
      </c>
      <c r="AE89" s="11">
        <f>AD89/365*$M89*$F$4</f>
        <v>60</v>
      </c>
      <c r="AF89" s="8">
        <f t="shared" si="21"/>
        <v>121</v>
      </c>
      <c r="AG89" s="11">
        <f>AF89/365*$M89*$F$4</f>
        <v>19.890410958904113</v>
      </c>
    </row>
    <row r="90" spans="9:33" x14ac:dyDescent="0.25">
      <c r="I90" s="6">
        <v>88</v>
      </c>
      <c r="J90" s="7">
        <f t="shared" si="13"/>
        <v>46844</v>
      </c>
      <c r="K90" s="7">
        <f t="shared" si="16"/>
        <v>46905</v>
      </c>
      <c r="L90" s="7">
        <f t="shared" si="14"/>
        <v>47635</v>
      </c>
      <c r="M90" s="13">
        <f t="shared" si="15"/>
        <v>1200</v>
      </c>
      <c r="N90" s="8">
        <f t="shared" si="18"/>
        <v>0</v>
      </c>
      <c r="O90" s="11">
        <f>N90/365*$M90*$F$4</f>
        <v>0</v>
      </c>
      <c r="P90" s="8">
        <f t="shared" si="19"/>
        <v>0</v>
      </c>
      <c r="Q90" s="11">
        <f>P90/365*$M90*$F$4</f>
        <v>0</v>
      </c>
      <c r="R90" s="8">
        <f t="shared" si="19"/>
        <v>0</v>
      </c>
      <c r="S90" s="11">
        <f>R90/365*$M90*$F$4</f>
        <v>0</v>
      </c>
      <c r="T90" s="8">
        <f t="shared" si="19"/>
        <v>0</v>
      </c>
      <c r="U90" s="11">
        <f>T90/365*$M90*$F$4</f>
        <v>0</v>
      </c>
      <c r="V90" s="8">
        <f t="shared" si="19"/>
        <v>0</v>
      </c>
      <c r="W90" s="11">
        <f>V90/365*$M90*$F$4</f>
        <v>0</v>
      </c>
      <c r="X90" s="8">
        <f t="shared" si="19"/>
        <v>0</v>
      </c>
      <c r="Y90" s="11">
        <f>X90/365*$M90*$F$4</f>
        <v>0</v>
      </c>
      <c r="Z90" s="8">
        <f t="shared" si="19"/>
        <v>0</v>
      </c>
      <c r="AA90" s="11">
        <f>Z90/365*$M90*$F$4</f>
        <v>0</v>
      </c>
      <c r="AB90" s="8">
        <f t="shared" si="19"/>
        <v>214</v>
      </c>
      <c r="AC90" s="11">
        <f>AB90/365*$M90*$F$4</f>
        <v>35.178082191780824</v>
      </c>
      <c r="AD90" s="8">
        <f t="shared" si="20"/>
        <v>365</v>
      </c>
      <c r="AE90" s="11">
        <f>AD90/365*$M90*$F$4</f>
        <v>60</v>
      </c>
      <c r="AF90" s="8">
        <f t="shared" si="21"/>
        <v>152</v>
      </c>
      <c r="AG90" s="11">
        <f>AF90/365*$M90*$F$4</f>
        <v>24.986301369863014</v>
      </c>
    </row>
    <row r="91" spans="9:33" x14ac:dyDescent="0.25">
      <c r="I91" s="6">
        <v>89</v>
      </c>
      <c r="J91" s="7">
        <f t="shared" si="13"/>
        <v>46874</v>
      </c>
      <c r="K91" s="7">
        <f t="shared" si="16"/>
        <v>46935</v>
      </c>
      <c r="L91" s="7">
        <f t="shared" si="14"/>
        <v>47665</v>
      </c>
      <c r="M91" s="13">
        <f t="shared" si="15"/>
        <v>1200</v>
      </c>
      <c r="N91" s="8">
        <f t="shared" si="18"/>
        <v>0</v>
      </c>
      <c r="O91" s="11">
        <f>N91/365*$M91*$F$4</f>
        <v>0</v>
      </c>
      <c r="P91" s="8">
        <f t="shared" si="19"/>
        <v>0</v>
      </c>
      <c r="Q91" s="11">
        <f>P91/365*$M91*$F$4</f>
        <v>0</v>
      </c>
      <c r="R91" s="8">
        <f t="shared" si="19"/>
        <v>0</v>
      </c>
      <c r="S91" s="11">
        <f>R91/365*$M91*$F$4</f>
        <v>0</v>
      </c>
      <c r="T91" s="8">
        <f t="shared" si="19"/>
        <v>0</v>
      </c>
      <c r="U91" s="11">
        <f>T91/365*$M91*$F$4</f>
        <v>0</v>
      </c>
      <c r="V91" s="8">
        <f t="shared" si="19"/>
        <v>0</v>
      </c>
      <c r="W91" s="11">
        <f>V91/365*$M91*$F$4</f>
        <v>0</v>
      </c>
      <c r="X91" s="8">
        <f t="shared" si="19"/>
        <v>0</v>
      </c>
      <c r="Y91" s="11">
        <f>X91/365*$M91*$F$4</f>
        <v>0</v>
      </c>
      <c r="Z91" s="8">
        <f t="shared" si="19"/>
        <v>0</v>
      </c>
      <c r="AA91" s="11">
        <f>Z91/365*$M91*$F$4</f>
        <v>0</v>
      </c>
      <c r="AB91" s="8">
        <f t="shared" ref="AB91:AC131" si="22">MAX(0,MIN($L91,DATE(AB$1,12,31))-MAX($K91,DATE(AB$1,1,1))+1)</f>
        <v>184</v>
      </c>
      <c r="AC91" s="11">
        <f>AB91/365*$M91*$F$4</f>
        <v>30.246575342465761</v>
      </c>
      <c r="AD91" s="8">
        <f t="shared" si="20"/>
        <v>365</v>
      </c>
      <c r="AE91" s="11">
        <f>AD91/365*$M91*$F$4</f>
        <v>60</v>
      </c>
      <c r="AF91" s="8">
        <f t="shared" si="21"/>
        <v>182</v>
      </c>
      <c r="AG91" s="11">
        <f>AF91/365*$M91*$F$4</f>
        <v>29.917808219178085</v>
      </c>
    </row>
    <row r="92" spans="9:33" x14ac:dyDescent="0.25">
      <c r="I92" s="6">
        <v>90</v>
      </c>
      <c r="J92" s="7">
        <f t="shared" si="13"/>
        <v>46905</v>
      </c>
      <c r="K92" s="7">
        <f t="shared" si="16"/>
        <v>46966</v>
      </c>
      <c r="L92" s="7">
        <f t="shared" si="14"/>
        <v>47696</v>
      </c>
      <c r="M92" s="13">
        <f t="shared" si="15"/>
        <v>1200</v>
      </c>
      <c r="N92" s="8">
        <f t="shared" si="18"/>
        <v>0</v>
      </c>
      <c r="O92" s="11">
        <f>N92/365*$M92*$F$4</f>
        <v>0</v>
      </c>
      <c r="P92" s="8">
        <f t="shared" si="19"/>
        <v>0</v>
      </c>
      <c r="Q92" s="11">
        <f>P92/365*$M92*$F$4</f>
        <v>0</v>
      </c>
      <c r="R92" s="8">
        <f t="shared" si="19"/>
        <v>0</v>
      </c>
      <c r="S92" s="11">
        <f>R92/365*$M92*$F$4</f>
        <v>0</v>
      </c>
      <c r="T92" s="8">
        <f t="shared" si="19"/>
        <v>0</v>
      </c>
      <c r="U92" s="11">
        <f>T92/365*$M92*$F$4</f>
        <v>0</v>
      </c>
      <c r="V92" s="8">
        <f t="shared" si="19"/>
        <v>0</v>
      </c>
      <c r="W92" s="11">
        <f>V92/365*$M92*$F$4</f>
        <v>0</v>
      </c>
      <c r="X92" s="8">
        <f t="shared" si="19"/>
        <v>0</v>
      </c>
      <c r="Y92" s="11">
        <f>X92/365*$M92*$F$4</f>
        <v>0</v>
      </c>
      <c r="Z92" s="8">
        <f t="shared" si="19"/>
        <v>0</v>
      </c>
      <c r="AA92" s="11">
        <f>Z92/365*$M92*$F$4</f>
        <v>0</v>
      </c>
      <c r="AB92" s="8">
        <f t="shared" si="22"/>
        <v>153</v>
      </c>
      <c r="AC92" s="11">
        <f>AB92/365*$M92*$F$4</f>
        <v>25.150684931506849</v>
      </c>
      <c r="AD92" s="8">
        <f t="shared" si="20"/>
        <v>365</v>
      </c>
      <c r="AE92" s="11">
        <f>AD92/365*$M92*$F$4</f>
        <v>60</v>
      </c>
      <c r="AF92" s="8">
        <f t="shared" si="21"/>
        <v>213</v>
      </c>
      <c r="AG92" s="11">
        <f>AF92/365*$M92*$F$4</f>
        <v>35.013698630136993</v>
      </c>
    </row>
    <row r="93" spans="9:33" x14ac:dyDescent="0.25">
      <c r="I93" s="6">
        <v>91</v>
      </c>
      <c r="J93" s="7">
        <f t="shared" si="13"/>
        <v>46935</v>
      </c>
      <c r="K93" s="7">
        <f t="shared" si="16"/>
        <v>46997</v>
      </c>
      <c r="L93" s="7">
        <f t="shared" si="14"/>
        <v>47727</v>
      </c>
      <c r="M93" s="13">
        <f t="shared" si="15"/>
        <v>1200</v>
      </c>
      <c r="N93" s="8">
        <f t="shared" si="18"/>
        <v>0</v>
      </c>
      <c r="O93" s="11">
        <f>N93/365*$M93*$F$4</f>
        <v>0</v>
      </c>
      <c r="P93" s="8">
        <f t="shared" si="19"/>
        <v>0</v>
      </c>
      <c r="Q93" s="11">
        <f>P93/365*$M93*$F$4</f>
        <v>0</v>
      </c>
      <c r="R93" s="8">
        <f t="shared" si="19"/>
        <v>0</v>
      </c>
      <c r="S93" s="11">
        <f>R93/365*$M93*$F$4</f>
        <v>0</v>
      </c>
      <c r="T93" s="8">
        <f t="shared" si="19"/>
        <v>0</v>
      </c>
      <c r="U93" s="11">
        <f>T93/365*$M93*$F$4</f>
        <v>0</v>
      </c>
      <c r="V93" s="8">
        <f t="shared" si="19"/>
        <v>0</v>
      </c>
      <c r="W93" s="11">
        <f>V93/365*$M93*$F$4</f>
        <v>0</v>
      </c>
      <c r="X93" s="8">
        <f t="shared" si="19"/>
        <v>0</v>
      </c>
      <c r="Y93" s="11">
        <f>X93/365*$M93*$F$4</f>
        <v>0</v>
      </c>
      <c r="Z93" s="8">
        <f t="shared" si="19"/>
        <v>0</v>
      </c>
      <c r="AA93" s="11">
        <f>Z93/365*$M93*$F$4</f>
        <v>0</v>
      </c>
      <c r="AB93" s="8">
        <f t="shared" si="22"/>
        <v>122</v>
      </c>
      <c r="AC93" s="11">
        <f>AB93/365*$M93*$F$4</f>
        <v>20.054794520547947</v>
      </c>
      <c r="AD93" s="8">
        <f t="shared" si="20"/>
        <v>365</v>
      </c>
      <c r="AE93" s="11">
        <f>AD93/365*$M93*$F$4</f>
        <v>60</v>
      </c>
      <c r="AF93" s="8">
        <f t="shared" si="21"/>
        <v>244</v>
      </c>
      <c r="AG93" s="11">
        <f>AF93/365*$M93*$F$4</f>
        <v>40.109589041095894</v>
      </c>
    </row>
    <row r="94" spans="9:33" x14ac:dyDescent="0.25">
      <c r="I94" s="6">
        <v>92</v>
      </c>
      <c r="J94" s="7">
        <f t="shared" si="13"/>
        <v>46966</v>
      </c>
      <c r="K94" s="7">
        <f t="shared" si="16"/>
        <v>47027</v>
      </c>
      <c r="L94" s="7">
        <f t="shared" si="14"/>
        <v>47757</v>
      </c>
      <c r="M94" s="13">
        <f t="shared" si="15"/>
        <v>1200</v>
      </c>
      <c r="N94" s="8">
        <f t="shared" si="18"/>
        <v>0</v>
      </c>
      <c r="O94" s="11">
        <f>N94/365*$M94*$F$4</f>
        <v>0</v>
      </c>
      <c r="P94" s="8">
        <f t="shared" si="19"/>
        <v>0</v>
      </c>
      <c r="Q94" s="11">
        <f>P94/365*$M94*$F$4</f>
        <v>0</v>
      </c>
      <c r="R94" s="8">
        <f t="shared" si="19"/>
        <v>0</v>
      </c>
      <c r="S94" s="11">
        <f>R94/365*$M94*$F$4</f>
        <v>0</v>
      </c>
      <c r="T94" s="8">
        <f t="shared" si="19"/>
        <v>0</v>
      </c>
      <c r="U94" s="11">
        <f>T94/365*$M94*$F$4</f>
        <v>0</v>
      </c>
      <c r="V94" s="8">
        <f t="shared" si="19"/>
        <v>0</v>
      </c>
      <c r="W94" s="11">
        <f>V94/365*$M94*$F$4</f>
        <v>0</v>
      </c>
      <c r="X94" s="8">
        <f t="shared" si="19"/>
        <v>0</v>
      </c>
      <c r="Y94" s="11">
        <f>X94/365*$M94*$F$4</f>
        <v>0</v>
      </c>
      <c r="Z94" s="8">
        <f t="shared" si="19"/>
        <v>0</v>
      </c>
      <c r="AA94" s="11">
        <f>Z94/365*$M94*$F$4</f>
        <v>0</v>
      </c>
      <c r="AB94" s="8">
        <f t="shared" si="22"/>
        <v>92</v>
      </c>
      <c r="AC94" s="11">
        <f>AB94/365*$M94*$F$4</f>
        <v>15.12328767123288</v>
      </c>
      <c r="AD94" s="8">
        <f t="shared" si="20"/>
        <v>365</v>
      </c>
      <c r="AE94" s="11">
        <f>AD94/365*$M94*$F$4</f>
        <v>60</v>
      </c>
      <c r="AF94" s="8">
        <f t="shared" si="21"/>
        <v>274</v>
      </c>
      <c r="AG94" s="11">
        <f>AF94/365*$M94*$F$4</f>
        <v>45.041095890410958</v>
      </c>
    </row>
    <row r="95" spans="9:33" x14ac:dyDescent="0.25">
      <c r="I95" s="6">
        <v>93</v>
      </c>
      <c r="J95" s="7">
        <f t="shared" si="13"/>
        <v>46997</v>
      </c>
      <c r="K95" s="7">
        <f t="shared" si="16"/>
        <v>47058</v>
      </c>
      <c r="L95" s="7">
        <f t="shared" si="14"/>
        <v>47788</v>
      </c>
      <c r="M95" s="13">
        <f t="shared" si="15"/>
        <v>1200</v>
      </c>
      <c r="N95" s="8">
        <f t="shared" si="18"/>
        <v>0</v>
      </c>
      <c r="O95" s="11">
        <f>N95/365*$M95*$F$4</f>
        <v>0</v>
      </c>
      <c r="P95" s="8">
        <f t="shared" si="19"/>
        <v>0</v>
      </c>
      <c r="Q95" s="11">
        <f>P95/365*$M95*$F$4</f>
        <v>0</v>
      </c>
      <c r="R95" s="8">
        <f t="shared" si="19"/>
        <v>0</v>
      </c>
      <c r="S95" s="11">
        <f>R95/365*$M95*$F$4</f>
        <v>0</v>
      </c>
      <c r="T95" s="8">
        <f t="shared" si="19"/>
        <v>0</v>
      </c>
      <c r="U95" s="11">
        <f>T95/365*$M95*$F$4</f>
        <v>0</v>
      </c>
      <c r="V95" s="8">
        <f t="shared" si="19"/>
        <v>0</v>
      </c>
      <c r="W95" s="11">
        <f>V95/365*$M95*$F$4</f>
        <v>0</v>
      </c>
      <c r="X95" s="8">
        <f t="shared" si="19"/>
        <v>0</v>
      </c>
      <c r="Y95" s="11">
        <f>X95/365*$M95*$F$4</f>
        <v>0</v>
      </c>
      <c r="Z95" s="8">
        <f t="shared" si="19"/>
        <v>0</v>
      </c>
      <c r="AA95" s="11">
        <f>Z95/365*$M95*$F$4</f>
        <v>0</v>
      </c>
      <c r="AB95" s="8">
        <f t="shared" si="22"/>
        <v>61</v>
      </c>
      <c r="AC95" s="11">
        <f>AB95/365*$M95*$F$4</f>
        <v>10.027397260273974</v>
      </c>
      <c r="AD95" s="8">
        <f t="shared" si="20"/>
        <v>365</v>
      </c>
      <c r="AE95" s="11">
        <f>AD95/365*$M95*$F$4</f>
        <v>60</v>
      </c>
      <c r="AF95" s="8">
        <f t="shared" si="21"/>
        <v>305</v>
      </c>
      <c r="AG95" s="11">
        <f>AF95/365*$M95*$F$4</f>
        <v>50.136986301369866</v>
      </c>
    </row>
    <row r="96" spans="9:33" x14ac:dyDescent="0.25">
      <c r="I96" s="6">
        <v>94</v>
      </c>
      <c r="J96" s="7">
        <f t="shared" si="13"/>
        <v>47027</v>
      </c>
      <c r="K96" s="7">
        <f t="shared" si="16"/>
        <v>47088</v>
      </c>
      <c r="L96" s="7">
        <f t="shared" si="14"/>
        <v>47818</v>
      </c>
      <c r="M96" s="13">
        <f t="shared" si="15"/>
        <v>1200</v>
      </c>
      <c r="N96" s="8">
        <f t="shared" si="18"/>
        <v>0</v>
      </c>
      <c r="O96" s="11">
        <f>N96/365*$M96*$F$4</f>
        <v>0</v>
      </c>
      <c r="P96" s="8">
        <f t="shared" si="19"/>
        <v>0</v>
      </c>
      <c r="Q96" s="11">
        <f>P96/365*$M96*$F$4</f>
        <v>0</v>
      </c>
      <c r="R96" s="8">
        <f t="shared" si="19"/>
        <v>0</v>
      </c>
      <c r="S96" s="11">
        <f>R96/365*$M96*$F$4</f>
        <v>0</v>
      </c>
      <c r="T96" s="8">
        <f t="shared" si="19"/>
        <v>0</v>
      </c>
      <c r="U96" s="11">
        <f>T96/365*$M96*$F$4</f>
        <v>0</v>
      </c>
      <c r="V96" s="8">
        <f t="shared" si="19"/>
        <v>0</v>
      </c>
      <c r="W96" s="11">
        <f>V96/365*$M96*$F$4</f>
        <v>0</v>
      </c>
      <c r="X96" s="8">
        <f t="shared" si="19"/>
        <v>0</v>
      </c>
      <c r="Y96" s="11">
        <f>X96/365*$M96*$F$4</f>
        <v>0</v>
      </c>
      <c r="Z96" s="8">
        <f t="shared" si="19"/>
        <v>0</v>
      </c>
      <c r="AA96" s="11">
        <f>Z96/365*$M96*$F$4</f>
        <v>0</v>
      </c>
      <c r="AB96" s="8">
        <f t="shared" si="22"/>
        <v>31</v>
      </c>
      <c r="AC96" s="11">
        <f>AB96/365*$M96*$F$4</f>
        <v>5.0958904109589049</v>
      </c>
      <c r="AD96" s="8">
        <f t="shared" si="20"/>
        <v>365</v>
      </c>
      <c r="AE96" s="11">
        <f>AD96/365*$M96*$F$4</f>
        <v>60</v>
      </c>
      <c r="AF96" s="8">
        <f t="shared" si="21"/>
        <v>335</v>
      </c>
      <c r="AG96" s="11">
        <f>AF96/365*$M96*$F$4</f>
        <v>55.068493150684937</v>
      </c>
    </row>
    <row r="97" spans="9:33" x14ac:dyDescent="0.25">
      <c r="I97" s="6">
        <v>95</v>
      </c>
      <c r="J97" s="7">
        <f t="shared" si="13"/>
        <v>47058</v>
      </c>
      <c r="K97" s="7">
        <f t="shared" si="16"/>
        <v>47119</v>
      </c>
      <c r="L97" s="7">
        <f t="shared" si="14"/>
        <v>47849</v>
      </c>
      <c r="M97" s="13">
        <f t="shared" si="15"/>
        <v>1200</v>
      </c>
      <c r="N97" s="8">
        <f t="shared" si="18"/>
        <v>0</v>
      </c>
      <c r="O97" s="11">
        <f>N97/365*$M97*$F$4</f>
        <v>0</v>
      </c>
      <c r="P97" s="8">
        <f t="shared" si="19"/>
        <v>0</v>
      </c>
      <c r="Q97" s="11">
        <f>P97/365*$M97*$F$4</f>
        <v>0</v>
      </c>
      <c r="R97" s="8">
        <f t="shared" si="19"/>
        <v>0</v>
      </c>
      <c r="S97" s="11">
        <f>R97/365*$M97*$F$4</f>
        <v>0</v>
      </c>
      <c r="T97" s="8">
        <f t="shared" si="19"/>
        <v>0</v>
      </c>
      <c r="U97" s="11">
        <f>T97/365*$M97*$F$4</f>
        <v>0</v>
      </c>
      <c r="V97" s="8">
        <f t="shared" si="19"/>
        <v>0</v>
      </c>
      <c r="W97" s="11">
        <f>V97/365*$M97*$F$4</f>
        <v>0</v>
      </c>
      <c r="X97" s="8">
        <f t="shared" si="19"/>
        <v>0</v>
      </c>
      <c r="Y97" s="11">
        <f>X97/365*$M97*$F$4</f>
        <v>0</v>
      </c>
      <c r="Z97" s="8">
        <f t="shared" si="19"/>
        <v>0</v>
      </c>
      <c r="AA97" s="11">
        <f>Z97/365*$M97*$F$4</f>
        <v>0</v>
      </c>
      <c r="AB97" s="8">
        <f t="shared" si="22"/>
        <v>0</v>
      </c>
      <c r="AC97" s="11">
        <f>AB97/365*$M97*$F$4</f>
        <v>0</v>
      </c>
      <c r="AD97" s="8">
        <f t="shared" si="20"/>
        <v>365</v>
      </c>
      <c r="AE97" s="11">
        <f>AD97/365*$M97*$F$4</f>
        <v>60</v>
      </c>
      <c r="AF97" s="8">
        <f t="shared" si="21"/>
        <v>365</v>
      </c>
      <c r="AG97" s="11">
        <f>AF97/365*$M97*$F$4</f>
        <v>60</v>
      </c>
    </row>
    <row r="98" spans="9:33" x14ac:dyDescent="0.25">
      <c r="I98" s="6">
        <v>96</v>
      </c>
      <c r="J98" s="7">
        <f t="shared" si="13"/>
        <v>47088</v>
      </c>
      <c r="K98" s="7">
        <f t="shared" si="16"/>
        <v>47150</v>
      </c>
      <c r="L98" s="7">
        <f t="shared" si="14"/>
        <v>47880</v>
      </c>
      <c r="M98" s="13">
        <f t="shared" si="15"/>
        <v>1200</v>
      </c>
      <c r="N98" s="8">
        <f t="shared" si="18"/>
        <v>0</v>
      </c>
      <c r="O98" s="11">
        <f>N98/365*$M98*$F$4</f>
        <v>0</v>
      </c>
      <c r="P98" s="8">
        <f t="shared" si="19"/>
        <v>0</v>
      </c>
      <c r="Q98" s="11">
        <f>P98/365*$M98*$F$4</f>
        <v>0</v>
      </c>
      <c r="R98" s="8">
        <f t="shared" si="19"/>
        <v>0</v>
      </c>
      <c r="S98" s="11">
        <f>R98/365*$M98*$F$4</f>
        <v>0</v>
      </c>
      <c r="T98" s="8">
        <f t="shared" si="19"/>
        <v>0</v>
      </c>
      <c r="U98" s="11">
        <f>T98/365*$M98*$F$4</f>
        <v>0</v>
      </c>
      <c r="V98" s="8">
        <f t="shared" si="19"/>
        <v>0</v>
      </c>
      <c r="W98" s="11">
        <f>V98/365*$M98*$F$4</f>
        <v>0</v>
      </c>
      <c r="X98" s="8">
        <f t="shared" si="19"/>
        <v>0</v>
      </c>
      <c r="Y98" s="11">
        <f>X98/365*$M98*$F$4</f>
        <v>0</v>
      </c>
      <c r="Z98" s="8">
        <f t="shared" si="19"/>
        <v>0</v>
      </c>
      <c r="AA98" s="11">
        <f>Z98/365*$M98*$F$4</f>
        <v>0</v>
      </c>
      <c r="AB98" s="8">
        <f t="shared" si="22"/>
        <v>0</v>
      </c>
      <c r="AC98" s="11">
        <f>AB98/365*$M98*$F$4</f>
        <v>0</v>
      </c>
      <c r="AD98" s="8">
        <f t="shared" si="20"/>
        <v>334</v>
      </c>
      <c r="AE98" s="11">
        <f>AD98/365*$M98*$F$4</f>
        <v>54.904109589041099</v>
      </c>
      <c r="AF98" s="8">
        <f t="shared" si="21"/>
        <v>365</v>
      </c>
      <c r="AG98" s="11">
        <f>AF98/365*$M98*$F$4</f>
        <v>60</v>
      </c>
    </row>
    <row r="99" spans="9:33" x14ac:dyDescent="0.25">
      <c r="I99" s="6">
        <v>97</v>
      </c>
      <c r="J99" s="7">
        <f t="shared" si="13"/>
        <v>47119</v>
      </c>
      <c r="K99" s="7">
        <f t="shared" si="16"/>
        <v>47178</v>
      </c>
      <c r="L99" s="7">
        <f t="shared" si="14"/>
        <v>47908</v>
      </c>
      <c r="M99" s="13">
        <f t="shared" si="15"/>
        <v>1200</v>
      </c>
      <c r="N99" s="8">
        <f t="shared" si="18"/>
        <v>0</v>
      </c>
      <c r="O99" s="11">
        <f>N99/365*$M99*$F$4</f>
        <v>0</v>
      </c>
      <c r="P99" s="8">
        <f t="shared" si="19"/>
        <v>0</v>
      </c>
      <c r="Q99" s="11">
        <f>P99/365*$M99*$F$4</f>
        <v>0</v>
      </c>
      <c r="R99" s="8">
        <f t="shared" si="19"/>
        <v>0</v>
      </c>
      <c r="S99" s="11">
        <f>R99/365*$M99*$F$4</f>
        <v>0</v>
      </c>
      <c r="T99" s="8">
        <f t="shared" si="19"/>
        <v>0</v>
      </c>
      <c r="U99" s="11">
        <f>T99/365*$M99*$F$4</f>
        <v>0</v>
      </c>
      <c r="V99" s="8">
        <f t="shared" si="19"/>
        <v>0</v>
      </c>
      <c r="W99" s="11">
        <f>V99/365*$M99*$F$4</f>
        <v>0</v>
      </c>
      <c r="X99" s="8">
        <f t="shared" si="19"/>
        <v>0</v>
      </c>
      <c r="Y99" s="11">
        <f>X99/365*$M99*$F$4</f>
        <v>0</v>
      </c>
      <c r="Z99" s="8">
        <f t="shared" si="19"/>
        <v>0</v>
      </c>
      <c r="AA99" s="11">
        <f>Z99/365*$M99*$F$4</f>
        <v>0</v>
      </c>
      <c r="AB99" s="8">
        <f t="shared" si="22"/>
        <v>0</v>
      </c>
      <c r="AC99" s="11">
        <f>AB99/365*$M99*$F$4</f>
        <v>0</v>
      </c>
      <c r="AD99" s="8">
        <f t="shared" si="20"/>
        <v>306</v>
      </c>
      <c r="AE99" s="11">
        <f>AD99/365*$M99*$F$4</f>
        <v>50.301369863013697</v>
      </c>
      <c r="AF99" s="8">
        <f t="shared" si="21"/>
        <v>365</v>
      </c>
      <c r="AG99" s="11">
        <f>AF99/365*$M99*$F$4</f>
        <v>60</v>
      </c>
    </row>
    <row r="100" spans="9:33" x14ac:dyDescent="0.25">
      <c r="I100" s="6">
        <v>98</v>
      </c>
      <c r="J100" s="7">
        <f t="shared" ref="J100:J122" si="23">EDATE(J99,1)</f>
        <v>47150</v>
      </c>
      <c r="K100" s="7">
        <f t="shared" si="16"/>
        <v>47209</v>
      </c>
      <c r="L100" s="7">
        <f t="shared" ref="L100:L122" si="24">EDATE(J100,$F$6)</f>
        <v>47939</v>
      </c>
      <c r="M100" s="13">
        <f t="shared" si="15"/>
        <v>1200</v>
      </c>
      <c r="N100" s="8">
        <f t="shared" si="18"/>
        <v>0</v>
      </c>
      <c r="O100" s="11">
        <f>N100/365*$M100*$F$4</f>
        <v>0</v>
      </c>
      <c r="P100" s="8">
        <f t="shared" si="19"/>
        <v>0</v>
      </c>
      <c r="Q100" s="11">
        <f>P100/365*$M100*$F$4</f>
        <v>0</v>
      </c>
      <c r="R100" s="8">
        <f t="shared" si="19"/>
        <v>0</v>
      </c>
      <c r="S100" s="11">
        <f>R100/365*$M100*$F$4</f>
        <v>0</v>
      </c>
      <c r="T100" s="8">
        <f t="shared" si="19"/>
        <v>0</v>
      </c>
      <c r="U100" s="11">
        <f>T100/365*$M100*$F$4</f>
        <v>0</v>
      </c>
      <c r="V100" s="8">
        <f t="shared" si="19"/>
        <v>0</v>
      </c>
      <c r="W100" s="11">
        <f>V100/365*$M100*$F$4</f>
        <v>0</v>
      </c>
      <c r="X100" s="8">
        <f t="shared" si="19"/>
        <v>0</v>
      </c>
      <c r="Y100" s="11">
        <f>X100/365*$M100*$F$4</f>
        <v>0</v>
      </c>
      <c r="Z100" s="8">
        <f t="shared" si="19"/>
        <v>0</v>
      </c>
      <c r="AA100" s="11">
        <f>Z100/365*$M100*$F$4</f>
        <v>0</v>
      </c>
      <c r="AB100" s="8">
        <f t="shared" si="22"/>
        <v>0</v>
      </c>
      <c r="AC100" s="11">
        <f>AB100/365*$M100*$F$4</f>
        <v>0</v>
      </c>
      <c r="AD100" s="8">
        <f t="shared" si="20"/>
        <v>275</v>
      </c>
      <c r="AE100" s="11">
        <f>AD100/365*$M100*$F$4</f>
        <v>45.205479452054796</v>
      </c>
      <c r="AF100" s="8">
        <f t="shared" si="21"/>
        <v>365</v>
      </c>
      <c r="AG100" s="11">
        <f>AF100/365*$M100*$F$4</f>
        <v>60</v>
      </c>
    </row>
    <row r="101" spans="9:33" x14ac:dyDescent="0.25">
      <c r="I101" s="6">
        <v>99</v>
      </c>
      <c r="J101" s="7">
        <f t="shared" si="23"/>
        <v>47178</v>
      </c>
      <c r="K101" s="7">
        <f t="shared" si="16"/>
        <v>47239</v>
      </c>
      <c r="L101" s="7">
        <f t="shared" si="24"/>
        <v>47969</v>
      </c>
      <c r="M101" s="13">
        <f t="shared" si="15"/>
        <v>1200</v>
      </c>
      <c r="N101" s="8">
        <f t="shared" si="18"/>
        <v>0</v>
      </c>
      <c r="O101" s="11">
        <f>N101/365*$M101*$F$4</f>
        <v>0</v>
      </c>
      <c r="P101" s="8">
        <f t="shared" si="19"/>
        <v>0</v>
      </c>
      <c r="Q101" s="11">
        <f>P101/365*$M101*$F$4</f>
        <v>0</v>
      </c>
      <c r="R101" s="8">
        <f t="shared" si="19"/>
        <v>0</v>
      </c>
      <c r="S101" s="11">
        <f>R101/365*$M101*$F$4</f>
        <v>0</v>
      </c>
      <c r="T101" s="8">
        <f t="shared" si="19"/>
        <v>0</v>
      </c>
      <c r="U101" s="11">
        <f>T101/365*$M101*$F$4</f>
        <v>0</v>
      </c>
      <c r="V101" s="8">
        <f t="shared" si="19"/>
        <v>0</v>
      </c>
      <c r="W101" s="11">
        <f>V101/365*$M101*$F$4</f>
        <v>0</v>
      </c>
      <c r="X101" s="8">
        <f t="shared" si="19"/>
        <v>0</v>
      </c>
      <c r="Y101" s="11">
        <f>X101/365*$M101*$F$4</f>
        <v>0</v>
      </c>
      <c r="Z101" s="8">
        <f t="shared" si="19"/>
        <v>0</v>
      </c>
      <c r="AA101" s="11">
        <f>Z101/365*$M101*$F$4</f>
        <v>0</v>
      </c>
      <c r="AB101" s="8">
        <f t="shared" si="22"/>
        <v>0</v>
      </c>
      <c r="AC101" s="11">
        <f>AB101/365*$M101*$F$4</f>
        <v>0</v>
      </c>
      <c r="AD101" s="8">
        <f t="shared" si="20"/>
        <v>245</v>
      </c>
      <c r="AE101" s="11">
        <f>AD101/365*$M101*$F$4</f>
        <v>40.273972602739732</v>
      </c>
      <c r="AF101" s="8">
        <f t="shared" si="21"/>
        <v>365</v>
      </c>
      <c r="AG101" s="11">
        <f>AF101/365*$M101*$F$4</f>
        <v>60</v>
      </c>
    </row>
    <row r="102" spans="9:33" x14ac:dyDescent="0.25">
      <c r="I102" s="6">
        <v>100</v>
      </c>
      <c r="J102" s="7">
        <f t="shared" si="23"/>
        <v>47209</v>
      </c>
      <c r="K102" s="7">
        <f t="shared" si="16"/>
        <v>47270</v>
      </c>
      <c r="L102" s="7">
        <f t="shared" si="24"/>
        <v>48000</v>
      </c>
      <c r="M102" s="13">
        <f t="shared" si="15"/>
        <v>1200</v>
      </c>
      <c r="N102" s="8">
        <f t="shared" si="18"/>
        <v>0</v>
      </c>
      <c r="O102" s="11">
        <f>N102/365*$M102*$F$4</f>
        <v>0</v>
      </c>
      <c r="P102" s="8">
        <f t="shared" si="19"/>
        <v>0</v>
      </c>
      <c r="Q102" s="11">
        <f>P102/365*$M102*$F$4</f>
        <v>0</v>
      </c>
      <c r="R102" s="8">
        <f t="shared" si="19"/>
        <v>0</v>
      </c>
      <c r="S102" s="11">
        <f>R102/365*$M102*$F$4</f>
        <v>0</v>
      </c>
      <c r="T102" s="8">
        <f t="shared" si="19"/>
        <v>0</v>
      </c>
      <c r="U102" s="11">
        <f>T102/365*$M102*$F$4</f>
        <v>0</v>
      </c>
      <c r="V102" s="8">
        <f t="shared" si="19"/>
        <v>0</v>
      </c>
      <c r="W102" s="11">
        <f>V102/365*$M102*$F$4</f>
        <v>0</v>
      </c>
      <c r="X102" s="8">
        <f t="shared" si="19"/>
        <v>0</v>
      </c>
      <c r="Y102" s="11">
        <f>X102/365*$M102*$F$4</f>
        <v>0</v>
      </c>
      <c r="Z102" s="8">
        <f t="shared" si="19"/>
        <v>0</v>
      </c>
      <c r="AA102" s="11">
        <f>Z102/365*$M102*$F$4</f>
        <v>0</v>
      </c>
      <c r="AB102" s="8">
        <f t="shared" si="22"/>
        <v>0</v>
      </c>
      <c r="AC102" s="11">
        <f>AB102/365*$M102*$F$4</f>
        <v>0</v>
      </c>
      <c r="AD102" s="8">
        <f t="shared" si="20"/>
        <v>214</v>
      </c>
      <c r="AE102" s="11">
        <f>AD102/365*$M102*$F$4</f>
        <v>35.178082191780824</v>
      </c>
      <c r="AF102" s="8">
        <f t="shared" si="21"/>
        <v>365</v>
      </c>
      <c r="AG102" s="11">
        <f>AF102/365*$M102*$F$4</f>
        <v>60</v>
      </c>
    </row>
    <row r="103" spans="9:33" x14ac:dyDescent="0.25">
      <c r="I103" s="6">
        <v>101</v>
      </c>
      <c r="J103" s="7">
        <f t="shared" si="23"/>
        <v>47239</v>
      </c>
      <c r="K103" s="7">
        <f t="shared" si="16"/>
        <v>47300</v>
      </c>
      <c r="L103" s="7">
        <f t="shared" si="24"/>
        <v>48030</v>
      </c>
      <c r="M103" s="13">
        <f t="shared" si="15"/>
        <v>1200</v>
      </c>
      <c r="N103" s="8">
        <f t="shared" si="18"/>
        <v>0</v>
      </c>
      <c r="O103" s="11">
        <f>N103/365*$M103*$F$4</f>
        <v>0</v>
      </c>
      <c r="P103" s="8">
        <f t="shared" si="19"/>
        <v>0</v>
      </c>
      <c r="Q103" s="11">
        <f>P103/365*$M103*$F$4</f>
        <v>0</v>
      </c>
      <c r="R103" s="8">
        <f t="shared" si="19"/>
        <v>0</v>
      </c>
      <c r="S103" s="11">
        <f>R103/365*$M103*$F$4</f>
        <v>0</v>
      </c>
      <c r="T103" s="8">
        <f t="shared" si="19"/>
        <v>0</v>
      </c>
      <c r="U103" s="11">
        <f>T103/365*$M103*$F$4</f>
        <v>0</v>
      </c>
      <c r="V103" s="8">
        <f t="shared" si="19"/>
        <v>0</v>
      </c>
      <c r="W103" s="11">
        <f>V103/365*$M103*$F$4</f>
        <v>0</v>
      </c>
      <c r="X103" s="8">
        <f t="shared" si="19"/>
        <v>0</v>
      </c>
      <c r="Y103" s="11">
        <f>X103/365*$M103*$F$4</f>
        <v>0</v>
      </c>
      <c r="Z103" s="8">
        <f t="shared" si="19"/>
        <v>0</v>
      </c>
      <c r="AA103" s="11">
        <f>Z103/365*$M103*$F$4</f>
        <v>0</v>
      </c>
      <c r="AB103" s="8">
        <f t="shared" si="22"/>
        <v>0</v>
      </c>
      <c r="AC103" s="11">
        <f>AB103/365*$M103*$F$4</f>
        <v>0</v>
      </c>
      <c r="AD103" s="8">
        <f t="shared" si="20"/>
        <v>184</v>
      </c>
      <c r="AE103" s="11">
        <f>AD103/365*$M103*$F$4</f>
        <v>30.246575342465761</v>
      </c>
      <c r="AF103" s="8">
        <f t="shared" si="21"/>
        <v>365</v>
      </c>
      <c r="AG103" s="11">
        <f>AF103/365*$M103*$F$4</f>
        <v>60</v>
      </c>
    </row>
    <row r="104" spans="9:33" x14ac:dyDescent="0.25">
      <c r="I104" s="6">
        <v>102</v>
      </c>
      <c r="J104" s="7">
        <f t="shared" si="23"/>
        <v>47270</v>
      </c>
      <c r="K104" s="7">
        <f t="shared" si="16"/>
        <v>47331</v>
      </c>
      <c r="L104" s="7">
        <f t="shared" si="24"/>
        <v>48061</v>
      </c>
      <c r="M104" s="13">
        <f t="shared" si="15"/>
        <v>1200</v>
      </c>
      <c r="N104" s="8">
        <f t="shared" si="18"/>
        <v>0</v>
      </c>
      <c r="O104" s="11">
        <f>N104/365*$M104*$F$4</f>
        <v>0</v>
      </c>
      <c r="P104" s="8">
        <f t="shared" si="19"/>
        <v>0</v>
      </c>
      <c r="Q104" s="11">
        <f>P104/365*$M104*$F$4</f>
        <v>0</v>
      </c>
      <c r="R104" s="8">
        <f t="shared" si="19"/>
        <v>0</v>
      </c>
      <c r="S104" s="11">
        <f>R104/365*$M104*$F$4</f>
        <v>0</v>
      </c>
      <c r="T104" s="8">
        <f t="shared" si="19"/>
        <v>0</v>
      </c>
      <c r="U104" s="11">
        <f>T104/365*$M104*$F$4</f>
        <v>0</v>
      </c>
      <c r="V104" s="8">
        <f t="shared" si="19"/>
        <v>0</v>
      </c>
      <c r="W104" s="11">
        <f>V104/365*$M104*$F$4</f>
        <v>0</v>
      </c>
      <c r="X104" s="8">
        <f t="shared" si="19"/>
        <v>0</v>
      </c>
      <c r="Y104" s="11">
        <f>X104/365*$M104*$F$4</f>
        <v>0</v>
      </c>
      <c r="Z104" s="8">
        <f t="shared" si="19"/>
        <v>0</v>
      </c>
      <c r="AA104" s="11">
        <f>Z104/365*$M104*$F$4</f>
        <v>0</v>
      </c>
      <c r="AB104" s="8">
        <f t="shared" si="22"/>
        <v>0</v>
      </c>
      <c r="AC104" s="11">
        <f>AB104/365*$M104*$F$4</f>
        <v>0</v>
      </c>
      <c r="AD104" s="8">
        <f t="shared" si="20"/>
        <v>153</v>
      </c>
      <c r="AE104" s="11">
        <f>AD104/365*$M104*$F$4</f>
        <v>25.150684931506849</v>
      </c>
      <c r="AF104" s="8">
        <f t="shared" si="21"/>
        <v>365</v>
      </c>
      <c r="AG104" s="11">
        <f>AF104/365*$M104*$F$4</f>
        <v>60</v>
      </c>
    </row>
    <row r="105" spans="9:33" x14ac:dyDescent="0.25">
      <c r="I105" s="6">
        <v>103</v>
      </c>
      <c r="J105" s="7">
        <f t="shared" si="23"/>
        <v>47300</v>
      </c>
      <c r="K105" s="7">
        <f t="shared" si="16"/>
        <v>47362</v>
      </c>
      <c r="L105" s="7">
        <f t="shared" si="24"/>
        <v>48092</v>
      </c>
      <c r="M105" s="13">
        <f t="shared" si="15"/>
        <v>1200</v>
      </c>
      <c r="N105" s="8">
        <f t="shared" si="18"/>
        <v>0</v>
      </c>
      <c r="O105" s="11">
        <f>N105/365*$M105*$F$4</f>
        <v>0</v>
      </c>
      <c r="P105" s="8">
        <f t="shared" si="19"/>
        <v>0</v>
      </c>
      <c r="Q105" s="11">
        <f>P105/365*$M105*$F$4</f>
        <v>0</v>
      </c>
      <c r="R105" s="8">
        <f t="shared" si="19"/>
        <v>0</v>
      </c>
      <c r="S105" s="11">
        <f>R105/365*$M105*$F$4</f>
        <v>0</v>
      </c>
      <c r="T105" s="8">
        <f t="shared" si="19"/>
        <v>0</v>
      </c>
      <c r="U105" s="11">
        <f>T105/365*$M105*$F$4</f>
        <v>0</v>
      </c>
      <c r="V105" s="8">
        <f t="shared" si="19"/>
        <v>0</v>
      </c>
      <c r="W105" s="11">
        <f>V105/365*$M105*$F$4</f>
        <v>0</v>
      </c>
      <c r="X105" s="8">
        <f t="shared" si="19"/>
        <v>0</v>
      </c>
      <c r="Y105" s="11">
        <f>X105/365*$M105*$F$4</f>
        <v>0</v>
      </c>
      <c r="Z105" s="8">
        <f t="shared" si="19"/>
        <v>0</v>
      </c>
      <c r="AA105" s="11">
        <f>Z105/365*$M105*$F$4</f>
        <v>0</v>
      </c>
      <c r="AB105" s="8">
        <f t="shared" si="22"/>
        <v>0</v>
      </c>
      <c r="AC105" s="11">
        <f>AB105/365*$M105*$F$4</f>
        <v>0</v>
      </c>
      <c r="AD105" s="8">
        <f t="shared" si="20"/>
        <v>122</v>
      </c>
      <c r="AE105" s="11">
        <f>AD105/365*$M105*$F$4</f>
        <v>20.054794520547947</v>
      </c>
      <c r="AF105" s="8">
        <f t="shared" si="21"/>
        <v>365</v>
      </c>
      <c r="AG105" s="11">
        <f>AF105/365*$M105*$F$4</f>
        <v>60</v>
      </c>
    </row>
    <row r="106" spans="9:33" x14ac:dyDescent="0.25">
      <c r="I106" s="6">
        <v>104</v>
      </c>
      <c r="J106" s="7">
        <f t="shared" si="23"/>
        <v>47331</v>
      </c>
      <c r="K106" s="7">
        <f t="shared" si="16"/>
        <v>47392</v>
      </c>
      <c r="L106" s="7">
        <f t="shared" si="24"/>
        <v>48122</v>
      </c>
      <c r="M106" s="13">
        <f t="shared" si="15"/>
        <v>1200</v>
      </c>
      <c r="N106" s="8">
        <f t="shared" si="18"/>
        <v>0</v>
      </c>
      <c r="O106" s="11">
        <f>N106/365*$M106*$F$4</f>
        <v>0</v>
      </c>
      <c r="P106" s="8">
        <f t="shared" si="19"/>
        <v>0</v>
      </c>
      <c r="Q106" s="11">
        <f>P106/365*$M106*$F$4</f>
        <v>0</v>
      </c>
      <c r="R106" s="8">
        <f t="shared" si="19"/>
        <v>0</v>
      </c>
      <c r="S106" s="11">
        <f>R106/365*$M106*$F$4</f>
        <v>0</v>
      </c>
      <c r="T106" s="8">
        <f t="shared" si="19"/>
        <v>0</v>
      </c>
      <c r="U106" s="11">
        <f>T106/365*$M106*$F$4</f>
        <v>0</v>
      </c>
      <c r="V106" s="8">
        <f t="shared" si="19"/>
        <v>0</v>
      </c>
      <c r="W106" s="11">
        <f>V106/365*$M106*$F$4</f>
        <v>0</v>
      </c>
      <c r="X106" s="8">
        <f t="shared" si="19"/>
        <v>0</v>
      </c>
      <c r="Y106" s="11">
        <f>X106/365*$M106*$F$4</f>
        <v>0</v>
      </c>
      <c r="Z106" s="8">
        <f t="shared" si="19"/>
        <v>0</v>
      </c>
      <c r="AA106" s="11">
        <f>Z106/365*$M106*$F$4</f>
        <v>0</v>
      </c>
      <c r="AB106" s="8">
        <f t="shared" si="22"/>
        <v>0</v>
      </c>
      <c r="AC106" s="11">
        <f>AB106/365*$M106*$F$4</f>
        <v>0</v>
      </c>
      <c r="AD106" s="8">
        <f t="shared" si="20"/>
        <v>92</v>
      </c>
      <c r="AE106" s="11">
        <f>AD106/365*$M106*$F$4</f>
        <v>15.12328767123288</v>
      </c>
      <c r="AF106" s="8">
        <f t="shared" si="21"/>
        <v>365</v>
      </c>
      <c r="AG106" s="11">
        <f>AF106/365*$M106*$F$4</f>
        <v>60</v>
      </c>
    </row>
    <row r="107" spans="9:33" x14ac:dyDescent="0.25">
      <c r="I107" s="6">
        <v>105</v>
      </c>
      <c r="J107" s="7">
        <f t="shared" si="23"/>
        <v>47362</v>
      </c>
      <c r="K107" s="7">
        <f t="shared" si="16"/>
        <v>47423</v>
      </c>
      <c r="L107" s="7">
        <f t="shared" si="24"/>
        <v>48153</v>
      </c>
      <c r="M107" s="13">
        <f t="shared" si="15"/>
        <v>1200</v>
      </c>
      <c r="N107" s="8">
        <f t="shared" si="18"/>
        <v>0</v>
      </c>
      <c r="O107" s="11">
        <f>N107/365*$M107*$F$4</f>
        <v>0</v>
      </c>
      <c r="P107" s="8">
        <f t="shared" si="19"/>
        <v>0</v>
      </c>
      <c r="Q107" s="11">
        <f>P107/365*$M107*$F$4</f>
        <v>0</v>
      </c>
      <c r="R107" s="8">
        <f t="shared" si="19"/>
        <v>0</v>
      </c>
      <c r="S107" s="11">
        <f>R107/365*$M107*$F$4</f>
        <v>0</v>
      </c>
      <c r="T107" s="8">
        <f t="shared" si="19"/>
        <v>0</v>
      </c>
      <c r="U107" s="11">
        <f>T107/365*$M107*$F$4</f>
        <v>0</v>
      </c>
      <c r="V107" s="8">
        <f t="shared" si="19"/>
        <v>0</v>
      </c>
      <c r="W107" s="11">
        <f>V107/365*$M107*$F$4</f>
        <v>0</v>
      </c>
      <c r="X107" s="8">
        <f t="shared" si="19"/>
        <v>0</v>
      </c>
      <c r="Y107" s="11">
        <f>X107/365*$M107*$F$4</f>
        <v>0</v>
      </c>
      <c r="Z107" s="8">
        <f t="shared" si="19"/>
        <v>0</v>
      </c>
      <c r="AA107" s="11">
        <f>Z107/365*$M107*$F$4</f>
        <v>0</v>
      </c>
      <c r="AB107" s="8">
        <f t="shared" si="22"/>
        <v>0</v>
      </c>
      <c r="AC107" s="11">
        <f>AB107/365*$M107*$F$4</f>
        <v>0</v>
      </c>
      <c r="AD107" s="8">
        <f t="shared" si="20"/>
        <v>61</v>
      </c>
      <c r="AE107" s="11">
        <f>AD107/365*$M107*$F$4</f>
        <v>10.027397260273974</v>
      </c>
      <c r="AF107" s="8">
        <f t="shared" si="21"/>
        <v>365</v>
      </c>
      <c r="AG107" s="11">
        <f>AF107/365*$M107*$F$4</f>
        <v>60</v>
      </c>
    </row>
    <row r="108" spans="9:33" x14ac:dyDescent="0.25">
      <c r="I108" s="6">
        <v>106</v>
      </c>
      <c r="J108" s="7">
        <f t="shared" si="23"/>
        <v>47392</v>
      </c>
      <c r="K108" s="7">
        <f t="shared" si="16"/>
        <v>47453</v>
      </c>
      <c r="L108" s="7">
        <f t="shared" si="24"/>
        <v>48183</v>
      </c>
      <c r="M108" s="13">
        <f t="shared" si="15"/>
        <v>1200</v>
      </c>
      <c r="N108" s="8">
        <f t="shared" si="18"/>
        <v>0</v>
      </c>
      <c r="O108" s="11">
        <f>N108/365*$M108*$F$4</f>
        <v>0</v>
      </c>
      <c r="P108" s="8">
        <f t="shared" si="19"/>
        <v>0</v>
      </c>
      <c r="Q108" s="11">
        <f>P108/365*$M108*$F$4</f>
        <v>0</v>
      </c>
      <c r="R108" s="8">
        <f t="shared" si="19"/>
        <v>0</v>
      </c>
      <c r="S108" s="11">
        <f>R108/365*$M108*$F$4</f>
        <v>0</v>
      </c>
      <c r="T108" s="8">
        <f t="shared" si="19"/>
        <v>0</v>
      </c>
      <c r="U108" s="11">
        <f>T108/365*$M108*$F$4</f>
        <v>0</v>
      </c>
      <c r="V108" s="8">
        <f t="shared" si="19"/>
        <v>0</v>
      </c>
      <c r="W108" s="11">
        <f>V108/365*$M108*$F$4</f>
        <v>0</v>
      </c>
      <c r="X108" s="8">
        <f t="shared" si="19"/>
        <v>0</v>
      </c>
      <c r="Y108" s="11">
        <f>X108/365*$M108*$F$4</f>
        <v>0</v>
      </c>
      <c r="Z108" s="8">
        <f t="shared" si="19"/>
        <v>0</v>
      </c>
      <c r="AA108" s="11">
        <f>Z108/365*$M108*$F$4</f>
        <v>0</v>
      </c>
      <c r="AB108" s="8">
        <f t="shared" si="22"/>
        <v>0</v>
      </c>
      <c r="AC108" s="11">
        <f>AB108/365*$M108*$F$4</f>
        <v>0</v>
      </c>
      <c r="AD108" s="8">
        <f t="shared" si="20"/>
        <v>31</v>
      </c>
      <c r="AE108" s="11">
        <f>AD108/365*$M108*$F$4</f>
        <v>5.0958904109589049</v>
      </c>
      <c r="AF108" s="8">
        <f t="shared" si="21"/>
        <v>365</v>
      </c>
      <c r="AG108" s="11">
        <f>AF108/365*$M108*$F$4</f>
        <v>60</v>
      </c>
    </row>
    <row r="109" spans="9:33" x14ac:dyDescent="0.25">
      <c r="I109" s="6">
        <v>107</v>
      </c>
      <c r="J109" s="7">
        <f t="shared" si="23"/>
        <v>47423</v>
      </c>
      <c r="K109" s="7">
        <f t="shared" si="16"/>
        <v>47484</v>
      </c>
      <c r="L109" s="7">
        <f t="shared" si="24"/>
        <v>48214</v>
      </c>
      <c r="M109" s="13">
        <f t="shared" si="15"/>
        <v>1200</v>
      </c>
      <c r="N109" s="8">
        <f t="shared" si="18"/>
        <v>0</v>
      </c>
      <c r="O109" s="11">
        <f>N109/365*$M109*$F$4</f>
        <v>0</v>
      </c>
      <c r="P109" s="8">
        <f t="shared" si="19"/>
        <v>0</v>
      </c>
      <c r="Q109" s="11">
        <f>P109/365*$M109*$F$4</f>
        <v>0</v>
      </c>
      <c r="R109" s="8">
        <f t="shared" si="19"/>
        <v>0</v>
      </c>
      <c r="S109" s="11">
        <f>R109/365*$M109*$F$4</f>
        <v>0</v>
      </c>
      <c r="T109" s="8">
        <f t="shared" si="19"/>
        <v>0</v>
      </c>
      <c r="U109" s="11">
        <f>T109/365*$M109*$F$4</f>
        <v>0</v>
      </c>
      <c r="V109" s="8">
        <f t="shared" si="19"/>
        <v>0</v>
      </c>
      <c r="W109" s="11">
        <f>V109/365*$M109*$F$4</f>
        <v>0</v>
      </c>
      <c r="X109" s="8">
        <f t="shared" si="19"/>
        <v>0</v>
      </c>
      <c r="Y109" s="11">
        <f>X109/365*$M109*$F$4</f>
        <v>0</v>
      </c>
      <c r="Z109" s="8">
        <f t="shared" si="19"/>
        <v>0</v>
      </c>
      <c r="AA109" s="11">
        <f>Z109/365*$M109*$F$4</f>
        <v>0</v>
      </c>
      <c r="AB109" s="8">
        <f t="shared" si="22"/>
        <v>0</v>
      </c>
      <c r="AC109" s="11">
        <f>AB109/365*$M109*$F$4</f>
        <v>0</v>
      </c>
      <c r="AD109" s="8">
        <f t="shared" si="20"/>
        <v>0</v>
      </c>
      <c r="AE109" s="11">
        <f>AD109/365*$M109*$F$4</f>
        <v>0</v>
      </c>
      <c r="AF109" s="8">
        <f t="shared" si="21"/>
        <v>365</v>
      </c>
      <c r="AG109" s="11">
        <f>AF109/365*$M109*$F$4</f>
        <v>60</v>
      </c>
    </row>
    <row r="110" spans="9:33" x14ac:dyDescent="0.25">
      <c r="I110" s="6">
        <v>108</v>
      </c>
      <c r="J110" s="7">
        <f t="shared" si="23"/>
        <v>47453</v>
      </c>
      <c r="K110" s="7">
        <f t="shared" si="16"/>
        <v>47515</v>
      </c>
      <c r="L110" s="7">
        <f t="shared" si="24"/>
        <v>48245</v>
      </c>
      <c r="M110" s="13">
        <f t="shared" si="15"/>
        <v>1500</v>
      </c>
      <c r="N110" s="8">
        <f t="shared" si="18"/>
        <v>0</v>
      </c>
      <c r="O110" s="11">
        <f>N110/365*$M110*$F$4</f>
        <v>0</v>
      </c>
      <c r="P110" s="8">
        <f t="shared" si="19"/>
        <v>0</v>
      </c>
      <c r="Q110" s="11">
        <f>P110/365*$M110*$F$4</f>
        <v>0</v>
      </c>
      <c r="R110" s="8">
        <f t="shared" si="19"/>
        <v>0</v>
      </c>
      <c r="S110" s="11">
        <f>R110/365*$M110*$F$4</f>
        <v>0</v>
      </c>
      <c r="T110" s="8">
        <f t="shared" si="19"/>
        <v>0</v>
      </c>
      <c r="U110" s="11">
        <f>T110/365*$M110*$F$4</f>
        <v>0</v>
      </c>
      <c r="V110" s="8">
        <f t="shared" si="19"/>
        <v>0</v>
      </c>
      <c r="W110" s="11">
        <f>V110/365*$M110*$F$4</f>
        <v>0</v>
      </c>
      <c r="X110" s="8">
        <f t="shared" si="19"/>
        <v>0</v>
      </c>
      <c r="Y110" s="11">
        <f>X110/365*$M110*$F$4</f>
        <v>0</v>
      </c>
      <c r="Z110" s="8">
        <f t="shared" si="19"/>
        <v>0</v>
      </c>
      <c r="AA110" s="11">
        <f>Z110/365*$M110*$F$4</f>
        <v>0</v>
      </c>
      <c r="AB110" s="8">
        <f t="shared" si="22"/>
        <v>0</v>
      </c>
      <c r="AC110" s="11">
        <f>AB110/365*$M110*$F$4</f>
        <v>0</v>
      </c>
      <c r="AD110" s="8">
        <f t="shared" si="20"/>
        <v>0</v>
      </c>
      <c r="AE110" s="11">
        <f>AD110/365*$M110*$F$4</f>
        <v>0</v>
      </c>
      <c r="AF110" s="8">
        <f t="shared" si="21"/>
        <v>334</v>
      </c>
      <c r="AG110" s="11">
        <f>AF110/365*$M110*$F$4</f>
        <v>68.63013698630138</v>
      </c>
    </row>
    <row r="111" spans="9:33" x14ac:dyDescent="0.25">
      <c r="I111" s="6">
        <v>109</v>
      </c>
      <c r="J111" s="7">
        <f t="shared" si="23"/>
        <v>47484</v>
      </c>
      <c r="K111" s="7">
        <f t="shared" si="16"/>
        <v>47543</v>
      </c>
      <c r="L111" s="7">
        <f t="shared" si="24"/>
        <v>48274</v>
      </c>
      <c r="M111" s="13">
        <f t="shared" si="15"/>
        <v>1500</v>
      </c>
      <c r="N111" s="8">
        <f t="shared" si="18"/>
        <v>0</v>
      </c>
      <c r="O111" s="11">
        <f>N111/365*$M111*$F$4</f>
        <v>0</v>
      </c>
      <c r="P111" s="8">
        <f t="shared" si="19"/>
        <v>0</v>
      </c>
      <c r="Q111" s="11">
        <f>P111/365*$M111*$F$4</f>
        <v>0</v>
      </c>
      <c r="R111" s="8">
        <f t="shared" si="19"/>
        <v>0</v>
      </c>
      <c r="S111" s="11">
        <f>R111/365*$M111*$F$4</f>
        <v>0</v>
      </c>
      <c r="T111" s="8">
        <f t="shared" si="19"/>
        <v>0</v>
      </c>
      <c r="U111" s="11">
        <f>T111/365*$M111*$F$4</f>
        <v>0</v>
      </c>
      <c r="V111" s="8">
        <f t="shared" si="19"/>
        <v>0</v>
      </c>
      <c r="W111" s="11">
        <f>V111/365*$M111*$F$4</f>
        <v>0</v>
      </c>
      <c r="X111" s="8">
        <f t="shared" si="19"/>
        <v>0</v>
      </c>
      <c r="Y111" s="11">
        <f>X111/365*$M111*$F$4</f>
        <v>0</v>
      </c>
      <c r="Z111" s="8">
        <f t="shared" si="19"/>
        <v>0</v>
      </c>
      <c r="AA111" s="11">
        <f>Z111/365*$M111*$F$4</f>
        <v>0</v>
      </c>
      <c r="AB111" s="8">
        <f t="shared" si="22"/>
        <v>0</v>
      </c>
      <c r="AC111" s="11">
        <f>AB111/365*$M111*$F$4</f>
        <v>0</v>
      </c>
      <c r="AD111" s="8">
        <f t="shared" si="20"/>
        <v>0</v>
      </c>
      <c r="AE111" s="11">
        <f>AD111/365*$M111*$F$4</f>
        <v>0</v>
      </c>
      <c r="AF111" s="8">
        <f t="shared" si="21"/>
        <v>306</v>
      </c>
      <c r="AG111" s="11">
        <f>AF111/365*$M111*$F$4</f>
        <v>62.876712328767127</v>
      </c>
    </row>
    <row r="112" spans="9:33" x14ac:dyDescent="0.25">
      <c r="I112" s="6">
        <v>110</v>
      </c>
      <c r="J112" s="7">
        <f t="shared" si="23"/>
        <v>47515</v>
      </c>
      <c r="K112" s="7">
        <f t="shared" si="16"/>
        <v>47574</v>
      </c>
      <c r="L112" s="7">
        <f t="shared" si="24"/>
        <v>48305</v>
      </c>
      <c r="M112" s="13">
        <f t="shared" si="15"/>
        <v>1500</v>
      </c>
      <c r="N112" s="8">
        <f t="shared" si="18"/>
        <v>0</v>
      </c>
      <c r="O112" s="11">
        <f>N112/365*$M112*$F$4</f>
        <v>0</v>
      </c>
      <c r="P112" s="8">
        <f t="shared" si="19"/>
        <v>0</v>
      </c>
      <c r="Q112" s="11">
        <f>P112/365*$M112*$F$4</f>
        <v>0</v>
      </c>
      <c r="R112" s="8">
        <f t="shared" si="19"/>
        <v>0</v>
      </c>
      <c r="S112" s="11">
        <f>R112/365*$M112*$F$4</f>
        <v>0</v>
      </c>
      <c r="T112" s="8">
        <f t="shared" si="19"/>
        <v>0</v>
      </c>
      <c r="U112" s="11">
        <f>T112/365*$M112*$F$4</f>
        <v>0</v>
      </c>
      <c r="V112" s="8">
        <f t="shared" si="19"/>
        <v>0</v>
      </c>
      <c r="W112" s="11">
        <f>V112/365*$M112*$F$4</f>
        <v>0</v>
      </c>
      <c r="X112" s="8">
        <f t="shared" si="19"/>
        <v>0</v>
      </c>
      <c r="Y112" s="11">
        <f>X112/365*$M112*$F$4</f>
        <v>0</v>
      </c>
      <c r="Z112" s="8">
        <f t="shared" si="19"/>
        <v>0</v>
      </c>
      <c r="AA112" s="11">
        <f>Z112/365*$M112*$F$4</f>
        <v>0</v>
      </c>
      <c r="AB112" s="8">
        <f t="shared" si="22"/>
        <v>0</v>
      </c>
      <c r="AC112" s="11">
        <f>AB112/365*$M112*$F$4</f>
        <v>0</v>
      </c>
      <c r="AD112" s="8">
        <f t="shared" si="20"/>
        <v>0</v>
      </c>
      <c r="AE112" s="11">
        <f>AD112/365*$M112*$F$4</f>
        <v>0</v>
      </c>
      <c r="AF112" s="8">
        <f t="shared" si="21"/>
        <v>275</v>
      </c>
      <c r="AG112" s="11">
        <f>AF112/365*$M112*$F$4</f>
        <v>56.5068493150685</v>
      </c>
    </row>
    <row r="113" spans="9:33" x14ac:dyDescent="0.25">
      <c r="I113" s="6">
        <v>111</v>
      </c>
      <c r="J113" s="7">
        <f t="shared" si="23"/>
        <v>47543</v>
      </c>
      <c r="K113" s="7">
        <f t="shared" si="16"/>
        <v>47604</v>
      </c>
      <c r="L113" s="7">
        <f t="shared" si="24"/>
        <v>48335</v>
      </c>
      <c r="M113" s="13">
        <f t="shared" si="15"/>
        <v>1500</v>
      </c>
      <c r="N113" s="8">
        <f t="shared" si="18"/>
        <v>0</v>
      </c>
      <c r="O113" s="11">
        <f>N113/365*$M113*$F$4</f>
        <v>0</v>
      </c>
      <c r="P113" s="8">
        <f t="shared" si="19"/>
        <v>0</v>
      </c>
      <c r="Q113" s="11">
        <f>P113/365*$M113*$F$4</f>
        <v>0</v>
      </c>
      <c r="R113" s="8">
        <f t="shared" si="19"/>
        <v>0</v>
      </c>
      <c r="S113" s="11">
        <f>R113/365*$M113*$F$4</f>
        <v>0</v>
      </c>
      <c r="T113" s="8">
        <f t="shared" si="19"/>
        <v>0</v>
      </c>
      <c r="U113" s="11">
        <f>T113/365*$M113*$F$4</f>
        <v>0</v>
      </c>
      <c r="V113" s="8">
        <f t="shared" si="19"/>
        <v>0</v>
      </c>
      <c r="W113" s="11">
        <f>V113/365*$M113*$F$4</f>
        <v>0</v>
      </c>
      <c r="X113" s="8">
        <f t="shared" si="19"/>
        <v>0</v>
      </c>
      <c r="Y113" s="11">
        <f>X113/365*$M113*$F$4</f>
        <v>0</v>
      </c>
      <c r="Z113" s="8">
        <f t="shared" si="19"/>
        <v>0</v>
      </c>
      <c r="AA113" s="11">
        <f>Z113/365*$M113*$F$4</f>
        <v>0</v>
      </c>
      <c r="AB113" s="8">
        <f t="shared" si="22"/>
        <v>0</v>
      </c>
      <c r="AC113" s="11">
        <f>AB113/365*$M113*$F$4</f>
        <v>0</v>
      </c>
      <c r="AD113" s="8">
        <f t="shared" si="20"/>
        <v>0</v>
      </c>
      <c r="AE113" s="11">
        <f>AD113/365*$M113*$F$4</f>
        <v>0</v>
      </c>
      <c r="AF113" s="8">
        <f t="shared" si="21"/>
        <v>245</v>
      </c>
      <c r="AG113" s="11">
        <f>AF113/365*$M113*$F$4</f>
        <v>50.342465753424662</v>
      </c>
    </row>
    <row r="114" spans="9:33" x14ac:dyDescent="0.25">
      <c r="I114" s="6">
        <v>112</v>
      </c>
      <c r="J114" s="7">
        <f t="shared" si="23"/>
        <v>47574</v>
      </c>
      <c r="K114" s="7">
        <f t="shared" si="16"/>
        <v>47635</v>
      </c>
      <c r="L114" s="7">
        <f t="shared" si="24"/>
        <v>48366</v>
      </c>
      <c r="M114" s="13">
        <f t="shared" si="15"/>
        <v>1500</v>
      </c>
      <c r="N114" s="8">
        <f t="shared" si="18"/>
        <v>0</v>
      </c>
      <c r="O114" s="11">
        <f>N114/365*$M114*$F$4</f>
        <v>0</v>
      </c>
      <c r="P114" s="8">
        <f t="shared" si="19"/>
        <v>0</v>
      </c>
      <c r="Q114" s="11">
        <f>P114/365*$M114*$F$4</f>
        <v>0</v>
      </c>
      <c r="R114" s="8">
        <f t="shared" si="19"/>
        <v>0</v>
      </c>
      <c r="S114" s="11">
        <f>R114/365*$M114*$F$4</f>
        <v>0</v>
      </c>
      <c r="T114" s="8">
        <f t="shared" si="19"/>
        <v>0</v>
      </c>
      <c r="U114" s="11">
        <f>T114/365*$M114*$F$4</f>
        <v>0</v>
      </c>
      <c r="V114" s="8">
        <f t="shared" si="19"/>
        <v>0</v>
      </c>
      <c r="W114" s="11">
        <f>V114/365*$M114*$F$4</f>
        <v>0</v>
      </c>
      <c r="X114" s="8">
        <f t="shared" si="19"/>
        <v>0</v>
      </c>
      <c r="Y114" s="11">
        <f>X114/365*$M114*$F$4</f>
        <v>0</v>
      </c>
      <c r="Z114" s="8">
        <f t="shared" si="19"/>
        <v>0</v>
      </c>
      <c r="AA114" s="11">
        <f>Z114/365*$M114*$F$4</f>
        <v>0</v>
      </c>
      <c r="AB114" s="8">
        <f t="shared" si="22"/>
        <v>0</v>
      </c>
      <c r="AC114" s="11">
        <f>AB114/365*$M114*$F$4</f>
        <v>0</v>
      </c>
      <c r="AD114" s="8">
        <f t="shared" si="20"/>
        <v>0</v>
      </c>
      <c r="AE114" s="11">
        <f>AD114/365*$M114*$F$4</f>
        <v>0</v>
      </c>
      <c r="AF114" s="8">
        <f t="shared" si="21"/>
        <v>214</v>
      </c>
      <c r="AG114" s="11">
        <f>AF114/365*$M114*$F$4</f>
        <v>43.972602739726028</v>
      </c>
    </row>
    <row r="115" spans="9:33" x14ac:dyDescent="0.25">
      <c r="I115" s="6">
        <v>113</v>
      </c>
      <c r="J115" s="7">
        <f t="shared" si="23"/>
        <v>47604</v>
      </c>
      <c r="K115" s="7">
        <f t="shared" si="16"/>
        <v>47665</v>
      </c>
      <c r="L115" s="7">
        <f t="shared" si="24"/>
        <v>48396</v>
      </c>
      <c r="M115" s="13">
        <f t="shared" si="15"/>
        <v>1500</v>
      </c>
      <c r="N115" s="8">
        <f t="shared" si="18"/>
        <v>0</v>
      </c>
      <c r="O115" s="11">
        <f>N115/365*$M115*$F$4</f>
        <v>0</v>
      </c>
      <c r="P115" s="8">
        <f t="shared" si="19"/>
        <v>0</v>
      </c>
      <c r="Q115" s="11">
        <f>P115/365*$M115*$F$4</f>
        <v>0</v>
      </c>
      <c r="R115" s="8">
        <f t="shared" si="19"/>
        <v>0</v>
      </c>
      <c r="S115" s="11">
        <f>R115/365*$M115*$F$4</f>
        <v>0</v>
      </c>
      <c r="T115" s="8">
        <f t="shared" si="19"/>
        <v>0</v>
      </c>
      <c r="U115" s="11">
        <f>T115/365*$M115*$F$4</f>
        <v>0</v>
      </c>
      <c r="V115" s="8">
        <f t="shared" si="19"/>
        <v>0</v>
      </c>
      <c r="W115" s="11">
        <f>V115/365*$M115*$F$4</f>
        <v>0</v>
      </c>
      <c r="X115" s="8">
        <f t="shared" si="19"/>
        <v>0</v>
      </c>
      <c r="Y115" s="11">
        <f>X115/365*$M115*$F$4</f>
        <v>0</v>
      </c>
      <c r="Z115" s="8">
        <f t="shared" si="19"/>
        <v>0</v>
      </c>
      <c r="AA115" s="11">
        <f>Z115/365*$M115*$F$4</f>
        <v>0</v>
      </c>
      <c r="AB115" s="8">
        <f t="shared" si="22"/>
        <v>0</v>
      </c>
      <c r="AC115" s="11">
        <f>AB115/365*$M115*$F$4</f>
        <v>0</v>
      </c>
      <c r="AD115" s="8">
        <f t="shared" si="20"/>
        <v>0</v>
      </c>
      <c r="AE115" s="11">
        <f>AD115/365*$M115*$F$4</f>
        <v>0</v>
      </c>
      <c r="AF115" s="8">
        <f t="shared" si="21"/>
        <v>184</v>
      </c>
      <c r="AG115" s="11">
        <f>AF115/365*$M115*$F$4</f>
        <v>37.808219178082197</v>
      </c>
    </row>
    <row r="116" spans="9:33" x14ac:dyDescent="0.25">
      <c r="I116" s="6">
        <v>114</v>
      </c>
      <c r="J116" s="7">
        <f t="shared" si="23"/>
        <v>47635</v>
      </c>
      <c r="K116" s="7">
        <f t="shared" si="16"/>
        <v>47696</v>
      </c>
      <c r="L116" s="7">
        <f t="shared" si="24"/>
        <v>48427</v>
      </c>
      <c r="M116" s="13">
        <f t="shared" si="15"/>
        <v>1500</v>
      </c>
      <c r="N116" s="8">
        <f t="shared" si="18"/>
        <v>0</v>
      </c>
      <c r="O116" s="11">
        <f>N116/365*$M116*$F$4</f>
        <v>0</v>
      </c>
      <c r="P116" s="8">
        <f t="shared" si="19"/>
        <v>0</v>
      </c>
      <c r="Q116" s="11">
        <f>P116/365*$M116*$F$4</f>
        <v>0</v>
      </c>
      <c r="R116" s="8">
        <f t="shared" si="19"/>
        <v>0</v>
      </c>
      <c r="S116" s="11">
        <f>R116/365*$M116*$F$4</f>
        <v>0</v>
      </c>
      <c r="T116" s="8">
        <f t="shared" si="19"/>
        <v>0</v>
      </c>
      <c r="U116" s="11">
        <f>T116/365*$M116*$F$4</f>
        <v>0</v>
      </c>
      <c r="V116" s="8">
        <f t="shared" si="19"/>
        <v>0</v>
      </c>
      <c r="W116" s="11">
        <f>V116/365*$M116*$F$4</f>
        <v>0</v>
      </c>
      <c r="X116" s="8">
        <f t="shared" si="19"/>
        <v>0</v>
      </c>
      <c r="Y116" s="11">
        <f>X116/365*$M116*$F$4</f>
        <v>0</v>
      </c>
      <c r="Z116" s="8">
        <f t="shared" si="19"/>
        <v>0</v>
      </c>
      <c r="AA116" s="11">
        <f>Z116/365*$M116*$F$4</f>
        <v>0</v>
      </c>
      <c r="AB116" s="8">
        <f t="shared" si="22"/>
        <v>0</v>
      </c>
      <c r="AC116" s="11">
        <f>AB116/365*$M116*$F$4</f>
        <v>0</v>
      </c>
      <c r="AD116" s="8">
        <f t="shared" si="20"/>
        <v>0</v>
      </c>
      <c r="AE116" s="11">
        <f>AD116/365*$M116*$F$4</f>
        <v>0</v>
      </c>
      <c r="AF116" s="8">
        <f t="shared" si="21"/>
        <v>153</v>
      </c>
      <c r="AG116" s="11">
        <f>AF116/365*$M116*$F$4</f>
        <v>31.438356164383563</v>
      </c>
    </row>
    <row r="117" spans="9:33" x14ac:dyDescent="0.25">
      <c r="I117" s="6">
        <v>115</v>
      </c>
      <c r="J117" s="7">
        <f t="shared" si="23"/>
        <v>47665</v>
      </c>
      <c r="K117" s="7">
        <f t="shared" si="16"/>
        <v>47727</v>
      </c>
      <c r="L117" s="7">
        <f t="shared" si="24"/>
        <v>48458</v>
      </c>
      <c r="M117" s="13">
        <f t="shared" si="15"/>
        <v>1500</v>
      </c>
      <c r="N117" s="8">
        <f t="shared" si="18"/>
        <v>0</v>
      </c>
      <c r="O117" s="11">
        <f>N117/365*$M117*$F$4</f>
        <v>0</v>
      </c>
      <c r="P117" s="8">
        <f t="shared" si="19"/>
        <v>0</v>
      </c>
      <c r="Q117" s="11">
        <f>P117/365*$M117*$F$4</f>
        <v>0</v>
      </c>
      <c r="R117" s="8">
        <f t="shared" si="19"/>
        <v>0</v>
      </c>
      <c r="S117" s="11">
        <f>R117/365*$M117*$F$4</f>
        <v>0</v>
      </c>
      <c r="T117" s="8">
        <f t="shared" si="19"/>
        <v>0</v>
      </c>
      <c r="U117" s="11">
        <f>T117/365*$M117*$F$4</f>
        <v>0</v>
      </c>
      <c r="V117" s="8">
        <f t="shared" si="19"/>
        <v>0</v>
      </c>
      <c r="W117" s="11">
        <f>V117/365*$M117*$F$4</f>
        <v>0</v>
      </c>
      <c r="X117" s="8">
        <f t="shared" si="19"/>
        <v>0</v>
      </c>
      <c r="Y117" s="11">
        <f>X117/365*$M117*$F$4</f>
        <v>0</v>
      </c>
      <c r="Z117" s="8">
        <f t="shared" si="19"/>
        <v>0</v>
      </c>
      <c r="AA117" s="11">
        <f>Z117/365*$M117*$F$4</f>
        <v>0</v>
      </c>
      <c r="AB117" s="8">
        <f t="shared" si="22"/>
        <v>0</v>
      </c>
      <c r="AC117" s="11">
        <f>AB117/365*$M117*$F$4</f>
        <v>0</v>
      </c>
      <c r="AD117" s="8">
        <f t="shared" si="20"/>
        <v>0</v>
      </c>
      <c r="AE117" s="11">
        <f>AD117/365*$M117*$F$4</f>
        <v>0</v>
      </c>
      <c r="AF117" s="8">
        <f t="shared" si="21"/>
        <v>122</v>
      </c>
      <c r="AG117" s="11">
        <f>AF117/365*$M117*$F$4</f>
        <v>25.068493150684933</v>
      </c>
    </row>
    <row r="118" spans="9:33" x14ac:dyDescent="0.25">
      <c r="I118" s="6">
        <v>116</v>
      </c>
      <c r="J118" s="7">
        <f t="shared" si="23"/>
        <v>47696</v>
      </c>
      <c r="K118" s="7">
        <f t="shared" si="16"/>
        <v>47757</v>
      </c>
      <c r="L118" s="7">
        <f t="shared" si="24"/>
        <v>48488</v>
      </c>
      <c r="M118" s="13">
        <f t="shared" si="15"/>
        <v>1500</v>
      </c>
      <c r="N118" s="8">
        <f t="shared" si="18"/>
        <v>0</v>
      </c>
      <c r="O118" s="11">
        <f>N118/365*$M118*$F$4</f>
        <v>0</v>
      </c>
      <c r="P118" s="8">
        <f t="shared" si="19"/>
        <v>0</v>
      </c>
      <c r="Q118" s="11">
        <f>P118/365*$M118*$F$4</f>
        <v>0</v>
      </c>
      <c r="R118" s="8">
        <f t="shared" si="19"/>
        <v>0</v>
      </c>
      <c r="S118" s="11">
        <f>R118/365*$M118*$F$4</f>
        <v>0</v>
      </c>
      <c r="T118" s="8">
        <f t="shared" si="19"/>
        <v>0</v>
      </c>
      <c r="U118" s="11">
        <f>T118/365*$M118*$F$4</f>
        <v>0</v>
      </c>
      <c r="V118" s="8">
        <f t="shared" si="19"/>
        <v>0</v>
      </c>
      <c r="W118" s="11">
        <f>V118/365*$M118*$F$4</f>
        <v>0</v>
      </c>
      <c r="X118" s="8">
        <f t="shared" si="19"/>
        <v>0</v>
      </c>
      <c r="Y118" s="11">
        <f>X118/365*$M118*$F$4</f>
        <v>0</v>
      </c>
      <c r="Z118" s="8">
        <f t="shared" si="19"/>
        <v>0</v>
      </c>
      <c r="AA118" s="11">
        <f>Z118/365*$M118*$F$4</f>
        <v>0</v>
      </c>
      <c r="AB118" s="8">
        <f t="shared" si="22"/>
        <v>0</v>
      </c>
      <c r="AC118" s="11">
        <f>AB118/365*$M118*$F$4</f>
        <v>0</v>
      </c>
      <c r="AD118" s="8">
        <f t="shared" si="20"/>
        <v>0</v>
      </c>
      <c r="AE118" s="11">
        <f>AD118/365*$M118*$F$4</f>
        <v>0</v>
      </c>
      <c r="AF118" s="8">
        <f t="shared" si="21"/>
        <v>92</v>
      </c>
      <c r="AG118" s="11">
        <f>AF118/365*$M118*$F$4</f>
        <v>18.904109589041099</v>
      </c>
    </row>
    <row r="119" spans="9:33" x14ac:dyDescent="0.25">
      <c r="I119" s="6">
        <v>117</v>
      </c>
      <c r="J119" s="7">
        <f t="shared" si="23"/>
        <v>47727</v>
      </c>
      <c r="K119" s="7">
        <f t="shared" si="16"/>
        <v>47788</v>
      </c>
      <c r="L119" s="7">
        <f t="shared" si="24"/>
        <v>48519</v>
      </c>
      <c r="M119" s="13">
        <f t="shared" si="15"/>
        <v>1500</v>
      </c>
      <c r="N119" s="8">
        <f t="shared" si="18"/>
        <v>0</v>
      </c>
      <c r="O119" s="11">
        <f>N119/365*$M119*$F$4</f>
        <v>0</v>
      </c>
      <c r="P119" s="8">
        <f t="shared" si="19"/>
        <v>0</v>
      </c>
      <c r="Q119" s="11">
        <f>P119/365*$M119*$F$4</f>
        <v>0</v>
      </c>
      <c r="R119" s="8">
        <f t="shared" si="19"/>
        <v>0</v>
      </c>
      <c r="S119" s="11">
        <f>R119/365*$M119*$F$4</f>
        <v>0</v>
      </c>
      <c r="T119" s="8">
        <f t="shared" si="19"/>
        <v>0</v>
      </c>
      <c r="U119" s="11">
        <f>T119/365*$M119*$F$4</f>
        <v>0</v>
      </c>
      <c r="V119" s="8">
        <f t="shared" si="19"/>
        <v>0</v>
      </c>
      <c r="W119" s="11">
        <f>V119/365*$M119*$F$4</f>
        <v>0</v>
      </c>
      <c r="X119" s="8">
        <f t="shared" si="19"/>
        <v>0</v>
      </c>
      <c r="Y119" s="11">
        <f>X119/365*$M119*$F$4</f>
        <v>0</v>
      </c>
      <c r="Z119" s="8">
        <f t="shared" si="19"/>
        <v>0</v>
      </c>
      <c r="AA119" s="11">
        <f>Z119/365*$M119*$F$4</f>
        <v>0</v>
      </c>
      <c r="AB119" s="8">
        <f t="shared" si="22"/>
        <v>0</v>
      </c>
      <c r="AC119" s="11">
        <f>AB119/365*$M119*$F$4</f>
        <v>0</v>
      </c>
      <c r="AD119" s="8">
        <f t="shared" si="20"/>
        <v>0</v>
      </c>
      <c r="AE119" s="11">
        <f>AD119/365*$M119*$F$4</f>
        <v>0</v>
      </c>
      <c r="AF119" s="8">
        <f t="shared" si="21"/>
        <v>61</v>
      </c>
      <c r="AG119" s="11">
        <f>AF119/365*$M119*$F$4</f>
        <v>12.534246575342467</v>
      </c>
    </row>
    <row r="120" spans="9:33" x14ac:dyDescent="0.25">
      <c r="I120" s="6">
        <v>118</v>
      </c>
      <c r="J120" s="7">
        <f t="shared" si="23"/>
        <v>47757</v>
      </c>
      <c r="K120" s="7">
        <f t="shared" si="16"/>
        <v>47818</v>
      </c>
      <c r="L120" s="7">
        <f t="shared" si="24"/>
        <v>48549</v>
      </c>
      <c r="M120" s="13">
        <f t="shared" si="15"/>
        <v>1500</v>
      </c>
      <c r="N120" s="8">
        <f t="shared" si="18"/>
        <v>0</v>
      </c>
      <c r="O120" s="11">
        <f>N120/365*$M120*$F$4</f>
        <v>0</v>
      </c>
      <c r="P120" s="8">
        <f t="shared" si="19"/>
        <v>0</v>
      </c>
      <c r="Q120" s="11">
        <f>P120/365*$M120*$F$4</f>
        <v>0</v>
      </c>
      <c r="R120" s="8">
        <f t="shared" si="19"/>
        <v>0</v>
      </c>
      <c r="S120" s="11">
        <f>R120/365*$M120*$F$4</f>
        <v>0</v>
      </c>
      <c r="T120" s="8">
        <f t="shared" si="19"/>
        <v>0</v>
      </c>
      <c r="U120" s="11">
        <f>T120/365*$M120*$F$4</f>
        <v>0</v>
      </c>
      <c r="V120" s="8">
        <f t="shared" si="19"/>
        <v>0</v>
      </c>
      <c r="W120" s="11">
        <f>V120/365*$M120*$F$4</f>
        <v>0</v>
      </c>
      <c r="X120" s="8">
        <f t="shared" si="19"/>
        <v>0</v>
      </c>
      <c r="Y120" s="11">
        <f>X120/365*$M120*$F$4</f>
        <v>0</v>
      </c>
      <c r="Z120" s="8">
        <f t="shared" si="19"/>
        <v>0</v>
      </c>
      <c r="AA120" s="11">
        <f>Z120/365*$M120*$F$4</f>
        <v>0</v>
      </c>
      <c r="AB120" s="8">
        <f t="shared" si="22"/>
        <v>0</v>
      </c>
      <c r="AC120" s="11">
        <f>AB120/365*$M120*$F$4</f>
        <v>0</v>
      </c>
      <c r="AD120" s="8">
        <f t="shared" si="20"/>
        <v>0</v>
      </c>
      <c r="AE120" s="11">
        <f>AD120/365*$M120*$F$4</f>
        <v>0</v>
      </c>
      <c r="AF120" s="8">
        <f t="shared" si="21"/>
        <v>31</v>
      </c>
      <c r="AG120" s="11">
        <f>AF120/365*$M120*$F$4</f>
        <v>6.3698630136986303</v>
      </c>
    </row>
    <row r="121" spans="9:33" x14ac:dyDescent="0.25">
      <c r="I121" s="6">
        <v>119</v>
      </c>
      <c r="J121" s="7">
        <f t="shared" si="23"/>
        <v>47788</v>
      </c>
      <c r="K121" s="7">
        <f t="shared" si="16"/>
        <v>47849</v>
      </c>
      <c r="L121" s="7">
        <f t="shared" si="24"/>
        <v>48580</v>
      </c>
      <c r="M121" s="13">
        <f t="shared" si="15"/>
        <v>1500</v>
      </c>
      <c r="N121" s="8">
        <f t="shared" si="18"/>
        <v>0</v>
      </c>
      <c r="O121" s="11">
        <f>N121/365*$M121*$F$4</f>
        <v>0</v>
      </c>
      <c r="P121" s="8">
        <f t="shared" si="19"/>
        <v>0</v>
      </c>
      <c r="Q121" s="11">
        <f>P121/365*$M121*$F$4</f>
        <v>0</v>
      </c>
      <c r="R121" s="8">
        <f t="shared" si="19"/>
        <v>0</v>
      </c>
      <c r="S121" s="11">
        <f>R121/365*$M121*$F$4</f>
        <v>0</v>
      </c>
      <c r="T121" s="8">
        <f t="shared" si="19"/>
        <v>0</v>
      </c>
      <c r="U121" s="11">
        <f>T121/365*$M121*$F$4</f>
        <v>0</v>
      </c>
      <c r="V121" s="8">
        <f t="shared" si="19"/>
        <v>0</v>
      </c>
      <c r="W121" s="11">
        <f>V121/365*$M121*$F$4</f>
        <v>0</v>
      </c>
      <c r="X121" s="8">
        <f t="shared" si="19"/>
        <v>0</v>
      </c>
      <c r="Y121" s="11">
        <f>X121/365*$M121*$F$4</f>
        <v>0</v>
      </c>
      <c r="Z121" s="8">
        <f t="shared" si="19"/>
        <v>0</v>
      </c>
      <c r="AA121" s="11">
        <f>Z121/365*$M121*$F$4</f>
        <v>0</v>
      </c>
      <c r="AB121" s="8">
        <f t="shared" si="22"/>
        <v>0</v>
      </c>
      <c r="AC121" s="11">
        <f>AB121/365*$M121*$F$4</f>
        <v>0</v>
      </c>
      <c r="AD121" s="8">
        <f t="shared" si="20"/>
        <v>0</v>
      </c>
      <c r="AE121" s="11">
        <f>AD121/365*$M121*$F$4</f>
        <v>0</v>
      </c>
      <c r="AF121" s="8">
        <f t="shared" si="21"/>
        <v>0</v>
      </c>
      <c r="AG121" s="11">
        <f>AF121/365*$M121*$F$4</f>
        <v>0</v>
      </c>
    </row>
    <row r="122" spans="9:33" x14ac:dyDescent="0.25">
      <c r="I122" s="6">
        <v>120</v>
      </c>
      <c r="J122" s="7">
        <f t="shared" si="23"/>
        <v>47818</v>
      </c>
      <c r="K122" s="7">
        <f t="shared" si="16"/>
        <v>47880</v>
      </c>
      <c r="L122" s="7">
        <f t="shared" si="24"/>
        <v>48611</v>
      </c>
      <c r="M122" s="13">
        <f t="shared" si="15"/>
        <v>1500</v>
      </c>
      <c r="N122" s="8">
        <f t="shared" si="18"/>
        <v>0</v>
      </c>
      <c r="O122" s="11">
        <f>N122/365*$M122*$F$4</f>
        <v>0</v>
      </c>
      <c r="P122" s="8">
        <f t="shared" si="19"/>
        <v>0</v>
      </c>
      <c r="Q122" s="11">
        <f>P122/365*$M122*$F$4</f>
        <v>0</v>
      </c>
      <c r="R122" s="8">
        <f t="shared" si="19"/>
        <v>0</v>
      </c>
      <c r="S122" s="11">
        <f>R122/365*$M122*$F$4</f>
        <v>0</v>
      </c>
      <c r="T122" s="8">
        <f t="shared" si="19"/>
        <v>0</v>
      </c>
      <c r="U122" s="11">
        <f>T122/365*$M122*$F$4</f>
        <v>0</v>
      </c>
      <c r="V122" s="8">
        <f t="shared" si="19"/>
        <v>0</v>
      </c>
      <c r="W122" s="11">
        <f>V122/365*$M122*$F$4</f>
        <v>0</v>
      </c>
      <c r="X122" s="8">
        <f t="shared" si="19"/>
        <v>0</v>
      </c>
      <c r="Y122" s="11">
        <f>X122/365*$M122*$F$4</f>
        <v>0</v>
      </c>
      <c r="Z122" s="8">
        <f t="shared" si="19"/>
        <v>0</v>
      </c>
      <c r="AA122" s="11">
        <f>Z122/365*$M122*$F$4</f>
        <v>0</v>
      </c>
      <c r="AB122" s="8">
        <f t="shared" si="22"/>
        <v>0</v>
      </c>
      <c r="AC122" s="11">
        <f>AB122/365*$M122*$F$4</f>
        <v>0</v>
      </c>
      <c r="AD122" s="8">
        <f t="shared" si="20"/>
        <v>0</v>
      </c>
      <c r="AE122" s="11">
        <f>AD122/365*$M122*$F$4</f>
        <v>0</v>
      </c>
      <c r="AF122" s="8">
        <f t="shared" si="21"/>
        <v>0</v>
      </c>
      <c r="AG122" s="11">
        <f>AF122/365*$M122*$F$4</f>
        <v>0</v>
      </c>
    </row>
  </sheetData>
  <mergeCells count="10">
    <mergeCell ref="X1:Y1"/>
    <mergeCell ref="Z1:AA1"/>
    <mergeCell ref="AB1:AC1"/>
    <mergeCell ref="AD1:AE1"/>
    <mergeCell ref="AF1:AG1"/>
    <mergeCell ref="N1:O1"/>
    <mergeCell ref="P1:Q1"/>
    <mergeCell ref="R1:S1"/>
    <mergeCell ref="T1:U1"/>
    <mergeCell ref="V1:W1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LE GOUX Guillaume</cp:lastModifiedBy>
  <dcterms:created xsi:type="dcterms:W3CDTF">2015-06-05T18:19:34Z</dcterms:created>
  <dcterms:modified xsi:type="dcterms:W3CDTF">2022-01-27T11:13:27Z</dcterms:modified>
</cp:coreProperties>
</file>