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GOGU00\Downloads\"/>
    </mc:Choice>
  </mc:AlternateContent>
  <bookViews>
    <workbookView xWindow="0" yWindow="0" windowWidth="28800" windowHeight="12480" activeTab="1"/>
  </bookViews>
  <sheets>
    <sheet name="Gest.-IPA" sheetId="7" r:id="rId1"/>
    <sheet name="Tab.-Job" sheetId="8" r:id="rId2"/>
  </sheets>
  <definedNames>
    <definedName name="_xlnm._FilterDatabase" localSheetId="1" hidden="1">'Tab.-Job'!$A$1:$L$31</definedName>
  </definedNames>
  <calcPr calcId="152511"/>
</workbook>
</file>

<file path=xl/calcChain.xml><?xml version="1.0" encoding="utf-8"?>
<calcChain xmlns="http://schemas.openxmlformats.org/spreadsheetml/2006/main">
  <c r="L3" i="8" l="1"/>
  <c r="L4" i="8"/>
  <c r="L5" i="8"/>
  <c r="L6" i="8"/>
  <c r="L7" i="8"/>
  <c r="L8" i="8"/>
  <c r="L9" i="8"/>
  <c r="L10" i="8"/>
  <c r="L11" i="8"/>
  <c r="L12" i="8"/>
  <c r="L13" i="8"/>
  <c r="L14" i="8"/>
  <c r="L15" i="8"/>
  <c r="L16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2" i="8"/>
  <c r="M7" i="8" l="1"/>
  <c r="M10" i="8"/>
  <c r="M2" i="8"/>
</calcChain>
</file>

<file path=xl/sharedStrings.xml><?xml version="1.0" encoding="utf-8"?>
<sst xmlns="http://schemas.openxmlformats.org/spreadsheetml/2006/main" count="253" uniqueCount="142">
  <si>
    <t>Actif</t>
  </si>
  <si>
    <t>0000045701</t>
  </si>
  <si>
    <t>0000045801</t>
  </si>
  <si>
    <t>0000046101</t>
  </si>
  <si>
    <t>0000046401</t>
  </si>
  <si>
    <t>0000046501</t>
  </si>
  <si>
    <t>0000046601</t>
  </si>
  <si>
    <t>0000046901</t>
  </si>
  <si>
    <t>0000047301</t>
  </si>
  <si>
    <t>0000047601</t>
  </si>
  <si>
    <t>0000047701</t>
  </si>
  <si>
    <t>0000048001</t>
  </si>
  <si>
    <t>0000048401</t>
  </si>
  <si>
    <t>0000048901</t>
  </si>
  <si>
    <t>0000049001</t>
  </si>
  <si>
    <t>0000049201</t>
  </si>
  <si>
    <t>0000049401</t>
  </si>
  <si>
    <t>0000049701</t>
  </si>
  <si>
    <t>0000049901</t>
  </si>
  <si>
    <t>0000050301</t>
  </si>
  <si>
    <t>0000050501</t>
  </si>
  <si>
    <t>0000050901</t>
  </si>
  <si>
    <t>0000051601</t>
  </si>
  <si>
    <t>0000051701</t>
  </si>
  <si>
    <t>0000052101</t>
  </si>
  <si>
    <t>0000052201</t>
  </si>
  <si>
    <t>0000052301</t>
  </si>
  <si>
    <t>0000053001</t>
  </si>
  <si>
    <t>0000053101</t>
  </si>
  <si>
    <t>Gestionnaire</t>
  </si>
  <si>
    <t>0000046601 - Actif</t>
  </si>
  <si>
    <t>0000046101 - Actif</t>
  </si>
  <si>
    <t>0000048001 - Actif</t>
  </si>
  <si>
    <t>0000050301 - Actif</t>
  </si>
  <si>
    <t>0000053101 - Actif</t>
  </si>
  <si>
    <t>0000049201 - Actif</t>
  </si>
  <si>
    <t>0000046401 - Actif</t>
  </si>
  <si>
    <t>0000051701 - Actif</t>
  </si>
  <si>
    <t>0000048901 - Actif</t>
  </si>
  <si>
    <t>0000046501 - Actif</t>
  </si>
  <si>
    <t>0000045801 - Actif</t>
  </si>
  <si>
    <t>0000049901 - Actif</t>
  </si>
  <si>
    <t>0000053001 - Actif</t>
  </si>
  <si>
    <t>0000050501 - Actif</t>
  </si>
  <si>
    <t>0000050901 - Actif</t>
  </si>
  <si>
    <t>0000051601 - Actif</t>
  </si>
  <si>
    <t>0000047601 - Actif</t>
  </si>
  <si>
    <t>0000047301 - Actif</t>
  </si>
  <si>
    <t>0000052101 - Actif</t>
  </si>
  <si>
    <t>0000048401 - Actif</t>
  </si>
  <si>
    <t>0000047701 - Actif</t>
  </si>
  <si>
    <t>0000046901 - Actif</t>
  </si>
  <si>
    <t>0000049701 - Actif</t>
  </si>
  <si>
    <t>0000052301 - Actif</t>
  </si>
  <si>
    <t>0000049401 - Actif</t>
  </si>
  <si>
    <t>0000049001 - Actif</t>
  </si>
  <si>
    <t>0000052201 - Actif</t>
  </si>
  <si>
    <t>0000045701 - Actif</t>
  </si>
  <si>
    <t>N° du dossier</t>
  </si>
  <si>
    <t>Section</t>
  </si>
  <si>
    <t>Nom</t>
  </si>
  <si>
    <t>Prénom</t>
  </si>
  <si>
    <t>N° Volet</t>
  </si>
  <si>
    <t>Adulte-Section C</t>
  </si>
  <si>
    <t>Adulte-Section A</t>
  </si>
  <si>
    <t>Adulte-Section B</t>
  </si>
  <si>
    <t>Statut LAMal</t>
  </si>
  <si>
    <t>Statut Lieu-vie</t>
  </si>
  <si>
    <t>Statut</t>
  </si>
  <si>
    <t>N° Gest.</t>
  </si>
  <si>
    <t>N° IPA</t>
  </si>
  <si>
    <t>Init.</t>
  </si>
  <si>
    <t>Réf.</t>
  </si>
  <si>
    <t>YSY</t>
  </si>
  <si>
    <t>Section A</t>
  </si>
  <si>
    <t>FES</t>
  </si>
  <si>
    <t>CBE</t>
  </si>
  <si>
    <t>MCB</t>
  </si>
  <si>
    <t>UHN</t>
  </si>
  <si>
    <t>EGN</t>
  </si>
  <si>
    <t>ACO</t>
  </si>
  <si>
    <t>MTA</t>
  </si>
  <si>
    <t>AKN</t>
  </si>
  <si>
    <t>EDG</t>
  </si>
  <si>
    <t>SCL</t>
  </si>
  <si>
    <t>DSA</t>
  </si>
  <si>
    <t>CMR</t>
  </si>
  <si>
    <t>MVN</t>
  </si>
  <si>
    <t>LSI</t>
  </si>
  <si>
    <t>ISA</t>
  </si>
  <si>
    <t>LBI</t>
  </si>
  <si>
    <t>MSR</t>
  </si>
  <si>
    <t>JMB</t>
  </si>
  <si>
    <t>EGA</t>
  </si>
  <si>
    <t>Section B</t>
  </si>
  <si>
    <t>LMD</t>
  </si>
  <si>
    <t>CKA</t>
  </si>
  <si>
    <t>RNE</t>
  </si>
  <si>
    <t>ACH</t>
  </si>
  <si>
    <t>SIA</t>
  </si>
  <si>
    <t>EZR</t>
  </si>
  <si>
    <t>CDT</t>
  </si>
  <si>
    <t>RMD</t>
  </si>
  <si>
    <t>JPF</t>
  </si>
  <si>
    <t>CCO</t>
  </si>
  <si>
    <t>DDU</t>
  </si>
  <si>
    <t>JBL</t>
  </si>
  <si>
    <t>CNR</t>
  </si>
  <si>
    <t>RSL</t>
  </si>
  <si>
    <t>DDG</t>
  </si>
  <si>
    <t>AVA</t>
  </si>
  <si>
    <t>RLE</t>
  </si>
  <si>
    <t>ALE</t>
  </si>
  <si>
    <t>JSR</t>
  </si>
  <si>
    <t>Section C</t>
  </si>
  <si>
    <t>JBD</t>
  </si>
  <si>
    <t>CIF</t>
  </si>
  <si>
    <t>LWS</t>
  </si>
  <si>
    <t>DBJ</t>
  </si>
  <si>
    <t>SCE</t>
  </si>
  <si>
    <t>CGO</t>
  </si>
  <si>
    <t>SOA</t>
  </si>
  <si>
    <t>TBT</t>
  </si>
  <si>
    <t>SCA</t>
  </si>
  <si>
    <t>RMI</t>
  </si>
  <si>
    <t>ACT</t>
  </si>
  <si>
    <t>DRO</t>
  </si>
  <si>
    <t>SOF</t>
  </si>
  <si>
    <t>BBI</t>
  </si>
  <si>
    <t>ASY</t>
  </si>
  <si>
    <t>ACA</t>
  </si>
  <si>
    <t>IPA</t>
  </si>
  <si>
    <t>IPA Fonction</t>
  </si>
  <si>
    <t>CdS</t>
  </si>
  <si>
    <t xml:space="preserve">Ly </t>
  </si>
  <si>
    <t>SAV</t>
  </si>
  <si>
    <t>GAL</t>
  </si>
  <si>
    <t>SCH</t>
  </si>
  <si>
    <t>Ya</t>
  </si>
  <si>
    <t>Eli</t>
  </si>
  <si>
    <t>Je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</si>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</sst>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8"/>
      <color indexed="63"/>
      <name val="Tahoma"/>
      <family val="2"/>
    </font>
    <font>
      <sz val="8"/>
      <color indexed="63"/>
      <name val="Tahoma"/>
      <family val="2"/>
    </font>
    <font>
      <sz val="9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4">
    <xf numFmtId="0" fontId="0" fillId="0" borderId="0" xfId="0"/>
    <xf numFmtId="0" fontId="18" fillId="0" borderId="0" xfId="42"/>
    <xf numFmtId="0" fontId="20" fillId="0" borderId="10" xfId="42" applyNumberFormat="1" applyFont="1" applyFill="1" applyBorder="1" applyAlignment="1" applyProtection="1">
      <protection locked="0"/>
    </xf>
    <xf numFmtId="0" fontId="19" fillId="33" borderId="10" xfId="42" applyNumberFormat="1" applyFont="1" applyFill="1" applyBorder="1" applyAlignment="1" applyProtection="1">
      <protection locked="0"/>
    </xf>
    <xf numFmtId="0" fontId="19" fillId="33" borderId="11" xfId="42" applyNumberFormat="1" applyFont="1" applyFill="1" applyBorder="1" applyAlignment="1" applyProtection="1">
      <protection locked="0"/>
    </xf>
    <xf numFmtId="0" fontId="20" fillId="0" borderId="11" xfId="42" applyNumberFormat="1" applyFont="1" applyFill="1" applyBorder="1" applyAlignment="1" applyProtection="1">
      <protection locked="0"/>
    </xf>
    <xf numFmtId="0" fontId="22" fillId="33" borderId="11" xfId="0" applyFont="1" applyFill="1" applyBorder="1" applyAlignment="1">
      <alignment horizontal="left" vertical="center"/>
    </xf>
    <xf numFmtId="0" fontId="22" fillId="33" borderId="11" xfId="0" applyFont="1" applyFill="1" applyBorder="1" applyAlignment="1">
      <alignment vertical="center"/>
    </xf>
    <xf numFmtId="0" fontId="22" fillId="33" borderId="11" xfId="0" applyFont="1" applyFill="1" applyBorder="1" applyAlignment="1">
      <alignment horizontal="center" vertical="center"/>
    </xf>
    <xf numFmtId="0" fontId="22" fillId="34" borderId="11" xfId="0" applyFont="1" applyFill="1" applyBorder="1" applyAlignment="1">
      <alignment horizontal="left" vertical="center"/>
    </xf>
    <xf numFmtId="0" fontId="23" fillId="34" borderId="11" xfId="0" applyFont="1" applyFill="1" applyBorder="1" applyAlignment="1">
      <alignment vertical="center"/>
    </xf>
    <xf numFmtId="0" fontId="22" fillId="34" borderId="11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/>
    </xf>
    <xf numFmtId="0" fontId="21" fillId="0" borderId="11" xfId="0" applyFont="1" applyFill="1" applyBorder="1" applyAlignment="1">
      <alignment vertical="center"/>
    </xf>
    <xf numFmtId="0" fontId="24" fillId="0" borderId="11" xfId="0" applyFont="1" applyFill="1" applyBorder="1" applyAlignment="1">
      <alignment horizontal="center" vertical="center"/>
    </xf>
    <xf numFmtId="0" fontId="21" fillId="0" borderId="11" xfId="0" applyFont="1" applyBorder="1" applyAlignment="1">
      <alignment vertical="center"/>
    </xf>
    <xf numFmtId="0" fontId="24" fillId="0" borderId="11" xfId="0" applyFont="1" applyBorder="1" applyAlignment="1">
      <alignment horizontal="center" vertical="center"/>
    </xf>
    <xf numFmtId="0" fontId="25" fillId="34" borderId="11" xfId="0" applyFont="1" applyFill="1" applyBorder="1" applyAlignment="1">
      <alignment horizontal="left" vertical="center"/>
    </xf>
    <xf numFmtId="0" fontId="26" fillId="34" borderId="11" xfId="0" applyFont="1" applyFill="1" applyBorder="1" applyAlignment="1">
      <alignment vertical="center"/>
    </xf>
    <xf numFmtId="0" fontId="25" fillId="34" borderId="11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 wrapText="1"/>
    </xf>
    <xf numFmtId="0" fontId="18" fillId="0" borderId="0" xfId="42" applyFill="1"/>
    <xf numFmtId="0" fontId="20" fillId="34" borderId="10" xfId="42" applyNumberFormat="1" applyFont="1" applyFill="1" applyBorder="1" applyAlignment="1" applyProtection="1">
      <protection locked="0"/>
    </xf>
    <xf numFmtId="0" fontId="20" fillId="35" borderId="11" xfId="42" applyNumberFormat="1" applyFont="1" applyFill="1" applyBorder="1" applyAlignment="1" applyProtection="1">
      <protection locked="0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K24" sqref="K24"/>
    </sheetView>
  </sheetViews>
  <sheetFormatPr baseColWidth="10" defaultRowHeight="12.75" x14ac:dyDescent="0.2"/>
  <sheetData>
    <row r="1" spans="1:8" ht="15.75" x14ac:dyDescent="0.2">
      <c r="A1" s="6" t="s">
        <v>60</v>
      </c>
      <c r="B1" s="7" t="s">
        <v>61</v>
      </c>
      <c r="C1" s="8" t="s">
        <v>71</v>
      </c>
      <c r="D1" s="8" t="s">
        <v>72</v>
      </c>
      <c r="E1" s="6" t="s">
        <v>60</v>
      </c>
      <c r="F1" s="7" t="s">
        <v>61</v>
      </c>
      <c r="G1" s="8" t="s">
        <v>71</v>
      </c>
      <c r="H1" s="8" t="s">
        <v>72</v>
      </c>
    </row>
    <row r="2" spans="1:8" ht="15.75" x14ac:dyDescent="0.2">
      <c r="A2" s="9" t="s">
        <v>74</v>
      </c>
      <c r="B2" s="10"/>
      <c r="C2" s="11"/>
      <c r="D2" s="11"/>
      <c r="E2" s="9" t="s">
        <v>135</v>
      </c>
      <c r="F2" s="10" t="s">
        <v>138</v>
      </c>
      <c r="G2" s="11" t="s">
        <v>73</v>
      </c>
      <c r="H2" s="11">
        <v>50</v>
      </c>
    </row>
    <row r="3" spans="1:8" x14ac:dyDescent="0.2">
      <c r="A3" s="12"/>
      <c r="B3" s="13"/>
      <c r="C3" s="14" t="s">
        <v>76</v>
      </c>
      <c r="D3" s="14">
        <v>242</v>
      </c>
      <c r="E3" s="12"/>
      <c r="F3" s="13"/>
      <c r="G3" s="14" t="s">
        <v>75</v>
      </c>
      <c r="H3" s="14">
        <v>42</v>
      </c>
    </row>
    <row r="4" spans="1:8" x14ac:dyDescent="0.2">
      <c r="A4" s="12"/>
      <c r="B4" s="13"/>
      <c r="C4" s="14" t="s">
        <v>78</v>
      </c>
      <c r="D4" s="14">
        <v>245</v>
      </c>
      <c r="E4" s="12"/>
      <c r="F4" s="13"/>
      <c r="G4" s="14" t="s">
        <v>77</v>
      </c>
      <c r="H4" s="14">
        <v>45</v>
      </c>
    </row>
    <row r="5" spans="1:8" x14ac:dyDescent="0.2">
      <c r="A5" s="12"/>
      <c r="B5" s="13"/>
      <c r="C5" s="14" t="s">
        <v>80</v>
      </c>
      <c r="D5" s="14">
        <v>247</v>
      </c>
      <c r="E5" s="12"/>
      <c r="F5" s="13"/>
      <c r="G5" s="14" t="s">
        <v>79</v>
      </c>
      <c r="H5" s="14">
        <v>47</v>
      </c>
    </row>
    <row r="6" spans="1:8" x14ac:dyDescent="0.2">
      <c r="A6" s="12"/>
      <c r="B6" s="13"/>
      <c r="C6" s="14" t="s">
        <v>82</v>
      </c>
      <c r="D6" s="14">
        <v>255</v>
      </c>
      <c r="E6" s="12"/>
      <c r="F6" s="13"/>
      <c r="G6" s="14" t="s">
        <v>81</v>
      </c>
      <c r="H6" s="14">
        <v>55</v>
      </c>
    </row>
    <row r="7" spans="1:8" x14ac:dyDescent="0.2">
      <c r="A7" s="12"/>
      <c r="B7" s="13"/>
      <c r="C7" s="14" t="s">
        <v>84</v>
      </c>
      <c r="D7" s="14">
        <v>257</v>
      </c>
      <c r="E7" s="12"/>
      <c r="F7" s="13"/>
      <c r="G7" s="14" t="s">
        <v>83</v>
      </c>
      <c r="H7" s="14">
        <v>57</v>
      </c>
    </row>
    <row r="8" spans="1:8" x14ac:dyDescent="0.2">
      <c r="A8" s="12"/>
      <c r="B8" s="13"/>
      <c r="C8" s="14" t="s">
        <v>86</v>
      </c>
      <c r="D8" s="14">
        <v>258</v>
      </c>
      <c r="E8" s="12"/>
      <c r="F8" s="13"/>
      <c r="G8" s="14" t="s">
        <v>85</v>
      </c>
      <c r="H8" s="14">
        <v>58</v>
      </c>
    </row>
    <row r="9" spans="1:8" x14ac:dyDescent="0.2">
      <c r="A9" s="12"/>
      <c r="B9" s="13"/>
      <c r="C9" s="14" t="s">
        <v>88</v>
      </c>
      <c r="D9" s="14">
        <v>261</v>
      </c>
      <c r="E9" s="12"/>
      <c r="F9" s="13"/>
      <c r="G9" s="14" t="s">
        <v>87</v>
      </c>
      <c r="H9" s="14">
        <v>61</v>
      </c>
    </row>
    <row r="10" spans="1:8" x14ac:dyDescent="0.2">
      <c r="A10" s="12"/>
      <c r="B10" s="13"/>
      <c r="C10" s="14" t="s">
        <v>90</v>
      </c>
      <c r="D10" s="14">
        <v>263</v>
      </c>
      <c r="E10" s="12"/>
      <c r="F10" s="15"/>
      <c r="G10" s="16" t="s">
        <v>89</v>
      </c>
      <c r="H10" s="16">
        <v>63</v>
      </c>
    </row>
    <row r="11" spans="1:8" x14ac:dyDescent="0.2">
      <c r="A11" s="12"/>
      <c r="B11" s="13"/>
      <c r="C11" s="14" t="s">
        <v>92</v>
      </c>
      <c r="D11" s="14">
        <v>265</v>
      </c>
      <c r="E11" s="12"/>
      <c r="F11" s="13"/>
      <c r="G11" s="14" t="s">
        <v>91</v>
      </c>
      <c r="H11" s="14">
        <v>65</v>
      </c>
    </row>
    <row r="12" spans="1:8" ht="15.75" x14ac:dyDescent="0.2">
      <c r="A12" s="9" t="s">
        <v>94</v>
      </c>
      <c r="B12" s="10"/>
      <c r="C12" s="11"/>
      <c r="D12" s="11"/>
      <c r="E12" s="9" t="s">
        <v>136</v>
      </c>
      <c r="F12" s="10" t="s">
        <v>139</v>
      </c>
      <c r="G12" s="11" t="s">
        <v>93</v>
      </c>
      <c r="H12" s="11">
        <v>60</v>
      </c>
    </row>
    <row r="13" spans="1:8" x14ac:dyDescent="0.2">
      <c r="A13" s="12"/>
      <c r="B13" s="13"/>
      <c r="C13" s="14" t="s">
        <v>96</v>
      </c>
      <c r="D13" s="16">
        <v>343</v>
      </c>
      <c r="E13" s="12"/>
      <c r="F13" s="15"/>
      <c r="G13" s="16" t="s">
        <v>95</v>
      </c>
      <c r="H13" s="16">
        <v>43</v>
      </c>
    </row>
    <row r="14" spans="1:8" x14ac:dyDescent="0.2">
      <c r="A14" s="12"/>
      <c r="B14" s="13"/>
      <c r="C14" s="14" t="s">
        <v>98</v>
      </c>
      <c r="D14" s="14">
        <v>351</v>
      </c>
      <c r="E14" s="12"/>
      <c r="F14" s="15"/>
      <c r="G14" s="16" t="s">
        <v>97</v>
      </c>
      <c r="H14" s="16">
        <v>51</v>
      </c>
    </row>
    <row r="15" spans="1:8" x14ac:dyDescent="0.2">
      <c r="A15" s="12"/>
      <c r="B15" s="15"/>
      <c r="C15" s="16" t="s">
        <v>100</v>
      </c>
      <c r="D15" s="16">
        <v>353</v>
      </c>
      <c r="E15" s="12"/>
      <c r="F15" s="13"/>
      <c r="G15" s="14" t="s">
        <v>99</v>
      </c>
      <c r="H15" s="14">
        <v>53</v>
      </c>
    </row>
    <row r="16" spans="1:8" x14ac:dyDescent="0.2">
      <c r="A16" s="12"/>
      <c r="B16" s="15"/>
      <c r="C16" s="16" t="s">
        <v>102</v>
      </c>
      <c r="D16" s="16">
        <v>354</v>
      </c>
      <c r="E16" s="12"/>
      <c r="F16" s="15"/>
      <c r="G16" s="16" t="s">
        <v>101</v>
      </c>
      <c r="H16" s="16">
        <v>54</v>
      </c>
    </row>
    <row r="17" spans="1:8" x14ac:dyDescent="0.2">
      <c r="A17" s="12"/>
      <c r="B17" s="15"/>
      <c r="C17" s="16" t="s">
        <v>104</v>
      </c>
      <c r="D17" s="16">
        <v>356</v>
      </c>
      <c r="E17" s="12"/>
      <c r="F17" s="15"/>
      <c r="G17" s="16" t="s">
        <v>103</v>
      </c>
      <c r="H17" s="16">
        <v>56</v>
      </c>
    </row>
    <row r="18" spans="1:8" x14ac:dyDescent="0.2">
      <c r="A18" s="12"/>
      <c r="B18" s="13"/>
      <c r="C18" s="14" t="s">
        <v>106</v>
      </c>
      <c r="D18" s="14">
        <v>359</v>
      </c>
      <c r="E18" s="12"/>
      <c r="F18" s="15"/>
      <c r="G18" s="16" t="s">
        <v>105</v>
      </c>
      <c r="H18" s="16">
        <v>59</v>
      </c>
    </row>
    <row r="19" spans="1:8" x14ac:dyDescent="0.2">
      <c r="A19" s="12"/>
      <c r="B19" s="15"/>
      <c r="C19" s="16" t="s">
        <v>108</v>
      </c>
      <c r="D19" s="16">
        <v>364</v>
      </c>
      <c r="E19" s="12"/>
      <c r="F19" s="15"/>
      <c r="G19" s="16" t="s">
        <v>107</v>
      </c>
      <c r="H19" s="16">
        <v>64</v>
      </c>
    </row>
    <row r="20" spans="1:8" x14ac:dyDescent="0.2">
      <c r="A20" s="12"/>
      <c r="B20" s="15"/>
      <c r="C20" s="16" t="s">
        <v>110</v>
      </c>
      <c r="D20" s="16">
        <v>367</v>
      </c>
      <c r="E20" s="12"/>
      <c r="F20" s="15"/>
      <c r="G20" s="16" t="s">
        <v>109</v>
      </c>
      <c r="H20" s="16">
        <v>67</v>
      </c>
    </row>
    <row r="21" spans="1:8" x14ac:dyDescent="0.2">
      <c r="A21" s="12"/>
      <c r="B21" s="15"/>
      <c r="C21" s="16" t="s">
        <v>112</v>
      </c>
      <c r="D21" s="16">
        <v>370</v>
      </c>
      <c r="E21" s="12"/>
      <c r="F21" s="15"/>
      <c r="G21" s="16" t="s">
        <v>111</v>
      </c>
      <c r="H21" s="16">
        <v>70</v>
      </c>
    </row>
    <row r="22" spans="1:8" ht="15.75" x14ac:dyDescent="0.2">
      <c r="A22" s="9" t="s">
        <v>114</v>
      </c>
      <c r="B22" s="10"/>
      <c r="C22" s="11"/>
      <c r="D22" s="11"/>
      <c r="E22" s="17" t="s">
        <v>137</v>
      </c>
      <c r="F22" s="18" t="s">
        <v>140</v>
      </c>
      <c r="G22" s="19" t="s">
        <v>113</v>
      </c>
      <c r="H22" s="19">
        <v>40</v>
      </c>
    </row>
    <row r="23" spans="1:8" x14ac:dyDescent="0.2">
      <c r="A23" s="12"/>
      <c r="B23" s="15"/>
      <c r="C23" s="16" t="s">
        <v>116</v>
      </c>
      <c r="D23" s="16">
        <v>441</v>
      </c>
      <c r="E23" s="12"/>
      <c r="F23" s="15"/>
      <c r="G23" s="16" t="s">
        <v>115</v>
      </c>
      <c r="H23" s="16">
        <v>41</v>
      </c>
    </row>
    <row r="24" spans="1:8" x14ac:dyDescent="0.2">
      <c r="A24" s="12"/>
      <c r="B24" s="15"/>
      <c r="C24" s="16" t="s">
        <v>118</v>
      </c>
      <c r="D24" s="16">
        <v>444</v>
      </c>
      <c r="E24" s="12"/>
      <c r="F24" s="15"/>
      <c r="G24" s="16" t="s">
        <v>117</v>
      </c>
      <c r="H24" s="16">
        <v>44</v>
      </c>
    </row>
    <row r="25" spans="1:8" x14ac:dyDescent="0.2">
      <c r="A25" s="12"/>
      <c r="B25" s="15"/>
      <c r="C25" s="16" t="s">
        <v>120</v>
      </c>
      <c r="D25" s="16">
        <v>446</v>
      </c>
      <c r="E25" s="12"/>
      <c r="F25" s="15"/>
      <c r="G25" s="16" t="s">
        <v>119</v>
      </c>
      <c r="H25" s="16">
        <v>46</v>
      </c>
    </row>
    <row r="26" spans="1:8" x14ac:dyDescent="0.2">
      <c r="A26" s="12"/>
      <c r="B26" s="15"/>
      <c r="C26" s="16" t="s">
        <v>122</v>
      </c>
      <c r="D26" s="16">
        <v>452</v>
      </c>
      <c r="E26" s="12"/>
      <c r="F26" s="15"/>
      <c r="G26" s="16" t="s">
        <v>121</v>
      </c>
      <c r="H26" s="16">
        <v>52</v>
      </c>
    </row>
    <row r="27" spans="1:8" x14ac:dyDescent="0.2">
      <c r="A27" s="12"/>
      <c r="B27" s="15"/>
      <c r="C27" s="16" t="s">
        <v>124</v>
      </c>
      <c r="D27" s="16">
        <v>462</v>
      </c>
      <c r="E27" s="12"/>
      <c r="F27" s="15"/>
      <c r="G27" s="16" t="s">
        <v>123</v>
      </c>
      <c r="H27" s="16">
        <v>62</v>
      </c>
    </row>
    <row r="28" spans="1:8" x14ac:dyDescent="0.2">
      <c r="A28" s="12"/>
      <c r="B28" s="15"/>
      <c r="C28" s="16" t="s">
        <v>126</v>
      </c>
      <c r="D28" s="16">
        <v>466</v>
      </c>
      <c r="E28" s="12"/>
      <c r="F28" s="15"/>
      <c r="G28" s="16" t="s">
        <v>125</v>
      </c>
      <c r="H28" s="16">
        <v>66</v>
      </c>
    </row>
    <row r="29" spans="1:8" x14ac:dyDescent="0.2">
      <c r="A29" s="12"/>
      <c r="B29" s="15"/>
      <c r="C29" s="16" t="s">
        <v>128</v>
      </c>
      <c r="D29" s="16">
        <v>468</v>
      </c>
      <c r="E29" s="12"/>
      <c r="F29" s="15"/>
      <c r="G29" s="16" t="s">
        <v>127</v>
      </c>
      <c r="H29" s="16">
        <v>68</v>
      </c>
    </row>
    <row r="30" spans="1:8" x14ac:dyDescent="0.2">
      <c r="A30" s="20"/>
      <c r="B30" s="15"/>
      <c r="C30" s="16" t="s">
        <v>130</v>
      </c>
      <c r="D30" s="16">
        <v>469</v>
      </c>
      <c r="E30" s="12"/>
      <c r="F30" s="15"/>
      <c r="G30" s="16" t="s">
        <v>129</v>
      </c>
      <c r="H30" s="16">
        <v>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workbookViewId="0">
      <pane ySplit="1" topLeftCell="A2" activePane="bottomLeft" state="frozen"/>
      <selection pane="bottomLeft" activeCell="O13" sqref="O13"/>
    </sheetView>
  </sheetViews>
  <sheetFormatPr baseColWidth="10" defaultColWidth="8.85546875" defaultRowHeight="12.75" x14ac:dyDescent="0.2"/>
  <cols>
    <col min="1" max="1" width="13.85546875" style="1" bestFit="1" customWidth="1"/>
    <col min="2" max="2" width="9.7109375" style="1" bestFit="1" customWidth="1"/>
    <col min="3" max="3" width="13.7109375" style="1" bestFit="1" customWidth="1"/>
    <col min="4" max="4" width="14.140625" style="1" bestFit="1" customWidth="1"/>
    <col min="5" max="5" width="15.28515625" style="1" bestFit="1" customWidth="1"/>
    <col min="6" max="6" width="12.42578125" style="1" bestFit="1" customWidth="1"/>
    <col min="7" max="7" width="9.7109375" style="1" bestFit="1" customWidth="1"/>
    <col min="8" max="8" width="13.5703125" style="1" bestFit="1" customWidth="1"/>
    <col min="9" max="9" width="8.42578125" style="1" bestFit="1" customWidth="1"/>
    <col min="10" max="10" width="6.140625" style="1" bestFit="1" customWidth="1"/>
    <col min="11" max="11" width="13.42578125" style="1" bestFit="1" customWidth="1"/>
    <col min="12" max="12" width="25.7109375" style="21" customWidth="1"/>
    <col min="13" max="13" width="9.85546875" style="1" bestFit="1" customWidth="1"/>
    <col min="14" max="16384" width="8.85546875" style="1"/>
  </cols>
  <sheetData>
    <row r="1" spans="1:13" x14ac:dyDescent="0.2">
      <c r="A1" s="3" t="s">
        <v>58</v>
      </c>
      <c r="B1" s="3" t="s">
        <v>62</v>
      </c>
      <c r="C1" s="3" t="s">
        <v>66</v>
      </c>
      <c r="D1" s="3" t="s">
        <v>68</v>
      </c>
      <c r="E1" s="3" t="s">
        <v>67</v>
      </c>
      <c r="F1" s="3" t="s">
        <v>59</v>
      </c>
      <c r="G1" s="3" t="s">
        <v>69</v>
      </c>
      <c r="H1" s="3" t="s">
        <v>29</v>
      </c>
      <c r="I1" s="4" t="s">
        <v>70</v>
      </c>
      <c r="J1" s="4" t="s">
        <v>131</v>
      </c>
      <c r="K1" s="4" t="s">
        <v>132</v>
      </c>
      <c r="L1" s="4" t="s">
        <v>133</v>
      </c>
      <c r="M1" s="1" t="s">
        <v>141</v>
      </c>
    </row>
    <row r="2" spans="1:13" x14ac:dyDescent="0.2">
      <c r="A2" s="2">
        <v>457</v>
      </c>
      <c r="B2" s="2" t="s">
        <v>1</v>
      </c>
      <c r="C2" s="2" t="s">
        <v>0</v>
      </c>
      <c r="D2" s="2" t="s">
        <v>57</v>
      </c>
      <c r="E2" s="2" t="s">
        <v>0</v>
      </c>
      <c r="F2" s="2" t="s">
        <v>64</v>
      </c>
      <c r="G2" s="22">
        <v>255</v>
      </c>
      <c r="H2" s="2" t="s">
        <v>134</v>
      </c>
      <c r="I2" s="5">
        <v>55</v>
      </c>
      <c r="J2" s="5"/>
      <c r="K2" s="5"/>
      <c r="L2" s="23" t="str">
        <f>VLOOKUP(RIGHT(F2,9),'Gest.-IPA'!$A$2:$H$30,5,FALSE)&amp;" "&amp;VLOOKUP(RIGHT(F2,9),'Gest.-IPA'!$A$2:$H$30,6,FALSE)</f>
        <v>SAV Ya</v>
      </c>
      <c r="M2" s="1" t="str">
        <f>'Gest.-IPA'!E2 &amp;" "&amp; 'Gest.-IPA'!F2</f>
        <v>SAV Ya</v>
      </c>
    </row>
    <row r="3" spans="1:13" x14ac:dyDescent="0.2">
      <c r="A3" s="2">
        <v>458</v>
      </c>
      <c r="B3" s="2" t="s">
        <v>2</v>
      </c>
      <c r="C3" s="2" t="s">
        <v>0</v>
      </c>
      <c r="D3" s="2" t="s">
        <v>40</v>
      </c>
      <c r="E3" s="2" t="s">
        <v>0</v>
      </c>
      <c r="F3" s="2" t="s">
        <v>65</v>
      </c>
      <c r="G3" s="22">
        <v>351</v>
      </c>
      <c r="H3" s="2" t="s">
        <v>134</v>
      </c>
      <c r="I3" s="5">
        <v>51</v>
      </c>
      <c r="J3" s="5"/>
      <c r="K3" s="5"/>
      <c r="L3" s="23" t="str">
        <f>VLOOKUP(RIGHT(F3,9),'Gest.-IPA'!$A$2:$H$30,5,FALSE)&amp;" "&amp;VLOOKUP(RIGHT(F3,9),'Gest.-IPA'!$A$2:$H$30,6,FALSE)</f>
        <v>GAL Eli</v>
      </c>
    </row>
    <row r="4" spans="1:13" x14ac:dyDescent="0.2">
      <c r="A4" s="2">
        <v>461</v>
      </c>
      <c r="B4" s="2" t="s">
        <v>3</v>
      </c>
      <c r="C4" s="2" t="s">
        <v>0</v>
      </c>
      <c r="D4" s="2" t="s">
        <v>31</v>
      </c>
      <c r="E4" s="2" t="s">
        <v>0</v>
      </c>
      <c r="F4" s="2" t="s">
        <v>64</v>
      </c>
      <c r="G4" s="22">
        <v>257</v>
      </c>
      <c r="H4" s="2" t="s">
        <v>134</v>
      </c>
      <c r="I4" s="5">
        <v>57</v>
      </c>
      <c r="J4" s="5"/>
      <c r="K4" s="5"/>
      <c r="L4" s="23" t="str">
        <f>VLOOKUP(RIGHT(F4,9),'Gest.-IPA'!$A$2:$H$30,5,FALSE)&amp;" "&amp;VLOOKUP(RIGHT(F4,9),'Gest.-IPA'!$A$2:$H$30,6,FALSE)</f>
        <v>SAV Ya</v>
      </c>
    </row>
    <row r="5" spans="1:13" x14ac:dyDescent="0.2">
      <c r="A5" s="2">
        <v>464</v>
      </c>
      <c r="B5" s="2" t="s">
        <v>4</v>
      </c>
      <c r="C5" s="2" t="s">
        <v>0</v>
      </c>
      <c r="D5" s="2" t="s">
        <v>36</v>
      </c>
      <c r="E5" s="2" t="s">
        <v>0</v>
      </c>
      <c r="F5" s="2" t="s">
        <v>64</v>
      </c>
      <c r="G5" s="22">
        <v>247</v>
      </c>
      <c r="H5" s="2" t="s">
        <v>134</v>
      </c>
      <c r="I5" s="5">
        <v>47</v>
      </c>
      <c r="J5" s="5"/>
      <c r="K5" s="5"/>
      <c r="L5" s="23" t="str">
        <f>VLOOKUP(RIGHT(F5,9),'Gest.-IPA'!$A$2:$H$30,5,FALSE)&amp;" "&amp;VLOOKUP(RIGHT(F5,9),'Gest.-IPA'!$A$2:$H$30,6,FALSE)</f>
        <v>SAV Ya</v>
      </c>
    </row>
    <row r="6" spans="1:13" x14ac:dyDescent="0.2">
      <c r="A6" s="2">
        <v>465</v>
      </c>
      <c r="B6" s="2" t="s">
        <v>5</v>
      </c>
      <c r="C6" s="2" t="s">
        <v>0</v>
      </c>
      <c r="D6" s="2" t="s">
        <v>39</v>
      </c>
      <c r="E6" s="2" t="s">
        <v>0</v>
      </c>
      <c r="F6" s="2" t="s">
        <v>63</v>
      </c>
      <c r="G6" s="22">
        <v>462</v>
      </c>
      <c r="H6" s="2" t="s">
        <v>134</v>
      </c>
      <c r="I6" s="5">
        <v>62</v>
      </c>
      <c r="J6" s="5"/>
      <c r="K6" s="5"/>
      <c r="L6" s="23" t="str">
        <f>VLOOKUP(RIGHT(F6,9),'Gest.-IPA'!$A$2:$H$30,5,FALSE)&amp;" "&amp;VLOOKUP(RIGHT(F6,9),'Gest.-IPA'!$A$2:$H$30,6,FALSE)</f>
        <v>SCH Je</v>
      </c>
    </row>
    <row r="7" spans="1:13" x14ac:dyDescent="0.2">
      <c r="A7" s="2">
        <v>466</v>
      </c>
      <c r="B7" s="2" t="s">
        <v>6</v>
      </c>
      <c r="C7" s="2" t="s">
        <v>0</v>
      </c>
      <c r="D7" s="2" t="s">
        <v>30</v>
      </c>
      <c r="E7" s="2" t="s">
        <v>0</v>
      </c>
      <c r="F7" s="2" t="s">
        <v>65</v>
      </c>
      <c r="G7" s="22">
        <v>351</v>
      </c>
      <c r="H7" s="2" t="s">
        <v>134</v>
      </c>
      <c r="I7" s="5">
        <v>51</v>
      </c>
      <c r="J7" s="5"/>
      <c r="K7" s="5"/>
      <c r="L7" s="23" t="str">
        <f>VLOOKUP(RIGHT(F7,9),'Gest.-IPA'!$A$2:$H$30,5,FALSE)&amp;" "&amp;VLOOKUP(RIGHT(F7,9),'Gest.-IPA'!$A$2:$H$30,6,FALSE)</f>
        <v>GAL Eli</v>
      </c>
      <c r="M7" s="1" t="str">
        <f>'Gest.-IPA'!E12 &amp;" "&amp; 'Gest.-IPA'!F12</f>
        <v>GAL Eli</v>
      </c>
    </row>
    <row r="8" spans="1:13" x14ac:dyDescent="0.2">
      <c r="A8" s="2">
        <v>469</v>
      </c>
      <c r="B8" s="2" t="s">
        <v>7</v>
      </c>
      <c r="C8" s="2" t="s">
        <v>0</v>
      </c>
      <c r="D8" s="2" t="s">
        <v>51</v>
      </c>
      <c r="E8" s="2" t="s">
        <v>0</v>
      </c>
      <c r="F8" s="2" t="s">
        <v>65</v>
      </c>
      <c r="G8" s="22">
        <v>353</v>
      </c>
      <c r="H8" s="2" t="s">
        <v>134</v>
      </c>
      <c r="I8" s="5">
        <v>53</v>
      </c>
      <c r="J8" s="5"/>
      <c r="K8" s="5"/>
      <c r="L8" s="23" t="str">
        <f>VLOOKUP(RIGHT(F8,9),'Gest.-IPA'!$A$2:$H$30,5,FALSE)&amp;" "&amp;VLOOKUP(RIGHT(F8,9),'Gest.-IPA'!$A$2:$H$30,6,FALSE)</f>
        <v>GAL Eli</v>
      </c>
    </row>
    <row r="9" spans="1:13" x14ac:dyDescent="0.2">
      <c r="A9" s="2">
        <v>473</v>
      </c>
      <c r="B9" s="2" t="s">
        <v>8</v>
      </c>
      <c r="C9" s="2" t="s">
        <v>0</v>
      </c>
      <c r="D9" s="2" t="s">
        <v>47</v>
      </c>
      <c r="E9" s="2" t="s">
        <v>0</v>
      </c>
      <c r="F9" s="2" t="s">
        <v>64</v>
      </c>
      <c r="G9" s="22">
        <v>247</v>
      </c>
      <c r="H9" s="2" t="s">
        <v>134</v>
      </c>
      <c r="I9" s="5">
        <v>47</v>
      </c>
      <c r="J9" s="5"/>
      <c r="K9" s="5"/>
      <c r="L9" s="23" t="str">
        <f>VLOOKUP(RIGHT(F9,9),'Gest.-IPA'!$A$2:$H$30,5,FALSE)&amp;" "&amp;VLOOKUP(RIGHT(F9,9),'Gest.-IPA'!$A$2:$H$30,6,FALSE)</f>
        <v>SAV Ya</v>
      </c>
    </row>
    <row r="10" spans="1:13" x14ac:dyDescent="0.2">
      <c r="A10" s="2">
        <v>476</v>
      </c>
      <c r="B10" s="2" t="s">
        <v>9</v>
      </c>
      <c r="C10" s="2" t="s">
        <v>0</v>
      </c>
      <c r="D10" s="2" t="s">
        <v>46</v>
      </c>
      <c r="E10" s="2" t="s">
        <v>0</v>
      </c>
      <c r="F10" s="2" t="s">
        <v>63</v>
      </c>
      <c r="G10" s="22">
        <v>469</v>
      </c>
      <c r="H10" s="2" t="s">
        <v>134</v>
      </c>
      <c r="I10" s="5">
        <v>69</v>
      </c>
      <c r="J10" s="5"/>
      <c r="K10" s="5"/>
      <c r="L10" s="23" t="str">
        <f>VLOOKUP(RIGHT(F10,9),'Gest.-IPA'!$A$2:$H$30,5,FALSE)&amp;" "&amp;VLOOKUP(RIGHT(F10,9),'Gest.-IPA'!$A$2:$H$30,6,FALSE)</f>
        <v>SCH Je</v>
      </c>
      <c r="M10" s="1" t="str">
        <f>'Gest.-IPA'!E22 &amp;" "&amp; 'Gest.-IPA'!F22</f>
        <v>SCH Je</v>
      </c>
    </row>
    <row r="11" spans="1:13" x14ac:dyDescent="0.2">
      <c r="A11" s="2">
        <v>477</v>
      </c>
      <c r="B11" s="2" t="s">
        <v>10</v>
      </c>
      <c r="C11" s="2" t="s">
        <v>0</v>
      </c>
      <c r="D11" s="2" t="s">
        <v>50</v>
      </c>
      <c r="E11" s="2" t="s">
        <v>0</v>
      </c>
      <c r="F11" s="2" t="s">
        <v>65</v>
      </c>
      <c r="G11" s="22">
        <v>370</v>
      </c>
      <c r="H11" s="2" t="s">
        <v>134</v>
      </c>
      <c r="I11" s="5">
        <v>70</v>
      </c>
      <c r="J11" s="5"/>
      <c r="K11" s="5"/>
      <c r="L11" s="23" t="str">
        <f>VLOOKUP(RIGHT(F11,9),'Gest.-IPA'!$A$2:$H$30,5,FALSE)&amp;" "&amp;VLOOKUP(RIGHT(F11,9),'Gest.-IPA'!$A$2:$H$30,6,FALSE)</f>
        <v>GAL Eli</v>
      </c>
    </row>
    <row r="12" spans="1:13" x14ac:dyDescent="0.2">
      <c r="A12" s="2">
        <v>480</v>
      </c>
      <c r="B12" s="2" t="s">
        <v>11</v>
      </c>
      <c r="C12" s="2" t="s">
        <v>0</v>
      </c>
      <c r="D12" s="2" t="s">
        <v>32</v>
      </c>
      <c r="E12" s="2" t="s">
        <v>0</v>
      </c>
      <c r="F12" s="2" t="s">
        <v>63</v>
      </c>
      <c r="G12" s="22">
        <v>468</v>
      </c>
      <c r="H12" s="2" t="s">
        <v>134</v>
      </c>
      <c r="I12" s="5">
        <v>68</v>
      </c>
      <c r="J12" s="5"/>
      <c r="K12" s="5"/>
      <c r="L12" s="23" t="str">
        <f>VLOOKUP(RIGHT(F12,9),'Gest.-IPA'!$A$2:$H$30,5,FALSE)&amp;" "&amp;VLOOKUP(RIGHT(F12,9),'Gest.-IPA'!$A$2:$H$30,6,FALSE)</f>
        <v>SCH Je</v>
      </c>
    </row>
    <row r="13" spans="1:13" x14ac:dyDescent="0.2">
      <c r="A13" s="2">
        <v>484</v>
      </c>
      <c r="B13" s="2" t="s">
        <v>12</v>
      </c>
      <c r="C13" s="2" t="s">
        <v>0</v>
      </c>
      <c r="D13" s="2" t="s">
        <v>49</v>
      </c>
      <c r="E13" s="2" t="s">
        <v>0</v>
      </c>
      <c r="F13" s="2" t="s">
        <v>65</v>
      </c>
      <c r="G13" s="22">
        <v>370</v>
      </c>
      <c r="H13" s="2" t="s">
        <v>134</v>
      </c>
      <c r="I13" s="5">
        <v>70</v>
      </c>
      <c r="J13" s="5"/>
      <c r="K13" s="5"/>
      <c r="L13" s="23" t="str">
        <f>VLOOKUP(RIGHT(F13,9),'Gest.-IPA'!$A$2:$H$30,5,FALSE)&amp;" "&amp;VLOOKUP(RIGHT(F13,9),'Gest.-IPA'!$A$2:$H$30,6,FALSE)</f>
        <v>GAL Eli</v>
      </c>
    </row>
    <row r="14" spans="1:13" x14ac:dyDescent="0.2">
      <c r="A14" s="2">
        <v>489</v>
      </c>
      <c r="B14" s="2" t="s">
        <v>13</v>
      </c>
      <c r="C14" s="2" t="s">
        <v>0</v>
      </c>
      <c r="D14" s="2" t="s">
        <v>38</v>
      </c>
      <c r="E14" s="2" t="s">
        <v>0</v>
      </c>
      <c r="F14" s="2" t="s">
        <v>63</v>
      </c>
      <c r="G14" s="22">
        <v>466</v>
      </c>
      <c r="H14" s="2" t="s">
        <v>134</v>
      </c>
      <c r="I14" s="5">
        <v>66</v>
      </c>
      <c r="J14" s="5"/>
      <c r="K14" s="5"/>
      <c r="L14" s="23" t="str">
        <f>VLOOKUP(RIGHT(F14,9),'Gest.-IPA'!$A$2:$H$30,5,FALSE)&amp;" "&amp;VLOOKUP(RIGHT(F14,9),'Gest.-IPA'!$A$2:$H$30,6,FALSE)</f>
        <v>SCH Je</v>
      </c>
    </row>
    <row r="15" spans="1:13" x14ac:dyDescent="0.2">
      <c r="A15" s="2">
        <v>490</v>
      </c>
      <c r="B15" s="2" t="s">
        <v>14</v>
      </c>
      <c r="C15" s="2" t="s">
        <v>0</v>
      </c>
      <c r="D15" s="2" t="s">
        <v>55</v>
      </c>
      <c r="E15" s="2" t="s">
        <v>0</v>
      </c>
      <c r="F15" s="2" t="s">
        <v>64</v>
      </c>
      <c r="G15" s="22">
        <v>258</v>
      </c>
      <c r="H15" s="2" t="s">
        <v>134</v>
      </c>
      <c r="I15" s="5">
        <v>58</v>
      </c>
      <c r="J15" s="5"/>
      <c r="K15" s="5"/>
      <c r="L15" s="23" t="str">
        <f>VLOOKUP(RIGHT(F15,9),'Gest.-IPA'!$A$2:$H$30,5,FALSE)&amp;" "&amp;VLOOKUP(RIGHT(F15,9),'Gest.-IPA'!$A$2:$H$30,6,FALSE)</f>
        <v>SAV Ya</v>
      </c>
    </row>
    <row r="16" spans="1:13" x14ac:dyDescent="0.2">
      <c r="A16" s="2">
        <v>492</v>
      </c>
      <c r="B16" s="2" t="s">
        <v>15</v>
      </c>
      <c r="C16" s="2" t="s">
        <v>0</v>
      </c>
      <c r="D16" s="2" t="s">
        <v>35</v>
      </c>
      <c r="E16" s="2" t="s">
        <v>0</v>
      </c>
      <c r="F16" s="2" t="s">
        <v>64</v>
      </c>
      <c r="G16" s="22">
        <v>245</v>
      </c>
      <c r="H16" s="2" t="s">
        <v>134</v>
      </c>
      <c r="I16" s="5">
        <v>45</v>
      </c>
      <c r="J16" s="5"/>
      <c r="K16" s="5"/>
      <c r="L16" s="23" t="str">
        <f>VLOOKUP(RIGHT(F16,9),'Gest.-IPA'!$A$2:$H$30,5,FALSE)&amp;" "&amp;VLOOKUP(RIGHT(F16,9),'Gest.-IPA'!$A$2:$H$30,6,FALSE)</f>
        <v>SAV Ya</v>
      </c>
    </row>
    <row r="17" spans="1:12" x14ac:dyDescent="0.2">
      <c r="A17" s="2">
        <v>494</v>
      </c>
      <c r="B17" s="2" t="s">
        <v>16</v>
      </c>
      <c r="C17" s="2" t="s">
        <v>0</v>
      </c>
      <c r="D17" s="2" t="s">
        <v>54</v>
      </c>
      <c r="E17" s="2" t="s">
        <v>0</v>
      </c>
      <c r="F17" s="2" t="s">
        <v>65</v>
      </c>
      <c r="G17" s="22">
        <v>359</v>
      </c>
      <c r="H17" s="2" t="s">
        <v>134</v>
      </c>
      <c r="I17" s="5">
        <v>59</v>
      </c>
      <c r="J17" s="5"/>
      <c r="K17" s="5"/>
      <c r="L17" s="23" t="str">
        <f>VLOOKUP(RIGHT(F17,9),'Gest.-IPA'!$A$2:$H$30,5,FALSE)&amp;" "&amp;VLOOKUP(RIGHT(F17,9),'Gest.-IPA'!$A$2:$H$30,6,FALSE)</f>
        <v>GAL Eli</v>
      </c>
    </row>
    <row r="18" spans="1:12" x14ac:dyDescent="0.2">
      <c r="A18" s="2">
        <v>497</v>
      </c>
      <c r="B18" s="2" t="s">
        <v>17</v>
      </c>
      <c r="C18" s="2" t="s">
        <v>0</v>
      </c>
      <c r="D18" s="2" t="s">
        <v>52</v>
      </c>
      <c r="E18" s="2" t="s">
        <v>0</v>
      </c>
      <c r="F18" s="2" t="s">
        <v>64</v>
      </c>
      <c r="G18" s="22">
        <v>263</v>
      </c>
      <c r="H18" s="2" t="s">
        <v>134</v>
      </c>
      <c r="I18" s="5">
        <v>63</v>
      </c>
      <c r="J18" s="5"/>
      <c r="K18" s="5"/>
      <c r="L18" s="23" t="str">
        <f>VLOOKUP(RIGHT(F18,9),'Gest.-IPA'!$A$2:$H$30,5,FALSE)&amp;" "&amp;VLOOKUP(RIGHT(F18,9),'Gest.-IPA'!$A$2:$H$30,6,FALSE)</f>
        <v>SAV Ya</v>
      </c>
    </row>
    <row r="19" spans="1:12" x14ac:dyDescent="0.2">
      <c r="A19" s="2">
        <v>499</v>
      </c>
      <c r="B19" s="2" t="s">
        <v>18</v>
      </c>
      <c r="C19" s="2" t="s">
        <v>0</v>
      </c>
      <c r="D19" s="2" t="s">
        <v>41</v>
      </c>
      <c r="E19" s="2" t="s">
        <v>0</v>
      </c>
      <c r="F19" s="2" t="s">
        <v>65</v>
      </c>
      <c r="G19" s="22">
        <v>370</v>
      </c>
      <c r="H19" s="2" t="s">
        <v>134</v>
      </c>
      <c r="I19" s="5">
        <v>70</v>
      </c>
      <c r="J19" s="5"/>
      <c r="K19" s="5"/>
      <c r="L19" s="23" t="str">
        <f>VLOOKUP(RIGHT(F19,9),'Gest.-IPA'!$A$2:$H$30,5,FALSE)&amp;" "&amp;VLOOKUP(RIGHT(F19,9),'Gest.-IPA'!$A$2:$H$30,6,FALSE)</f>
        <v>GAL Eli</v>
      </c>
    </row>
    <row r="20" spans="1:12" x14ac:dyDescent="0.2">
      <c r="A20" s="2">
        <v>503</v>
      </c>
      <c r="B20" s="2" t="s">
        <v>19</v>
      </c>
      <c r="C20" s="2" t="s">
        <v>0</v>
      </c>
      <c r="D20" s="2" t="s">
        <v>33</v>
      </c>
      <c r="E20" s="2" t="s">
        <v>0</v>
      </c>
      <c r="F20" s="2" t="s">
        <v>63</v>
      </c>
      <c r="G20" s="22">
        <v>441</v>
      </c>
      <c r="H20" s="2" t="s">
        <v>134</v>
      </c>
      <c r="I20" s="5">
        <v>41</v>
      </c>
      <c r="J20" s="5"/>
      <c r="K20" s="5"/>
      <c r="L20" s="23" t="str">
        <f>VLOOKUP(RIGHT(F20,9),'Gest.-IPA'!$A$2:$H$30,5,FALSE)&amp;" "&amp;VLOOKUP(RIGHT(F20,9),'Gest.-IPA'!$A$2:$H$30,6,FALSE)</f>
        <v>SCH Je</v>
      </c>
    </row>
    <row r="21" spans="1:12" x14ac:dyDescent="0.2">
      <c r="A21" s="2">
        <v>505</v>
      </c>
      <c r="B21" s="2" t="s">
        <v>20</v>
      </c>
      <c r="C21" s="2" t="s">
        <v>0</v>
      </c>
      <c r="D21" s="2" t="s">
        <v>43</v>
      </c>
      <c r="E21" s="2" t="s">
        <v>0</v>
      </c>
      <c r="F21" s="2" t="s">
        <v>64</v>
      </c>
      <c r="G21" s="22">
        <v>258</v>
      </c>
      <c r="H21" s="2" t="s">
        <v>134</v>
      </c>
      <c r="I21" s="5">
        <v>58</v>
      </c>
      <c r="J21" s="5"/>
      <c r="K21" s="5"/>
      <c r="L21" s="23" t="str">
        <f>VLOOKUP(RIGHT(F21,9),'Gest.-IPA'!$A$2:$H$30,5,FALSE)&amp;" "&amp;VLOOKUP(RIGHT(F21,9),'Gest.-IPA'!$A$2:$H$30,6,FALSE)</f>
        <v>SAV Ya</v>
      </c>
    </row>
    <row r="22" spans="1:12" x14ac:dyDescent="0.2">
      <c r="A22" s="2">
        <v>509</v>
      </c>
      <c r="B22" s="2" t="s">
        <v>21</v>
      </c>
      <c r="C22" s="2" t="s">
        <v>0</v>
      </c>
      <c r="D22" s="2" t="s">
        <v>44</v>
      </c>
      <c r="E22" s="2" t="s">
        <v>0</v>
      </c>
      <c r="F22" s="2" t="s">
        <v>65</v>
      </c>
      <c r="G22" s="22">
        <v>356</v>
      </c>
      <c r="H22" s="2" t="s">
        <v>134</v>
      </c>
      <c r="I22" s="5">
        <v>56</v>
      </c>
      <c r="J22" s="5"/>
      <c r="K22" s="5"/>
      <c r="L22" s="23" t="str">
        <f>VLOOKUP(RIGHT(F22,9),'Gest.-IPA'!$A$2:$H$30,5,FALSE)&amp;" "&amp;VLOOKUP(RIGHT(F22,9),'Gest.-IPA'!$A$2:$H$30,6,FALSE)</f>
        <v>GAL Eli</v>
      </c>
    </row>
    <row r="23" spans="1:12" x14ac:dyDescent="0.2">
      <c r="A23" s="2">
        <v>516</v>
      </c>
      <c r="B23" s="2" t="s">
        <v>22</v>
      </c>
      <c r="C23" s="2" t="s">
        <v>0</v>
      </c>
      <c r="D23" s="2" t="s">
        <v>45</v>
      </c>
      <c r="E23" s="2" t="s">
        <v>0</v>
      </c>
      <c r="F23" s="2" t="s">
        <v>64</v>
      </c>
      <c r="G23" s="22">
        <v>247</v>
      </c>
      <c r="H23" s="2" t="s">
        <v>134</v>
      </c>
      <c r="I23" s="5">
        <v>47</v>
      </c>
      <c r="J23" s="5"/>
      <c r="K23" s="5"/>
      <c r="L23" s="23" t="str">
        <f>VLOOKUP(RIGHT(F23,9),'Gest.-IPA'!$A$2:$H$30,5,FALSE)&amp;" "&amp;VLOOKUP(RIGHT(F23,9),'Gest.-IPA'!$A$2:$H$30,6,FALSE)</f>
        <v>SAV Ya</v>
      </c>
    </row>
    <row r="24" spans="1:12" x14ac:dyDescent="0.2">
      <c r="A24" s="2">
        <v>517</v>
      </c>
      <c r="B24" s="2" t="s">
        <v>23</v>
      </c>
      <c r="C24" s="2" t="s">
        <v>0</v>
      </c>
      <c r="D24" s="2" t="s">
        <v>37</v>
      </c>
      <c r="E24" s="2" t="s">
        <v>0</v>
      </c>
      <c r="F24" s="2" t="s">
        <v>63</v>
      </c>
      <c r="G24" s="22">
        <v>468</v>
      </c>
      <c r="H24" s="2" t="s">
        <v>134</v>
      </c>
      <c r="I24" s="5">
        <v>68</v>
      </c>
      <c r="J24" s="5"/>
      <c r="K24" s="5"/>
      <c r="L24" s="23" t="str">
        <f>VLOOKUP(RIGHT(F24,9),'Gest.-IPA'!$A$2:$H$30,5,FALSE)&amp;" "&amp;VLOOKUP(RIGHT(F24,9),'Gest.-IPA'!$A$2:$H$30,6,FALSE)</f>
        <v>SCH Je</v>
      </c>
    </row>
    <row r="25" spans="1:12" x14ac:dyDescent="0.2">
      <c r="A25" s="2">
        <v>521</v>
      </c>
      <c r="B25" s="2" t="s">
        <v>24</v>
      </c>
      <c r="C25" s="2" t="s">
        <v>0</v>
      </c>
      <c r="D25" s="2" t="s">
        <v>48</v>
      </c>
      <c r="E25" s="2" t="s">
        <v>0</v>
      </c>
      <c r="F25" s="2" t="s">
        <v>65</v>
      </c>
      <c r="G25" s="22">
        <v>364</v>
      </c>
      <c r="H25" s="2" t="s">
        <v>134</v>
      </c>
      <c r="I25" s="5">
        <v>64</v>
      </c>
      <c r="J25" s="5"/>
      <c r="K25" s="5"/>
      <c r="L25" s="23" t="str">
        <f>VLOOKUP(RIGHT(F25,9),'Gest.-IPA'!$A$2:$H$30,5,FALSE)&amp;" "&amp;VLOOKUP(RIGHT(F25,9),'Gest.-IPA'!$A$2:$H$30,6,FALSE)</f>
        <v>GAL Eli</v>
      </c>
    </row>
    <row r="26" spans="1:12" x14ac:dyDescent="0.2">
      <c r="A26" s="2">
        <v>522</v>
      </c>
      <c r="B26" s="2" t="s">
        <v>25</v>
      </c>
      <c r="C26" s="2" t="s">
        <v>0</v>
      </c>
      <c r="D26" s="2" t="s">
        <v>56</v>
      </c>
      <c r="E26" s="2" t="s">
        <v>0</v>
      </c>
      <c r="F26" s="2" t="s">
        <v>63</v>
      </c>
      <c r="G26" s="22">
        <v>452</v>
      </c>
      <c r="H26" s="2" t="s">
        <v>134</v>
      </c>
      <c r="I26" s="5">
        <v>52</v>
      </c>
      <c r="J26" s="5"/>
      <c r="K26" s="5"/>
      <c r="L26" s="23" t="str">
        <f>VLOOKUP(RIGHT(F26,9),'Gest.-IPA'!$A$2:$H$30,5,FALSE)&amp;" "&amp;VLOOKUP(RIGHT(F26,9),'Gest.-IPA'!$A$2:$H$30,6,FALSE)</f>
        <v>SCH Je</v>
      </c>
    </row>
    <row r="27" spans="1:12" x14ac:dyDescent="0.2">
      <c r="A27" s="2">
        <v>523</v>
      </c>
      <c r="B27" s="2" t="s">
        <v>26</v>
      </c>
      <c r="C27" s="2" t="s">
        <v>0</v>
      </c>
      <c r="D27" s="2" t="s">
        <v>53</v>
      </c>
      <c r="E27" s="2" t="s">
        <v>0</v>
      </c>
      <c r="F27" s="2" t="s">
        <v>64</v>
      </c>
      <c r="G27" s="22">
        <v>257</v>
      </c>
      <c r="H27" s="2" t="s">
        <v>134</v>
      </c>
      <c r="I27" s="5">
        <v>57</v>
      </c>
      <c r="J27" s="5"/>
      <c r="K27" s="5"/>
      <c r="L27" s="23" t="str">
        <f>VLOOKUP(RIGHT(F27,9),'Gest.-IPA'!$A$2:$H$30,5,FALSE)&amp;" "&amp;VLOOKUP(RIGHT(F27,9),'Gest.-IPA'!$A$2:$H$30,6,FALSE)</f>
        <v>SAV Ya</v>
      </c>
    </row>
    <row r="28" spans="1:12" x14ac:dyDescent="0.2">
      <c r="A28" s="2">
        <v>530</v>
      </c>
      <c r="B28" s="2" t="s">
        <v>27</v>
      </c>
      <c r="C28" s="2" t="s">
        <v>0</v>
      </c>
      <c r="D28" s="2" t="s">
        <v>42</v>
      </c>
      <c r="E28" s="2" t="s">
        <v>0</v>
      </c>
      <c r="F28" s="2" t="s">
        <v>65</v>
      </c>
      <c r="G28" s="22">
        <v>364</v>
      </c>
      <c r="H28" s="2" t="s">
        <v>134</v>
      </c>
      <c r="I28" s="5">
        <v>64</v>
      </c>
      <c r="J28" s="5"/>
      <c r="K28" s="5"/>
      <c r="L28" s="23" t="str">
        <f>VLOOKUP(RIGHT(F28,9),'Gest.-IPA'!$A$2:$H$30,5,FALSE)&amp;" "&amp;VLOOKUP(RIGHT(F28,9),'Gest.-IPA'!$A$2:$H$30,6,FALSE)</f>
        <v>GAL Eli</v>
      </c>
    </row>
    <row r="29" spans="1:12" x14ac:dyDescent="0.2">
      <c r="A29" s="2">
        <v>531</v>
      </c>
      <c r="B29" s="2" t="s">
        <v>28</v>
      </c>
      <c r="C29" s="2" t="s">
        <v>0</v>
      </c>
      <c r="D29" s="2" t="s">
        <v>34</v>
      </c>
      <c r="E29" s="2" t="s">
        <v>0</v>
      </c>
      <c r="F29" s="2" t="s">
        <v>63</v>
      </c>
      <c r="G29" s="22">
        <v>466</v>
      </c>
      <c r="H29" s="2" t="s">
        <v>134</v>
      </c>
      <c r="I29" s="5">
        <v>66</v>
      </c>
      <c r="J29" s="5"/>
      <c r="K29" s="5"/>
      <c r="L29" s="23" t="str">
        <f>VLOOKUP(RIGHT(F29,9),'Gest.-IPA'!$A$2:$H$30,5,FALSE)&amp;" "&amp;VLOOKUP(RIGHT(F29,9),'Gest.-IPA'!$A$2:$H$30,6,FALSE)</f>
        <v>SCH Je</v>
      </c>
    </row>
    <row r="30" spans="1:12" x14ac:dyDescent="0.2">
      <c r="A30" s="2"/>
      <c r="B30" s="2"/>
      <c r="C30" s="2"/>
      <c r="D30" s="2"/>
      <c r="E30" s="2"/>
      <c r="F30" s="2"/>
      <c r="G30" s="22"/>
      <c r="H30" s="2"/>
      <c r="I30" s="5"/>
      <c r="J30" s="5"/>
      <c r="K30" s="5"/>
      <c r="L30" s="23" t="e">
        <f>VLOOKUP(RIGHT(F30,9),'Gest.-IPA'!$A$2:$H$30,5,FALSE)&amp;" "&amp;VLOOKUP(RIGHT(F30,9),'Gest.-IPA'!$A$2:$H$30,6,FALSE)</f>
        <v>#N/A</v>
      </c>
    </row>
    <row r="31" spans="1:12" x14ac:dyDescent="0.2">
      <c r="A31" s="2"/>
      <c r="B31" s="2"/>
      <c r="C31" s="2"/>
      <c r="D31" s="2"/>
      <c r="E31" s="2"/>
      <c r="F31" s="2"/>
      <c r="G31" s="22"/>
      <c r="H31" s="2"/>
      <c r="I31" s="5"/>
      <c r="J31" s="5"/>
      <c r="K31" s="5"/>
      <c r="L31" s="23" t="e">
        <f>VLOOKUP(RIGHT(F31,9),'Gest.-IPA'!$A$2:$H$30,5,FALSE)&amp;" "&amp;VLOOKUP(RIGHT(F31,9),'Gest.-IPA'!$A$2:$H$30,6,FALSE)</f>
        <v>#N/A</v>
      </c>
    </row>
  </sheetData>
  <autoFilter ref="A1:L31"/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Gest.-IPA</vt:lpstr>
      <vt:lpstr>Tab.-Job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Bonvin Sergeï (DEAS)</dc:creator>
  <cp:lastModifiedBy>LE GOUX Guillaume</cp:lastModifiedBy>
  <dcterms:created xsi:type="dcterms:W3CDTF">2017-07-21T06:35:42Z</dcterms:created>
  <dcterms:modified xsi:type="dcterms:W3CDTF">2017-10-05T09:34:14Z</dcterms:modified>
</cp:coreProperties>
</file>