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guerville\Desktop\"/>
    </mc:Choice>
  </mc:AlternateContent>
  <bookViews>
    <workbookView xWindow="0" yWindow="0" windowWidth="28800" windowHeight="12375" activeTab="2"/>
  </bookViews>
  <sheets>
    <sheet name="RECAP2015" sheetId="9" r:id="rId1"/>
    <sheet name="TCD CAMION" sheetId="10" r:id="rId2"/>
    <sheet name="TCD LIEU" sheetId="11" r:id="rId3"/>
  </sheets>
  <definedNames>
    <definedName name="_xlnm._FilterDatabase" localSheetId="0" hidden="1">RECAP2015!$A$1:$G$84</definedName>
    <definedName name="Segment_CAMION">#N/A</definedName>
    <definedName name="Segment_CHAUFFEUR">#N/A</definedName>
  </definedNames>
  <calcPr calcId="152511"/>
  <pivotCaches>
    <pivotCache cacheId="194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</extLst>
</workbook>
</file>

<file path=xl/calcChain.xml><?xml version="1.0" encoding="utf-8"?>
<calcChain xmlns="http://schemas.openxmlformats.org/spreadsheetml/2006/main">
  <c r="J2" i="9" l="1"/>
  <c r="J6" i="9"/>
  <c r="J12" i="9"/>
  <c r="J21" i="9"/>
  <c r="J26" i="9"/>
  <c r="J32" i="9"/>
  <c r="J52" i="9"/>
  <c r="J57" i="9"/>
  <c r="J62" i="9"/>
  <c r="J71" i="9"/>
  <c r="J79" i="9"/>
  <c r="J81" i="9"/>
  <c r="J10" i="9"/>
  <c r="J19" i="9"/>
  <c r="J29" i="9"/>
  <c r="J44" i="9"/>
  <c r="J50" i="9"/>
  <c r="J58" i="9"/>
  <c r="J63" i="9"/>
  <c r="J65" i="9"/>
  <c r="J68" i="9"/>
  <c r="J72" i="9"/>
  <c r="J74" i="9"/>
  <c r="J77" i="9"/>
  <c r="J78" i="9"/>
  <c r="J82" i="9"/>
  <c r="J33" i="9"/>
  <c r="J47" i="9"/>
  <c r="J39" i="9"/>
  <c r="J27" i="9"/>
  <c r="J8" i="9"/>
  <c r="J13" i="9"/>
  <c r="J15" i="9"/>
  <c r="J23" i="9"/>
  <c r="J25" i="9"/>
  <c r="J45" i="9"/>
  <c r="J51" i="9"/>
  <c r="J76" i="9"/>
  <c r="J84" i="9"/>
  <c r="J3" i="9"/>
  <c r="J5" i="9"/>
  <c r="J7" i="9"/>
  <c r="J11" i="9"/>
  <c r="J18" i="9"/>
  <c r="J22" i="9"/>
  <c r="J30" i="9"/>
  <c r="J34" i="9"/>
  <c r="J36" i="9"/>
  <c r="J38" i="9"/>
  <c r="J40" i="9"/>
  <c r="J43" i="9"/>
  <c r="J48" i="9"/>
  <c r="J54" i="9"/>
  <c r="J55" i="9"/>
  <c r="J56" i="9"/>
  <c r="J59" i="9"/>
  <c r="J60" i="9"/>
  <c r="J64" i="9"/>
  <c r="J67" i="9"/>
  <c r="J69" i="9"/>
  <c r="J73" i="9"/>
  <c r="J75" i="9"/>
  <c r="J80" i="9"/>
  <c r="J83" i="9"/>
  <c r="J4" i="9"/>
  <c r="J9" i="9"/>
  <c r="J14" i="9"/>
  <c r="J16" i="9"/>
  <c r="J17" i="9"/>
  <c r="J20" i="9"/>
  <c r="J24" i="9"/>
  <c r="J28" i="9"/>
  <c r="J31" i="9"/>
  <c r="J35" i="9"/>
  <c r="J41" i="9"/>
  <c r="J49" i="9"/>
  <c r="J66" i="9"/>
  <c r="J70" i="9"/>
  <c r="J61" i="9"/>
  <c r="J53" i="9"/>
  <c r="J46" i="9"/>
  <c r="J37" i="9"/>
  <c r="J42" i="9"/>
  <c r="L7" i="11" l="1"/>
  <c r="J8" i="10" l="1"/>
</calcChain>
</file>

<file path=xl/sharedStrings.xml><?xml version="1.0" encoding="utf-8"?>
<sst xmlns="http://schemas.openxmlformats.org/spreadsheetml/2006/main" count="499" uniqueCount="155">
  <si>
    <t>CAMION</t>
  </si>
  <si>
    <t>CARTE CAMION</t>
  </si>
  <si>
    <t>DATE</t>
  </si>
  <si>
    <t>HEURE</t>
  </si>
  <si>
    <t>VOLUME</t>
  </si>
  <si>
    <t>KILOMETRES</t>
  </si>
  <si>
    <t>LIEU</t>
  </si>
  <si>
    <t>TOULOUSE NORD</t>
  </si>
  <si>
    <t>TOULOUSE MIN</t>
  </si>
  <si>
    <t>LESPINASSE SIEGE</t>
  </si>
  <si>
    <t>BORDEAUX BRUGES</t>
  </si>
  <si>
    <t>5265</t>
  </si>
  <si>
    <t>5267</t>
  </si>
  <si>
    <t>T118</t>
  </si>
  <si>
    <t>0207</t>
  </si>
  <si>
    <t>Total</t>
  </si>
  <si>
    <t>Données</t>
  </si>
  <si>
    <t xml:space="preserve">KILOMETRES </t>
  </si>
  <si>
    <t xml:space="preserve">VOLUME </t>
  </si>
  <si>
    <t>EVOLUTION KMS</t>
  </si>
  <si>
    <t>CUMUL VOLUME</t>
  </si>
  <si>
    <t>Evolution</t>
  </si>
  <si>
    <t>Base</t>
  </si>
  <si>
    <t>Kilomètres</t>
  </si>
  <si>
    <t>Volume</t>
  </si>
  <si>
    <t>Consommation moyenne</t>
  </si>
  <si>
    <t>(100 Kms)</t>
  </si>
  <si>
    <t>Volume * 100 / kms parcourus</t>
  </si>
  <si>
    <t>SEMAINE</t>
  </si>
  <si>
    <t>Consommation</t>
  </si>
  <si>
    <t>--</t>
  </si>
  <si>
    <t>CHAUFFEUR</t>
  </si>
  <si>
    <t>CARTE CHAUFFEUR</t>
  </si>
  <si>
    <t>T76</t>
  </si>
  <si>
    <t>DUVAL</t>
  </si>
  <si>
    <t>5531</t>
  </si>
  <si>
    <t>GEROUDET</t>
  </si>
  <si>
    <t>6154</t>
  </si>
  <si>
    <t>2346</t>
  </si>
  <si>
    <t>TOURS NORD</t>
  </si>
  <si>
    <t>2358</t>
  </si>
  <si>
    <t>2353</t>
  </si>
  <si>
    <t>JABALLAH</t>
  </si>
  <si>
    <t>6549</t>
  </si>
  <si>
    <t>0005</t>
  </si>
  <si>
    <t>2351</t>
  </si>
  <si>
    <t>2343</t>
  </si>
  <si>
    <t>0217</t>
  </si>
  <si>
    <t>TAMADOU</t>
  </si>
  <si>
    <t>6480</t>
  </si>
  <si>
    <t>0258</t>
  </si>
  <si>
    <t>ORLEANS EST/ST-JEAN-DE-BRAYE</t>
  </si>
  <si>
    <t>SYLLA</t>
  </si>
  <si>
    <t>6298</t>
  </si>
  <si>
    <t>2112</t>
  </si>
  <si>
    <t>ORLY SENIA  2</t>
  </si>
  <si>
    <t>0019</t>
  </si>
  <si>
    <t>CATALANO</t>
  </si>
  <si>
    <t>6369</t>
  </si>
  <si>
    <t>0134</t>
  </si>
  <si>
    <t>COMUCE</t>
  </si>
  <si>
    <t>6010</t>
  </si>
  <si>
    <t>1723</t>
  </si>
  <si>
    <t>LANGRES SUD</t>
  </si>
  <si>
    <t>AY622PG</t>
  </si>
  <si>
    <t>5554</t>
  </si>
  <si>
    <t>HABI</t>
  </si>
  <si>
    <t>6020</t>
  </si>
  <si>
    <t>2327</t>
  </si>
  <si>
    <t>2245</t>
  </si>
  <si>
    <t>2205</t>
  </si>
  <si>
    <t>PODER</t>
  </si>
  <si>
    <t>LAFRENEZ</t>
  </si>
  <si>
    <t>CIEZKOWSKI</t>
  </si>
  <si>
    <t>MANZA</t>
  </si>
  <si>
    <t>6388</t>
  </si>
  <si>
    <t>2114</t>
  </si>
  <si>
    <t>5502</t>
  </si>
  <si>
    <t>2131</t>
  </si>
  <si>
    <t>2100</t>
  </si>
  <si>
    <t>2053</t>
  </si>
  <si>
    <t>DE-OLIVERA</t>
  </si>
  <si>
    <t>6205</t>
  </si>
  <si>
    <t>0430</t>
  </si>
  <si>
    <t>MAOUCHE</t>
  </si>
  <si>
    <t>6539</t>
  </si>
  <si>
    <t>1024</t>
  </si>
  <si>
    <t>2058</t>
  </si>
  <si>
    <t>T114</t>
  </si>
  <si>
    <t>5559</t>
  </si>
  <si>
    <t>ABIDA ATT</t>
  </si>
  <si>
    <t>6012</t>
  </si>
  <si>
    <t>2249</t>
  </si>
  <si>
    <t>CHATEAUROUX DEOLS</t>
  </si>
  <si>
    <t>2224</t>
  </si>
  <si>
    <t>6013</t>
  </si>
  <si>
    <t>CALEX</t>
  </si>
  <si>
    <t>6014</t>
  </si>
  <si>
    <t>DRIF</t>
  </si>
  <si>
    <t>BEN ADDAG</t>
  </si>
  <si>
    <t>6312</t>
  </si>
  <si>
    <t>0845</t>
  </si>
  <si>
    <t>AIRE DU MANOIRE</t>
  </si>
  <si>
    <t>0206</t>
  </si>
  <si>
    <t>0205</t>
  </si>
  <si>
    <t>0257</t>
  </si>
  <si>
    <t>0249</t>
  </si>
  <si>
    <t>0203</t>
  </si>
  <si>
    <t>SAULE</t>
  </si>
  <si>
    <t>6325</t>
  </si>
  <si>
    <t>0929</t>
  </si>
  <si>
    <t>BRIVE</t>
  </si>
  <si>
    <t>1340</t>
  </si>
  <si>
    <t>0827</t>
  </si>
  <si>
    <t>1337</t>
  </si>
  <si>
    <t>0837</t>
  </si>
  <si>
    <t>0824</t>
  </si>
  <si>
    <t>1417</t>
  </si>
  <si>
    <t>0310</t>
  </si>
  <si>
    <t>0836</t>
  </si>
  <si>
    <t>0835</t>
  </si>
  <si>
    <t>0832</t>
  </si>
  <si>
    <t>6121</t>
  </si>
  <si>
    <t>0211</t>
  </si>
  <si>
    <t>1622</t>
  </si>
  <si>
    <t>0218</t>
  </si>
  <si>
    <t>0219</t>
  </si>
  <si>
    <t>T135</t>
  </si>
  <si>
    <t>5551</t>
  </si>
  <si>
    <t>MASSOUM</t>
  </si>
  <si>
    <t>6414</t>
  </si>
  <si>
    <t>0624</t>
  </si>
  <si>
    <t>0617</t>
  </si>
  <si>
    <t>0733</t>
  </si>
  <si>
    <t>0551</t>
  </si>
  <si>
    <t>0618</t>
  </si>
  <si>
    <t>0609</t>
  </si>
  <si>
    <t>0629</t>
  </si>
  <si>
    <t>0555</t>
  </si>
  <si>
    <t>0603</t>
  </si>
  <si>
    <t>0554</t>
  </si>
  <si>
    <t>0653</t>
  </si>
  <si>
    <t>0637</t>
  </si>
  <si>
    <t>6415</t>
  </si>
  <si>
    <t>6416</t>
  </si>
  <si>
    <t>6417</t>
  </si>
  <si>
    <t>6418</t>
  </si>
  <si>
    <t>6419</t>
  </si>
  <si>
    <t>6420</t>
  </si>
  <si>
    <t>5552</t>
  </si>
  <si>
    <t>5553</t>
  </si>
  <si>
    <t>5555</t>
  </si>
  <si>
    <t>5556</t>
  </si>
  <si>
    <t>5557</t>
  </si>
  <si>
    <t>(L/100)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</si>
</sst>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Blue]\+#,##0;[Red]\(#,##0\);"/>
    <numFmt numFmtId="165" formatCode="[Blue]\+#,##0.00;[Red]\(#,##0.00\);"/>
    <numFmt numFmtId="166" formatCode="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0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62"/>
        <bgColor indexed="62"/>
      </patternFill>
    </fill>
  </fills>
  <borders count="9">
    <border>
      <left/>
      <right/>
      <top/>
      <bottom/>
      <diagonal/>
    </border>
    <border>
      <left/>
      <right/>
      <top style="thin">
        <color theme="4" tint="-0.249977111117893"/>
      </top>
      <bottom style="thin">
        <color theme="4" tint="0.59999389629810485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9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4" borderId="0" applyNumberFormat="0" applyBorder="0" applyAlignment="0" applyProtection="0"/>
  </cellStyleXfs>
  <cellXfs count="39">
    <xf numFmtId="0" fontId="0" fillId="0" borderId="0" xfId="0"/>
    <xf numFmtId="3" fontId="0" fillId="0" borderId="0" xfId="0" applyNumberFormat="1"/>
    <xf numFmtId="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/>
    <xf numFmtId="0" fontId="3" fillId="3" borderId="1" xfId="0" applyFont="1" applyFill="1" applyBorder="1"/>
    <xf numFmtId="0" fontId="0" fillId="2" borderId="2" xfId="0" applyFont="1" applyFill="1" applyBorder="1"/>
    <xf numFmtId="0" fontId="0" fillId="2" borderId="5" xfId="0" applyFont="1" applyFill="1" applyBorder="1"/>
    <xf numFmtId="0" fontId="0" fillId="0" borderId="5" xfId="0" applyFont="1" applyBorder="1"/>
    <xf numFmtId="0" fontId="3" fillId="3" borderId="1" xfId="0" applyFont="1" applyFill="1" applyBorder="1" applyAlignment="1"/>
    <xf numFmtId="3" fontId="0" fillId="2" borderId="6" xfId="0" applyNumberFormat="1" applyFont="1" applyFill="1" applyBorder="1" applyAlignment="1"/>
    <xf numFmtId="4" fontId="0" fillId="2" borderId="7" xfId="0" applyNumberFormat="1" applyFont="1" applyFill="1" applyBorder="1" applyAlignment="1"/>
    <xf numFmtId="164" fontId="0" fillId="0" borderId="6" xfId="0" applyNumberFormat="1" applyFont="1" applyBorder="1" applyAlignment="1"/>
    <xf numFmtId="165" fontId="0" fillId="0" borderId="7" xfId="0" applyNumberFormat="1" applyFont="1" applyBorder="1" applyAlignment="1"/>
    <xf numFmtId="3" fontId="0" fillId="2" borderId="3" xfId="0" applyNumberFormat="1" applyFont="1" applyFill="1" applyBorder="1" applyAlignment="1"/>
    <xf numFmtId="165" fontId="0" fillId="2" borderId="4" xfId="0" applyNumberFormat="1" applyFont="1" applyFill="1" applyBorder="1" applyAlignment="1"/>
    <xf numFmtId="0" fontId="4" fillId="0" borderId="0" xfId="1"/>
    <xf numFmtId="166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1" fillId="4" borderId="0" xfId="2"/>
    <xf numFmtId="4" fontId="1" fillId="4" borderId="0" xfId="2" applyNumberFormat="1"/>
    <xf numFmtId="0" fontId="5" fillId="5" borderId="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164" fontId="0" fillId="0" borderId="7" xfId="0" applyNumberFormat="1" applyFont="1" applyBorder="1" applyAlignment="1"/>
    <xf numFmtId="3" fontId="0" fillId="2" borderId="7" xfId="0" applyNumberFormat="1" applyFont="1" applyFill="1" applyBorder="1" applyAlignment="1"/>
    <xf numFmtId="3" fontId="0" fillId="2" borderId="4" xfId="0" applyNumberFormat="1" applyFont="1" applyFill="1" applyBorder="1" applyAlignment="1"/>
    <xf numFmtId="165" fontId="0" fillId="0" borderId="0" xfId="0" applyNumberFormat="1"/>
    <xf numFmtId="0" fontId="1" fillId="4" borderId="0" xfId="2" applyAlignment="1">
      <alignment horizontal="center"/>
    </xf>
  </cellXfs>
  <cellStyles count="3">
    <cellStyle name="20 % - Accent1" xfId="2" builtinId="30"/>
    <cellStyle name="Normal" xfId="0" builtinId="0"/>
    <cellStyle name="Texte explicatif" xfId="1" builtinId="53"/>
  </cellStyles>
  <dxfs count="11"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numFmt numFmtId="166" formatCode="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4.9989318521683403E-2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409575</xdr:colOff>
      <xdr:row>0</xdr:row>
      <xdr:rowOff>57150</xdr:rowOff>
    </xdr:from>
    <xdr:to>
      <xdr:col>14</xdr:col>
      <xdr:colOff>714375</xdr:colOff>
      <xdr:row>44</xdr:row>
      <xdr:rowOff>57150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CHAUFFEUR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UFFEUR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54025" y="57150"/>
              <a:ext cx="1828800" cy="3648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457200</xdr:colOff>
      <xdr:row>0</xdr:row>
      <xdr:rowOff>47625</xdr:rowOff>
    </xdr:from>
    <xdr:to>
      <xdr:col>12</xdr:col>
      <xdr:colOff>323850</xdr:colOff>
      <xdr:row>44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CAM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M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77650" y="47625"/>
              <a:ext cx="1390650" cy="3676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ic GUERVILLE" refreshedDate="42284.452173032405" createdVersion="5" refreshedVersion="5" minRefreshableVersion="3" recordCount="83">
  <cacheSource type="worksheet">
    <worksheetSource name="tblDonnées"/>
  </cacheSource>
  <cacheFields count="10">
    <cacheField name="CAMION" numFmtId="0">
      <sharedItems count="11">
        <s v="T76"/>
        <s v="T118"/>
        <s v="T135"/>
        <s v="AY622PG"/>
        <s v="T114"/>
        <s v="T116" u="1"/>
        <s v="T115" u="1"/>
        <s v="T1000" u="1"/>
        <s v="T113" u="1"/>
        <s v="T112" u="1"/>
        <s v="T119" u="1"/>
      </sharedItems>
    </cacheField>
    <cacheField name="CARTE CAMION" numFmtId="0">
      <sharedItems containsMixedTypes="1" containsNumber="1" containsInteger="1" minValue="5267" maxValue="20390"/>
    </cacheField>
    <cacheField name="CHAUFFEUR" numFmtId="0">
      <sharedItems/>
    </cacheField>
    <cacheField name="CARTE CHAUFFEUR" numFmtId="0">
      <sharedItems containsMixedTypes="1" containsNumber="1" containsInteger="1" minValue="6037" maxValue="6342"/>
    </cacheField>
    <cacheField name="DATE" numFmtId="14">
      <sharedItems containsSemiMixedTypes="0" containsNonDate="0" containsDate="1" containsString="0" minDate="2015-01-02T00:00:00" maxDate="2015-10-04T00:00:00" count="138">
        <d v="2015-07-01T00:00:00"/>
        <d v="2015-07-02T00:00:00"/>
        <d v="2015-07-03T00:00:00"/>
        <d v="2015-07-07T00:00:00"/>
        <d v="2015-07-08T00:00:00"/>
        <d v="2015-07-09T00:00:00"/>
        <d v="2015-07-10T00:00:00"/>
        <d v="2015-07-13T00:00:00"/>
        <d v="2015-07-15T00:00:00"/>
        <d v="2015-07-17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08T00:00:00"/>
        <d v="2015-08-11T00:00:00"/>
        <d v="2015-08-12T00:00:00"/>
        <d v="2015-08-13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9T00:00:00"/>
        <d v="2015-09-01T00:00:00"/>
        <d v="2015-09-02T00:00:00"/>
        <d v="2015-09-04T00:00:00"/>
        <d v="2015-09-08T00:00:00"/>
        <d v="2015-09-09T00:00:00"/>
        <d v="2015-09-10T00:00:00"/>
        <d v="2015-09-11T00:00:00"/>
        <d v="2015-09-12T00:00:00"/>
        <d v="2015-09-15T00:00:00"/>
        <d v="2015-09-16T00:00:00"/>
        <d v="2015-09-17T00:00:00"/>
        <d v="2015-09-19T00:00:00"/>
        <d v="2015-09-21T00:00:00"/>
        <d v="2015-09-24T00:00:00"/>
        <d v="2015-09-25T00:00:00"/>
        <d v="2015-09-26T00:00:00"/>
        <d v="2015-09-29T00:00:00"/>
        <d v="2015-09-30T00:00:00"/>
        <d v="2015-10-01T00:00:00"/>
        <d v="2015-10-02T00:00:00"/>
        <d v="2015-10-03T00:00:00"/>
        <d v="2015-01-23T00:00:00" u="1"/>
        <d v="2015-03-14T00:00:00" u="1"/>
        <d v="2015-02-28T00:00:00" u="1"/>
        <d v="2015-02-02T00:00:00" u="1"/>
        <d v="2015-01-16T00:00:00" u="1"/>
        <d v="2015-03-07T00:00:00" u="1"/>
        <d v="2015-02-21T00:00:00" u="1"/>
        <d v="2015-03-26T00:00:00" u="1"/>
        <d v="2015-01-09T00:00:00" u="1"/>
        <d v="2015-02-14T00:00:00" u="1"/>
        <d v="2015-01-28T00:00:00" u="1"/>
        <d v="2015-01-02T00:00:00" u="1"/>
        <d v="2015-02-07T00:00:00" u="1"/>
        <d v="2015-01-21T00:00:00" u="1"/>
        <d v="2015-03-12T00:00:00" u="1"/>
        <d v="2015-02-26T00:00:00" u="1"/>
        <d v="2015-03-31T00:00:00" u="1"/>
        <d v="2015-01-14T00:00:00" u="1"/>
        <d v="2015-03-05T00:00:00" u="1"/>
        <d v="2015-02-19T00:00:00" u="1"/>
        <d v="2015-04-10T00:00:00" u="1"/>
        <d v="2015-03-24T00:00:00" u="1"/>
        <d v="2015-01-07T00:00:00" u="1"/>
        <d v="2015-02-12T00:00:00" u="1"/>
        <d v="2015-04-03T00:00:00" u="1"/>
        <d v="2015-02-05T00:00:00" u="1"/>
        <d v="2015-01-19T00:00:00" u="1"/>
        <d v="2015-03-10T00:00:00" u="1"/>
        <d v="2015-02-24T00:00:00" u="1"/>
        <d v="2015-03-03T00:00:00" u="1"/>
        <d v="2015-02-17T00:00:00" u="1"/>
        <d v="2015-04-08T00:00:00" u="1"/>
        <d v="2015-01-31T00:00:00" u="1"/>
        <d v="2015-03-22T00:00:00" u="1"/>
        <d v="2015-01-05T00:00:00" u="1"/>
        <d v="2015-02-10T00:00:00" u="1"/>
        <d v="2015-04-01T00:00:00" u="1"/>
        <d v="2015-01-24T00:00:00" u="1"/>
        <d v="2015-02-03T00:00:00" u="1"/>
        <d v="2015-04-13T00:00:00" u="1"/>
        <d v="2015-03-27T00:00:00" u="1"/>
        <d v="2015-01-10T00:00:00" u="1"/>
        <d v="2015-01-29T00:00:00" u="1"/>
        <d v="2015-03-20T00:00:00" u="1"/>
        <d v="2015-01-22T00:00:00" u="1"/>
        <d v="2015-03-13T00:00:00" u="1"/>
        <d v="2015-02-27T00:00:00" u="1"/>
        <d v="2015-01-15T00:00:00" u="1"/>
        <d v="2015-03-06T00:00:00" u="1"/>
        <d v="2015-02-20T00:00:00" u="1"/>
        <d v="2015-04-11T00:00:00" u="1"/>
        <d v="2015-03-25T00:00:00" u="1"/>
        <d v="2015-01-08T00:00:00" u="1"/>
        <d v="2015-02-13T00:00:00" u="1"/>
        <d v="2015-01-27T00:00:00" u="1"/>
        <d v="2015-03-18T00:00:00" u="1"/>
        <d v="2015-02-06T00:00:00" u="1"/>
        <d v="2015-01-20T00:00:00" u="1"/>
        <d v="2015-03-11T00:00:00" u="1"/>
        <d v="2015-02-25T00:00:00" u="1"/>
        <d v="2015-03-30T00:00:00" u="1"/>
        <d v="2015-01-13T00:00:00" u="1"/>
        <d v="2015-03-04T00:00:00" u="1"/>
        <d v="2015-02-18T00:00:00" u="1"/>
        <d v="2015-04-09T00:00:00" u="1"/>
        <d v="2015-03-23T00:00:00" u="1"/>
        <d v="2015-01-06T00:00:00" u="1"/>
        <d v="2015-02-11T00:00:00" u="1"/>
        <d v="2015-04-02T00:00:00" u="1"/>
        <d v="2015-01-25T00:00:00" u="1"/>
        <d v="2015-03-16T00:00:00" u="1"/>
        <d v="2015-02-04T00:00:00" u="1"/>
        <d v="2015-03-09T00:00:00" u="1"/>
        <d v="2015-02-23T00:00:00" u="1"/>
        <d v="2015-04-14T00:00:00" u="1"/>
        <d v="2015-01-11T00:00:00" u="1"/>
        <d v="2015-03-02T00:00:00" u="1"/>
        <d v="2015-02-16T00:00:00" u="1"/>
        <d v="2015-01-30T00:00:00" u="1"/>
      </sharedItems>
    </cacheField>
    <cacheField name="HEURE" numFmtId="0">
      <sharedItems containsBlank="1" containsMixedTypes="1" containsNumber="1" containsInteger="1" minValue="14" maxValue="1934"/>
    </cacheField>
    <cacheField name="VOLUME" numFmtId="0">
      <sharedItems containsSemiMixedTypes="0" containsString="0" containsNumber="1" minValue="251.54" maxValue="779.34"/>
    </cacheField>
    <cacheField name="KILOMETRES" numFmtId="0">
      <sharedItems containsSemiMixedTypes="0" containsString="0" containsNumber="1" containsInteger="1" minValue="41014" maxValue="558386"/>
    </cacheField>
    <cacheField name="LIEU" numFmtId="0">
      <sharedItems/>
    </cacheField>
    <cacheField name="SEMAINE" numFmtId="0">
      <sharedItems containsSemiMixedTypes="0" containsString="0" containsNumber="1" containsInteger="1" minValue="1" maxValue="40" count="30"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13" u="1"/>
        <n v="5" u="1"/>
        <n v="14" u="1"/>
        <n v="15" u="1"/>
        <n v="2" u="1"/>
        <n v="6" u="1"/>
        <n v="1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3">
  <r>
    <x v="0"/>
    <s v="5531"/>
    <s v="GEROUDET"/>
    <s v="6154"/>
    <x v="0"/>
    <s v="2346"/>
    <n v="427.89"/>
    <n v="131657"/>
    <s v="TOURS NORD"/>
    <x v="0"/>
  </r>
  <r>
    <x v="1"/>
    <s v="5267"/>
    <s v="DRIF"/>
    <s v="6312"/>
    <x v="0"/>
    <s v="0845"/>
    <n v="500.18"/>
    <n v="150282"/>
    <s v="AIRE DU MANOIRE"/>
    <x v="0"/>
  </r>
  <r>
    <x v="2"/>
    <s v="5551"/>
    <s v="MASSOUM"/>
    <s v="6414"/>
    <x v="1"/>
    <s v="0624"/>
    <n v="313.02999999999997"/>
    <n v="41014"/>
    <s v="BORDEAUX BRUGES"/>
    <x v="0"/>
  </r>
  <r>
    <x v="1"/>
    <s v="5267"/>
    <s v="DRIF"/>
    <s v="6312"/>
    <x v="2"/>
    <s v="0207"/>
    <n v="400.78"/>
    <n v="151576"/>
    <s v="TOULOUSE MIN"/>
    <x v="0"/>
  </r>
  <r>
    <x v="0"/>
    <s v="5531"/>
    <s v="GEROUDET"/>
    <s v="6154"/>
    <x v="3"/>
    <s v="2358"/>
    <n v="448.05"/>
    <n v="133445"/>
    <s v="TOURS NORD"/>
    <x v="1"/>
  </r>
  <r>
    <x v="1"/>
    <s v="5267"/>
    <s v="DRIF"/>
    <s v="6312"/>
    <x v="3"/>
    <s v="0206"/>
    <n v="450.45"/>
    <n v="153244"/>
    <s v="TOULOUSE MIN"/>
    <x v="1"/>
  </r>
  <r>
    <x v="1"/>
    <n v="5267"/>
    <s v="DRIF"/>
    <n v="6312"/>
    <x v="4"/>
    <n v="1341"/>
    <n v="474.7"/>
    <n v="154910"/>
    <s v="LESPINASSE SIEGE"/>
    <x v="1"/>
  </r>
  <r>
    <x v="2"/>
    <s v="5551"/>
    <s v="MASSOUM"/>
    <s v="6414"/>
    <x v="5"/>
    <s v="0617"/>
    <n v="481.59"/>
    <n v="44275"/>
    <s v="BORDEAUX BRUGES"/>
    <x v="1"/>
  </r>
  <r>
    <x v="3"/>
    <s v="5554"/>
    <s v="HABI"/>
    <s v="6020"/>
    <x v="6"/>
    <s v="2327"/>
    <n v="779.34"/>
    <n v="532573"/>
    <s v="TOULOUSE NORD"/>
    <x v="1"/>
  </r>
  <r>
    <x v="1"/>
    <s v="5267"/>
    <s v="DRIF"/>
    <s v="6312"/>
    <x v="7"/>
    <s v="0206"/>
    <n v="400.49"/>
    <n v="156600"/>
    <s v="TOULOUSE MIN"/>
    <x v="2"/>
  </r>
  <r>
    <x v="0"/>
    <s v="5531"/>
    <s v="GEROUDET"/>
    <s v="6154"/>
    <x v="8"/>
    <s v="2353"/>
    <n v="538.71"/>
    <n v="135765"/>
    <s v="TOURS NORD"/>
    <x v="2"/>
  </r>
  <r>
    <x v="1"/>
    <n v="5267"/>
    <s v="DRIF"/>
    <n v="6312"/>
    <x v="8"/>
    <n v="1322"/>
    <n v="500.2"/>
    <n v="158270"/>
    <s v="LESPINASSE SIEGE"/>
    <x v="2"/>
  </r>
  <r>
    <x v="2"/>
    <s v="5551"/>
    <s v="MASSOUM"/>
    <s v="6414"/>
    <x v="8"/>
    <s v="0733"/>
    <n v="480.5"/>
    <n v="46232"/>
    <s v="BORDEAUX BRUGES"/>
    <x v="2"/>
  </r>
  <r>
    <x v="1"/>
    <n v="5267"/>
    <s v="DRIF"/>
    <n v="6312"/>
    <x v="9"/>
    <n v="1344"/>
    <n v="415.3"/>
    <n v="159950"/>
    <s v="LESPINASSE SIEGE"/>
    <x v="2"/>
  </r>
  <r>
    <x v="2"/>
    <s v="5551"/>
    <s v="MASSOUM"/>
    <s v="6414"/>
    <x v="9"/>
    <s v="0551"/>
    <n v="320.44"/>
    <n v="47555"/>
    <s v="BORDEAUX BRUGES"/>
    <x v="2"/>
  </r>
  <r>
    <x v="2"/>
    <s v="5551"/>
    <s v="MASSOUM"/>
    <s v="6414"/>
    <x v="10"/>
    <s v="0618"/>
    <n v="284.08"/>
    <n v="48740"/>
    <s v="BORDEAUX BRUGES"/>
    <x v="3"/>
  </r>
  <r>
    <x v="1"/>
    <s v="5267"/>
    <s v="DRIF"/>
    <s v="6312"/>
    <x v="11"/>
    <s v="0205"/>
    <n v="388.35"/>
    <n v="161673"/>
    <s v="TOULOUSE MIN"/>
    <x v="3"/>
  </r>
  <r>
    <x v="3"/>
    <s v="5554"/>
    <s v="HABI"/>
    <s v="6020"/>
    <x v="12"/>
    <s v="2245"/>
    <n v="716.87"/>
    <n v="535363"/>
    <s v="TOULOUSE NORD"/>
    <x v="3"/>
  </r>
  <r>
    <x v="2"/>
    <s v="5551"/>
    <s v="MASSOUM"/>
    <s v="6414"/>
    <x v="12"/>
    <s v="0609"/>
    <n v="282.10000000000002"/>
    <n v="49950"/>
    <s v="BORDEAUX BRUGES"/>
    <x v="3"/>
  </r>
  <r>
    <x v="0"/>
    <s v="5531"/>
    <s v="JABALLAH"/>
    <s v="6549"/>
    <x v="13"/>
    <s v="0005"/>
    <n v="679.33"/>
    <n v="138518"/>
    <s v="TOURS NORD"/>
    <x v="3"/>
  </r>
  <r>
    <x v="1"/>
    <s v="5267"/>
    <s v="DRIF"/>
    <s v="6312"/>
    <x v="13"/>
    <s v="0257"/>
    <n v="407.61"/>
    <n v="163351"/>
    <s v="TOULOUSE MIN"/>
    <x v="3"/>
  </r>
  <r>
    <x v="1"/>
    <n v="5267"/>
    <s v="DRIF"/>
    <n v="6312"/>
    <x v="14"/>
    <n v="1327"/>
    <n v="504.5"/>
    <n v="165014"/>
    <s v="LESPINASSE SIEGE"/>
    <x v="4"/>
  </r>
  <r>
    <x v="2"/>
    <s v="5551"/>
    <s v="MASSOUM"/>
    <s v="6414"/>
    <x v="15"/>
    <s v="0629"/>
    <n v="446.46"/>
    <n v="51865"/>
    <s v="BORDEAUX BRUGES"/>
    <x v="4"/>
  </r>
  <r>
    <x v="1"/>
    <n v="5267"/>
    <s v="DRIF"/>
    <n v="6312"/>
    <x v="16"/>
    <n v="1338"/>
    <n v="441.2"/>
    <n v="166614"/>
    <s v="LESPINASSE SIEGE"/>
    <x v="4"/>
  </r>
  <r>
    <x v="0"/>
    <s v="5531"/>
    <s v="GEROUDET"/>
    <s v="6154"/>
    <x v="17"/>
    <s v="2351"/>
    <n v="526.79999999999995"/>
    <n v="140793"/>
    <s v="TOURS NORD"/>
    <x v="4"/>
  </r>
  <r>
    <x v="4"/>
    <s v="5559"/>
    <s v="ABIDA ATT"/>
    <s v="6014"/>
    <x v="17"/>
    <m/>
    <n v="560"/>
    <n v="168271"/>
    <s v="CALEX"/>
    <x v="4"/>
  </r>
  <r>
    <x v="2"/>
    <s v="5551"/>
    <s v="MASSOUM"/>
    <s v="6414"/>
    <x v="17"/>
    <s v="0555"/>
    <n v="281.18"/>
    <n v="53120"/>
    <s v="BORDEAUX BRUGES"/>
    <x v="4"/>
  </r>
  <r>
    <x v="3"/>
    <s v="5554"/>
    <s v="HABI"/>
    <s v="6020"/>
    <x v="18"/>
    <s v="2205"/>
    <n v="562.71"/>
    <n v="537455"/>
    <s v="TOULOUSE NORD"/>
    <x v="4"/>
  </r>
  <r>
    <x v="1"/>
    <s v="5267"/>
    <s v="DRIF"/>
    <s v="6312"/>
    <x v="19"/>
    <s v="0249"/>
    <n v="406.35"/>
    <n v="168393"/>
    <s v="TOULOUSE MIN"/>
    <x v="5"/>
  </r>
  <r>
    <x v="2"/>
    <s v="5551"/>
    <s v="MASSOUM"/>
    <s v="6414"/>
    <x v="20"/>
    <s v="0603"/>
    <n v="457.25"/>
    <n v="55075"/>
    <s v="BORDEAUX BRUGES"/>
    <x v="5"/>
  </r>
  <r>
    <x v="0"/>
    <s v="5531"/>
    <s v="GEROUDET"/>
    <s v="6154"/>
    <x v="21"/>
    <s v="2343"/>
    <n v="437.96"/>
    <n v="142624"/>
    <s v="TOURS NORD"/>
    <x v="5"/>
  </r>
  <r>
    <x v="4"/>
    <s v="5559"/>
    <s v="ABIDA ATT"/>
    <s v="6012"/>
    <x v="21"/>
    <s v="2249"/>
    <n v="750"/>
    <n v="171175"/>
    <s v="CHATEAUROUX DEOLS"/>
    <x v="5"/>
  </r>
  <r>
    <x v="1"/>
    <s v="5267"/>
    <s v="DRIF"/>
    <s v="6312"/>
    <x v="21"/>
    <s v="0205"/>
    <n v="439.21"/>
    <n v="170069"/>
    <s v="TOULOUSE MIN"/>
    <x v="5"/>
  </r>
  <r>
    <x v="2"/>
    <s v="5551"/>
    <s v="MASSOUM"/>
    <s v="6414"/>
    <x v="22"/>
    <s v="0554"/>
    <n v="293.98"/>
    <n v="56311"/>
    <s v="BORDEAUX BRUGES"/>
    <x v="5"/>
  </r>
  <r>
    <x v="1"/>
    <s v="5267"/>
    <s v="DRIF"/>
    <s v="6312"/>
    <x v="23"/>
    <s v="0203"/>
    <n v="410.57"/>
    <n v="171712"/>
    <s v="TOULOUSE MIN"/>
    <x v="5"/>
  </r>
  <r>
    <x v="2"/>
    <s v="5557"/>
    <s v="MASSOUM"/>
    <s v="6420"/>
    <x v="24"/>
    <m/>
    <n v="283.8"/>
    <n v="57554"/>
    <s v="CALEX"/>
    <x v="5"/>
  </r>
  <r>
    <x v="1"/>
    <s v="5267"/>
    <s v="SAULE"/>
    <s v="6325"/>
    <x v="25"/>
    <s v="0929"/>
    <n v="409.95"/>
    <n v="173870"/>
    <s v="BRIVE"/>
    <x v="6"/>
  </r>
  <r>
    <x v="4"/>
    <s v="5559"/>
    <s v="ABIDA ATT"/>
    <s v="6013"/>
    <x v="26"/>
    <m/>
    <n v="649"/>
    <n v="173661"/>
    <s v="CALEX"/>
    <x v="6"/>
  </r>
  <r>
    <x v="1"/>
    <s v="5267"/>
    <s v="DRIF"/>
    <s v="6312"/>
    <x v="26"/>
    <s v="1340"/>
    <n v="453.57"/>
    <n v="175100"/>
    <s v="TOULOUSE MIN"/>
    <x v="6"/>
  </r>
  <r>
    <x v="2"/>
    <s v="5551"/>
    <s v="MASSOUM"/>
    <s v="6414"/>
    <x v="27"/>
    <s v="0653"/>
    <n v="455.55"/>
    <n v="59503"/>
    <s v="BORDEAUX BRUGES"/>
    <x v="6"/>
  </r>
  <r>
    <x v="0"/>
    <n v="5531"/>
    <s v="DUVAL"/>
    <n v="6342"/>
    <x v="28"/>
    <n v="1502"/>
    <n v="440"/>
    <n v="144603"/>
    <s v="LESPINASSE SIEGE"/>
    <x v="7"/>
  </r>
  <r>
    <x v="1"/>
    <s v="5267"/>
    <s v="DRIF"/>
    <s v="6312"/>
    <x v="28"/>
    <s v="0827"/>
    <n v="520.38"/>
    <n v="177159"/>
    <s v="AIRE DU MANOIRE"/>
    <x v="7"/>
  </r>
  <r>
    <x v="3"/>
    <n v="20390"/>
    <s v="PODER"/>
    <n v="6183"/>
    <x v="29"/>
    <n v="14"/>
    <n v="478.6"/>
    <n v="539045"/>
    <s v="LESPINASSE SIEGE"/>
    <x v="7"/>
  </r>
  <r>
    <x v="1"/>
    <n v="5267"/>
    <s v="DRIF"/>
    <n v="6312"/>
    <x v="29"/>
    <n v="1330"/>
    <n v="396.5"/>
    <n v="178441"/>
    <s v="LESPINASSE SIEGE"/>
    <x v="7"/>
  </r>
  <r>
    <x v="2"/>
    <s v="5556"/>
    <s v="MASSOUM"/>
    <s v="6419"/>
    <x v="29"/>
    <m/>
    <n v="430"/>
    <n v="61384"/>
    <s v="CALEX"/>
    <x v="7"/>
  </r>
  <r>
    <x v="4"/>
    <s v="5559"/>
    <s v="ABIDA ATT"/>
    <s v="6012"/>
    <x v="30"/>
    <s v="2224"/>
    <n v="720"/>
    <n v="176576"/>
    <s v="CHATEAUROUX DEOLS"/>
    <x v="7"/>
  </r>
  <r>
    <x v="1"/>
    <s v="5267"/>
    <s v="DRIF"/>
    <s v="6312"/>
    <x v="31"/>
    <s v="1337"/>
    <n v="400.78"/>
    <n v="180132"/>
    <s v="TOULOUSE MIN"/>
    <x v="7"/>
  </r>
  <r>
    <x v="2"/>
    <s v="5551"/>
    <s v="MASSOUM"/>
    <s v="6414"/>
    <x v="32"/>
    <s v="0637"/>
    <n v="465.4"/>
    <n v="63338"/>
    <s v="BORDEAUX BRUGES"/>
    <x v="7"/>
  </r>
  <r>
    <x v="3"/>
    <n v="20390"/>
    <s v="LAFRENEZ"/>
    <n v="6037"/>
    <x v="33"/>
    <n v="1934"/>
    <n v="680.5"/>
    <n v="542650"/>
    <s v="LESPINASSE SIEGE"/>
    <x v="8"/>
  </r>
  <r>
    <x v="1"/>
    <n v="5267"/>
    <s v="DRIF"/>
    <n v="6312"/>
    <x v="33"/>
    <n v="1310"/>
    <n v="447.2"/>
    <n v="181856"/>
    <s v="LESPINASSE SIEGE"/>
    <x v="8"/>
  </r>
  <r>
    <x v="0"/>
    <s v="5531"/>
    <s v="GEROUDET"/>
    <s v="6154"/>
    <x v="34"/>
    <s v="0217"/>
    <n v="672.86"/>
    <n v="147079"/>
    <s v="TOURS NORD"/>
    <x v="8"/>
  </r>
  <r>
    <x v="2"/>
    <s v="5555"/>
    <s v="MASSOUM"/>
    <s v="6418"/>
    <x v="35"/>
    <m/>
    <n v="424.35"/>
    <n v="65185"/>
    <s v="CALEX"/>
    <x v="8"/>
  </r>
  <r>
    <x v="1"/>
    <s v="5267"/>
    <s v="DRIF"/>
    <s v="6312"/>
    <x v="36"/>
    <s v="0837"/>
    <n v="400.16"/>
    <n v="183941"/>
    <s v="AIRE DU MANOIRE"/>
    <x v="8"/>
  </r>
  <r>
    <x v="1"/>
    <s v="5267"/>
    <s v="DRIF"/>
    <s v="6312"/>
    <x v="37"/>
    <s v="0824"/>
    <n v="405.56"/>
    <n v="185636"/>
    <s v="AIRE DU MANOIRE"/>
    <x v="8"/>
  </r>
  <r>
    <x v="1"/>
    <s v="5267"/>
    <s v="DRIF"/>
    <s v="6312"/>
    <x v="38"/>
    <s v="1417"/>
    <n v="420.22"/>
    <n v="186972"/>
    <s v="TOULOUSE MIN"/>
    <x v="9"/>
  </r>
  <r>
    <x v="0"/>
    <s v="5531"/>
    <s v="TAMADOU"/>
    <s v="6480"/>
    <x v="39"/>
    <s v="0258"/>
    <n v="604.25"/>
    <n v="149944"/>
    <s v="ORLEANS EST/ST-JEAN-DE-BRAYE"/>
    <x v="9"/>
  </r>
  <r>
    <x v="3"/>
    <n v="20390"/>
    <s v="CIEZKOWSKI"/>
    <n v="6206"/>
    <x v="39"/>
    <n v="1059"/>
    <n v="281.3"/>
    <n v="543711"/>
    <s v="LESPINASSE SIEGE"/>
    <x v="9"/>
  </r>
  <r>
    <x v="1"/>
    <s v="5267"/>
    <s v="DRIF"/>
    <s v="6312"/>
    <x v="40"/>
    <s v="0310"/>
    <n v="447.91"/>
    <n v="188652"/>
    <s v="TOULOUSE MIN"/>
    <x v="9"/>
  </r>
  <r>
    <x v="1"/>
    <s v="5267"/>
    <s v="DRIF"/>
    <s v="6312"/>
    <x v="41"/>
    <s v="0836"/>
    <n v="520.69000000000005"/>
    <n v="190711"/>
    <s v="AIRE DU MANOIRE"/>
    <x v="10"/>
  </r>
  <r>
    <x v="2"/>
    <s v="5554"/>
    <s v="MASSOUM"/>
    <s v="6417"/>
    <x v="41"/>
    <m/>
    <n v="494.44"/>
    <n v="70400"/>
    <s v="CALEX"/>
    <x v="10"/>
  </r>
  <r>
    <x v="0"/>
    <s v="5531"/>
    <s v="SYLLA"/>
    <s v="6298"/>
    <x v="42"/>
    <s v="2112"/>
    <n v="608.72"/>
    <n v="152366"/>
    <s v="ORLY SENIA  2"/>
    <x v="10"/>
  </r>
  <r>
    <x v="3"/>
    <s v="5265"/>
    <s v="MANZA"/>
    <s v="6388"/>
    <x v="42"/>
    <s v="2114"/>
    <n v="401.2"/>
    <n v="545873"/>
    <s v="BORDEAUX BRUGES"/>
    <x v="10"/>
  </r>
  <r>
    <x v="1"/>
    <s v="5267"/>
    <s v="DRIF"/>
    <s v="6312"/>
    <x v="43"/>
    <s v="0835"/>
    <n v="420.56"/>
    <n v="192391"/>
    <s v="AIRE DU MANOIRE"/>
    <x v="10"/>
  </r>
  <r>
    <x v="3"/>
    <s v="5502"/>
    <s v="MANZA"/>
    <s v="6388"/>
    <x v="44"/>
    <s v="2131"/>
    <n v="554.17999999999995"/>
    <n v="547281"/>
    <s v="BORDEAUX BRUGES"/>
    <x v="10"/>
  </r>
  <r>
    <x v="2"/>
    <s v="5552"/>
    <s v="MASSOUM"/>
    <s v="6415"/>
    <x v="44"/>
    <m/>
    <n v="645.29999999999995"/>
    <n v="73021"/>
    <s v="CALEX"/>
    <x v="10"/>
  </r>
  <r>
    <x v="1"/>
    <s v="5267"/>
    <s v="DRIF"/>
    <s v="6312"/>
    <x v="45"/>
    <s v="0832"/>
    <n v="420.44"/>
    <n v="194069"/>
    <s v="AIRE DU MANOIRE"/>
    <x v="10"/>
  </r>
  <r>
    <x v="3"/>
    <s v="5502"/>
    <s v="MANZA"/>
    <s v="6388"/>
    <x v="46"/>
    <s v="2131"/>
    <n v="506.68"/>
    <n v="549121"/>
    <s v="BORDEAUX BRUGES"/>
    <x v="11"/>
  </r>
  <r>
    <x v="1"/>
    <s v="5267"/>
    <s v="BEN ADDAG"/>
    <s v="6121"/>
    <x v="47"/>
    <s v="0211"/>
    <n v="404.98"/>
    <n v="195413"/>
    <s v="TOULOUSE MIN"/>
    <x v="11"/>
  </r>
  <r>
    <x v="2"/>
    <s v="5553"/>
    <s v="MASSOUM"/>
    <s v="6416"/>
    <x v="47"/>
    <m/>
    <n v="495"/>
    <n v="74940"/>
    <s v="CALEX"/>
    <x v="11"/>
  </r>
  <r>
    <x v="0"/>
    <s v="5531"/>
    <s v="SYLLA"/>
    <s v="6298"/>
    <x v="48"/>
    <s v="0019"/>
    <n v="689.66"/>
    <n v="154917"/>
    <s v="TOURS NORD"/>
    <x v="11"/>
  </r>
  <r>
    <x v="3"/>
    <s v="5502"/>
    <s v="MANZA"/>
    <s v="6388"/>
    <x v="48"/>
    <s v="2100"/>
    <n v="502.53"/>
    <n v="551011"/>
    <s v="BORDEAUX BRUGES"/>
    <x v="11"/>
  </r>
  <r>
    <x v="1"/>
    <s v="5267"/>
    <s v="BEN ADDAG"/>
    <s v="6121"/>
    <x v="49"/>
    <s v="1622"/>
    <n v="491.01"/>
    <n v="198809"/>
    <s v="TOULOUSE MIN"/>
    <x v="11"/>
  </r>
  <r>
    <x v="3"/>
    <s v="5502"/>
    <s v="MANZA"/>
    <s v="6388"/>
    <x v="50"/>
    <s v="2053"/>
    <n v="531.87"/>
    <n v="552891"/>
    <s v="BORDEAUX BRUGES"/>
    <x v="12"/>
  </r>
  <r>
    <x v="1"/>
    <s v="5267"/>
    <s v="BEN ADDAG"/>
    <s v="6121"/>
    <x v="51"/>
    <s v="0207"/>
    <n v="465.95"/>
    <n v="200537"/>
    <s v="TOULOUSE MIN"/>
    <x v="12"/>
  </r>
  <r>
    <x v="1"/>
    <n v="5267"/>
    <s v="BEN ADDAG"/>
    <n v="6121"/>
    <x v="52"/>
    <n v="1432"/>
    <n v="495.8"/>
    <n v="202240"/>
    <s v="LESPINASSE SIEGE"/>
    <x v="12"/>
  </r>
  <r>
    <x v="3"/>
    <s v="5502"/>
    <s v="DE-OLIVERA"/>
    <s v="6205"/>
    <x v="53"/>
    <s v="0430"/>
    <n v="552.97"/>
    <n v="555113"/>
    <s v="BORDEAUX BRUGES"/>
    <x v="12"/>
  </r>
  <r>
    <x v="3"/>
    <s v="5502"/>
    <s v="MAOUCHE"/>
    <s v="6539"/>
    <x v="54"/>
    <s v="1024"/>
    <n v="409.48"/>
    <n v="556483"/>
    <s v="BORDEAUX BRUGES"/>
    <x v="13"/>
  </r>
  <r>
    <x v="0"/>
    <s v="5531"/>
    <s v="CATALANO"/>
    <s v="6369"/>
    <x v="55"/>
    <s v="0134"/>
    <n v="251.54"/>
    <n v="157313"/>
    <s v="TOULOUSE NORD"/>
    <x v="13"/>
  </r>
  <r>
    <x v="1"/>
    <s v="5267"/>
    <s v="BEN ADDAG"/>
    <s v="6121"/>
    <x v="55"/>
    <s v="0218"/>
    <n v="431.41"/>
    <n v="204001"/>
    <s v="TOULOUSE MIN"/>
    <x v="13"/>
  </r>
  <r>
    <x v="0"/>
    <s v="5531"/>
    <s v="COMUCE"/>
    <s v="6010"/>
    <x v="56"/>
    <s v="1723"/>
    <n v="710.21"/>
    <n v="158740"/>
    <s v="LANGRES SUD"/>
    <x v="13"/>
  </r>
  <r>
    <x v="3"/>
    <s v="5502"/>
    <s v="MANZA"/>
    <s v="6388"/>
    <x v="56"/>
    <s v="2058"/>
    <n v="530.24"/>
    <n v="558386"/>
    <s v="BORDEAUX BRUGES"/>
    <x v="13"/>
  </r>
  <r>
    <x v="1"/>
    <s v="5267"/>
    <s v="BEN ADDAG"/>
    <s v="6121"/>
    <x v="57"/>
    <s v="0219"/>
    <n v="455.73"/>
    <n v="205701"/>
    <s v="TOULOUSE MIN"/>
    <x v="13"/>
  </r>
  <r>
    <x v="1"/>
    <n v="5267"/>
    <s v="BEN ADDAG"/>
    <n v="6121"/>
    <x v="58"/>
    <n v="1528"/>
    <n v="500.7"/>
    <n v="207394"/>
    <s v="LESPINASSE SIEGE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4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3:F38" firstHeaderRow="1" firstDataRow="2" firstDataCol="1" rowPageCount="1" colPageCount="1"/>
  <pivotFields count="10">
    <pivotField axis="axisPage" compact="0" outline="0" subtotalTop="0" multipleItemSelectionAllowed="1" showAll="0" includeNewItemsInFilter="1" defaultSubtotal="0">
      <items count="11">
        <item m="1" x="7"/>
        <item m="1" x="9"/>
        <item m="1" x="8"/>
        <item m="1" x="6"/>
        <item m="1" x="5"/>
        <item x="1"/>
        <item m="1" x="10"/>
        <item h="1" x="0"/>
        <item h="1" x="3"/>
        <item h="1" x="4"/>
        <item h="1" x="2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axis="axisRow" compact="0" numFmtId="14" outline="0" subtotalTop="0" showAll="0" includeNewItemsInFilter="1" sortType="ascending" defaultSubtotal="0">
      <items count="138">
        <item m="1" x="70"/>
        <item m="1" x="93"/>
        <item m="1" x="125"/>
        <item m="1" x="81"/>
        <item m="1" x="111"/>
        <item m="1" x="67"/>
        <item m="1" x="100"/>
        <item m="1" x="134"/>
        <item m="1" x="120"/>
        <item m="1" x="76"/>
        <item m="1" x="106"/>
        <item m="1" x="63"/>
        <item m="1" x="85"/>
        <item m="1" x="116"/>
        <item m="1" x="72"/>
        <item m="1" x="103"/>
        <item m="1" x="59"/>
        <item m="1" x="96"/>
        <item m="1" x="128"/>
        <item m="1" x="113"/>
        <item m="1" x="69"/>
        <item m="1" x="101"/>
        <item m="1" x="137"/>
        <item m="1" x="91"/>
        <item m="1" x="62"/>
        <item m="1" x="97"/>
        <item m="1" x="130"/>
        <item m="1" x="84"/>
        <item m="1" x="115"/>
        <item m="1" x="71"/>
        <item m="1" x="94"/>
        <item m="1" x="126"/>
        <item m="1" x="82"/>
        <item m="1" x="112"/>
        <item m="1" x="68"/>
        <item m="1" x="136"/>
        <item m="1" x="89"/>
        <item m="1" x="122"/>
        <item m="1" x="78"/>
        <item m="1" x="108"/>
        <item m="1" x="65"/>
        <item m="1" x="132"/>
        <item m="1" x="87"/>
        <item m="1" x="118"/>
        <item m="1" x="74"/>
        <item m="1" x="105"/>
        <item m="1" x="61"/>
        <item m="1" x="135"/>
        <item m="1" x="88"/>
        <item m="1" x="121"/>
        <item m="1" x="77"/>
        <item m="1" x="107"/>
        <item m="1" x="64"/>
        <item m="1" x="131"/>
        <item m="1" x="86"/>
        <item m="1" x="117"/>
        <item m="1" x="73"/>
        <item m="1" x="104"/>
        <item m="1" x="60"/>
        <item m="1" x="129"/>
        <item m="1" x="114"/>
        <item m="1" x="102"/>
        <item m="1" x="92"/>
        <item m="1" x="124"/>
        <item m="1" x="80"/>
        <item m="1" x="110"/>
        <item m="1" x="66"/>
        <item m="1" x="99"/>
        <item m="1" x="119"/>
        <item m="1" x="75"/>
        <item m="1" x="95"/>
        <item m="1" x="127"/>
        <item m="1" x="83"/>
        <item m="1" x="90"/>
        <item m="1" x="123"/>
        <item m="1" x="79"/>
        <item m="1" x="109"/>
        <item m="1" x="98"/>
        <item m="1" x="13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numFmtId="166" outline="0" showAll="0" defaultSubtotal="0"/>
  </pivotFields>
  <rowFields count="1">
    <field x="4"/>
  </rowFields>
  <rowItems count="34">
    <i>
      <x v="79"/>
    </i>
    <i>
      <x v="81"/>
    </i>
    <i>
      <x v="82"/>
    </i>
    <i>
      <x v="83"/>
    </i>
    <i>
      <x v="86"/>
    </i>
    <i>
      <x v="87"/>
    </i>
    <i>
      <x v="88"/>
    </i>
    <i>
      <x v="90"/>
    </i>
    <i>
      <x v="92"/>
    </i>
    <i>
      <x v="93"/>
    </i>
    <i>
      <x v="95"/>
    </i>
    <i>
      <x v="98"/>
    </i>
    <i>
      <x v="100"/>
    </i>
    <i>
      <x v="102"/>
    </i>
    <i>
      <x v="104"/>
    </i>
    <i>
      <x v="105"/>
    </i>
    <i>
      <x v="107"/>
    </i>
    <i>
      <x v="108"/>
    </i>
    <i>
      <x v="110"/>
    </i>
    <i>
      <x v="112"/>
    </i>
    <i>
      <x v="115"/>
    </i>
    <i>
      <x v="116"/>
    </i>
    <i>
      <x v="117"/>
    </i>
    <i>
      <x v="119"/>
    </i>
    <i>
      <x v="120"/>
    </i>
    <i>
      <x v="122"/>
    </i>
    <i>
      <x v="124"/>
    </i>
    <i>
      <x v="126"/>
    </i>
    <i>
      <x v="128"/>
    </i>
    <i>
      <x v="130"/>
    </i>
    <i>
      <x v="131"/>
    </i>
    <i>
      <x v="134"/>
    </i>
    <i>
      <x v="136"/>
    </i>
    <i>
      <x v="137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KILOMETRES " fld="7" baseField="2" baseItem="0" numFmtId="3"/>
    <dataField name="EVOLUTION KMS" fld="7" showDataAs="difference" baseField="4" baseItem="1048828" numFmtId="164"/>
    <dataField name="VOLUME " fld="6" baseField="2" baseItem="0" numFmtId="4"/>
    <dataField name="CUMUL VOLUME" fld="6" showDataAs="runTotal" baseField="4" baseItem="14" numFmtId="4"/>
  </dataFields>
  <pivotTableStyleInfo name="PivotStyleMedium2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94" applyNumberFormats="0" applyBorderFormats="0" applyFontFormats="0" applyPatternFormats="0" applyAlignmentFormats="0" applyWidthHeightFormats="1" dataCaption="Données" updatedVersion="5" minRefreshableVersion="3" showMemberPropertyTips="0" useAutoFormatting="1" rowGrandTotals="0" colGrandTotals="0" itemPrintTitles="1" createdVersion="5" indent="0" compact="0" compactData="0" gridDropZones="1">
  <location ref="B4:G19" firstHeaderRow="1" firstDataRow="2" firstDataCol="2"/>
  <pivotFields count="10">
    <pivotField axis="axisRow" compact="0" outline="0" subtotalTop="0" multipleItemSelectionAllowed="1" showAll="0" includeNewItemsInFilter="1" defaultSubtotal="0">
      <items count="11">
        <item h="1" m="1" x="7"/>
        <item h="1" m="1" x="9"/>
        <item h="1" m="1" x="8"/>
        <item h="1" m="1" x="6"/>
        <item h="1" m="1" x="5"/>
        <item x="1"/>
        <item h="1" m="1" x="10"/>
        <item h="1" x="0"/>
        <item h="1" x="3"/>
        <item h="1" x="4"/>
        <item h="1" x="2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compact="0" numFmtId="14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compact="0" outline="0" subtotalTop="0" showAll="0" includeNewItemsInFilter="1"/>
    <pivotField axis="axisRow" compact="0" numFmtId="166" outline="0" showAll="0" sortType="ascending" defaultSubtotal="0">
      <items count="30">
        <item m="1" x="22"/>
        <item m="1" x="18"/>
        <item m="1" x="23"/>
        <item m="1" x="28"/>
        <item m="1" x="15"/>
        <item m="1" x="19"/>
        <item m="1" x="21"/>
        <item m="1" x="24"/>
        <item m="1" x="25"/>
        <item m="1" x="26"/>
        <item m="1" x="27"/>
        <item m="1" x="29"/>
        <item m="1" x="14"/>
        <item m="1" x="16"/>
        <item m="1" x="17"/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0"/>
    <field x="9"/>
  </rowFields>
  <rowItems count="14">
    <i>
      <x v="5"/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KILOMETRES " fld="7" baseField="2" baseItem="0" numFmtId="3"/>
    <dataField name="EVOLUTION KMS" fld="7" showDataAs="difference" baseField="9" baseItem="1048828" numFmtId="164"/>
    <dataField name="VOLUME " fld="6" baseField="2" baseItem="0" numFmtId="4"/>
    <dataField name="CUMUL VOLUME" fld="6" showDataAs="runTotal" baseField="9" baseItem="14" numFmtId="4"/>
  </dataFields>
  <pivotTableStyleInfo name="PivotStyleMedium2"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UFFEUR" sourceName="CHAUFF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MION" sourceName="CAM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HAUFFEUR 1" cache="Segment_CHAUFFEUR" caption="CHAUFFEUR" rowHeight="241300"/>
  <slicer name="CAMION" cache="Segment_CAMION" caption="CAMION" rowHeight="241300"/>
</slicers>
</file>

<file path=xl/tables/table1.xml><?xml version="1.0" encoding="utf-8"?>
<table xmlns="http://schemas.openxmlformats.org/spreadsheetml/2006/main" id="1" name="tblDonnées" displayName="tblDonnées" ref="A1:J84" totalsRowShown="0" dataDxfId="0">
  <autoFilter ref="A1:J84">
    <filterColumn colId="0">
      <filters>
        <filter val="T118"/>
      </filters>
    </filterColumn>
  </autoFilter>
  <sortState ref="A2:J84">
    <sortCondition ref="E1:E84"/>
  </sortState>
  <tableColumns count="10">
    <tableColumn id="1" name="CAMION" dataDxfId="10"/>
    <tableColumn id="2" name="CARTE CAMION" dataDxfId="9"/>
    <tableColumn id="3" name="CHAUFFEUR" dataDxfId="8"/>
    <tableColumn id="4" name="CARTE CHAUFFEUR" dataDxfId="7"/>
    <tableColumn id="5" name="DATE" dataDxfId="6"/>
    <tableColumn id="6" name="HEURE" dataDxfId="5"/>
    <tableColumn id="7" name="VOLUME" dataDxfId="4"/>
    <tableColumn id="8" name="KILOMETRES" dataDxfId="3">
      <calculatedColumnFormula>_xlfn.ISOWEEKNUM(tblDonnées[[#This Row],[CHAUFFEUR]])</calculatedColumnFormula>
    </tableColumn>
    <tableColumn id="9" name="LIEU" dataDxfId="2"/>
    <tableColumn id="10" name="SEMAINE" dataDxfId="1">
      <calculatedColumnFormula>_xlfn.ISOWEEKNUM(tblDonnées[[#This Row],[DATE]])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84"/>
  <sheetViews>
    <sheetView showGridLines="0" workbookViewId="0">
      <selection activeCell="C87" sqref="C87"/>
    </sheetView>
  </sheetViews>
  <sheetFormatPr baseColWidth="10" defaultRowHeight="15" x14ac:dyDescent="0.25"/>
  <cols>
    <col min="1" max="1" width="13" bestFit="1" customWidth="1"/>
    <col min="2" max="2" width="19" bestFit="1" customWidth="1"/>
    <col min="3" max="3" width="16" bestFit="1" customWidth="1"/>
    <col min="4" max="4" width="22.140625" bestFit="1" customWidth="1"/>
    <col min="5" max="5" width="10.7109375" bestFit="1" customWidth="1"/>
    <col min="6" max="6" width="11.140625" bestFit="1" customWidth="1"/>
    <col min="7" max="7" width="22.5703125" bestFit="1" customWidth="1"/>
    <col min="8" max="8" width="16.28515625" bestFit="1" customWidth="1"/>
    <col min="9" max="9" width="25.5703125" bestFit="1" customWidth="1"/>
    <col min="10" max="10" width="11.85546875" customWidth="1"/>
  </cols>
  <sheetData>
    <row r="1" spans="1:10" ht="32.25" customHeight="1" x14ac:dyDescent="0.25">
      <c r="A1" s="23" t="s">
        <v>0</v>
      </c>
      <c r="B1" s="24" t="s">
        <v>1</v>
      </c>
      <c r="C1" s="24" t="s">
        <v>31</v>
      </c>
      <c r="D1" s="24" t="s">
        <v>32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28</v>
      </c>
    </row>
    <row r="2" spans="1:10" hidden="1" x14ac:dyDescent="0.25">
      <c r="A2" s="25" t="s">
        <v>33</v>
      </c>
      <c r="B2" s="26" t="s">
        <v>35</v>
      </c>
      <c r="C2" s="25" t="s">
        <v>36</v>
      </c>
      <c r="D2" s="28" t="s">
        <v>37</v>
      </c>
      <c r="E2" s="29">
        <v>42186</v>
      </c>
      <c r="F2" s="25" t="s">
        <v>38</v>
      </c>
      <c r="G2" s="26">
        <v>427.89</v>
      </c>
      <c r="H2" s="28">
        <v>131657</v>
      </c>
      <c r="I2" s="25" t="s">
        <v>39</v>
      </c>
      <c r="J2" s="32">
        <f>_xlfn.ISOWEEKNUM(tblDonnées[[#This Row],[DATE]])</f>
        <v>27</v>
      </c>
    </row>
    <row r="3" spans="1:10" x14ac:dyDescent="0.25">
      <c r="A3" s="25" t="s">
        <v>13</v>
      </c>
      <c r="B3" s="26" t="s">
        <v>12</v>
      </c>
      <c r="C3" s="25" t="s">
        <v>98</v>
      </c>
      <c r="D3" s="28" t="s">
        <v>100</v>
      </c>
      <c r="E3" s="29">
        <v>42186</v>
      </c>
      <c r="F3" s="25" t="s">
        <v>101</v>
      </c>
      <c r="G3" s="26">
        <v>500.18</v>
      </c>
      <c r="H3" s="28">
        <v>150282</v>
      </c>
      <c r="I3" s="25" t="s">
        <v>102</v>
      </c>
      <c r="J3" s="32">
        <f>_xlfn.ISOWEEKNUM(tblDonnées[[#This Row],[DATE]])</f>
        <v>27</v>
      </c>
    </row>
    <row r="4" spans="1:10" hidden="1" x14ac:dyDescent="0.25">
      <c r="A4" s="25" t="s">
        <v>127</v>
      </c>
      <c r="B4" s="26" t="s">
        <v>128</v>
      </c>
      <c r="C4" s="25" t="s">
        <v>129</v>
      </c>
      <c r="D4" s="28" t="s">
        <v>130</v>
      </c>
      <c r="E4" s="29">
        <v>42187</v>
      </c>
      <c r="F4" s="25" t="s">
        <v>131</v>
      </c>
      <c r="G4" s="26">
        <v>313.02999999999997</v>
      </c>
      <c r="H4" s="28">
        <v>41014</v>
      </c>
      <c r="I4" s="25" t="s">
        <v>10</v>
      </c>
      <c r="J4" s="32">
        <f>_xlfn.ISOWEEKNUM(tblDonnées[[#This Row],[DATE]])</f>
        <v>27</v>
      </c>
    </row>
    <row r="5" spans="1:10" x14ac:dyDescent="0.25">
      <c r="A5" s="25" t="s">
        <v>13</v>
      </c>
      <c r="B5" s="26" t="s">
        <v>12</v>
      </c>
      <c r="C5" s="25" t="s">
        <v>98</v>
      </c>
      <c r="D5" s="28" t="s">
        <v>100</v>
      </c>
      <c r="E5" s="29">
        <v>42188</v>
      </c>
      <c r="F5" s="25" t="s">
        <v>14</v>
      </c>
      <c r="G5" s="26">
        <v>400.78</v>
      </c>
      <c r="H5" s="28">
        <v>151576</v>
      </c>
      <c r="I5" s="25" t="s">
        <v>8</v>
      </c>
      <c r="J5" s="32">
        <f>_xlfn.ISOWEEKNUM(tblDonnées[[#This Row],[DATE]])</f>
        <v>27</v>
      </c>
    </row>
    <row r="6" spans="1:10" hidden="1" x14ac:dyDescent="0.25">
      <c r="A6" s="25" t="s">
        <v>33</v>
      </c>
      <c r="B6" s="26" t="s">
        <v>35</v>
      </c>
      <c r="C6" s="25" t="s">
        <v>36</v>
      </c>
      <c r="D6" s="28" t="s">
        <v>37</v>
      </c>
      <c r="E6" s="29">
        <v>42192</v>
      </c>
      <c r="F6" s="25" t="s">
        <v>40</v>
      </c>
      <c r="G6" s="26">
        <v>448.05</v>
      </c>
      <c r="H6" s="28">
        <v>133445</v>
      </c>
      <c r="I6" s="25" t="s">
        <v>39</v>
      </c>
      <c r="J6" s="32">
        <f>_xlfn.ISOWEEKNUM(tblDonnées[[#This Row],[DATE]])</f>
        <v>28</v>
      </c>
    </row>
    <row r="7" spans="1:10" x14ac:dyDescent="0.25">
      <c r="A7" s="25" t="s">
        <v>13</v>
      </c>
      <c r="B7" s="26" t="s">
        <v>12</v>
      </c>
      <c r="C7" s="25" t="s">
        <v>98</v>
      </c>
      <c r="D7" s="28" t="s">
        <v>100</v>
      </c>
      <c r="E7" s="29">
        <v>42192</v>
      </c>
      <c r="F7" s="25" t="s">
        <v>103</v>
      </c>
      <c r="G7" s="26">
        <v>450.45</v>
      </c>
      <c r="H7" s="28">
        <v>153244</v>
      </c>
      <c r="I7" s="25" t="s">
        <v>8</v>
      </c>
      <c r="J7" s="32">
        <f>_xlfn.ISOWEEKNUM(tblDonnées[[#This Row],[DATE]])</f>
        <v>28</v>
      </c>
    </row>
    <row r="8" spans="1:10" x14ac:dyDescent="0.25">
      <c r="A8" s="25" t="s">
        <v>13</v>
      </c>
      <c r="B8" s="26">
        <v>5267</v>
      </c>
      <c r="C8" s="25" t="s">
        <v>98</v>
      </c>
      <c r="D8" s="26">
        <v>6312</v>
      </c>
      <c r="E8" s="29">
        <v>42193</v>
      </c>
      <c r="F8" s="25">
        <v>1341</v>
      </c>
      <c r="G8" s="27">
        <v>474.7</v>
      </c>
      <c r="H8" s="31">
        <v>154910</v>
      </c>
      <c r="I8" s="25" t="s">
        <v>9</v>
      </c>
      <c r="J8" s="32">
        <f>_xlfn.ISOWEEKNUM(tblDonnées[[#This Row],[DATE]])</f>
        <v>28</v>
      </c>
    </row>
    <row r="9" spans="1:10" hidden="1" x14ac:dyDescent="0.25">
      <c r="A9" s="25" t="s">
        <v>127</v>
      </c>
      <c r="B9" s="26" t="s">
        <v>128</v>
      </c>
      <c r="C9" s="25" t="s">
        <v>129</v>
      </c>
      <c r="D9" s="28" t="s">
        <v>130</v>
      </c>
      <c r="E9" s="29">
        <v>42194</v>
      </c>
      <c r="F9" s="25" t="s">
        <v>132</v>
      </c>
      <c r="G9" s="26">
        <v>481.59</v>
      </c>
      <c r="H9" s="28">
        <v>44275</v>
      </c>
      <c r="I9" s="25" t="s">
        <v>10</v>
      </c>
      <c r="J9" s="32">
        <f>_xlfn.ISOWEEKNUM(tblDonnées[[#This Row],[DATE]])</f>
        <v>28</v>
      </c>
    </row>
    <row r="10" spans="1:10" hidden="1" x14ac:dyDescent="0.25">
      <c r="A10" s="25" t="s">
        <v>64</v>
      </c>
      <c r="B10" s="26" t="s">
        <v>65</v>
      </c>
      <c r="C10" s="25" t="s">
        <v>66</v>
      </c>
      <c r="D10" s="28" t="s">
        <v>67</v>
      </c>
      <c r="E10" s="29">
        <v>42195</v>
      </c>
      <c r="F10" s="25" t="s">
        <v>68</v>
      </c>
      <c r="G10" s="26">
        <v>779.34</v>
      </c>
      <c r="H10" s="28">
        <v>532573</v>
      </c>
      <c r="I10" s="25" t="s">
        <v>7</v>
      </c>
      <c r="J10" s="32">
        <f>_xlfn.ISOWEEKNUM(tblDonnées[[#This Row],[DATE]])</f>
        <v>28</v>
      </c>
    </row>
    <row r="11" spans="1:10" x14ac:dyDescent="0.25">
      <c r="A11" s="25" t="s">
        <v>13</v>
      </c>
      <c r="B11" s="26" t="s">
        <v>12</v>
      </c>
      <c r="C11" s="25" t="s">
        <v>98</v>
      </c>
      <c r="D11" s="28" t="s">
        <v>100</v>
      </c>
      <c r="E11" s="29">
        <v>42198</v>
      </c>
      <c r="F11" s="25" t="s">
        <v>103</v>
      </c>
      <c r="G11" s="26">
        <v>400.49</v>
      </c>
      <c r="H11" s="28">
        <v>156600</v>
      </c>
      <c r="I11" s="25" t="s">
        <v>8</v>
      </c>
      <c r="J11" s="32">
        <f>_xlfn.ISOWEEKNUM(tblDonnées[[#This Row],[DATE]])</f>
        <v>29</v>
      </c>
    </row>
    <row r="12" spans="1:10" hidden="1" x14ac:dyDescent="0.25">
      <c r="A12" s="25" t="s">
        <v>33</v>
      </c>
      <c r="B12" s="26" t="s">
        <v>35</v>
      </c>
      <c r="C12" s="25" t="s">
        <v>36</v>
      </c>
      <c r="D12" s="28" t="s">
        <v>37</v>
      </c>
      <c r="E12" s="29">
        <v>42200</v>
      </c>
      <c r="F12" s="25" t="s">
        <v>41</v>
      </c>
      <c r="G12" s="26">
        <v>538.71</v>
      </c>
      <c r="H12" s="28">
        <v>135765</v>
      </c>
      <c r="I12" s="25" t="s">
        <v>39</v>
      </c>
      <c r="J12" s="32">
        <f>_xlfn.ISOWEEKNUM(tblDonnées[[#This Row],[DATE]])</f>
        <v>29</v>
      </c>
    </row>
    <row r="13" spans="1:10" x14ac:dyDescent="0.25">
      <c r="A13" s="25" t="s">
        <v>13</v>
      </c>
      <c r="B13" s="26">
        <v>5267</v>
      </c>
      <c r="C13" s="25" t="s">
        <v>98</v>
      </c>
      <c r="D13" s="26">
        <v>6312</v>
      </c>
      <c r="E13" s="29">
        <v>42200</v>
      </c>
      <c r="F13" s="25">
        <v>1322</v>
      </c>
      <c r="G13" s="27">
        <v>500.2</v>
      </c>
      <c r="H13" s="31">
        <v>158270</v>
      </c>
      <c r="I13" s="25" t="s">
        <v>9</v>
      </c>
      <c r="J13" s="32">
        <f>_xlfn.ISOWEEKNUM(tblDonnées[[#This Row],[DATE]])</f>
        <v>29</v>
      </c>
    </row>
    <row r="14" spans="1:10" hidden="1" x14ac:dyDescent="0.25">
      <c r="A14" s="25" t="s">
        <v>127</v>
      </c>
      <c r="B14" s="26" t="s">
        <v>128</v>
      </c>
      <c r="C14" s="25" t="s">
        <v>129</v>
      </c>
      <c r="D14" s="28" t="s">
        <v>130</v>
      </c>
      <c r="E14" s="29">
        <v>42200</v>
      </c>
      <c r="F14" s="25" t="s">
        <v>133</v>
      </c>
      <c r="G14" s="26">
        <v>480.5</v>
      </c>
      <c r="H14" s="28">
        <v>46232</v>
      </c>
      <c r="I14" s="25" t="s">
        <v>10</v>
      </c>
      <c r="J14" s="32">
        <f>_xlfn.ISOWEEKNUM(tblDonnées[[#This Row],[DATE]])</f>
        <v>29</v>
      </c>
    </row>
    <row r="15" spans="1:10" x14ac:dyDescent="0.25">
      <c r="A15" s="25" t="s">
        <v>13</v>
      </c>
      <c r="B15" s="26">
        <v>5267</v>
      </c>
      <c r="C15" s="25" t="s">
        <v>98</v>
      </c>
      <c r="D15" s="26">
        <v>6312</v>
      </c>
      <c r="E15" s="29">
        <v>42202</v>
      </c>
      <c r="F15" s="25">
        <v>1344</v>
      </c>
      <c r="G15" s="27">
        <v>415.3</v>
      </c>
      <c r="H15" s="31">
        <v>159950</v>
      </c>
      <c r="I15" s="25" t="s">
        <v>9</v>
      </c>
      <c r="J15" s="32">
        <f>_xlfn.ISOWEEKNUM(tblDonnées[[#This Row],[DATE]])</f>
        <v>29</v>
      </c>
    </row>
    <row r="16" spans="1:10" hidden="1" x14ac:dyDescent="0.25">
      <c r="A16" s="25" t="s">
        <v>127</v>
      </c>
      <c r="B16" s="26" t="s">
        <v>128</v>
      </c>
      <c r="C16" s="25" t="s">
        <v>129</v>
      </c>
      <c r="D16" s="28" t="s">
        <v>130</v>
      </c>
      <c r="E16" s="29">
        <v>42202</v>
      </c>
      <c r="F16" s="25" t="s">
        <v>134</v>
      </c>
      <c r="G16" s="26">
        <v>320.44</v>
      </c>
      <c r="H16" s="28">
        <v>47555</v>
      </c>
      <c r="I16" s="25" t="s">
        <v>10</v>
      </c>
      <c r="J16" s="32">
        <f>_xlfn.ISOWEEKNUM(tblDonnées[[#This Row],[DATE]])</f>
        <v>29</v>
      </c>
    </row>
    <row r="17" spans="1:10" hidden="1" x14ac:dyDescent="0.25">
      <c r="A17" s="25" t="s">
        <v>127</v>
      </c>
      <c r="B17" s="26" t="s">
        <v>128</v>
      </c>
      <c r="C17" s="25" t="s">
        <v>129</v>
      </c>
      <c r="D17" s="28" t="s">
        <v>130</v>
      </c>
      <c r="E17" s="29">
        <v>42206</v>
      </c>
      <c r="F17" s="25" t="s">
        <v>135</v>
      </c>
      <c r="G17" s="26">
        <v>284.08</v>
      </c>
      <c r="H17" s="28">
        <v>48740</v>
      </c>
      <c r="I17" s="25" t="s">
        <v>10</v>
      </c>
      <c r="J17" s="32">
        <f>_xlfn.ISOWEEKNUM(tblDonnées[[#This Row],[DATE]])</f>
        <v>30</v>
      </c>
    </row>
    <row r="18" spans="1:10" x14ac:dyDescent="0.25">
      <c r="A18" s="25" t="s">
        <v>13</v>
      </c>
      <c r="B18" s="26" t="s">
        <v>12</v>
      </c>
      <c r="C18" s="25" t="s">
        <v>98</v>
      </c>
      <c r="D18" s="28" t="s">
        <v>100</v>
      </c>
      <c r="E18" s="29">
        <v>42207</v>
      </c>
      <c r="F18" s="25" t="s">
        <v>104</v>
      </c>
      <c r="G18" s="26">
        <v>388.35</v>
      </c>
      <c r="H18" s="28">
        <v>161673</v>
      </c>
      <c r="I18" s="25" t="s">
        <v>8</v>
      </c>
      <c r="J18" s="32">
        <f>_xlfn.ISOWEEKNUM(tblDonnées[[#This Row],[DATE]])</f>
        <v>30</v>
      </c>
    </row>
    <row r="19" spans="1:10" hidden="1" x14ac:dyDescent="0.25">
      <c r="A19" s="25" t="s">
        <v>64</v>
      </c>
      <c r="B19" s="26" t="s">
        <v>65</v>
      </c>
      <c r="C19" s="25" t="s">
        <v>66</v>
      </c>
      <c r="D19" s="28" t="s">
        <v>67</v>
      </c>
      <c r="E19" s="29">
        <v>42208</v>
      </c>
      <c r="F19" s="25" t="s">
        <v>69</v>
      </c>
      <c r="G19" s="26">
        <v>716.87</v>
      </c>
      <c r="H19" s="28">
        <v>535363</v>
      </c>
      <c r="I19" s="25" t="s">
        <v>7</v>
      </c>
      <c r="J19" s="32">
        <f>_xlfn.ISOWEEKNUM(tblDonnées[[#This Row],[DATE]])</f>
        <v>30</v>
      </c>
    </row>
    <row r="20" spans="1:10" hidden="1" x14ac:dyDescent="0.25">
      <c r="A20" s="25" t="s">
        <v>127</v>
      </c>
      <c r="B20" s="26" t="s">
        <v>128</v>
      </c>
      <c r="C20" s="25" t="s">
        <v>129</v>
      </c>
      <c r="D20" s="28" t="s">
        <v>130</v>
      </c>
      <c r="E20" s="29">
        <v>42208</v>
      </c>
      <c r="F20" s="25" t="s">
        <v>136</v>
      </c>
      <c r="G20" s="26">
        <v>282.10000000000002</v>
      </c>
      <c r="H20" s="28">
        <v>49950</v>
      </c>
      <c r="I20" s="25" t="s">
        <v>10</v>
      </c>
      <c r="J20" s="32">
        <f>_xlfn.ISOWEEKNUM(tblDonnées[[#This Row],[DATE]])</f>
        <v>30</v>
      </c>
    </row>
    <row r="21" spans="1:10" hidden="1" x14ac:dyDescent="0.25">
      <c r="A21" s="25" t="s">
        <v>33</v>
      </c>
      <c r="B21" s="26" t="s">
        <v>35</v>
      </c>
      <c r="C21" s="25" t="s">
        <v>42</v>
      </c>
      <c r="D21" s="28" t="s">
        <v>43</v>
      </c>
      <c r="E21" s="29">
        <v>42209</v>
      </c>
      <c r="F21" s="25" t="s">
        <v>44</v>
      </c>
      <c r="G21" s="26">
        <v>679.33</v>
      </c>
      <c r="H21" s="28">
        <v>138518</v>
      </c>
      <c r="I21" s="25" t="s">
        <v>39</v>
      </c>
      <c r="J21" s="32">
        <f>_xlfn.ISOWEEKNUM(tblDonnées[[#This Row],[DATE]])</f>
        <v>30</v>
      </c>
    </row>
    <row r="22" spans="1:10" x14ac:dyDescent="0.25">
      <c r="A22" s="25" t="s">
        <v>13</v>
      </c>
      <c r="B22" s="26" t="s">
        <v>12</v>
      </c>
      <c r="C22" s="25" t="s">
        <v>98</v>
      </c>
      <c r="D22" s="28" t="s">
        <v>100</v>
      </c>
      <c r="E22" s="29">
        <v>42209</v>
      </c>
      <c r="F22" s="25" t="s">
        <v>105</v>
      </c>
      <c r="G22" s="26">
        <v>407.61</v>
      </c>
      <c r="H22" s="28">
        <v>163351</v>
      </c>
      <c r="I22" s="25" t="s">
        <v>8</v>
      </c>
      <c r="J22" s="32">
        <f>_xlfn.ISOWEEKNUM(tblDonnées[[#This Row],[DATE]])</f>
        <v>30</v>
      </c>
    </row>
    <row r="23" spans="1:10" x14ac:dyDescent="0.25">
      <c r="A23" s="25" t="s">
        <v>13</v>
      </c>
      <c r="B23" s="26">
        <v>5267</v>
      </c>
      <c r="C23" s="25" t="s">
        <v>98</v>
      </c>
      <c r="D23" s="26">
        <v>6312</v>
      </c>
      <c r="E23" s="29">
        <v>42212</v>
      </c>
      <c r="F23" s="25">
        <v>1327</v>
      </c>
      <c r="G23" s="27">
        <v>504.5</v>
      </c>
      <c r="H23" s="31">
        <v>165014</v>
      </c>
      <c r="I23" s="25" t="s">
        <v>9</v>
      </c>
      <c r="J23" s="32">
        <f>_xlfn.ISOWEEKNUM(tblDonnées[[#This Row],[DATE]])</f>
        <v>31</v>
      </c>
    </row>
    <row r="24" spans="1:10" hidden="1" x14ac:dyDescent="0.25">
      <c r="A24" s="25" t="s">
        <v>127</v>
      </c>
      <c r="B24" s="26" t="s">
        <v>128</v>
      </c>
      <c r="C24" s="25" t="s">
        <v>129</v>
      </c>
      <c r="D24" s="28" t="s">
        <v>130</v>
      </c>
      <c r="E24" s="29">
        <v>42213</v>
      </c>
      <c r="F24" s="25" t="s">
        <v>137</v>
      </c>
      <c r="G24" s="26">
        <v>446.46</v>
      </c>
      <c r="H24" s="28">
        <v>51865</v>
      </c>
      <c r="I24" s="25" t="s">
        <v>10</v>
      </c>
      <c r="J24" s="32">
        <f>_xlfn.ISOWEEKNUM(tblDonnées[[#This Row],[DATE]])</f>
        <v>31</v>
      </c>
    </row>
    <row r="25" spans="1:10" x14ac:dyDescent="0.25">
      <c r="A25" s="25" t="s">
        <v>13</v>
      </c>
      <c r="B25" s="26">
        <v>5267</v>
      </c>
      <c r="C25" s="25" t="s">
        <v>98</v>
      </c>
      <c r="D25" s="26">
        <v>6312</v>
      </c>
      <c r="E25" s="29">
        <v>42214</v>
      </c>
      <c r="F25" s="25">
        <v>1338</v>
      </c>
      <c r="G25" s="27">
        <v>441.2</v>
      </c>
      <c r="H25" s="31">
        <v>166614</v>
      </c>
      <c r="I25" s="25" t="s">
        <v>9</v>
      </c>
      <c r="J25" s="32">
        <f>_xlfn.ISOWEEKNUM(tblDonnées[[#This Row],[DATE]])</f>
        <v>31</v>
      </c>
    </row>
    <row r="26" spans="1:10" hidden="1" x14ac:dyDescent="0.25">
      <c r="A26" s="25" t="s">
        <v>33</v>
      </c>
      <c r="B26" s="26" t="s">
        <v>35</v>
      </c>
      <c r="C26" s="25" t="s">
        <v>36</v>
      </c>
      <c r="D26" s="28" t="s">
        <v>37</v>
      </c>
      <c r="E26" s="29">
        <v>42215</v>
      </c>
      <c r="F26" s="25" t="s">
        <v>45</v>
      </c>
      <c r="G26" s="26">
        <v>526.79999999999995</v>
      </c>
      <c r="H26" s="28">
        <v>140793</v>
      </c>
      <c r="I26" s="25" t="s">
        <v>39</v>
      </c>
      <c r="J26" s="32">
        <f>_xlfn.ISOWEEKNUM(tblDonnées[[#This Row],[DATE]])</f>
        <v>31</v>
      </c>
    </row>
    <row r="27" spans="1:10" hidden="1" x14ac:dyDescent="0.25">
      <c r="A27" s="31" t="s">
        <v>88</v>
      </c>
      <c r="B27" s="26" t="s">
        <v>89</v>
      </c>
      <c r="C27" s="25" t="s">
        <v>90</v>
      </c>
      <c r="D27" s="28" t="s">
        <v>97</v>
      </c>
      <c r="E27" s="30">
        <v>42215</v>
      </c>
      <c r="F27" s="31"/>
      <c r="G27" s="31">
        <v>560</v>
      </c>
      <c r="H27" s="31">
        <v>168271</v>
      </c>
      <c r="I27" s="31" t="s">
        <v>96</v>
      </c>
      <c r="J27" s="32">
        <f>_xlfn.ISOWEEKNUM(tblDonnées[[#This Row],[DATE]])</f>
        <v>31</v>
      </c>
    </row>
    <row r="28" spans="1:10" hidden="1" x14ac:dyDescent="0.25">
      <c r="A28" s="25" t="s">
        <v>127</v>
      </c>
      <c r="B28" s="26" t="s">
        <v>128</v>
      </c>
      <c r="C28" s="25" t="s">
        <v>129</v>
      </c>
      <c r="D28" s="28" t="s">
        <v>130</v>
      </c>
      <c r="E28" s="29">
        <v>42215</v>
      </c>
      <c r="F28" s="25" t="s">
        <v>138</v>
      </c>
      <c r="G28" s="26">
        <v>281.18</v>
      </c>
      <c r="H28" s="28">
        <v>53120</v>
      </c>
      <c r="I28" s="25" t="s">
        <v>10</v>
      </c>
      <c r="J28" s="32">
        <f>_xlfn.ISOWEEKNUM(tblDonnées[[#This Row],[DATE]])</f>
        <v>31</v>
      </c>
    </row>
    <row r="29" spans="1:10" hidden="1" x14ac:dyDescent="0.25">
      <c r="A29" s="25" t="s">
        <v>64</v>
      </c>
      <c r="B29" s="26" t="s">
        <v>65</v>
      </c>
      <c r="C29" s="25" t="s">
        <v>66</v>
      </c>
      <c r="D29" s="28" t="s">
        <v>67</v>
      </c>
      <c r="E29" s="29">
        <v>42216</v>
      </c>
      <c r="F29" s="25" t="s">
        <v>70</v>
      </c>
      <c r="G29" s="26">
        <v>562.71</v>
      </c>
      <c r="H29" s="28">
        <v>537455</v>
      </c>
      <c r="I29" s="25" t="s">
        <v>7</v>
      </c>
      <c r="J29" s="32">
        <f>_xlfn.ISOWEEKNUM(tblDonnées[[#This Row],[DATE]])</f>
        <v>31</v>
      </c>
    </row>
    <row r="30" spans="1:10" x14ac:dyDescent="0.25">
      <c r="A30" s="25" t="s">
        <v>13</v>
      </c>
      <c r="B30" s="26" t="s">
        <v>12</v>
      </c>
      <c r="C30" s="25" t="s">
        <v>98</v>
      </c>
      <c r="D30" s="28" t="s">
        <v>100</v>
      </c>
      <c r="E30" s="29">
        <v>42219</v>
      </c>
      <c r="F30" s="25" t="s">
        <v>106</v>
      </c>
      <c r="G30" s="26">
        <v>406.35</v>
      </c>
      <c r="H30" s="28">
        <v>168393</v>
      </c>
      <c r="I30" s="25" t="s">
        <v>8</v>
      </c>
      <c r="J30" s="32">
        <f>_xlfn.ISOWEEKNUM(tblDonnées[[#This Row],[DATE]])</f>
        <v>32</v>
      </c>
    </row>
    <row r="31" spans="1:10" hidden="1" x14ac:dyDescent="0.25">
      <c r="A31" s="25" t="s">
        <v>127</v>
      </c>
      <c r="B31" s="26" t="s">
        <v>128</v>
      </c>
      <c r="C31" s="25" t="s">
        <v>129</v>
      </c>
      <c r="D31" s="28" t="s">
        <v>130</v>
      </c>
      <c r="E31" s="29">
        <v>42220</v>
      </c>
      <c r="F31" s="25" t="s">
        <v>139</v>
      </c>
      <c r="G31" s="26">
        <v>457.25</v>
      </c>
      <c r="H31" s="28">
        <v>55075</v>
      </c>
      <c r="I31" s="25" t="s">
        <v>10</v>
      </c>
      <c r="J31" s="32">
        <f>_xlfn.ISOWEEKNUM(tblDonnées[[#This Row],[DATE]])</f>
        <v>32</v>
      </c>
    </row>
    <row r="32" spans="1:10" hidden="1" x14ac:dyDescent="0.25">
      <c r="A32" s="25" t="s">
        <v>33</v>
      </c>
      <c r="B32" s="26" t="s">
        <v>35</v>
      </c>
      <c r="C32" s="25" t="s">
        <v>36</v>
      </c>
      <c r="D32" s="28" t="s">
        <v>37</v>
      </c>
      <c r="E32" s="29">
        <v>42221</v>
      </c>
      <c r="F32" s="25" t="s">
        <v>46</v>
      </c>
      <c r="G32" s="26">
        <v>437.96</v>
      </c>
      <c r="H32" s="28">
        <v>142624</v>
      </c>
      <c r="I32" s="25" t="s">
        <v>39</v>
      </c>
      <c r="J32" s="32">
        <f>_xlfn.ISOWEEKNUM(tblDonnées[[#This Row],[DATE]])</f>
        <v>32</v>
      </c>
    </row>
    <row r="33" spans="1:10" hidden="1" x14ac:dyDescent="0.25">
      <c r="A33" s="25" t="s">
        <v>88</v>
      </c>
      <c r="B33" s="26" t="s">
        <v>89</v>
      </c>
      <c r="C33" s="25" t="s">
        <v>90</v>
      </c>
      <c r="D33" s="28" t="s">
        <v>91</v>
      </c>
      <c r="E33" s="29">
        <v>42221</v>
      </c>
      <c r="F33" s="25" t="s">
        <v>92</v>
      </c>
      <c r="G33" s="26">
        <v>750</v>
      </c>
      <c r="H33" s="28">
        <v>171175</v>
      </c>
      <c r="I33" s="25" t="s">
        <v>93</v>
      </c>
      <c r="J33" s="32">
        <f>_xlfn.ISOWEEKNUM(tblDonnées[[#This Row],[DATE]])</f>
        <v>32</v>
      </c>
    </row>
    <row r="34" spans="1:10" x14ac:dyDescent="0.25">
      <c r="A34" s="25" t="s">
        <v>13</v>
      </c>
      <c r="B34" s="26" t="s">
        <v>12</v>
      </c>
      <c r="C34" s="25" t="s">
        <v>98</v>
      </c>
      <c r="D34" s="28" t="s">
        <v>100</v>
      </c>
      <c r="E34" s="29">
        <v>42221</v>
      </c>
      <c r="F34" s="25" t="s">
        <v>104</v>
      </c>
      <c r="G34" s="26">
        <v>439.21</v>
      </c>
      <c r="H34" s="28">
        <v>170069</v>
      </c>
      <c r="I34" s="25" t="s">
        <v>8</v>
      </c>
      <c r="J34" s="32">
        <f>_xlfn.ISOWEEKNUM(tblDonnées[[#This Row],[DATE]])</f>
        <v>32</v>
      </c>
    </row>
    <row r="35" spans="1:10" hidden="1" x14ac:dyDescent="0.25">
      <c r="A35" s="25" t="s">
        <v>127</v>
      </c>
      <c r="B35" s="26" t="s">
        <v>128</v>
      </c>
      <c r="C35" s="25" t="s">
        <v>129</v>
      </c>
      <c r="D35" s="28" t="s">
        <v>130</v>
      </c>
      <c r="E35" s="29">
        <v>42222</v>
      </c>
      <c r="F35" s="25" t="s">
        <v>140</v>
      </c>
      <c r="G35" s="26">
        <v>293.98</v>
      </c>
      <c r="H35" s="28">
        <v>56311</v>
      </c>
      <c r="I35" s="25" t="s">
        <v>10</v>
      </c>
      <c r="J35" s="32">
        <f>_xlfn.ISOWEEKNUM(tblDonnées[[#This Row],[DATE]])</f>
        <v>32</v>
      </c>
    </row>
    <row r="36" spans="1:10" x14ac:dyDescent="0.25">
      <c r="A36" s="25" t="s">
        <v>13</v>
      </c>
      <c r="B36" s="26" t="s">
        <v>12</v>
      </c>
      <c r="C36" s="25" t="s">
        <v>98</v>
      </c>
      <c r="D36" s="28" t="s">
        <v>100</v>
      </c>
      <c r="E36" s="29">
        <v>42223</v>
      </c>
      <c r="F36" s="25" t="s">
        <v>107</v>
      </c>
      <c r="G36" s="26">
        <v>410.57</v>
      </c>
      <c r="H36" s="28">
        <v>171712</v>
      </c>
      <c r="I36" s="25" t="s">
        <v>8</v>
      </c>
      <c r="J36" s="32">
        <f>_xlfn.ISOWEEKNUM(tblDonnées[[#This Row],[DATE]])</f>
        <v>32</v>
      </c>
    </row>
    <row r="37" spans="1:10" hidden="1" x14ac:dyDescent="0.25">
      <c r="A37" s="31" t="s">
        <v>127</v>
      </c>
      <c r="B37" s="26" t="s">
        <v>153</v>
      </c>
      <c r="C37" s="25" t="s">
        <v>129</v>
      </c>
      <c r="D37" s="28" t="s">
        <v>148</v>
      </c>
      <c r="E37" s="30">
        <v>42224</v>
      </c>
      <c r="F37" s="31"/>
      <c r="G37" s="31">
        <v>283.8</v>
      </c>
      <c r="H37" s="31">
        <v>57554</v>
      </c>
      <c r="I37" s="31" t="s">
        <v>96</v>
      </c>
      <c r="J37" s="32">
        <f>_xlfn.ISOWEEKNUM(tblDonnées[[#This Row],[DATE]])</f>
        <v>32</v>
      </c>
    </row>
    <row r="38" spans="1:10" x14ac:dyDescent="0.25">
      <c r="A38" s="25" t="s">
        <v>13</v>
      </c>
      <c r="B38" s="26" t="s">
        <v>12</v>
      </c>
      <c r="C38" s="25" t="s">
        <v>108</v>
      </c>
      <c r="D38" s="28" t="s">
        <v>109</v>
      </c>
      <c r="E38" s="30">
        <v>42227</v>
      </c>
      <c r="F38" s="25" t="s">
        <v>110</v>
      </c>
      <c r="G38" s="26">
        <v>409.95</v>
      </c>
      <c r="H38" s="28">
        <v>173870</v>
      </c>
      <c r="I38" s="25" t="s">
        <v>111</v>
      </c>
      <c r="J38" s="32">
        <f>_xlfn.ISOWEEKNUM(tblDonnées[[#This Row],[DATE]])</f>
        <v>33</v>
      </c>
    </row>
    <row r="39" spans="1:10" hidden="1" x14ac:dyDescent="0.25">
      <c r="A39" s="31" t="s">
        <v>88</v>
      </c>
      <c r="B39" s="26" t="s">
        <v>89</v>
      </c>
      <c r="C39" s="25" t="s">
        <v>90</v>
      </c>
      <c r="D39" s="28" t="s">
        <v>95</v>
      </c>
      <c r="E39" s="30">
        <v>42228</v>
      </c>
      <c r="F39" s="31"/>
      <c r="G39" s="31">
        <v>649</v>
      </c>
      <c r="H39" s="31">
        <v>173661</v>
      </c>
      <c r="I39" s="31" t="s">
        <v>96</v>
      </c>
      <c r="J39" s="32">
        <f>_xlfn.ISOWEEKNUM(tblDonnées[[#This Row],[DATE]])</f>
        <v>33</v>
      </c>
    </row>
    <row r="40" spans="1:10" x14ac:dyDescent="0.25">
      <c r="A40" s="25" t="s">
        <v>13</v>
      </c>
      <c r="B40" s="26" t="s">
        <v>12</v>
      </c>
      <c r="C40" s="25" t="s">
        <v>98</v>
      </c>
      <c r="D40" s="28" t="s">
        <v>100</v>
      </c>
      <c r="E40" s="30">
        <v>42228</v>
      </c>
      <c r="F40" s="25" t="s">
        <v>112</v>
      </c>
      <c r="G40" s="26">
        <v>453.57</v>
      </c>
      <c r="H40" s="28">
        <v>175100</v>
      </c>
      <c r="I40" s="25" t="s">
        <v>8</v>
      </c>
      <c r="J40" s="32">
        <f>_xlfn.ISOWEEKNUM(tblDonnées[[#This Row],[DATE]])</f>
        <v>33</v>
      </c>
    </row>
    <row r="41" spans="1:10" hidden="1" x14ac:dyDescent="0.25">
      <c r="A41" s="25" t="s">
        <v>127</v>
      </c>
      <c r="B41" s="26" t="s">
        <v>128</v>
      </c>
      <c r="C41" s="25" t="s">
        <v>129</v>
      </c>
      <c r="D41" s="28" t="s">
        <v>130</v>
      </c>
      <c r="E41" s="30">
        <v>42229</v>
      </c>
      <c r="F41" s="25" t="s">
        <v>141</v>
      </c>
      <c r="G41" s="26">
        <v>455.55</v>
      </c>
      <c r="H41" s="28">
        <v>59503</v>
      </c>
      <c r="I41" s="25" t="s">
        <v>10</v>
      </c>
      <c r="J41" s="32">
        <f>_xlfn.ISOWEEKNUM(tblDonnées[[#This Row],[DATE]])</f>
        <v>33</v>
      </c>
    </row>
    <row r="42" spans="1:10" hidden="1" x14ac:dyDescent="0.25">
      <c r="A42" s="25" t="s">
        <v>33</v>
      </c>
      <c r="B42" s="26">
        <v>5531</v>
      </c>
      <c r="C42" s="25" t="s">
        <v>34</v>
      </c>
      <c r="D42" s="26">
        <v>6342</v>
      </c>
      <c r="E42" s="30">
        <v>42233</v>
      </c>
      <c r="F42" s="25">
        <v>1502</v>
      </c>
      <c r="G42" s="27">
        <v>440</v>
      </c>
      <c r="H42" s="31">
        <v>144603</v>
      </c>
      <c r="I42" s="25" t="s">
        <v>9</v>
      </c>
      <c r="J42" s="32">
        <f>_xlfn.ISOWEEKNUM(tblDonnées[[#This Row],[DATE]])</f>
        <v>34</v>
      </c>
    </row>
    <row r="43" spans="1:10" x14ac:dyDescent="0.25">
      <c r="A43" s="25" t="s">
        <v>13</v>
      </c>
      <c r="B43" s="26" t="s">
        <v>12</v>
      </c>
      <c r="C43" s="25" t="s">
        <v>98</v>
      </c>
      <c r="D43" s="28" t="s">
        <v>100</v>
      </c>
      <c r="E43" s="30">
        <v>42233</v>
      </c>
      <c r="F43" s="25" t="s">
        <v>113</v>
      </c>
      <c r="G43" s="26">
        <v>520.38</v>
      </c>
      <c r="H43" s="28">
        <v>177159</v>
      </c>
      <c r="I43" s="25" t="s">
        <v>102</v>
      </c>
      <c r="J43" s="32">
        <f>_xlfn.ISOWEEKNUM(tblDonnées[[#This Row],[DATE]])</f>
        <v>34</v>
      </c>
    </row>
    <row r="44" spans="1:10" hidden="1" x14ac:dyDescent="0.25">
      <c r="A44" s="25" t="s">
        <v>64</v>
      </c>
      <c r="B44" s="26">
        <v>20390</v>
      </c>
      <c r="C44" s="25" t="s">
        <v>71</v>
      </c>
      <c r="D44" s="26">
        <v>6183</v>
      </c>
      <c r="E44" s="30">
        <v>42234</v>
      </c>
      <c r="F44" s="25">
        <v>14</v>
      </c>
      <c r="G44" s="27">
        <v>478.6</v>
      </c>
      <c r="H44" s="31">
        <v>539045</v>
      </c>
      <c r="I44" s="25" t="s">
        <v>9</v>
      </c>
      <c r="J44" s="32">
        <f>_xlfn.ISOWEEKNUM(tblDonnées[[#This Row],[DATE]])</f>
        <v>34</v>
      </c>
    </row>
    <row r="45" spans="1:10" x14ac:dyDescent="0.25">
      <c r="A45" s="25" t="s">
        <v>13</v>
      </c>
      <c r="B45" s="26">
        <v>5267</v>
      </c>
      <c r="C45" s="25" t="s">
        <v>98</v>
      </c>
      <c r="D45" s="26">
        <v>6312</v>
      </c>
      <c r="E45" s="30">
        <v>42234</v>
      </c>
      <c r="F45" s="25">
        <v>1330</v>
      </c>
      <c r="G45" s="27">
        <v>396.5</v>
      </c>
      <c r="H45" s="31">
        <v>178441</v>
      </c>
      <c r="I45" s="25" t="s">
        <v>9</v>
      </c>
      <c r="J45" s="32">
        <f>_xlfn.ISOWEEKNUM(tblDonnées[[#This Row],[DATE]])</f>
        <v>34</v>
      </c>
    </row>
    <row r="46" spans="1:10" hidden="1" x14ac:dyDescent="0.25">
      <c r="A46" s="31" t="s">
        <v>127</v>
      </c>
      <c r="B46" s="26" t="s">
        <v>152</v>
      </c>
      <c r="C46" s="25" t="s">
        <v>129</v>
      </c>
      <c r="D46" s="28" t="s">
        <v>147</v>
      </c>
      <c r="E46" s="30">
        <v>42234</v>
      </c>
      <c r="F46" s="31"/>
      <c r="G46" s="31">
        <v>430</v>
      </c>
      <c r="H46" s="31">
        <v>61384</v>
      </c>
      <c r="I46" s="31" t="s">
        <v>96</v>
      </c>
      <c r="J46" s="32">
        <f>_xlfn.ISOWEEKNUM(tblDonnées[[#This Row],[DATE]])</f>
        <v>34</v>
      </c>
    </row>
    <row r="47" spans="1:10" hidden="1" x14ac:dyDescent="0.25">
      <c r="A47" s="25" t="s">
        <v>88</v>
      </c>
      <c r="B47" s="26" t="s">
        <v>89</v>
      </c>
      <c r="C47" s="25" t="s">
        <v>90</v>
      </c>
      <c r="D47" s="28" t="s">
        <v>91</v>
      </c>
      <c r="E47" s="30">
        <v>42235</v>
      </c>
      <c r="F47" s="25" t="s">
        <v>94</v>
      </c>
      <c r="G47" s="26">
        <v>720</v>
      </c>
      <c r="H47" s="28">
        <v>176576</v>
      </c>
      <c r="I47" s="25" t="s">
        <v>93</v>
      </c>
      <c r="J47" s="32">
        <f>_xlfn.ISOWEEKNUM(tblDonnées[[#This Row],[DATE]])</f>
        <v>34</v>
      </c>
    </row>
    <row r="48" spans="1:10" x14ac:dyDescent="0.25">
      <c r="A48" s="25" t="s">
        <v>13</v>
      </c>
      <c r="B48" s="26" t="s">
        <v>12</v>
      </c>
      <c r="C48" s="25" t="s">
        <v>98</v>
      </c>
      <c r="D48" s="28" t="s">
        <v>100</v>
      </c>
      <c r="E48" s="29">
        <v>42236</v>
      </c>
      <c r="F48" s="25" t="s">
        <v>114</v>
      </c>
      <c r="G48" s="26">
        <v>400.78</v>
      </c>
      <c r="H48" s="28">
        <v>180132</v>
      </c>
      <c r="I48" s="25" t="s">
        <v>8</v>
      </c>
      <c r="J48" s="32">
        <f>_xlfn.ISOWEEKNUM(tblDonnées[[#This Row],[DATE]])</f>
        <v>34</v>
      </c>
    </row>
    <row r="49" spans="1:10" hidden="1" x14ac:dyDescent="0.25">
      <c r="A49" s="25" t="s">
        <v>127</v>
      </c>
      <c r="B49" s="26" t="s">
        <v>128</v>
      </c>
      <c r="C49" s="25" t="s">
        <v>129</v>
      </c>
      <c r="D49" s="28" t="s">
        <v>130</v>
      </c>
      <c r="E49" s="29">
        <v>42237</v>
      </c>
      <c r="F49" s="25" t="s">
        <v>142</v>
      </c>
      <c r="G49" s="26">
        <v>465.4</v>
      </c>
      <c r="H49" s="28">
        <v>63338</v>
      </c>
      <c r="I49" s="25" t="s">
        <v>10</v>
      </c>
      <c r="J49" s="32">
        <f>_xlfn.ISOWEEKNUM(tblDonnées[[#This Row],[DATE]])</f>
        <v>34</v>
      </c>
    </row>
    <row r="50" spans="1:10" hidden="1" x14ac:dyDescent="0.25">
      <c r="A50" s="25" t="s">
        <v>64</v>
      </c>
      <c r="B50" s="26">
        <v>20390</v>
      </c>
      <c r="C50" s="25" t="s">
        <v>72</v>
      </c>
      <c r="D50" s="26">
        <v>6037</v>
      </c>
      <c r="E50" s="29">
        <v>42240</v>
      </c>
      <c r="F50" s="25">
        <v>1934</v>
      </c>
      <c r="G50" s="27">
        <v>680.5</v>
      </c>
      <c r="H50" s="31">
        <v>542650</v>
      </c>
      <c r="I50" s="25" t="s">
        <v>9</v>
      </c>
      <c r="J50" s="32">
        <f>_xlfn.ISOWEEKNUM(tblDonnées[[#This Row],[DATE]])</f>
        <v>35</v>
      </c>
    </row>
    <row r="51" spans="1:10" x14ac:dyDescent="0.25">
      <c r="A51" s="25" t="s">
        <v>13</v>
      </c>
      <c r="B51" s="26">
        <v>5267</v>
      </c>
      <c r="C51" s="25" t="s">
        <v>98</v>
      </c>
      <c r="D51" s="26">
        <v>6312</v>
      </c>
      <c r="E51" s="29">
        <v>42240</v>
      </c>
      <c r="F51" s="25">
        <v>1310</v>
      </c>
      <c r="G51" s="27">
        <v>447.2</v>
      </c>
      <c r="H51" s="31">
        <v>181856</v>
      </c>
      <c r="I51" s="25" t="s">
        <v>9</v>
      </c>
      <c r="J51" s="32">
        <f>_xlfn.ISOWEEKNUM(tblDonnées[[#This Row],[DATE]])</f>
        <v>35</v>
      </c>
    </row>
    <row r="52" spans="1:10" hidden="1" x14ac:dyDescent="0.25">
      <c r="A52" s="25" t="s">
        <v>33</v>
      </c>
      <c r="B52" s="26" t="s">
        <v>35</v>
      </c>
      <c r="C52" s="25" t="s">
        <v>36</v>
      </c>
      <c r="D52" s="28" t="s">
        <v>37</v>
      </c>
      <c r="E52" s="29">
        <v>42241</v>
      </c>
      <c r="F52" s="25" t="s">
        <v>47</v>
      </c>
      <c r="G52" s="26">
        <v>672.86</v>
      </c>
      <c r="H52" s="28">
        <v>147079</v>
      </c>
      <c r="I52" s="25" t="s">
        <v>39</v>
      </c>
      <c r="J52" s="32">
        <f>_xlfn.ISOWEEKNUM(tblDonnées[[#This Row],[DATE]])</f>
        <v>35</v>
      </c>
    </row>
    <row r="53" spans="1:10" hidden="1" x14ac:dyDescent="0.25">
      <c r="A53" s="31" t="s">
        <v>127</v>
      </c>
      <c r="B53" s="26" t="s">
        <v>151</v>
      </c>
      <c r="C53" s="25" t="s">
        <v>129</v>
      </c>
      <c r="D53" s="28" t="s">
        <v>146</v>
      </c>
      <c r="E53" s="30">
        <v>42242</v>
      </c>
      <c r="F53" s="31"/>
      <c r="G53" s="31">
        <v>424.35</v>
      </c>
      <c r="H53" s="31">
        <v>65185</v>
      </c>
      <c r="I53" s="31" t="s">
        <v>96</v>
      </c>
      <c r="J53" s="32">
        <f>_xlfn.ISOWEEKNUM(tblDonnées[[#This Row],[DATE]])</f>
        <v>35</v>
      </c>
    </row>
    <row r="54" spans="1:10" x14ac:dyDescent="0.25">
      <c r="A54" s="25" t="s">
        <v>13</v>
      </c>
      <c r="B54" s="26" t="s">
        <v>12</v>
      </c>
      <c r="C54" s="25" t="s">
        <v>98</v>
      </c>
      <c r="D54" s="28" t="s">
        <v>100</v>
      </c>
      <c r="E54" s="29">
        <v>42243</v>
      </c>
      <c r="F54" s="25" t="s">
        <v>115</v>
      </c>
      <c r="G54" s="26">
        <v>400.16</v>
      </c>
      <c r="H54" s="28">
        <v>183941</v>
      </c>
      <c r="I54" s="25" t="s">
        <v>102</v>
      </c>
      <c r="J54" s="32">
        <f>_xlfn.ISOWEEKNUM(tblDonnées[[#This Row],[DATE]])</f>
        <v>35</v>
      </c>
    </row>
    <row r="55" spans="1:10" x14ac:dyDescent="0.25">
      <c r="A55" s="25" t="s">
        <v>13</v>
      </c>
      <c r="B55" s="26" t="s">
        <v>12</v>
      </c>
      <c r="C55" s="25" t="s">
        <v>98</v>
      </c>
      <c r="D55" s="28" t="s">
        <v>100</v>
      </c>
      <c r="E55" s="29">
        <v>42245</v>
      </c>
      <c r="F55" s="25" t="s">
        <v>116</v>
      </c>
      <c r="G55" s="26">
        <v>405.56</v>
      </c>
      <c r="H55" s="28">
        <v>185636</v>
      </c>
      <c r="I55" s="25" t="s">
        <v>102</v>
      </c>
      <c r="J55" s="32">
        <f>_xlfn.ISOWEEKNUM(tblDonnées[[#This Row],[DATE]])</f>
        <v>35</v>
      </c>
    </row>
    <row r="56" spans="1:10" x14ac:dyDescent="0.25">
      <c r="A56" s="25" t="s">
        <v>13</v>
      </c>
      <c r="B56" s="26" t="s">
        <v>12</v>
      </c>
      <c r="C56" s="25" t="s">
        <v>98</v>
      </c>
      <c r="D56" s="28" t="s">
        <v>100</v>
      </c>
      <c r="E56" s="29">
        <v>42248</v>
      </c>
      <c r="F56" s="25" t="s">
        <v>117</v>
      </c>
      <c r="G56" s="26">
        <v>420.22</v>
      </c>
      <c r="H56" s="28">
        <v>186972</v>
      </c>
      <c r="I56" s="25" t="s">
        <v>8</v>
      </c>
      <c r="J56" s="32">
        <f>_xlfn.ISOWEEKNUM(tblDonnées[[#This Row],[DATE]])</f>
        <v>36</v>
      </c>
    </row>
    <row r="57" spans="1:10" hidden="1" x14ac:dyDescent="0.25">
      <c r="A57" s="25" t="s">
        <v>33</v>
      </c>
      <c r="B57" s="26" t="s">
        <v>35</v>
      </c>
      <c r="C57" s="25" t="s">
        <v>48</v>
      </c>
      <c r="D57" s="28" t="s">
        <v>49</v>
      </c>
      <c r="E57" s="29">
        <v>42249</v>
      </c>
      <c r="F57" s="25" t="s">
        <v>50</v>
      </c>
      <c r="G57" s="26">
        <v>604.25</v>
      </c>
      <c r="H57" s="28">
        <v>149944</v>
      </c>
      <c r="I57" s="25" t="s">
        <v>51</v>
      </c>
      <c r="J57" s="32">
        <f>_xlfn.ISOWEEKNUM(tblDonnées[[#This Row],[DATE]])</f>
        <v>36</v>
      </c>
    </row>
    <row r="58" spans="1:10" hidden="1" x14ac:dyDescent="0.25">
      <c r="A58" s="25" t="s">
        <v>64</v>
      </c>
      <c r="B58" s="26">
        <v>20390</v>
      </c>
      <c r="C58" s="26" t="s">
        <v>73</v>
      </c>
      <c r="D58" s="25">
        <v>6206</v>
      </c>
      <c r="E58" s="29">
        <v>42249</v>
      </c>
      <c r="F58" s="25">
        <v>1059</v>
      </c>
      <c r="G58" s="27">
        <v>281.3</v>
      </c>
      <c r="H58" s="31">
        <v>543711</v>
      </c>
      <c r="I58" s="25" t="s">
        <v>9</v>
      </c>
      <c r="J58" s="32">
        <f>_xlfn.ISOWEEKNUM(tblDonnées[[#This Row],[DATE]])</f>
        <v>36</v>
      </c>
    </row>
    <row r="59" spans="1:10" x14ac:dyDescent="0.25">
      <c r="A59" s="25" t="s">
        <v>13</v>
      </c>
      <c r="B59" s="26" t="s">
        <v>12</v>
      </c>
      <c r="C59" s="25" t="s">
        <v>98</v>
      </c>
      <c r="D59" s="28" t="s">
        <v>100</v>
      </c>
      <c r="E59" s="29">
        <v>42251</v>
      </c>
      <c r="F59" s="25" t="s">
        <v>118</v>
      </c>
      <c r="G59" s="26">
        <v>447.91</v>
      </c>
      <c r="H59" s="28">
        <v>188652</v>
      </c>
      <c r="I59" s="25" t="s">
        <v>8</v>
      </c>
      <c r="J59" s="32">
        <f>_xlfn.ISOWEEKNUM(tblDonnées[[#This Row],[DATE]])</f>
        <v>36</v>
      </c>
    </row>
    <row r="60" spans="1:10" x14ac:dyDescent="0.25">
      <c r="A60" s="25" t="s">
        <v>13</v>
      </c>
      <c r="B60" s="26" t="s">
        <v>12</v>
      </c>
      <c r="C60" s="25" t="s">
        <v>98</v>
      </c>
      <c r="D60" s="28" t="s">
        <v>100</v>
      </c>
      <c r="E60" s="29">
        <v>42255</v>
      </c>
      <c r="F60" s="25" t="s">
        <v>119</v>
      </c>
      <c r="G60" s="26">
        <v>520.69000000000005</v>
      </c>
      <c r="H60" s="28">
        <v>190711</v>
      </c>
      <c r="I60" s="25" t="s">
        <v>102</v>
      </c>
      <c r="J60" s="32">
        <f>_xlfn.ISOWEEKNUM(tblDonnées[[#This Row],[DATE]])</f>
        <v>37</v>
      </c>
    </row>
    <row r="61" spans="1:10" hidden="1" x14ac:dyDescent="0.25">
      <c r="A61" s="31" t="s">
        <v>127</v>
      </c>
      <c r="B61" s="26" t="s">
        <v>65</v>
      </c>
      <c r="C61" s="25" t="s">
        <v>129</v>
      </c>
      <c r="D61" s="28" t="s">
        <v>145</v>
      </c>
      <c r="E61" s="30">
        <v>42255</v>
      </c>
      <c r="F61" s="31"/>
      <c r="G61" s="31">
        <v>494.44</v>
      </c>
      <c r="H61" s="31">
        <v>70400</v>
      </c>
      <c r="I61" s="31" t="s">
        <v>96</v>
      </c>
      <c r="J61" s="32">
        <f>_xlfn.ISOWEEKNUM(tblDonnées[[#This Row],[DATE]])</f>
        <v>37</v>
      </c>
    </row>
    <row r="62" spans="1:10" hidden="1" x14ac:dyDescent="0.25">
      <c r="A62" s="25" t="s">
        <v>33</v>
      </c>
      <c r="B62" s="26" t="s">
        <v>35</v>
      </c>
      <c r="C62" s="25" t="s">
        <v>52</v>
      </c>
      <c r="D62" s="28" t="s">
        <v>53</v>
      </c>
      <c r="E62" s="29">
        <v>42256</v>
      </c>
      <c r="F62" s="25" t="s">
        <v>54</v>
      </c>
      <c r="G62" s="26">
        <v>608.72</v>
      </c>
      <c r="H62" s="28">
        <v>152366</v>
      </c>
      <c r="I62" s="25" t="s">
        <v>55</v>
      </c>
      <c r="J62" s="32">
        <f>_xlfn.ISOWEEKNUM(tblDonnées[[#This Row],[DATE]])</f>
        <v>37</v>
      </c>
    </row>
    <row r="63" spans="1:10" hidden="1" x14ac:dyDescent="0.25">
      <c r="A63" s="25" t="s">
        <v>64</v>
      </c>
      <c r="B63" s="26" t="s">
        <v>11</v>
      </c>
      <c r="C63" s="25" t="s">
        <v>74</v>
      </c>
      <c r="D63" s="28" t="s">
        <v>75</v>
      </c>
      <c r="E63" s="29">
        <v>42256</v>
      </c>
      <c r="F63" s="25" t="s">
        <v>76</v>
      </c>
      <c r="G63" s="26">
        <v>401.2</v>
      </c>
      <c r="H63" s="28">
        <v>545873</v>
      </c>
      <c r="I63" s="25" t="s">
        <v>10</v>
      </c>
      <c r="J63" s="32">
        <f>_xlfn.ISOWEEKNUM(tblDonnées[[#This Row],[DATE]])</f>
        <v>37</v>
      </c>
    </row>
    <row r="64" spans="1:10" x14ac:dyDescent="0.25">
      <c r="A64" s="25" t="s">
        <v>13</v>
      </c>
      <c r="B64" s="26" t="s">
        <v>12</v>
      </c>
      <c r="C64" s="25" t="s">
        <v>98</v>
      </c>
      <c r="D64" s="28" t="s">
        <v>100</v>
      </c>
      <c r="E64" s="29">
        <v>42257</v>
      </c>
      <c r="F64" s="25" t="s">
        <v>120</v>
      </c>
      <c r="G64" s="26">
        <v>420.56</v>
      </c>
      <c r="H64" s="28">
        <v>192391</v>
      </c>
      <c r="I64" s="25" t="s">
        <v>102</v>
      </c>
      <c r="J64" s="32">
        <f>_xlfn.ISOWEEKNUM(tblDonnées[[#This Row],[DATE]])</f>
        <v>37</v>
      </c>
    </row>
    <row r="65" spans="1:10" hidden="1" x14ac:dyDescent="0.25">
      <c r="A65" s="25" t="s">
        <v>64</v>
      </c>
      <c r="B65" s="26" t="s">
        <v>77</v>
      </c>
      <c r="C65" s="25" t="s">
        <v>74</v>
      </c>
      <c r="D65" s="28" t="s">
        <v>75</v>
      </c>
      <c r="E65" s="29">
        <v>42258</v>
      </c>
      <c r="F65" s="25" t="s">
        <v>78</v>
      </c>
      <c r="G65" s="26">
        <v>554.17999999999995</v>
      </c>
      <c r="H65" s="28">
        <v>547281</v>
      </c>
      <c r="I65" s="25" t="s">
        <v>10</v>
      </c>
      <c r="J65" s="32">
        <f>_xlfn.ISOWEEKNUM(tblDonnées[[#This Row],[DATE]])</f>
        <v>37</v>
      </c>
    </row>
    <row r="66" spans="1:10" hidden="1" x14ac:dyDescent="0.25">
      <c r="A66" s="31" t="s">
        <v>127</v>
      </c>
      <c r="B66" s="26" t="s">
        <v>149</v>
      </c>
      <c r="C66" s="25" t="s">
        <v>129</v>
      </c>
      <c r="D66" s="28" t="s">
        <v>143</v>
      </c>
      <c r="E66" s="30">
        <v>42258</v>
      </c>
      <c r="F66" s="31"/>
      <c r="G66" s="31">
        <v>645.29999999999995</v>
      </c>
      <c r="H66" s="31">
        <v>73021</v>
      </c>
      <c r="I66" s="31" t="s">
        <v>96</v>
      </c>
      <c r="J66" s="32">
        <f>_xlfn.ISOWEEKNUM(tblDonnées[[#This Row],[DATE]])</f>
        <v>37</v>
      </c>
    </row>
    <row r="67" spans="1:10" x14ac:dyDescent="0.25">
      <c r="A67" s="25" t="s">
        <v>13</v>
      </c>
      <c r="B67" s="26" t="s">
        <v>12</v>
      </c>
      <c r="C67" s="25" t="s">
        <v>98</v>
      </c>
      <c r="D67" s="28" t="s">
        <v>100</v>
      </c>
      <c r="E67" s="29">
        <v>42259</v>
      </c>
      <c r="F67" s="25" t="s">
        <v>121</v>
      </c>
      <c r="G67" s="26">
        <v>420.44</v>
      </c>
      <c r="H67" s="28">
        <v>194069</v>
      </c>
      <c r="I67" s="25" t="s">
        <v>102</v>
      </c>
      <c r="J67" s="32">
        <f>_xlfn.ISOWEEKNUM(tblDonnées[[#This Row],[DATE]])</f>
        <v>37</v>
      </c>
    </row>
    <row r="68" spans="1:10" hidden="1" x14ac:dyDescent="0.25">
      <c r="A68" s="25" t="s">
        <v>64</v>
      </c>
      <c r="B68" s="26" t="s">
        <v>77</v>
      </c>
      <c r="C68" s="25" t="s">
        <v>74</v>
      </c>
      <c r="D68" s="28" t="s">
        <v>75</v>
      </c>
      <c r="E68" s="29">
        <v>42262</v>
      </c>
      <c r="F68" s="25" t="s">
        <v>78</v>
      </c>
      <c r="G68" s="26">
        <v>506.68</v>
      </c>
      <c r="H68" s="28">
        <v>549121</v>
      </c>
      <c r="I68" s="25" t="s">
        <v>10</v>
      </c>
      <c r="J68" s="32">
        <f>_xlfn.ISOWEEKNUM(tblDonnées[[#This Row],[DATE]])</f>
        <v>38</v>
      </c>
    </row>
    <row r="69" spans="1:10" x14ac:dyDescent="0.25">
      <c r="A69" s="25" t="s">
        <v>13</v>
      </c>
      <c r="B69" s="26" t="s">
        <v>12</v>
      </c>
      <c r="C69" s="25" t="s">
        <v>99</v>
      </c>
      <c r="D69" s="28" t="s">
        <v>122</v>
      </c>
      <c r="E69" s="29">
        <v>42263</v>
      </c>
      <c r="F69" s="25" t="s">
        <v>123</v>
      </c>
      <c r="G69" s="26">
        <v>404.98</v>
      </c>
      <c r="H69" s="28">
        <v>195413</v>
      </c>
      <c r="I69" s="25" t="s">
        <v>8</v>
      </c>
      <c r="J69" s="32">
        <f>_xlfn.ISOWEEKNUM(tblDonnées[[#This Row],[DATE]])</f>
        <v>38</v>
      </c>
    </row>
    <row r="70" spans="1:10" hidden="1" x14ac:dyDescent="0.25">
      <c r="A70" s="31" t="s">
        <v>127</v>
      </c>
      <c r="B70" s="26" t="s">
        <v>150</v>
      </c>
      <c r="C70" s="25" t="s">
        <v>129</v>
      </c>
      <c r="D70" s="28" t="s">
        <v>144</v>
      </c>
      <c r="E70" s="30">
        <v>42263</v>
      </c>
      <c r="F70" s="31"/>
      <c r="G70" s="31">
        <v>495</v>
      </c>
      <c r="H70" s="31">
        <v>74940</v>
      </c>
      <c r="I70" s="31" t="s">
        <v>96</v>
      </c>
      <c r="J70" s="32">
        <f>_xlfn.ISOWEEKNUM(tblDonnées[[#This Row],[DATE]])</f>
        <v>38</v>
      </c>
    </row>
    <row r="71" spans="1:10" hidden="1" x14ac:dyDescent="0.25">
      <c r="A71" s="25" t="s">
        <v>33</v>
      </c>
      <c r="B71" s="26" t="s">
        <v>35</v>
      </c>
      <c r="C71" s="25" t="s">
        <v>52</v>
      </c>
      <c r="D71" s="28" t="s">
        <v>53</v>
      </c>
      <c r="E71" s="29">
        <v>42264</v>
      </c>
      <c r="F71" s="25" t="s">
        <v>56</v>
      </c>
      <c r="G71" s="26">
        <v>689.66</v>
      </c>
      <c r="H71" s="28">
        <v>154917</v>
      </c>
      <c r="I71" s="25" t="s">
        <v>39</v>
      </c>
      <c r="J71" s="32">
        <f>_xlfn.ISOWEEKNUM(tblDonnées[[#This Row],[DATE]])</f>
        <v>38</v>
      </c>
    </row>
    <row r="72" spans="1:10" hidden="1" x14ac:dyDescent="0.25">
      <c r="A72" s="25" t="s">
        <v>64</v>
      </c>
      <c r="B72" s="26" t="s">
        <v>77</v>
      </c>
      <c r="C72" s="25" t="s">
        <v>74</v>
      </c>
      <c r="D72" s="28" t="s">
        <v>75</v>
      </c>
      <c r="E72" s="29">
        <v>42264</v>
      </c>
      <c r="F72" s="25" t="s">
        <v>79</v>
      </c>
      <c r="G72" s="26">
        <v>502.53</v>
      </c>
      <c r="H72" s="28">
        <v>551011</v>
      </c>
      <c r="I72" s="25" t="s">
        <v>10</v>
      </c>
      <c r="J72" s="32">
        <f>_xlfn.ISOWEEKNUM(tblDonnées[[#This Row],[DATE]])</f>
        <v>38</v>
      </c>
    </row>
    <row r="73" spans="1:10" x14ac:dyDescent="0.25">
      <c r="A73" s="25" t="s">
        <v>13</v>
      </c>
      <c r="B73" s="26" t="s">
        <v>12</v>
      </c>
      <c r="C73" s="25" t="s">
        <v>99</v>
      </c>
      <c r="D73" s="28" t="s">
        <v>122</v>
      </c>
      <c r="E73" s="29">
        <v>42266</v>
      </c>
      <c r="F73" s="25" t="s">
        <v>124</v>
      </c>
      <c r="G73" s="26">
        <v>491.01</v>
      </c>
      <c r="H73" s="28">
        <v>198809</v>
      </c>
      <c r="I73" s="25" t="s">
        <v>8</v>
      </c>
      <c r="J73" s="32">
        <f>_xlfn.ISOWEEKNUM(tblDonnées[[#This Row],[DATE]])</f>
        <v>38</v>
      </c>
    </row>
    <row r="74" spans="1:10" hidden="1" x14ac:dyDescent="0.25">
      <c r="A74" s="25" t="s">
        <v>64</v>
      </c>
      <c r="B74" s="26" t="s">
        <v>77</v>
      </c>
      <c r="C74" s="25" t="s">
        <v>74</v>
      </c>
      <c r="D74" s="28" t="s">
        <v>75</v>
      </c>
      <c r="E74" s="29">
        <v>42268</v>
      </c>
      <c r="F74" s="25" t="s">
        <v>80</v>
      </c>
      <c r="G74" s="26">
        <v>531.87</v>
      </c>
      <c r="H74" s="28">
        <v>552891</v>
      </c>
      <c r="I74" s="25" t="s">
        <v>10</v>
      </c>
      <c r="J74" s="32">
        <f>_xlfn.ISOWEEKNUM(tblDonnées[[#This Row],[DATE]])</f>
        <v>39</v>
      </c>
    </row>
    <row r="75" spans="1:10" x14ac:dyDescent="0.25">
      <c r="A75" s="25" t="s">
        <v>13</v>
      </c>
      <c r="B75" s="26" t="s">
        <v>12</v>
      </c>
      <c r="C75" s="25" t="s">
        <v>99</v>
      </c>
      <c r="D75" s="28" t="s">
        <v>122</v>
      </c>
      <c r="E75" s="29">
        <v>42271</v>
      </c>
      <c r="F75" s="25" t="s">
        <v>14</v>
      </c>
      <c r="G75" s="26">
        <v>465.95</v>
      </c>
      <c r="H75" s="28">
        <v>200537</v>
      </c>
      <c r="I75" s="25" t="s">
        <v>8</v>
      </c>
      <c r="J75" s="32">
        <f>_xlfn.ISOWEEKNUM(tblDonnées[[#This Row],[DATE]])</f>
        <v>39</v>
      </c>
    </row>
    <row r="76" spans="1:10" x14ac:dyDescent="0.25">
      <c r="A76" s="25" t="s">
        <v>13</v>
      </c>
      <c r="B76" s="26">
        <v>5267</v>
      </c>
      <c r="C76" s="25" t="s">
        <v>99</v>
      </c>
      <c r="D76" s="26">
        <v>6121</v>
      </c>
      <c r="E76" s="29">
        <v>42272</v>
      </c>
      <c r="F76" s="25">
        <v>1432</v>
      </c>
      <c r="G76" s="27">
        <v>495.8</v>
      </c>
      <c r="H76" s="31">
        <v>202240</v>
      </c>
      <c r="I76" s="25" t="s">
        <v>9</v>
      </c>
      <c r="J76" s="32">
        <f>_xlfn.ISOWEEKNUM(tblDonnées[[#This Row],[DATE]])</f>
        <v>39</v>
      </c>
    </row>
    <row r="77" spans="1:10" hidden="1" x14ac:dyDescent="0.25">
      <c r="A77" s="25" t="s">
        <v>64</v>
      </c>
      <c r="B77" s="26" t="s">
        <v>77</v>
      </c>
      <c r="C77" s="25" t="s">
        <v>81</v>
      </c>
      <c r="D77" s="28" t="s">
        <v>82</v>
      </c>
      <c r="E77" s="29">
        <v>42273</v>
      </c>
      <c r="F77" s="25" t="s">
        <v>83</v>
      </c>
      <c r="G77" s="26">
        <v>552.97</v>
      </c>
      <c r="H77" s="28">
        <v>555113</v>
      </c>
      <c r="I77" s="25" t="s">
        <v>10</v>
      </c>
      <c r="J77" s="32">
        <f>_xlfn.ISOWEEKNUM(tblDonnées[[#This Row],[DATE]])</f>
        <v>39</v>
      </c>
    </row>
    <row r="78" spans="1:10" hidden="1" x14ac:dyDescent="0.25">
      <c r="A78" s="25" t="s">
        <v>64</v>
      </c>
      <c r="B78" s="26" t="s">
        <v>77</v>
      </c>
      <c r="C78" s="25" t="s">
        <v>84</v>
      </c>
      <c r="D78" s="28" t="s">
        <v>85</v>
      </c>
      <c r="E78" s="29">
        <v>42276</v>
      </c>
      <c r="F78" s="25" t="s">
        <v>86</v>
      </c>
      <c r="G78" s="33">
        <v>409.48</v>
      </c>
      <c r="H78" s="28">
        <v>556483</v>
      </c>
      <c r="I78" s="25" t="s">
        <v>10</v>
      </c>
      <c r="J78" s="32">
        <f>_xlfn.ISOWEEKNUM(tblDonnées[[#This Row],[DATE]])</f>
        <v>40</v>
      </c>
    </row>
    <row r="79" spans="1:10" hidden="1" x14ac:dyDescent="0.25">
      <c r="A79" s="25" t="s">
        <v>33</v>
      </c>
      <c r="B79" s="26" t="s">
        <v>35</v>
      </c>
      <c r="C79" s="25" t="s">
        <v>57</v>
      </c>
      <c r="D79" s="28" t="s">
        <v>58</v>
      </c>
      <c r="E79" s="29">
        <v>42277</v>
      </c>
      <c r="F79" s="25" t="s">
        <v>59</v>
      </c>
      <c r="G79" s="33">
        <v>251.54</v>
      </c>
      <c r="H79" s="28">
        <v>157313</v>
      </c>
      <c r="I79" s="25" t="s">
        <v>7</v>
      </c>
      <c r="J79" s="32">
        <f>_xlfn.ISOWEEKNUM(tblDonnées[[#This Row],[DATE]])</f>
        <v>40</v>
      </c>
    </row>
    <row r="80" spans="1:10" x14ac:dyDescent="0.25">
      <c r="A80" s="25" t="s">
        <v>13</v>
      </c>
      <c r="B80" s="26" t="s">
        <v>12</v>
      </c>
      <c r="C80" s="25" t="s">
        <v>99</v>
      </c>
      <c r="D80" s="28" t="s">
        <v>122</v>
      </c>
      <c r="E80" s="29">
        <v>42277</v>
      </c>
      <c r="F80" s="25" t="s">
        <v>125</v>
      </c>
      <c r="G80" s="33">
        <v>431.41</v>
      </c>
      <c r="H80" s="28">
        <v>204001</v>
      </c>
      <c r="I80" s="25" t="s">
        <v>8</v>
      </c>
      <c r="J80" s="32">
        <f>_xlfn.ISOWEEKNUM(tblDonnées[[#This Row],[DATE]])</f>
        <v>40</v>
      </c>
    </row>
    <row r="81" spans="1:10" hidden="1" x14ac:dyDescent="0.25">
      <c r="A81" s="25" t="s">
        <v>33</v>
      </c>
      <c r="B81" s="26" t="s">
        <v>35</v>
      </c>
      <c r="C81" s="25" t="s">
        <v>60</v>
      </c>
      <c r="D81" s="28" t="s">
        <v>61</v>
      </c>
      <c r="E81" s="29">
        <v>42278</v>
      </c>
      <c r="F81" s="25" t="s">
        <v>62</v>
      </c>
      <c r="G81" s="33">
        <v>710.21</v>
      </c>
      <c r="H81" s="28">
        <v>158740</v>
      </c>
      <c r="I81" s="31" t="s">
        <v>63</v>
      </c>
      <c r="J81" s="32">
        <f>_xlfn.ISOWEEKNUM(tblDonnées[[#This Row],[DATE]])</f>
        <v>40</v>
      </c>
    </row>
    <row r="82" spans="1:10" hidden="1" x14ac:dyDescent="0.25">
      <c r="A82" s="25" t="s">
        <v>64</v>
      </c>
      <c r="B82" s="26" t="s">
        <v>77</v>
      </c>
      <c r="C82" s="25" t="s">
        <v>74</v>
      </c>
      <c r="D82" s="28" t="s">
        <v>75</v>
      </c>
      <c r="E82" s="29">
        <v>42278</v>
      </c>
      <c r="F82" s="25" t="s">
        <v>87</v>
      </c>
      <c r="G82" s="33">
        <v>530.24</v>
      </c>
      <c r="H82" s="28">
        <v>558386</v>
      </c>
      <c r="I82" s="31" t="s">
        <v>10</v>
      </c>
      <c r="J82" s="32">
        <f>_xlfn.ISOWEEKNUM(tblDonnées[[#This Row],[DATE]])</f>
        <v>40</v>
      </c>
    </row>
    <row r="83" spans="1:10" x14ac:dyDescent="0.25">
      <c r="A83" s="25" t="s">
        <v>13</v>
      </c>
      <c r="B83" s="26" t="s">
        <v>12</v>
      </c>
      <c r="C83" s="25" t="s">
        <v>99</v>
      </c>
      <c r="D83" s="28" t="s">
        <v>122</v>
      </c>
      <c r="E83" s="29">
        <v>42279</v>
      </c>
      <c r="F83" s="25" t="s">
        <v>126</v>
      </c>
      <c r="G83" s="33">
        <v>455.73</v>
      </c>
      <c r="H83" s="28">
        <v>205701</v>
      </c>
      <c r="I83" s="31" t="s">
        <v>8</v>
      </c>
      <c r="J83" s="32">
        <f>_xlfn.ISOWEEKNUM(tblDonnées[[#This Row],[DATE]])</f>
        <v>40</v>
      </c>
    </row>
    <row r="84" spans="1:10" x14ac:dyDescent="0.25">
      <c r="A84" s="25" t="s">
        <v>13</v>
      </c>
      <c r="B84" s="26">
        <v>5267</v>
      </c>
      <c r="C84" s="31" t="s">
        <v>99</v>
      </c>
      <c r="D84" s="31">
        <v>6121</v>
      </c>
      <c r="E84" s="30">
        <v>42280</v>
      </c>
      <c r="F84" s="31">
        <v>1528</v>
      </c>
      <c r="G84" s="31">
        <v>500.7</v>
      </c>
      <c r="H84" s="31">
        <v>207394</v>
      </c>
      <c r="I84" s="25" t="s">
        <v>9</v>
      </c>
      <c r="J84" s="32">
        <f>_xlfn.ISOWEEKNUM(tblDonnées[[#This Row],[DATE]])</f>
        <v>40</v>
      </c>
    </row>
  </sheetData>
  <phoneticPr fontId="2" type="noConversion"/>
  <pageMargins left="0.7" right="0.7" top="0.75" bottom="0.75" header="0.3" footer="0.3"/>
  <pageSetup paperSize="9" scale="10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38"/>
  <sheetViews>
    <sheetView showGridLines="0" workbookViewId="0">
      <selection activeCell="G31" sqref="G31"/>
    </sheetView>
  </sheetViews>
  <sheetFormatPr baseColWidth="10" defaultRowHeight="15" x14ac:dyDescent="0.25"/>
  <cols>
    <col min="2" max="2" width="10.7109375" customWidth="1"/>
    <col min="3" max="3" width="12.28515625" customWidth="1"/>
    <col min="4" max="4" width="15.5703125" customWidth="1"/>
    <col min="5" max="5" width="9" customWidth="1"/>
    <col min="6" max="6" width="15.28515625" customWidth="1"/>
    <col min="7" max="7" width="15.28515625" bestFit="1" customWidth="1"/>
    <col min="9" max="9" width="12.85546875" customWidth="1"/>
  </cols>
  <sheetData>
    <row r="1" spans="2:10" x14ac:dyDescent="0.25">
      <c r="B1" s="4" t="s">
        <v>0</v>
      </c>
      <c r="C1" t="s">
        <v>13</v>
      </c>
    </row>
    <row r="3" spans="2:10" x14ac:dyDescent="0.25">
      <c r="C3" s="4" t="s">
        <v>16</v>
      </c>
      <c r="H3" s="6"/>
      <c r="I3" s="10" t="s">
        <v>23</v>
      </c>
      <c r="J3" s="10" t="s">
        <v>24</v>
      </c>
    </row>
    <row r="4" spans="2:10" x14ac:dyDescent="0.25">
      <c r="B4" s="4" t="s">
        <v>2</v>
      </c>
      <c r="C4" t="s">
        <v>17</v>
      </c>
      <c r="D4" t="s">
        <v>19</v>
      </c>
      <c r="E4" t="s">
        <v>18</v>
      </c>
      <c r="F4" t="s">
        <v>20</v>
      </c>
      <c r="H4" s="8" t="s">
        <v>22</v>
      </c>
      <c r="I4" s="11">
        <v>150282</v>
      </c>
      <c r="J4" s="12"/>
    </row>
    <row r="5" spans="2:10" x14ac:dyDescent="0.25">
      <c r="B5" s="5">
        <v>42186</v>
      </c>
      <c r="C5" s="1">
        <v>150282</v>
      </c>
      <c r="D5" s="3"/>
      <c r="E5" s="2">
        <v>500.18</v>
      </c>
      <c r="F5" s="2">
        <v>500.18</v>
      </c>
      <c r="H5" s="9" t="s">
        <v>21</v>
      </c>
      <c r="I5" s="13">
        <v>57112</v>
      </c>
      <c r="J5" s="14"/>
    </row>
    <row r="6" spans="2:10" x14ac:dyDescent="0.25">
      <c r="B6" s="5">
        <v>42188</v>
      </c>
      <c r="C6" s="1">
        <v>151576</v>
      </c>
      <c r="D6" s="3">
        <v>1294</v>
      </c>
      <c r="E6" s="2">
        <v>400.78</v>
      </c>
      <c r="F6" s="2">
        <v>900.96</v>
      </c>
      <c r="H6" s="7" t="s">
        <v>15</v>
      </c>
      <c r="I6" s="15">
        <v>207394</v>
      </c>
      <c r="J6" s="16">
        <v>15049.39</v>
      </c>
    </row>
    <row r="7" spans="2:10" x14ac:dyDescent="0.25">
      <c r="B7" s="5">
        <v>42192</v>
      </c>
      <c r="C7" s="1">
        <v>153244</v>
      </c>
      <c r="D7" s="3">
        <v>1668</v>
      </c>
      <c r="E7" s="2">
        <v>450.45</v>
      </c>
      <c r="F7" s="2">
        <v>1351.41</v>
      </c>
    </row>
    <row r="8" spans="2:10" x14ac:dyDescent="0.25">
      <c r="B8" s="5">
        <v>42193</v>
      </c>
      <c r="C8" s="1">
        <v>154910</v>
      </c>
      <c r="D8" s="3">
        <v>1666</v>
      </c>
      <c r="E8" s="2">
        <v>474.7</v>
      </c>
      <c r="F8" s="2">
        <v>1826.1100000000001</v>
      </c>
      <c r="H8" s="10" t="s">
        <v>25</v>
      </c>
      <c r="I8" s="10"/>
      <c r="J8" s="2">
        <f>J6*100/I5</f>
        <v>26.350661857402997</v>
      </c>
    </row>
    <row r="9" spans="2:10" x14ac:dyDescent="0.25">
      <c r="B9" s="5">
        <v>42198</v>
      </c>
      <c r="C9" s="1">
        <v>156600</v>
      </c>
      <c r="D9" s="3">
        <v>1690</v>
      </c>
      <c r="E9" s="2">
        <v>400.49</v>
      </c>
      <c r="F9" s="2">
        <v>2226.6000000000004</v>
      </c>
      <c r="H9" s="10" t="s">
        <v>26</v>
      </c>
      <c r="I9" s="10"/>
    </row>
    <row r="10" spans="2:10" x14ac:dyDescent="0.25">
      <c r="B10" s="5">
        <v>42200</v>
      </c>
      <c r="C10" s="1">
        <v>158270</v>
      </c>
      <c r="D10" s="3">
        <v>1670</v>
      </c>
      <c r="E10" s="2">
        <v>500.2</v>
      </c>
      <c r="F10" s="2">
        <v>2726.8</v>
      </c>
      <c r="H10" s="17" t="s">
        <v>27</v>
      </c>
    </row>
    <row r="11" spans="2:10" x14ac:dyDescent="0.25">
      <c r="B11" s="5">
        <v>42202</v>
      </c>
      <c r="C11" s="1">
        <v>159950</v>
      </c>
      <c r="D11" s="3">
        <v>1680</v>
      </c>
      <c r="E11" s="2">
        <v>415.3</v>
      </c>
      <c r="F11" s="2">
        <v>3142.1000000000004</v>
      </c>
    </row>
    <row r="12" spans="2:10" x14ac:dyDescent="0.25">
      <c r="B12" s="5">
        <v>42207</v>
      </c>
      <c r="C12" s="1">
        <v>161673</v>
      </c>
      <c r="D12" s="3">
        <v>1723</v>
      </c>
      <c r="E12" s="2">
        <v>388.35</v>
      </c>
      <c r="F12" s="2">
        <v>3530.4500000000003</v>
      </c>
    </row>
    <row r="13" spans="2:10" x14ac:dyDescent="0.25">
      <c r="B13" s="5">
        <v>42209</v>
      </c>
      <c r="C13" s="1">
        <v>163351</v>
      </c>
      <c r="D13" s="3">
        <v>1678</v>
      </c>
      <c r="E13" s="2">
        <v>407.61</v>
      </c>
      <c r="F13" s="2">
        <v>3938.0600000000004</v>
      </c>
    </row>
    <row r="14" spans="2:10" x14ac:dyDescent="0.25">
      <c r="B14" s="5">
        <v>42212</v>
      </c>
      <c r="C14" s="1">
        <v>165014</v>
      </c>
      <c r="D14" s="3">
        <v>1663</v>
      </c>
      <c r="E14" s="2">
        <v>504.5</v>
      </c>
      <c r="F14" s="2">
        <v>4442.5600000000004</v>
      </c>
    </row>
    <row r="15" spans="2:10" x14ac:dyDescent="0.25">
      <c r="B15" s="5">
        <v>42214</v>
      </c>
      <c r="C15" s="1">
        <v>166614</v>
      </c>
      <c r="D15" s="3">
        <v>1600</v>
      </c>
      <c r="E15" s="2">
        <v>441.2</v>
      </c>
      <c r="F15" s="2">
        <v>4883.76</v>
      </c>
    </row>
    <row r="16" spans="2:10" x14ac:dyDescent="0.25">
      <c r="B16" s="5">
        <v>42219</v>
      </c>
      <c r="C16" s="1">
        <v>168393</v>
      </c>
      <c r="D16" s="3">
        <v>1779</v>
      </c>
      <c r="E16" s="2">
        <v>406.35</v>
      </c>
      <c r="F16" s="2">
        <v>5290.1100000000006</v>
      </c>
    </row>
    <row r="17" spans="2:6" x14ac:dyDescent="0.25">
      <c r="B17" s="5">
        <v>42221</v>
      </c>
      <c r="C17" s="1">
        <v>170069</v>
      </c>
      <c r="D17" s="3">
        <v>1676</v>
      </c>
      <c r="E17" s="2">
        <v>439.21</v>
      </c>
      <c r="F17" s="2">
        <v>5729.3200000000006</v>
      </c>
    </row>
    <row r="18" spans="2:6" x14ac:dyDescent="0.25">
      <c r="B18" s="5">
        <v>42223</v>
      </c>
      <c r="C18" s="1">
        <v>171712</v>
      </c>
      <c r="D18" s="3">
        <v>1643</v>
      </c>
      <c r="E18" s="2">
        <v>410.57</v>
      </c>
      <c r="F18" s="2">
        <v>6139.89</v>
      </c>
    </row>
    <row r="19" spans="2:6" x14ac:dyDescent="0.25">
      <c r="B19" s="5">
        <v>42227</v>
      </c>
      <c r="C19" s="1">
        <v>173870</v>
      </c>
      <c r="D19" s="3">
        <v>2158</v>
      </c>
      <c r="E19" s="2">
        <v>409.95</v>
      </c>
      <c r="F19" s="2">
        <v>6549.84</v>
      </c>
    </row>
    <row r="20" spans="2:6" x14ac:dyDescent="0.25">
      <c r="B20" s="5">
        <v>42228</v>
      </c>
      <c r="C20" s="1">
        <v>175100</v>
      </c>
      <c r="D20" s="3">
        <v>1230</v>
      </c>
      <c r="E20" s="2">
        <v>453.57</v>
      </c>
      <c r="F20" s="2">
        <v>7003.41</v>
      </c>
    </row>
    <row r="21" spans="2:6" x14ac:dyDescent="0.25">
      <c r="B21" s="5">
        <v>42233</v>
      </c>
      <c r="C21" s="1">
        <v>177159</v>
      </c>
      <c r="D21" s="3">
        <v>2059</v>
      </c>
      <c r="E21" s="2">
        <v>520.38</v>
      </c>
      <c r="F21" s="2">
        <v>7523.79</v>
      </c>
    </row>
    <row r="22" spans="2:6" x14ac:dyDescent="0.25">
      <c r="B22" s="5">
        <v>42234</v>
      </c>
      <c r="C22" s="1">
        <v>178441</v>
      </c>
      <c r="D22" s="3">
        <v>1282</v>
      </c>
      <c r="E22" s="2">
        <v>396.5</v>
      </c>
      <c r="F22" s="2">
        <v>7920.29</v>
      </c>
    </row>
    <row r="23" spans="2:6" x14ac:dyDescent="0.25">
      <c r="B23" s="5">
        <v>42236</v>
      </c>
      <c r="C23" s="1">
        <v>180132</v>
      </c>
      <c r="D23" s="3">
        <v>1691</v>
      </c>
      <c r="E23" s="2">
        <v>400.78</v>
      </c>
      <c r="F23" s="2">
        <v>8321.07</v>
      </c>
    </row>
    <row r="24" spans="2:6" x14ac:dyDescent="0.25">
      <c r="B24" s="5">
        <v>42240</v>
      </c>
      <c r="C24" s="1">
        <v>181856</v>
      </c>
      <c r="D24" s="3">
        <v>1724</v>
      </c>
      <c r="E24" s="2">
        <v>447.2</v>
      </c>
      <c r="F24" s="2">
        <v>8768.27</v>
      </c>
    </row>
    <row r="25" spans="2:6" x14ac:dyDescent="0.25">
      <c r="B25" s="5">
        <v>42243</v>
      </c>
      <c r="C25" s="1">
        <v>183941</v>
      </c>
      <c r="D25" s="3">
        <v>2085</v>
      </c>
      <c r="E25" s="2">
        <v>400.16</v>
      </c>
      <c r="F25" s="2">
        <v>9168.43</v>
      </c>
    </row>
    <row r="26" spans="2:6" x14ac:dyDescent="0.25">
      <c r="B26" s="5">
        <v>42245</v>
      </c>
      <c r="C26" s="1">
        <v>185636</v>
      </c>
      <c r="D26" s="3">
        <v>1695</v>
      </c>
      <c r="E26" s="2">
        <v>405.56</v>
      </c>
      <c r="F26" s="2">
        <v>9573.99</v>
      </c>
    </row>
    <row r="27" spans="2:6" x14ac:dyDescent="0.25">
      <c r="B27" s="5">
        <v>42248</v>
      </c>
      <c r="C27" s="1">
        <v>186972</v>
      </c>
      <c r="D27" s="3">
        <v>1336</v>
      </c>
      <c r="E27" s="2">
        <v>420.22</v>
      </c>
      <c r="F27" s="2">
        <v>9994.2099999999991</v>
      </c>
    </row>
    <row r="28" spans="2:6" x14ac:dyDescent="0.25">
      <c r="B28" s="5">
        <v>42251</v>
      </c>
      <c r="C28" s="1">
        <v>188652</v>
      </c>
      <c r="D28" s="3">
        <v>1680</v>
      </c>
      <c r="E28" s="2">
        <v>447.91</v>
      </c>
      <c r="F28" s="2">
        <v>10442.119999999999</v>
      </c>
    </row>
    <row r="29" spans="2:6" x14ac:dyDescent="0.25">
      <c r="B29" s="5">
        <v>42255</v>
      </c>
      <c r="C29" s="1">
        <v>190711</v>
      </c>
      <c r="D29" s="3">
        <v>2059</v>
      </c>
      <c r="E29" s="2">
        <v>520.69000000000005</v>
      </c>
      <c r="F29" s="2">
        <v>10962.81</v>
      </c>
    </row>
    <row r="30" spans="2:6" x14ac:dyDescent="0.25">
      <c r="B30" s="5">
        <v>42257</v>
      </c>
      <c r="C30" s="1">
        <v>192391</v>
      </c>
      <c r="D30" s="3">
        <v>1680</v>
      </c>
      <c r="E30" s="2">
        <v>420.56</v>
      </c>
      <c r="F30" s="2">
        <v>11383.369999999999</v>
      </c>
    </row>
    <row r="31" spans="2:6" x14ac:dyDescent="0.25">
      <c r="B31" s="5">
        <v>42259</v>
      </c>
      <c r="C31" s="1">
        <v>194069</v>
      </c>
      <c r="D31" s="3">
        <v>1678</v>
      </c>
      <c r="E31" s="2">
        <v>420.44</v>
      </c>
      <c r="F31" s="2">
        <v>11803.81</v>
      </c>
    </row>
    <row r="32" spans="2:6" x14ac:dyDescent="0.25">
      <c r="B32" s="5">
        <v>42263</v>
      </c>
      <c r="C32" s="1">
        <v>195413</v>
      </c>
      <c r="D32" s="3">
        <v>1344</v>
      </c>
      <c r="E32" s="2">
        <v>404.98</v>
      </c>
      <c r="F32" s="2">
        <v>12208.789999999999</v>
      </c>
    </row>
    <row r="33" spans="2:6" x14ac:dyDescent="0.25">
      <c r="B33" s="5">
        <v>42266</v>
      </c>
      <c r="C33" s="1">
        <v>198809</v>
      </c>
      <c r="D33" s="3">
        <v>3396</v>
      </c>
      <c r="E33" s="2">
        <v>491.01</v>
      </c>
      <c r="F33" s="2">
        <v>12699.8</v>
      </c>
    </row>
    <row r="34" spans="2:6" x14ac:dyDescent="0.25">
      <c r="B34" s="5">
        <v>42271</v>
      </c>
      <c r="C34" s="1">
        <v>200537</v>
      </c>
      <c r="D34" s="3">
        <v>1728</v>
      </c>
      <c r="E34" s="2">
        <v>465.95</v>
      </c>
      <c r="F34" s="2">
        <v>13165.75</v>
      </c>
    </row>
    <row r="35" spans="2:6" x14ac:dyDescent="0.25">
      <c r="B35" s="5">
        <v>42272</v>
      </c>
      <c r="C35" s="1">
        <v>202240</v>
      </c>
      <c r="D35" s="3">
        <v>1703</v>
      </c>
      <c r="E35" s="2">
        <v>495.8</v>
      </c>
      <c r="F35" s="2">
        <v>13661.55</v>
      </c>
    </row>
    <row r="36" spans="2:6" x14ac:dyDescent="0.25">
      <c r="B36" s="5">
        <v>42277</v>
      </c>
      <c r="C36" s="1">
        <v>204001</v>
      </c>
      <c r="D36" s="3">
        <v>1761</v>
      </c>
      <c r="E36" s="2">
        <v>431.41</v>
      </c>
      <c r="F36" s="2">
        <v>14092.96</v>
      </c>
    </row>
    <row r="37" spans="2:6" x14ac:dyDescent="0.25">
      <c r="B37" s="5">
        <v>42279</v>
      </c>
      <c r="C37" s="1">
        <v>205701</v>
      </c>
      <c r="D37" s="3">
        <v>1700</v>
      </c>
      <c r="E37" s="2">
        <v>455.73</v>
      </c>
      <c r="F37" s="2">
        <v>14548.689999999999</v>
      </c>
    </row>
    <row r="38" spans="2:6" x14ac:dyDescent="0.25">
      <c r="B38" s="5">
        <v>42280</v>
      </c>
      <c r="C38" s="1">
        <v>207394</v>
      </c>
      <c r="D38" s="3">
        <v>1693</v>
      </c>
      <c r="E38" s="2">
        <v>500.7</v>
      </c>
      <c r="F38" s="2">
        <v>15049.39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19"/>
  <sheetViews>
    <sheetView showGridLines="0" tabSelected="1" workbookViewId="0">
      <selection activeCell="E28" sqref="E28"/>
    </sheetView>
  </sheetViews>
  <sheetFormatPr baseColWidth="10" defaultRowHeight="15" x14ac:dyDescent="0.25"/>
  <cols>
    <col min="2" max="3" width="11.140625" customWidth="1"/>
    <col min="4" max="4" width="12.28515625" customWidth="1"/>
    <col min="5" max="5" width="15.5703125" customWidth="1"/>
    <col min="6" max="6" width="9" customWidth="1"/>
    <col min="7" max="7" width="15.28515625" bestFit="1" customWidth="1"/>
    <col min="8" max="8" width="15.28515625" customWidth="1"/>
    <col min="9" max="9" width="15.28515625" style="19" bestFit="1" customWidth="1"/>
    <col min="11" max="11" width="12.85546875" customWidth="1"/>
  </cols>
  <sheetData>
    <row r="2" spans="2:13" x14ac:dyDescent="0.25">
      <c r="J2" s="6"/>
      <c r="K2" s="10" t="s">
        <v>23</v>
      </c>
      <c r="L2" s="10" t="s">
        <v>24</v>
      </c>
    </row>
    <row r="3" spans="2:13" x14ac:dyDescent="0.25">
      <c r="J3" s="8" t="s">
        <v>22</v>
      </c>
      <c r="K3" s="11">
        <v>301858</v>
      </c>
      <c r="L3" s="35">
        <v>301858</v>
      </c>
    </row>
    <row r="4" spans="2:13" x14ac:dyDescent="0.25">
      <c r="D4" s="4" t="s">
        <v>16</v>
      </c>
      <c r="H4" s="21" t="s">
        <v>29</v>
      </c>
      <c r="J4" s="9" t="s">
        <v>21</v>
      </c>
      <c r="K4" s="13">
        <v>315238</v>
      </c>
      <c r="L4" s="34">
        <v>315238</v>
      </c>
    </row>
    <row r="5" spans="2:13" x14ac:dyDescent="0.25">
      <c r="B5" s="4" t="s">
        <v>0</v>
      </c>
      <c r="C5" s="4" t="s">
        <v>28</v>
      </c>
      <c r="D5" t="s">
        <v>17</v>
      </c>
      <c r="E5" t="s">
        <v>19</v>
      </c>
      <c r="F5" t="s">
        <v>18</v>
      </c>
      <c r="G5" t="s">
        <v>20</v>
      </c>
      <c r="H5" s="38" t="s">
        <v>154</v>
      </c>
      <c r="I5" s="20"/>
      <c r="J5" s="7" t="s">
        <v>15</v>
      </c>
      <c r="K5" s="15">
        <v>617096</v>
      </c>
      <c r="L5" s="36">
        <v>617096</v>
      </c>
      <c r="M5" s="37">
        <v>15049.39</v>
      </c>
    </row>
    <row r="6" spans="2:13" x14ac:dyDescent="0.25">
      <c r="B6" t="s">
        <v>13</v>
      </c>
      <c r="C6" s="18">
        <v>27</v>
      </c>
      <c r="D6" s="1">
        <v>301858</v>
      </c>
      <c r="E6" s="3"/>
      <c r="F6" s="2">
        <v>900.96</v>
      </c>
      <c r="G6" s="2">
        <v>900.96</v>
      </c>
      <c r="H6" s="21"/>
    </row>
    <row r="7" spans="2:13" x14ac:dyDescent="0.25">
      <c r="C7" s="18">
        <v>28</v>
      </c>
      <c r="D7" s="1">
        <v>308154</v>
      </c>
      <c r="E7" s="3">
        <v>6296</v>
      </c>
      <c r="F7" s="2">
        <v>925.15</v>
      </c>
      <c r="G7" s="2">
        <v>1826.1100000000001</v>
      </c>
      <c r="H7" s="22">
        <v>14.310038119440915</v>
      </c>
      <c r="J7" s="10" t="s">
        <v>25</v>
      </c>
      <c r="K7" s="10"/>
      <c r="L7" s="2">
        <f>L5*100/K4</f>
        <v>195.75558784156732</v>
      </c>
    </row>
    <row r="8" spans="2:13" x14ac:dyDescent="0.25">
      <c r="C8" s="18">
        <v>29</v>
      </c>
      <c r="D8" s="1">
        <v>474820</v>
      </c>
      <c r="E8" s="3">
        <v>166666</v>
      </c>
      <c r="F8" s="2">
        <v>1315.99</v>
      </c>
      <c r="G8" s="2">
        <v>3142.1000000000004</v>
      </c>
      <c r="H8" s="22">
        <v>1.0956703826815308</v>
      </c>
      <c r="J8" s="10" t="s">
        <v>26</v>
      </c>
      <c r="K8" s="10"/>
    </row>
    <row r="9" spans="2:13" x14ac:dyDescent="0.25">
      <c r="C9" s="18">
        <v>30</v>
      </c>
      <c r="D9" s="1">
        <v>325024</v>
      </c>
      <c r="E9" s="3">
        <v>-149796</v>
      </c>
      <c r="F9" s="2">
        <v>795.96</v>
      </c>
      <c r="G9" s="2">
        <v>3938.0600000000004</v>
      </c>
      <c r="H9" s="22" t="s">
        <v>30</v>
      </c>
      <c r="J9" s="17" t="s">
        <v>27</v>
      </c>
    </row>
    <row r="10" spans="2:13" x14ac:dyDescent="0.25">
      <c r="C10" s="18">
        <v>31</v>
      </c>
      <c r="D10" s="1">
        <v>331628</v>
      </c>
      <c r="E10" s="3">
        <v>6604</v>
      </c>
      <c r="F10" s="2">
        <v>945.7</v>
      </c>
      <c r="G10" s="2">
        <v>4883.76</v>
      </c>
      <c r="H10" s="22">
        <v>59.631435493640225</v>
      </c>
    </row>
    <row r="11" spans="2:13" x14ac:dyDescent="0.25">
      <c r="C11" s="18">
        <v>32</v>
      </c>
      <c r="D11" s="1">
        <v>510174</v>
      </c>
      <c r="E11" s="3">
        <v>178546</v>
      </c>
      <c r="F11" s="2">
        <v>1256.1299999999999</v>
      </c>
      <c r="G11" s="2">
        <v>6139.89</v>
      </c>
      <c r="H11" s="22">
        <v>2.7352951060230977</v>
      </c>
    </row>
    <row r="12" spans="2:13" x14ac:dyDescent="0.25">
      <c r="C12" s="18">
        <v>33</v>
      </c>
      <c r="D12" s="1">
        <v>348970</v>
      </c>
      <c r="E12" s="3">
        <v>-161204</v>
      </c>
      <c r="F12" s="2">
        <v>863.52</v>
      </c>
      <c r="G12" s="2">
        <v>7003.41</v>
      </c>
      <c r="H12" s="22" t="s">
        <v>30</v>
      </c>
    </row>
    <row r="13" spans="2:13" x14ac:dyDescent="0.25">
      <c r="C13" s="18">
        <v>34</v>
      </c>
      <c r="D13" s="1">
        <v>535732</v>
      </c>
      <c r="E13" s="3">
        <v>186762</v>
      </c>
      <c r="F13" s="2">
        <v>1317.6599999999999</v>
      </c>
      <c r="G13" s="2">
        <v>8321.07</v>
      </c>
      <c r="H13" s="22">
        <v>3.7499116522633082</v>
      </c>
    </row>
    <row r="14" spans="2:13" x14ac:dyDescent="0.25">
      <c r="C14" s="18">
        <v>35</v>
      </c>
      <c r="D14" s="1">
        <v>551433</v>
      </c>
      <c r="E14" s="3">
        <v>15701</v>
      </c>
      <c r="F14" s="2">
        <v>1252.92</v>
      </c>
      <c r="G14" s="2">
        <v>9573.99</v>
      </c>
      <c r="H14" s="22">
        <v>52.997070250302528</v>
      </c>
    </row>
    <row r="15" spans="2:13" x14ac:dyDescent="0.25">
      <c r="C15" s="18">
        <v>36</v>
      </c>
      <c r="D15" s="1">
        <v>375624</v>
      </c>
      <c r="E15" s="3">
        <v>-175809</v>
      </c>
      <c r="F15" s="2">
        <v>868.13000000000011</v>
      </c>
      <c r="G15" s="2">
        <v>10442.119999999999</v>
      </c>
      <c r="H15" s="22" t="s">
        <v>30</v>
      </c>
    </row>
    <row r="16" spans="2:13" x14ac:dyDescent="0.25">
      <c r="C16" s="18">
        <v>37</v>
      </c>
      <c r="D16" s="1">
        <v>577171</v>
      </c>
      <c r="E16" s="3">
        <v>201547</v>
      </c>
      <c r="F16" s="2">
        <v>1361.69</v>
      </c>
      <c r="G16" s="2">
        <v>11803.81</v>
      </c>
      <c r="H16" s="22">
        <v>5.1809850804030813</v>
      </c>
    </row>
    <row r="17" spans="3:8" x14ac:dyDescent="0.25">
      <c r="C17" s="18">
        <v>38</v>
      </c>
      <c r="D17" s="1">
        <v>394222</v>
      </c>
      <c r="E17" s="3">
        <v>-182949</v>
      </c>
      <c r="F17" s="2">
        <v>895.99</v>
      </c>
      <c r="G17" s="2">
        <v>12699.8</v>
      </c>
      <c r="H17" s="22" t="s">
        <v>30</v>
      </c>
    </row>
    <row r="18" spans="3:8" x14ac:dyDescent="0.25">
      <c r="C18" s="18">
        <v>39</v>
      </c>
      <c r="D18" s="1">
        <v>402777</v>
      </c>
      <c r="E18" s="3">
        <v>8555</v>
      </c>
      <c r="F18" s="2">
        <v>961.75</v>
      </c>
      <c r="G18" s="2">
        <v>13661.55</v>
      </c>
      <c r="H18" s="22">
        <v>148.44886031560492</v>
      </c>
    </row>
    <row r="19" spans="3:8" x14ac:dyDescent="0.25">
      <c r="C19" s="18">
        <v>40</v>
      </c>
      <c r="D19" s="1">
        <v>617096</v>
      </c>
      <c r="E19" s="3">
        <v>214319</v>
      </c>
      <c r="F19" s="2">
        <v>1387.8400000000001</v>
      </c>
      <c r="G19" s="2">
        <v>15049.39</v>
      </c>
      <c r="H19" s="22">
        <v>6.374399843224352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RECAP2015</vt:lpstr>
      <vt:lpstr>TCD CAMION</vt:lpstr>
      <vt:lpstr>TCD LIEU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GUERVILLE</dc:creator>
  <cp:lastModifiedBy>Loic GUERVILLE</cp:lastModifiedBy>
  <cp:lastPrinted>2015-08-26T07:03:18Z</cp:lastPrinted>
  <dcterms:created xsi:type="dcterms:W3CDTF">2006-09-16T00:00:00Z</dcterms:created>
  <dcterms:modified xsi:type="dcterms:W3CDTF">2015-10-07T08:55:08Z</dcterms:modified>
</cp:coreProperties>
</file>