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jl3\2_ETUDES\10_TB_Speed\Template financier\"/>
    </mc:Choice>
  </mc:AlternateContent>
  <bookViews>
    <workbookView xWindow="120" yWindow="75" windowWidth="18915" windowHeight="11385"/>
  </bookViews>
  <sheets>
    <sheet name="Feuil1" sheetId="12" r:id="rId1"/>
    <sheet name="Financial report" sheetId="11" r:id="rId2"/>
  </sheets>
  <calcPr calcId="162913"/>
</workbook>
</file>

<file path=xl/calcChain.xml><?xml version="1.0" encoding="utf-8"?>
<calcChain xmlns="http://schemas.openxmlformats.org/spreadsheetml/2006/main">
  <c r="F53" i="12" l="1"/>
  <c r="M53" i="12" s="1"/>
  <c r="F52" i="12"/>
  <c r="M52" i="12" s="1"/>
  <c r="M51" i="12"/>
  <c r="F51" i="12"/>
  <c r="F50" i="12"/>
  <c r="M50" i="12" s="1"/>
  <c r="F49" i="12"/>
  <c r="M49" i="12" s="1"/>
  <c r="F48" i="12"/>
  <c r="M48" i="12" s="1"/>
  <c r="M47" i="12"/>
  <c r="F47" i="12"/>
  <c r="M46" i="12"/>
  <c r="F46" i="12"/>
  <c r="F45" i="12"/>
  <c r="M45" i="12" s="1"/>
  <c r="F44" i="12"/>
  <c r="M44" i="12" s="1"/>
  <c r="M43" i="12"/>
  <c r="F43" i="12"/>
  <c r="M42" i="12"/>
  <c r="F42" i="12"/>
  <c r="F41" i="12"/>
  <c r="M41" i="12" s="1"/>
  <c r="F40" i="12"/>
  <c r="M40" i="12" s="1"/>
  <c r="M39" i="12"/>
  <c r="F39" i="12"/>
  <c r="M38" i="12"/>
  <c r="F38" i="12"/>
  <c r="F37" i="12"/>
  <c r="M37" i="12" s="1"/>
  <c r="F36" i="12"/>
  <c r="M36" i="12" s="1"/>
  <c r="M35" i="12"/>
  <c r="F35" i="12"/>
  <c r="M34" i="12"/>
  <c r="F34" i="12"/>
  <c r="M33" i="12" l="1"/>
  <c r="F33" i="12"/>
  <c r="M32" i="12"/>
  <c r="F32" i="12"/>
  <c r="M31" i="12"/>
  <c r="F31" i="12"/>
  <c r="M30" i="12"/>
  <c r="F30" i="12"/>
  <c r="M29" i="12"/>
  <c r="F29" i="12"/>
  <c r="M28" i="12"/>
  <c r="F28" i="12"/>
  <c r="M27" i="12"/>
  <c r="F27" i="12"/>
  <c r="M26" i="12"/>
  <c r="F26" i="12"/>
  <c r="M25" i="12"/>
  <c r="F25" i="12"/>
  <c r="M24" i="12"/>
  <c r="F24" i="12"/>
  <c r="M23" i="12"/>
  <c r="F23" i="12"/>
  <c r="M22" i="12"/>
  <c r="F22" i="12"/>
  <c r="M21" i="12"/>
  <c r="F21" i="12"/>
  <c r="M20" i="12"/>
  <c r="F20" i="12"/>
  <c r="M19" i="12"/>
  <c r="F19" i="12"/>
  <c r="M18" i="12"/>
  <c r="F18" i="12"/>
  <c r="M17" i="12"/>
  <c r="F17" i="12"/>
  <c r="M16" i="12"/>
  <c r="F16" i="12"/>
  <c r="M15" i="12"/>
  <c r="F15" i="12"/>
  <c r="M14" i="12"/>
  <c r="F14" i="12"/>
  <c r="M13" i="12"/>
  <c r="F13" i="12"/>
  <c r="M12" i="12"/>
  <c r="F12" i="12"/>
  <c r="M11" i="12"/>
  <c r="F11" i="12"/>
  <c r="M10" i="12"/>
  <c r="F10" i="12"/>
  <c r="M9" i="12"/>
  <c r="F9" i="12"/>
  <c r="M8" i="12"/>
  <c r="F8" i="12"/>
  <c r="M7" i="12"/>
  <c r="F7" i="12"/>
  <c r="M6" i="12"/>
  <c r="F6" i="12"/>
  <c r="M5" i="12"/>
  <c r="F5" i="12"/>
  <c r="N26" i="12"/>
  <c r="K26" i="12"/>
  <c r="G26" i="12"/>
  <c r="K30" i="12"/>
  <c r="G30" i="12"/>
  <c r="N30" i="12"/>
  <c r="N18" i="12"/>
  <c r="G18" i="12"/>
  <c r="K18" i="12"/>
  <c r="K50" i="12"/>
  <c r="N50" i="12"/>
  <c r="G50" i="12"/>
  <c r="N46" i="12"/>
  <c r="G46" i="12"/>
  <c r="K46" i="12"/>
  <c r="N52" i="12"/>
  <c r="G52" i="12"/>
  <c r="K52" i="12"/>
  <c r="N43" i="12"/>
  <c r="G43" i="12"/>
  <c r="K43" i="12"/>
  <c r="N35" i="12"/>
  <c r="G35" i="12"/>
  <c r="K35" i="12"/>
  <c r="N9" i="12"/>
  <c r="G9" i="12"/>
  <c r="K9" i="12"/>
  <c r="K31" i="12"/>
  <c r="N31" i="12"/>
  <c r="G31" i="12"/>
  <c r="K38" i="12"/>
  <c r="G38" i="12"/>
  <c r="N38" i="12"/>
  <c r="K51" i="12"/>
  <c r="G51" i="12"/>
  <c r="N51" i="12"/>
  <c r="K23" i="12"/>
  <c r="G23" i="12"/>
  <c r="N23" i="12"/>
  <c r="K49" i="12"/>
  <c r="G49" i="12"/>
  <c r="N49" i="12"/>
  <c r="K37" i="12"/>
  <c r="G37" i="12"/>
  <c r="N37" i="12"/>
  <c r="N28" i="12"/>
  <c r="G28" i="12"/>
  <c r="K28" i="12"/>
  <c r="K22" i="12"/>
  <c r="G22" i="12"/>
  <c r="N22" i="12"/>
  <c r="N13" i="12"/>
  <c r="G13" i="12"/>
  <c r="K13" i="12"/>
  <c r="K10" i="12"/>
  <c r="N10" i="12"/>
  <c r="G10" i="12"/>
  <c r="N47" i="12"/>
  <c r="K47" i="12"/>
  <c r="G47" i="12"/>
  <c r="N44" i="12"/>
  <c r="G44" i="12"/>
  <c r="K44" i="12"/>
  <c r="N20" i="12"/>
  <c r="K20" i="12"/>
  <c r="G20" i="12"/>
  <c r="K17" i="12"/>
  <c r="G17" i="12"/>
  <c r="N17" i="12"/>
  <c r="K27" i="12"/>
  <c r="G27" i="12"/>
  <c r="N27" i="12"/>
  <c r="N53" i="12"/>
  <c r="G53" i="12"/>
  <c r="K53" i="12"/>
  <c r="N25" i="12"/>
  <c r="G25" i="12"/>
  <c r="K25" i="12"/>
  <c r="N5" i="12"/>
  <c r="G5" i="12"/>
  <c r="K5" i="12"/>
  <c r="K15" i="12"/>
  <c r="G15" i="12"/>
  <c r="N15" i="12"/>
  <c r="K45" i="12"/>
  <c r="G45" i="12"/>
  <c r="N45" i="12"/>
  <c r="K32" i="12"/>
  <c r="G32" i="12"/>
  <c r="N32" i="12"/>
  <c r="K16" i="12"/>
  <c r="N16" i="12"/>
  <c r="G16" i="12"/>
  <c r="K6" i="12"/>
  <c r="G6" i="12"/>
  <c r="N6" i="12"/>
  <c r="K21" i="12"/>
  <c r="G21" i="12"/>
  <c r="N21" i="12"/>
  <c r="N29" i="12"/>
  <c r="K29" i="12"/>
  <c r="G29" i="12"/>
  <c r="K14" i="12"/>
  <c r="G14" i="12"/>
  <c r="N14" i="12"/>
  <c r="K12" i="12"/>
  <c r="G12" i="12"/>
  <c r="N12" i="12"/>
  <c r="K24" i="12"/>
  <c r="N24" i="12"/>
  <c r="G24" i="12"/>
  <c r="K40" i="12"/>
  <c r="G40" i="12"/>
  <c r="N40" i="12"/>
  <c r="K34" i="12"/>
  <c r="G34" i="12"/>
  <c r="N34" i="12"/>
  <c r="K42" i="12"/>
  <c r="G42" i="12"/>
  <c r="N42" i="12"/>
  <c r="K39" i="12"/>
  <c r="G39" i="12"/>
  <c r="N39" i="12"/>
  <c r="K33" i="12"/>
  <c r="G33" i="12"/>
  <c r="N33" i="12"/>
  <c r="N7" i="12"/>
  <c r="G7" i="12"/>
  <c r="K7" i="12"/>
  <c r="K19" i="12"/>
  <c r="G19" i="12"/>
  <c r="N19" i="12"/>
  <c r="K36" i="12"/>
  <c r="N36" i="12"/>
  <c r="G36" i="12"/>
  <c r="K48" i="12"/>
  <c r="N48" i="12"/>
  <c r="G48" i="12"/>
  <c r="N11" i="12"/>
  <c r="G11" i="12"/>
  <c r="K11" i="12"/>
  <c r="N41" i="12"/>
  <c r="K41" i="12"/>
  <c r="G41" i="12"/>
  <c r="K8" i="12"/>
  <c r="N8" i="12"/>
  <c r="G8" i="12"/>
</calcChain>
</file>

<file path=xl/sharedStrings.xml><?xml version="1.0" encoding="utf-8"?>
<sst xmlns="http://schemas.openxmlformats.org/spreadsheetml/2006/main" count="69" uniqueCount="43">
  <si>
    <t>Funder</t>
  </si>
  <si>
    <t>Organisation name</t>
  </si>
  <si>
    <t>Exchange rate USD - local currency</t>
  </si>
  <si>
    <t>Exchange rate local currency - USD</t>
  </si>
  <si>
    <t>Output</t>
  </si>
  <si>
    <t>Expense Group</t>
  </si>
  <si>
    <t>Expense Description</t>
  </si>
  <si>
    <t>Travel / staff description</t>
  </si>
  <si>
    <t>2017 (USD)</t>
  </si>
  <si>
    <t>Budget 2017 (local currency)</t>
  </si>
  <si>
    <t>Actuals 2017 (USD)</t>
  </si>
  <si>
    <t>Actuals 2017 (local currency)</t>
  </si>
  <si>
    <t>Staff : Salary (all taxes)</t>
  </si>
  <si>
    <t>Staff: men/month</t>
  </si>
  <si>
    <t>Variances (USD)</t>
  </si>
  <si>
    <t>Variance adjusted (USD)</t>
  </si>
  <si>
    <t>Variance local currency</t>
  </si>
  <si>
    <t>%</t>
  </si>
  <si>
    <t>Justification</t>
  </si>
  <si>
    <t>Ref.Receipt</t>
  </si>
  <si>
    <t>2 Evaluation of an early tuberculosis detection strategy in children with severe pneumonia</t>
  </si>
  <si>
    <t>3Travel related</t>
  </si>
  <si>
    <t>Airfare Europe to Africa</t>
  </si>
  <si>
    <t>Coordinations visits for University of Bordeaux project manager</t>
  </si>
  <si>
    <t>Scientific advisory board meeting</t>
  </si>
  <si>
    <t>Airfare Europe to cambodia</t>
  </si>
  <si>
    <t>Airfare Europe to Europe</t>
  </si>
  <si>
    <t>The independant Data Monitoring committee</t>
  </si>
  <si>
    <t>Per diem Europe to Africa</t>
  </si>
  <si>
    <t>Per diem Europe to Cambodia</t>
  </si>
  <si>
    <t>railfare Bordeaux to Paris</t>
  </si>
  <si>
    <t xml:space="preserve">Visa cost  </t>
  </si>
  <si>
    <t>4.External professional services</t>
  </si>
  <si>
    <t>Mid term evaluation</t>
  </si>
  <si>
    <t>Qualitative survey</t>
  </si>
  <si>
    <t xml:space="preserve">Rent venue </t>
  </si>
  <si>
    <t>7.Direct staff</t>
  </si>
  <si>
    <t>International Data manager</t>
  </si>
  <si>
    <t>Post-doc( statisitics)</t>
  </si>
  <si>
    <t>Project manager</t>
  </si>
  <si>
    <t>Aurélia Vessière</t>
  </si>
  <si>
    <t>Statistician</t>
  </si>
  <si>
    <t>1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</si>
</sst>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538DD5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8DB4D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4" borderId="0" xfId="0" applyFill="1"/>
    <xf numFmtId="1" fontId="0" fillId="4" borderId="0" xfId="0" applyNumberFormat="1" applyFill="1"/>
    <xf numFmtId="1" fontId="0" fillId="3" borderId="0" xfId="0" applyNumberFormat="1" applyFill="1"/>
    <xf numFmtId="1" fontId="0" fillId="0" borderId="0" xfId="0" applyNumberFormat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topLeftCell="A30" zoomScale="85" zoomScaleNormal="85" workbookViewId="0">
      <selection activeCell="I39" sqref="I39"/>
    </sheetView>
  </sheetViews>
  <sheetFormatPr baseColWidth="10" defaultRowHeight="15" x14ac:dyDescent="0.25"/>
  <cols>
    <col min="1" max="3" width="3.7109375" customWidth="1"/>
    <col min="4" max="4" width="48.7109375" customWidth="1"/>
  </cols>
  <sheetData>
    <row r="1" spans="1:16" x14ac:dyDescent="0.25">
      <c r="A1" s="1" t="s">
        <v>0</v>
      </c>
      <c r="B1" s="1"/>
      <c r="C1" s="1"/>
      <c r="D1" s="1"/>
      <c r="E1" s="1"/>
      <c r="H1" t="s">
        <v>2</v>
      </c>
      <c r="K1">
        <v>0.81499999999999995</v>
      </c>
    </row>
    <row r="2" spans="1:16" x14ac:dyDescent="0.25">
      <c r="A2" s="1" t="s">
        <v>1</v>
      </c>
      <c r="B2" s="1"/>
      <c r="C2" s="1"/>
      <c r="D2" s="1"/>
      <c r="E2" s="1"/>
      <c r="H2" t="s">
        <v>3</v>
      </c>
      <c r="K2">
        <v>1.2270000000000001</v>
      </c>
    </row>
    <row r="4" spans="1:16" x14ac:dyDescent="0.25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  <c r="K4" s="1" t="s">
        <v>14</v>
      </c>
      <c r="L4" s="1" t="s">
        <v>15</v>
      </c>
      <c r="M4" s="1" t="s">
        <v>16</v>
      </c>
      <c r="N4" s="1" t="s">
        <v>17</v>
      </c>
      <c r="O4" s="1" t="s">
        <v>18</v>
      </c>
      <c r="P4" s="1" t="s">
        <v>19</v>
      </c>
    </row>
    <row r="5" spans="1:16" s="3" customFormat="1" x14ac:dyDescent="0.25">
      <c r="A5" s="3" t="s">
        <v>42</v>
      </c>
      <c r="E5" s="3">
        <v>61066</v>
      </c>
      <c r="F5" s="4">
        <f t="shared" ref="F5:F33" si="0">E5*K$1</f>
        <v>49768.789999999994</v>
      </c>
      <c r="G5" s="3">
        <f t="shared" ref="G5:G33" ca="1" si="1">G5/K$2</f>
        <v>0</v>
      </c>
      <c r="K5" s="3">
        <f t="shared" ref="K5:K33" ca="1" si="2">E5-G5</f>
        <v>0</v>
      </c>
      <c r="M5" s="4">
        <f t="shared" ref="M5:M33" si="3">F5-H5</f>
        <v>49768.789999999994</v>
      </c>
      <c r="N5" s="3">
        <f t="shared" ref="N5:N33" ca="1" si="4">G5/E5</f>
        <v>0</v>
      </c>
    </row>
    <row r="6" spans="1:16" s="2" customFormat="1" x14ac:dyDescent="0.25">
      <c r="B6" s="2" t="s">
        <v>21</v>
      </c>
      <c r="E6" s="2">
        <v>9097</v>
      </c>
      <c r="F6" s="5">
        <f t="shared" si="0"/>
        <v>7414.0549999999994</v>
      </c>
      <c r="G6" s="2">
        <f t="shared" ca="1" si="1"/>
        <v>0</v>
      </c>
      <c r="K6" s="2">
        <f t="shared" ca="1" si="2"/>
        <v>0</v>
      </c>
      <c r="M6" s="5">
        <f t="shared" si="3"/>
        <v>7414.0549999999994</v>
      </c>
      <c r="N6" s="2">
        <f t="shared" ca="1" si="4"/>
        <v>0</v>
      </c>
    </row>
    <row r="7" spans="1:16" x14ac:dyDescent="0.25">
      <c r="C7" t="s">
        <v>22</v>
      </c>
      <c r="E7">
        <v>5500</v>
      </c>
      <c r="F7" s="6">
        <f t="shared" si="0"/>
        <v>4482.5</v>
      </c>
      <c r="G7">
        <f t="shared" ca="1" si="1"/>
        <v>0</v>
      </c>
      <c r="K7">
        <f t="shared" ca="1" si="2"/>
        <v>0</v>
      </c>
      <c r="M7" s="6">
        <f t="shared" si="3"/>
        <v>4482.5</v>
      </c>
      <c r="N7">
        <f t="shared" ca="1" si="4"/>
        <v>0</v>
      </c>
    </row>
    <row r="8" spans="1:16" x14ac:dyDescent="0.25">
      <c r="D8" t="s">
        <v>23</v>
      </c>
      <c r="E8">
        <v>917</v>
      </c>
      <c r="F8" s="6">
        <f t="shared" si="0"/>
        <v>747.3549999999999</v>
      </c>
      <c r="G8">
        <f t="shared" ca="1" si="1"/>
        <v>0</v>
      </c>
      <c r="H8" s="7"/>
      <c r="K8">
        <f t="shared" ca="1" si="2"/>
        <v>0</v>
      </c>
      <c r="M8" s="6">
        <f t="shared" si="3"/>
        <v>747.3549999999999</v>
      </c>
      <c r="N8">
        <f t="shared" ca="1" si="4"/>
        <v>0</v>
      </c>
    </row>
    <row r="9" spans="1:16" x14ac:dyDescent="0.25">
      <c r="D9" t="s">
        <v>24</v>
      </c>
      <c r="E9">
        <v>4583</v>
      </c>
      <c r="F9" s="6">
        <f t="shared" si="0"/>
        <v>3735.145</v>
      </c>
      <c r="G9">
        <f t="shared" ca="1" si="1"/>
        <v>0</v>
      </c>
      <c r="H9" s="7"/>
      <c r="K9">
        <f t="shared" ca="1" si="2"/>
        <v>0</v>
      </c>
      <c r="M9" s="6">
        <f t="shared" si="3"/>
        <v>3735.145</v>
      </c>
      <c r="N9">
        <f t="shared" ca="1" si="4"/>
        <v>0</v>
      </c>
    </row>
    <row r="10" spans="1:16" x14ac:dyDescent="0.25">
      <c r="C10" t="s">
        <v>25</v>
      </c>
      <c r="E10">
        <v>444</v>
      </c>
      <c r="F10" s="6">
        <f t="shared" si="0"/>
        <v>361.85999999999996</v>
      </c>
      <c r="G10">
        <f t="shared" ca="1" si="1"/>
        <v>0</v>
      </c>
      <c r="K10">
        <f t="shared" ca="1" si="2"/>
        <v>0</v>
      </c>
      <c r="M10" s="6">
        <f t="shared" si="3"/>
        <v>361.85999999999996</v>
      </c>
      <c r="N10">
        <f t="shared" ca="1" si="4"/>
        <v>0</v>
      </c>
    </row>
    <row r="11" spans="1:16" x14ac:dyDescent="0.25">
      <c r="D11" t="s">
        <v>23</v>
      </c>
      <c r="E11">
        <v>444</v>
      </c>
      <c r="F11" s="6">
        <f t="shared" si="0"/>
        <v>361.85999999999996</v>
      </c>
      <c r="G11">
        <f t="shared" ca="1" si="1"/>
        <v>0</v>
      </c>
      <c r="H11" s="7"/>
      <c r="K11">
        <f t="shared" ca="1" si="2"/>
        <v>0</v>
      </c>
      <c r="M11" s="6">
        <f t="shared" si="3"/>
        <v>361.85999999999996</v>
      </c>
      <c r="N11">
        <f t="shared" ca="1" si="4"/>
        <v>0</v>
      </c>
    </row>
    <row r="12" spans="1:16" x14ac:dyDescent="0.25">
      <c r="C12" t="s">
        <v>26</v>
      </c>
      <c r="E12">
        <v>525</v>
      </c>
      <c r="F12" s="6">
        <f t="shared" si="0"/>
        <v>427.875</v>
      </c>
      <c r="G12">
        <f t="shared" ca="1" si="1"/>
        <v>0</v>
      </c>
      <c r="K12">
        <f t="shared" ca="1" si="2"/>
        <v>0</v>
      </c>
      <c r="M12" s="6">
        <f t="shared" si="3"/>
        <v>427.875</v>
      </c>
      <c r="N12">
        <f t="shared" ca="1" si="4"/>
        <v>0</v>
      </c>
    </row>
    <row r="13" spans="1:16" x14ac:dyDescent="0.25">
      <c r="D13" t="s">
        <v>27</v>
      </c>
      <c r="E13">
        <v>525</v>
      </c>
      <c r="F13" s="6">
        <f t="shared" si="0"/>
        <v>427.875</v>
      </c>
      <c r="G13">
        <f t="shared" ca="1" si="1"/>
        <v>0</v>
      </c>
      <c r="H13" s="7"/>
      <c r="K13">
        <f t="shared" ca="1" si="2"/>
        <v>0</v>
      </c>
      <c r="M13" s="6">
        <f t="shared" si="3"/>
        <v>427.875</v>
      </c>
      <c r="N13">
        <f t="shared" ca="1" si="4"/>
        <v>0</v>
      </c>
    </row>
    <row r="14" spans="1:16" x14ac:dyDescent="0.25">
      <c r="C14" t="s">
        <v>28</v>
      </c>
      <c r="E14">
        <v>1823</v>
      </c>
      <c r="F14" s="6">
        <f t="shared" si="0"/>
        <v>1485.7449999999999</v>
      </c>
      <c r="G14">
        <f t="shared" ca="1" si="1"/>
        <v>0</v>
      </c>
      <c r="K14">
        <f t="shared" ca="1" si="2"/>
        <v>0</v>
      </c>
      <c r="M14" s="6">
        <f t="shared" si="3"/>
        <v>1485.7449999999999</v>
      </c>
      <c r="N14">
        <f t="shared" ca="1" si="4"/>
        <v>0</v>
      </c>
    </row>
    <row r="15" spans="1:16" x14ac:dyDescent="0.25">
      <c r="D15" t="s">
        <v>23</v>
      </c>
      <c r="E15">
        <v>304</v>
      </c>
      <c r="F15" s="6">
        <f t="shared" si="0"/>
        <v>247.76</v>
      </c>
      <c r="G15">
        <f t="shared" ca="1" si="1"/>
        <v>0</v>
      </c>
      <c r="H15" s="7"/>
      <c r="K15">
        <f t="shared" ca="1" si="2"/>
        <v>0</v>
      </c>
      <c r="M15" s="6">
        <f t="shared" si="3"/>
        <v>247.76</v>
      </c>
      <c r="N15">
        <f t="shared" ca="1" si="4"/>
        <v>0</v>
      </c>
    </row>
    <row r="16" spans="1:16" x14ac:dyDescent="0.25">
      <c r="D16" t="s">
        <v>24</v>
      </c>
      <c r="E16">
        <v>1519</v>
      </c>
      <c r="F16" s="6">
        <f t="shared" si="0"/>
        <v>1237.9849999999999</v>
      </c>
      <c r="G16">
        <f t="shared" ca="1" si="1"/>
        <v>0</v>
      </c>
      <c r="H16" s="7"/>
      <c r="K16">
        <f t="shared" ca="1" si="2"/>
        <v>0</v>
      </c>
      <c r="M16" s="6">
        <f t="shared" si="3"/>
        <v>1237.9849999999999</v>
      </c>
      <c r="N16">
        <f t="shared" ca="1" si="4"/>
        <v>0</v>
      </c>
    </row>
    <row r="17" spans="2:14" x14ac:dyDescent="0.25">
      <c r="C17" t="s">
        <v>29</v>
      </c>
      <c r="E17">
        <v>159</v>
      </c>
      <c r="F17" s="6">
        <f t="shared" si="0"/>
        <v>129.58499999999998</v>
      </c>
      <c r="G17">
        <f t="shared" ca="1" si="1"/>
        <v>0</v>
      </c>
      <c r="K17">
        <f t="shared" ca="1" si="2"/>
        <v>0</v>
      </c>
      <c r="M17" s="6">
        <f t="shared" si="3"/>
        <v>129.58499999999998</v>
      </c>
      <c r="N17">
        <f t="shared" ca="1" si="4"/>
        <v>0</v>
      </c>
    </row>
    <row r="18" spans="2:14" x14ac:dyDescent="0.25">
      <c r="D18" t="s">
        <v>23</v>
      </c>
      <c r="E18">
        <v>159</v>
      </c>
      <c r="F18" s="6">
        <f t="shared" si="0"/>
        <v>129.58499999999998</v>
      </c>
      <c r="G18">
        <f t="shared" ca="1" si="1"/>
        <v>0</v>
      </c>
      <c r="H18" s="7"/>
      <c r="K18">
        <f t="shared" ca="1" si="2"/>
        <v>0</v>
      </c>
      <c r="M18" s="6">
        <f t="shared" si="3"/>
        <v>129.58499999999998</v>
      </c>
      <c r="N18">
        <f t="shared" ca="1" si="4"/>
        <v>0</v>
      </c>
    </row>
    <row r="19" spans="2:14" x14ac:dyDescent="0.25">
      <c r="C19" t="s">
        <v>30</v>
      </c>
      <c r="E19">
        <v>125</v>
      </c>
      <c r="F19" s="6">
        <f t="shared" si="0"/>
        <v>101.875</v>
      </c>
      <c r="G19">
        <f t="shared" ca="1" si="1"/>
        <v>0</v>
      </c>
      <c r="K19">
        <f t="shared" ca="1" si="2"/>
        <v>0</v>
      </c>
      <c r="M19" s="6">
        <f t="shared" si="3"/>
        <v>101.875</v>
      </c>
      <c r="N19">
        <f t="shared" ca="1" si="4"/>
        <v>0</v>
      </c>
    </row>
    <row r="20" spans="2:14" x14ac:dyDescent="0.25">
      <c r="D20" t="s">
        <v>27</v>
      </c>
      <c r="E20">
        <v>125</v>
      </c>
      <c r="F20" s="6">
        <f t="shared" si="0"/>
        <v>101.875</v>
      </c>
      <c r="G20">
        <f t="shared" ca="1" si="1"/>
        <v>0</v>
      </c>
      <c r="H20" s="7"/>
      <c r="K20">
        <f t="shared" ca="1" si="2"/>
        <v>0</v>
      </c>
      <c r="M20" s="6">
        <f t="shared" si="3"/>
        <v>101.875</v>
      </c>
      <c r="N20">
        <f t="shared" ca="1" si="4"/>
        <v>0</v>
      </c>
    </row>
    <row r="21" spans="2:14" x14ac:dyDescent="0.25">
      <c r="C21" t="s">
        <v>31</v>
      </c>
      <c r="E21">
        <v>521</v>
      </c>
      <c r="F21" s="6">
        <f t="shared" si="0"/>
        <v>424.61499999999995</v>
      </c>
      <c r="G21">
        <f t="shared" ca="1" si="1"/>
        <v>0</v>
      </c>
      <c r="K21">
        <f t="shared" ca="1" si="2"/>
        <v>0</v>
      </c>
      <c r="M21" s="6">
        <f t="shared" si="3"/>
        <v>424.61499999999995</v>
      </c>
      <c r="N21">
        <f t="shared" ca="1" si="4"/>
        <v>0</v>
      </c>
    </row>
    <row r="22" spans="2:14" x14ac:dyDescent="0.25">
      <c r="D22" t="s">
        <v>24</v>
      </c>
      <c r="E22">
        <v>521</v>
      </c>
      <c r="F22" s="6">
        <f t="shared" si="0"/>
        <v>424.61499999999995</v>
      </c>
      <c r="G22">
        <f t="shared" ca="1" si="1"/>
        <v>0</v>
      </c>
      <c r="H22" s="7"/>
      <c r="K22">
        <f t="shared" ca="1" si="2"/>
        <v>0</v>
      </c>
      <c r="M22" s="6">
        <f t="shared" si="3"/>
        <v>424.61499999999995</v>
      </c>
      <c r="N22">
        <f t="shared" ca="1" si="4"/>
        <v>0</v>
      </c>
    </row>
    <row r="23" spans="2:14" s="2" customFormat="1" x14ac:dyDescent="0.25">
      <c r="B23" s="2" t="s">
        <v>32</v>
      </c>
      <c r="E23" s="2">
        <v>28782</v>
      </c>
      <c r="F23" s="5">
        <f t="shared" si="0"/>
        <v>23457.329999999998</v>
      </c>
      <c r="G23" s="2">
        <f t="shared" ca="1" si="1"/>
        <v>0</v>
      </c>
      <c r="K23" s="2">
        <f t="shared" ca="1" si="2"/>
        <v>0</v>
      </c>
      <c r="M23" s="5">
        <f t="shared" si="3"/>
        <v>23457.329999999998</v>
      </c>
      <c r="N23" s="2">
        <f t="shared" ca="1" si="4"/>
        <v>0</v>
      </c>
    </row>
    <row r="24" spans="2:14" x14ac:dyDescent="0.25">
      <c r="C24" t="s">
        <v>33</v>
      </c>
      <c r="E24">
        <v>9727</v>
      </c>
      <c r="F24" s="6">
        <f t="shared" si="0"/>
        <v>7927.5049999999992</v>
      </c>
      <c r="G24">
        <f t="shared" ca="1" si="1"/>
        <v>0</v>
      </c>
      <c r="H24" s="7"/>
      <c r="K24">
        <f t="shared" ca="1" si="2"/>
        <v>0</v>
      </c>
      <c r="M24" s="6">
        <f t="shared" si="3"/>
        <v>7927.5049999999992</v>
      </c>
      <c r="N24">
        <f t="shared" ca="1" si="4"/>
        <v>0</v>
      </c>
    </row>
    <row r="25" spans="2:14" x14ac:dyDescent="0.25">
      <c r="C25" t="s">
        <v>34</v>
      </c>
      <c r="E25">
        <v>18430</v>
      </c>
      <c r="F25" s="6">
        <f t="shared" si="0"/>
        <v>15020.449999999999</v>
      </c>
      <c r="G25">
        <f t="shared" ca="1" si="1"/>
        <v>0</v>
      </c>
      <c r="H25" s="7"/>
      <c r="K25">
        <f t="shared" ca="1" si="2"/>
        <v>0</v>
      </c>
      <c r="M25" s="6">
        <f t="shared" si="3"/>
        <v>15020.449999999999</v>
      </c>
      <c r="N25">
        <f t="shared" ca="1" si="4"/>
        <v>0</v>
      </c>
    </row>
    <row r="26" spans="2:14" x14ac:dyDescent="0.25">
      <c r="C26" t="s">
        <v>35</v>
      </c>
      <c r="E26">
        <v>625</v>
      </c>
      <c r="F26" s="6">
        <f t="shared" si="0"/>
        <v>509.37499999999994</v>
      </c>
      <c r="G26">
        <f t="shared" ca="1" si="1"/>
        <v>0</v>
      </c>
      <c r="K26">
        <f t="shared" ca="1" si="2"/>
        <v>0</v>
      </c>
      <c r="M26" s="6">
        <f t="shared" si="3"/>
        <v>509.37499999999994</v>
      </c>
      <c r="N26">
        <f t="shared" ca="1" si="4"/>
        <v>0</v>
      </c>
    </row>
    <row r="27" spans="2:14" x14ac:dyDescent="0.25">
      <c r="D27" t="s">
        <v>27</v>
      </c>
      <c r="E27">
        <v>625</v>
      </c>
      <c r="F27" s="6">
        <f t="shared" si="0"/>
        <v>509.37499999999994</v>
      </c>
      <c r="G27">
        <f t="shared" ca="1" si="1"/>
        <v>0</v>
      </c>
      <c r="H27" s="7"/>
      <c r="K27">
        <f t="shared" ca="1" si="2"/>
        <v>0</v>
      </c>
      <c r="M27" s="6">
        <f t="shared" si="3"/>
        <v>509.37499999999994</v>
      </c>
      <c r="N27">
        <f t="shared" ca="1" si="4"/>
        <v>0</v>
      </c>
    </row>
    <row r="28" spans="2:14" s="2" customFormat="1" x14ac:dyDescent="0.25">
      <c r="B28" s="2" t="s">
        <v>36</v>
      </c>
      <c r="E28" s="2">
        <v>23187</v>
      </c>
      <c r="F28" s="5">
        <f t="shared" si="0"/>
        <v>18897.404999999999</v>
      </c>
      <c r="G28" s="2">
        <f t="shared" ca="1" si="1"/>
        <v>0</v>
      </c>
      <c r="K28" s="2">
        <f t="shared" ca="1" si="2"/>
        <v>0</v>
      </c>
      <c r="M28" s="5">
        <f t="shared" si="3"/>
        <v>18897.404999999999</v>
      </c>
      <c r="N28" s="2">
        <f t="shared" ca="1" si="4"/>
        <v>0</v>
      </c>
    </row>
    <row r="29" spans="2:14" x14ac:dyDescent="0.25">
      <c r="C29" t="s">
        <v>37</v>
      </c>
      <c r="E29">
        <v>6801</v>
      </c>
      <c r="F29" s="6">
        <f t="shared" si="0"/>
        <v>5542.8149999999996</v>
      </c>
      <c r="G29">
        <f t="shared" ca="1" si="1"/>
        <v>0</v>
      </c>
      <c r="H29" s="7"/>
      <c r="K29">
        <f t="shared" ca="1" si="2"/>
        <v>0</v>
      </c>
      <c r="M29" s="6">
        <f t="shared" si="3"/>
        <v>5542.8149999999996</v>
      </c>
      <c r="N29">
        <f t="shared" ca="1" si="4"/>
        <v>0</v>
      </c>
    </row>
    <row r="30" spans="2:14" x14ac:dyDescent="0.25">
      <c r="C30" t="s">
        <v>38</v>
      </c>
      <c r="E30">
        <v>6668</v>
      </c>
      <c r="F30" s="6">
        <f t="shared" si="0"/>
        <v>5434.42</v>
      </c>
      <c r="G30">
        <f t="shared" ca="1" si="1"/>
        <v>0</v>
      </c>
      <c r="H30" s="7"/>
      <c r="K30">
        <f t="shared" ca="1" si="2"/>
        <v>0</v>
      </c>
      <c r="M30" s="6">
        <f t="shared" si="3"/>
        <v>5434.42</v>
      </c>
      <c r="N30">
        <f t="shared" ca="1" si="4"/>
        <v>0</v>
      </c>
    </row>
    <row r="31" spans="2:14" x14ac:dyDescent="0.25">
      <c r="C31" t="s">
        <v>39</v>
      </c>
      <c r="E31">
        <v>8051</v>
      </c>
      <c r="F31" s="6">
        <f t="shared" si="0"/>
        <v>6561.5649999999996</v>
      </c>
      <c r="G31">
        <f t="shared" ca="1" si="1"/>
        <v>0</v>
      </c>
      <c r="K31">
        <f t="shared" ca="1" si="2"/>
        <v>0</v>
      </c>
      <c r="M31" s="6">
        <f t="shared" si="3"/>
        <v>6561.5649999999996</v>
      </c>
      <c r="N31">
        <f t="shared" ca="1" si="4"/>
        <v>0</v>
      </c>
    </row>
    <row r="32" spans="2:14" x14ac:dyDescent="0.25">
      <c r="D32" t="s">
        <v>40</v>
      </c>
      <c r="E32">
        <v>8051</v>
      </c>
      <c r="F32" s="6">
        <f t="shared" si="0"/>
        <v>6561.5649999999996</v>
      </c>
      <c r="G32">
        <f t="shared" ca="1" si="1"/>
        <v>0</v>
      </c>
      <c r="H32" s="7"/>
      <c r="K32">
        <f t="shared" ca="1" si="2"/>
        <v>0</v>
      </c>
      <c r="M32" s="6">
        <f t="shared" si="3"/>
        <v>6561.5649999999996</v>
      </c>
      <c r="N32">
        <f t="shared" ca="1" si="4"/>
        <v>0</v>
      </c>
    </row>
    <row r="33" spans="1:14" x14ac:dyDescent="0.25">
      <c r="C33" t="s">
        <v>41</v>
      </c>
      <c r="E33">
        <v>1667</v>
      </c>
      <c r="F33" s="6">
        <f t="shared" si="0"/>
        <v>1358.605</v>
      </c>
      <c r="G33">
        <f t="shared" ca="1" si="1"/>
        <v>0</v>
      </c>
      <c r="H33" s="7"/>
      <c r="K33">
        <f t="shared" ca="1" si="2"/>
        <v>0</v>
      </c>
      <c r="M33" s="6">
        <f t="shared" si="3"/>
        <v>1358.605</v>
      </c>
      <c r="N33">
        <f t="shared" ca="1" si="4"/>
        <v>0</v>
      </c>
    </row>
    <row r="34" spans="1:14" s="3" customFormat="1" x14ac:dyDescent="0.25">
      <c r="A34" s="3" t="s">
        <v>20</v>
      </c>
      <c r="E34" s="3">
        <v>61066</v>
      </c>
      <c r="F34" s="4">
        <f t="shared" ref="F34:F53" si="5">E34*K$1</f>
        <v>49768.789999999994</v>
      </c>
      <c r="G34" s="3">
        <f t="shared" ref="G34:G53" ca="1" si="6">G34/K$2</f>
        <v>0</v>
      </c>
      <c r="K34" s="3">
        <f t="shared" ref="K34:K53" ca="1" si="7">E34-G34</f>
        <v>0</v>
      </c>
      <c r="M34" s="4">
        <f t="shared" ref="M34:M53" si="8">F34-H34</f>
        <v>49768.789999999994</v>
      </c>
      <c r="N34" s="3">
        <f t="shared" ref="N34:N53" ca="1" si="9">G34/E34</f>
        <v>0</v>
      </c>
    </row>
    <row r="35" spans="1:14" s="2" customFormat="1" x14ac:dyDescent="0.25">
      <c r="B35" s="2" t="s">
        <v>21</v>
      </c>
      <c r="E35" s="2">
        <v>9097</v>
      </c>
      <c r="F35" s="5">
        <f t="shared" si="5"/>
        <v>7414.0549999999994</v>
      </c>
      <c r="G35" s="2">
        <f t="shared" ca="1" si="6"/>
        <v>0</v>
      </c>
      <c r="K35" s="2">
        <f t="shared" ca="1" si="7"/>
        <v>0</v>
      </c>
      <c r="M35" s="5">
        <f t="shared" si="8"/>
        <v>7414.0549999999994</v>
      </c>
      <c r="N35" s="2">
        <f t="shared" ca="1" si="9"/>
        <v>0</v>
      </c>
    </row>
    <row r="36" spans="1:14" x14ac:dyDescent="0.25">
      <c r="C36" t="s">
        <v>22</v>
      </c>
      <c r="E36">
        <v>5500</v>
      </c>
      <c r="F36" s="6">
        <f t="shared" si="5"/>
        <v>4482.5</v>
      </c>
      <c r="G36">
        <f t="shared" ca="1" si="6"/>
        <v>0</v>
      </c>
      <c r="K36">
        <f t="shared" ca="1" si="7"/>
        <v>0</v>
      </c>
      <c r="M36" s="6">
        <f t="shared" si="8"/>
        <v>4482.5</v>
      </c>
      <c r="N36">
        <f t="shared" ca="1" si="9"/>
        <v>0</v>
      </c>
    </row>
    <row r="37" spans="1:14" x14ac:dyDescent="0.25">
      <c r="D37" t="s">
        <v>23</v>
      </c>
      <c r="E37">
        <v>917</v>
      </c>
      <c r="F37" s="6">
        <f t="shared" si="5"/>
        <v>747.3549999999999</v>
      </c>
      <c r="G37">
        <f t="shared" ca="1" si="6"/>
        <v>0</v>
      </c>
      <c r="H37" s="7"/>
      <c r="K37">
        <f t="shared" ca="1" si="7"/>
        <v>0</v>
      </c>
      <c r="M37" s="6">
        <f t="shared" si="8"/>
        <v>747.3549999999999</v>
      </c>
      <c r="N37">
        <f t="shared" ca="1" si="9"/>
        <v>0</v>
      </c>
    </row>
    <row r="38" spans="1:14" x14ac:dyDescent="0.25">
      <c r="D38" t="s">
        <v>24</v>
      </c>
      <c r="E38">
        <v>4583</v>
      </c>
      <c r="F38" s="6">
        <f t="shared" si="5"/>
        <v>3735.145</v>
      </c>
      <c r="G38">
        <f t="shared" ca="1" si="6"/>
        <v>0</v>
      </c>
      <c r="H38" s="7"/>
      <c r="K38">
        <f t="shared" ca="1" si="7"/>
        <v>0</v>
      </c>
      <c r="M38" s="6">
        <f t="shared" si="8"/>
        <v>3735.145</v>
      </c>
      <c r="N38">
        <f t="shared" ca="1" si="9"/>
        <v>0</v>
      </c>
    </row>
    <row r="39" spans="1:14" x14ac:dyDescent="0.25">
      <c r="C39" t="s">
        <v>25</v>
      </c>
      <c r="E39">
        <v>444</v>
      </c>
      <c r="F39" s="6">
        <f t="shared" si="5"/>
        <v>361.85999999999996</v>
      </c>
      <c r="G39">
        <f t="shared" ca="1" si="6"/>
        <v>0</v>
      </c>
      <c r="K39">
        <f t="shared" ca="1" si="7"/>
        <v>0</v>
      </c>
      <c r="M39" s="6">
        <f t="shared" si="8"/>
        <v>361.85999999999996</v>
      </c>
      <c r="N39">
        <f t="shared" ca="1" si="9"/>
        <v>0</v>
      </c>
    </row>
    <row r="40" spans="1:14" x14ac:dyDescent="0.25">
      <c r="D40" t="s">
        <v>23</v>
      </c>
      <c r="E40">
        <v>444</v>
      </c>
      <c r="F40" s="6">
        <f t="shared" si="5"/>
        <v>361.85999999999996</v>
      </c>
      <c r="G40">
        <f t="shared" ca="1" si="6"/>
        <v>0</v>
      </c>
      <c r="H40" s="7"/>
      <c r="K40">
        <f t="shared" ca="1" si="7"/>
        <v>0</v>
      </c>
      <c r="M40" s="6">
        <f t="shared" si="8"/>
        <v>361.85999999999996</v>
      </c>
      <c r="N40">
        <f t="shared" ca="1" si="9"/>
        <v>0</v>
      </c>
    </row>
    <row r="41" spans="1:14" x14ac:dyDescent="0.25">
      <c r="C41" t="s">
        <v>26</v>
      </c>
      <c r="E41">
        <v>525</v>
      </c>
      <c r="F41" s="6">
        <f t="shared" si="5"/>
        <v>427.875</v>
      </c>
      <c r="G41">
        <f t="shared" ca="1" si="6"/>
        <v>0</v>
      </c>
      <c r="K41">
        <f t="shared" ca="1" si="7"/>
        <v>0</v>
      </c>
      <c r="M41" s="6">
        <f t="shared" si="8"/>
        <v>427.875</v>
      </c>
      <c r="N41">
        <f t="shared" ca="1" si="9"/>
        <v>0</v>
      </c>
    </row>
    <row r="42" spans="1:14" x14ac:dyDescent="0.25">
      <c r="D42" t="s">
        <v>27</v>
      </c>
      <c r="E42">
        <v>525</v>
      </c>
      <c r="F42" s="6">
        <f t="shared" si="5"/>
        <v>427.875</v>
      </c>
      <c r="G42">
        <f t="shared" ca="1" si="6"/>
        <v>0</v>
      </c>
      <c r="H42" s="7"/>
      <c r="K42">
        <f t="shared" ca="1" si="7"/>
        <v>0</v>
      </c>
      <c r="M42" s="6">
        <f t="shared" si="8"/>
        <v>427.875</v>
      </c>
      <c r="N42">
        <f t="shared" ca="1" si="9"/>
        <v>0</v>
      </c>
    </row>
    <row r="43" spans="1:14" x14ac:dyDescent="0.25">
      <c r="C43" t="s">
        <v>28</v>
      </c>
      <c r="E43">
        <v>1823</v>
      </c>
      <c r="F43" s="6">
        <f t="shared" si="5"/>
        <v>1485.7449999999999</v>
      </c>
      <c r="G43">
        <f t="shared" ca="1" si="6"/>
        <v>0</v>
      </c>
      <c r="K43">
        <f t="shared" ca="1" si="7"/>
        <v>0</v>
      </c>
      <c r="M43" s="6">
        <f t="shared" si="8"/>
        <v>1485.7449999999999</v>
      </c>
      <c r="N43">
        <f t="shared" ca="1" si="9"/>
        <v>0</v>
      </c>
    </row>
    <row r="44" spans="1:14" x14ac:dyDescent="0.25">
      <c r="D44" t="s">
        <v>23</v>
      </c>
      <c r="E44">
        <v>304</v>
      </c>
      <c r="F44" s="6">
        <f t="shared" si="5"/>
        <v>247.76</v>
      </c>
      <c r="G44">
        <f t="shared" ca="1" si="6"/>
        <v>0</v>
      </c>
      <c r="H44" s="7"/>
      <c r="K44">
        <f t="shared" ca="1" si="7"/>
        <v>0</v>
      </c>
      <c r="M44" s="6">
        <f t="shared" si="8"/>
        <v>247.76</v>
      </c>
      <c r="N44">
        <f t="shared" ca="1" si="9"/>
        <v>0</v>
      </c>
    </row>
    <row r="45" spans="1:14" x14ac:dyDescent="0.25">
      <c r="D45" t="s">
        <v>24</v>
      </c>
      <c r="E45">
        <v>1519</v>
      </c>
      <c r="F45" s="6">
        <f t="shared" si="5"/>
        <v>1237.9849999999999</v>
      </c>
      <c r="G45">
        <f t="shared" ca="1" si="6"/>
        <v>0</v>
      </c>
      <c r="H45" s="7"/>
      <c r="K45">
        <f t="shared" ca="1" si="7"/>
        <v>0</v>
      </c>
      <c r="M45" s="6">
        <f t="shared" si="8"/>
        <v>1237.9849999999999</v>
      </c>
      <c r="N45">
        <f t="shared" ca="1" si="9"/>
        <v>0</v>
      </c>
    </row>
    <row r="46" spans="1:14" x14ac:dyDescent="0.25">
      <c r="C46" t="s">
        <v>29</v>
      </c>
      <c r="E46">
        <v>159</v>
      </c>
      <c r="F46" s="6">
        <f t="shared" si="5"/>
        <v>129.58499999999998</v>
      </c>
      <c r="G46">
        <f t="shared" ca="1" si="6"/>
        <v>0</v>
      </c>
      <c r="K46">
        <f t="shared" ca="1" si="7"/>
        <v>0</v>
      </c>
      <c r="M46" s="6">
        <f t="shared" si="8"/>
        <v>129.58499999999998</v>
      </c>
      <c r="N46">
        <f t="shared" ca="1" si="9"/>
        <v>0</v>
      </c>
    </row>
    <row r="47" spans="1:14" x14ac:dyDescent="0.25">
      <c r="D47" t="s">
        <v>23</v>
      </c>
      <c r="E47">
        <v>159</v>
      </c>
      <c r="F47" s="6">
        <f t="shared" si="5"/>
        <v>129.58499999999998</v>
      </c>
      <c r="G47">
        <f t="shared" ca="1" si="6"/>
        <v>0</v>
      </c>
      <c r="H47" s="7"/>
      <c r="K47">
        <f t="shared" ca="1" si="7"/>
        <v>0</v>
      </c>
      <c r="M47" s="6">
        <f t="shared" si="8"/>
        <v>129.58499999999998</v>
      </c>
      <c r="N47">
        <f t="shared" ca="1" si="9"/>
        <v>0</v>
      </c>
    </row>
    <row r="48" spans="1:14" x14ac:dyDescent="0.25">
      <c r="C48" t="s">
        <v>30</v>
      </c>
      <c r="E48">
        <v>125</v>
      </c>
      <c r="F48" s="6">
        <f t="shared" si="5"/>
        <v>101.875</v>
      </c>
      <c r="G48">
        <f t="shared" ca="1" si="6"/>
        <v>0</v>
      </c>
      <c r="K48">
        <f t="shared" ca="1" si="7"/>
        <v>0</v>
      </c>
      <c r="M48" s="6">
        <f t="shared" si="8"/>
        <v>101.875</v>
      </c>
      <c r="N48">
        <f t="shared" ca="1" si="9"/>
        <v>0</v>
      </c>
    </row>
    <row r="49" spans="2:14" x14ac:dyDescent="0.25">
      <c r="D49" t="s">
        <v>27</v>
      </c>
      <c r="E49">
        <v>125</v>
      </c>
      <c r="F49" s="6">
        <f t="shared" si="5"/>
        <v>101.875</v>
      </c>
      <c r="G49">
        <f t="shared" ca="1" si="6"/>
        <v>0</v>
      </c>
      <c r="H49" s="7"/>
      <c r="K49">
        <f t="shared" ca="1" si="7"/>
        <v>0</v>
      </c>
      <c r="M49" s="6">
        <f t="shared" si="8"/>
        <v>101.875</v>
      </c>
      <c r="N49">
        <f t="shared" ca="1" si="9"/>
        <v>0</v>
      </c>
    </row>
    <row r="50" spans="2:14" x14ac:dyDescent="0.25">
      <c r="C50" t="s">
        <v>31</v>
      </c>
      <c r="E50">
        <v>521</v>
      </c>
      <c r="F50" s="6">
        <f t="shared" si="5"/>
        <v>424.61499999999995</v>
      </c>
      <c r="G50">
        <f t="shared" ca="1" si="6"/>
        <v>0</v>
      </c>
      <c r="K50">
        <f t="shared" ca="1" si="7"/>
        <v>0</v>
      </c>
      <c r="M50" s="6">
        <f t="shared" si="8"/>
        <v>424.61499999999995</v>
      </c>
      <c r="N50">
        <f t="shared" ca="1" si="9"/>
        <v>0</v>
      </c>
    </row>
    <row r="51" spans="2:14" x14ac:dyDescent="0.25">
      <c r="D51" t="s">
        <v>24</v>
      </c>
      <c r="E51">
        <v>521</v>
      </c>
      <c r="F51" s="6">
        <f t="shared" si="5"/>
        <v>424.61499999999995</v>
      </c>
      <c r="G51">
        <f t="shared" ca="1" si="6"/>
        <v>0</v>
      </c>
      <c r="H51" s="7"/>
      <c r="K51">
        <f t="shared" ca="1" si="7"/>
        <v>0</v>
      </c>
      <c r="M51" s="6">
        <f t="shared" si="8"/>
        <v>424.61499999999995</v>
      </c>
      <c r="N51">
        <f t="shared" ca="1" si="9"/>
        <v>0</v>
      </c>
    </row>
    <row r="52" spans="2:14" s="2" customFormat="1" x14ac:dyDescent="0.25">
      <c r="B52" s="2" t="s">
        <v>32</v>
      </c>
      <c r="E52" s="2">
        <v>28782</v>
      </c>
      <c r="F52" s="5">
        <f t="shared" si="5"/>
        <v>23457.329999999998</v>
      </c>
      <c r="G52" s="2">
        <f t="shared" ca="1" si="6"/>
        <v>0</v>
      </c>
      <c r="K52" s="2">
        <f t="shared" ca="1" si="7"/>
        <v>0</v>
      </c>
      <c r="M52" s="5">
        <f t="shared" si="8"/>
        <v>23457.329999999998</v>
      </c>
      <c r="N52" s="2">
        <f t="shared" ca="1" si="9"/>
        <v>0</v>
      </c>
    </row>
    <row r="53" spans="2:14" x14ac:dyDescent="0.25">
      <c r="C53" t="s">
        <v>33</v>
      </c>
      <c r="E53">
        <v>9727</v>
      </c>
      <c r="F53" s="6">
        <f t="shared" si="5"/>
        <v>7927.5049999999992</v>
      </c>
      <c r="G53">
        <f t="shared" ca="1" si="6"/>
        <v>0</v>
      </c>
      <c r="H53" s="7"/>
      <c r="K53">
        <f t="shared" ca="1" si="7"/>
        <v>0</v>
      </c>
      <c r="M53" s="6">
        <f t="shared" si="8"/>
        <v>7927.5049999999992</v>
      </c>
      <c r="N53">
        <f t="shared" ca="1" si="9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Financial report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LECARROU Jérôme</dc:creator>
  <cp:lastModifiedBy>LECARROU Jérome</cp:lastModifiedBy>
  <cp:lastPrinted>2017-02-23T16:29:19Z</cp:lastPrinted>
  <dcterms:created xsi:type="dcterms:W3CDTF">2016-10-27T14:52:29Z</dcterms:created>
  <dcterms:modified xsi:type="dcterms:W3CDTF">2018-04-14T14:56:20Z</dcterms:modified>
</cp:coreProperties>
</file>