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525" yWindow="60" windowWidth="22035" windowHeight="11310"/>
  </bookViews>
  <sheets>
    <sheet name="CALCULS" sheetId="1" r:id="rId1"/>
    <sheet name="DEVIS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207" i="1" l="1"/>
  <c r="L207" i="1"/>
  <c r="H207" i="1"/>
  <c r="G207" i="1"/>
  <c r="I207" i="1" s="1"/>
  <c r="D207" i="1"/>
  <c r="K207" i="1" s="1"/>
  <c r="N207" i="1" s="1"/>
  <c r="M206" i="1"/>
  <c r="L206" i="1"/>
  <c r="H206" i="1"/>
  <c r="G206" i="1"/>
  <c r="I206" i="1" s="1"/>
  <c r="D206" i="1"/>
  <c r="K206" i="1" s="1"/>
  <c r="N206" i="1" s="1"/>
  <c r="M205" i="1"/>
  <c r="L205" i="1"/>
  <c r="K205" i="1"/>
  <c r="N205" i="1" s="1"/>
  <c r="H205" i="1"/>
  <c r="G205" i="1"/>
  <c r="I205" i="1" s="1"/>
  <c r="D205" i="1"/>
  <c r="M204" i="1"/>
  <c r="L204" i="1"/>
  <c r="H204" i="1"/>
  <c r="G204" i="1"/>
  <c r="I204" i="1" s="1"/>
  <c r="D204" i="1"/>
  <c r="K204" i="1" s="1"/>
  <c r="N204" i="1" s="1"/>
  <c r="M203" i="1"/>
  <c r="L203" i="1"/>
  <c r="H203" i="1"/>
  <c r="G203" i="1"/>
  <c r="I203" i="1" s="1"/>
  <c r="D203" i="1"/>
  <c r="K203" i="1" s="1"/>
  <c r="N203" i="1" s="1"/>
  <c r="M202" i="1"/>
  <c r="L202" i="1"/>
  <c r="K202" i="1"/>
  <c r="N202" i="1" s="1"/>
  <c r="H202" i="1"/>
  <c r="G202" i="1"/>
  <c r="I202" i="1" s="1"/>
  <c r="D202" i="1"/>
  <c r="M201" i="1"/>
  <c r="L201" i="1"/>
  <c r="H201" i="1"/>
  <c r="G201" i="1"/>
  <c r="I201" i="1" s="1"/>
  <c r="D201" i="1"/>
  <c r="K201" i="1" s="1"/>
  <c r="N201" i="1" s="1"/>
  <c r="M200" i="1"/>
  <c r="L200" i="1"/>
  <c r="H200" i="1"/>
  <c r="G200" i="1"/>
  <c r="I200" i="1" s="1"/>
  <c r="D200" i="1"/>
  <c r="K200" i="1" s="1"/>
  <c r="N200" i="1" s="1"/>
  <c r="M199" i="1"/>
  <c r="L199" i="1"/>
  <c r="K199" i="1"/>
  <c r="N199" i="1" s="1"/>
  <c r="H199" i="1"/>
  <c r="G199" i="1"/>
  <c r="I199" i="1" s="1"/>
  <c r="D199" i="1"/>
  <c r="M198" i="1"/>
  <c r="L198" i="1"/>
  <c r="H198" i="1"/>
  <c r="G198" i="1"/>
  <c r="I198" i="1" s="1"/>
  <c r="D198" i="1"/>
  <c r="K198" i="1" s="1"/>
  <c r="N198" i="1" s="1"/>
  <c r="M197" i="1"/>
  <c r="L197" i="1"/>
  <c r="H197" i="1"/>
  <c r="G197" i="1"/>
  <c r="I197" i="1" s="1"/>
  <c r="D197" i="1"/>
  <c r="K197" i="1" s="1"/>
  <c r="N197" i="1" s="1"/>
  <c r="M196" i="1"/>
  <c r="L196" i="1"/>
  <c r="K196" i="1"/>
  <c r="N196" i="1" s="1"/>
  <c r="H196" i="1"/>
  <c r="G196" i="1"/>
  <c r="I196" i="1" s="1"/>
  <c r="D196" i="1"/>
  <c r="M195" i="1"/>
  <c r="L195" i="1"/>
  <c r="H195" i="1"/>
  <c r="G195" i="1"/>
  <c r="I195" i="1" s="1"/>
  <c r="D195" i="1"/>
  <c r="K195" i="1" s="1"/>
  <c r="N195" i="1" s="1"/>
  <c r="M194" i="1"/>
  <c r="L194" i="1"/>
  <c r="H194" i="1"/>
  <c r="G194" i="1"/>
  <c r="I194" i="1" s="1"/>
  <c r="D194" i="1"/>
  <c r="K194" i="1" s="1"/>
  <c r="N194" i="1" s="1"/>
  <c r="M193" i="1"/>
  <c r="L193" i="1"/>
  <c r="K193" i="1"/>
  <c r="N193" i="1" s="1"/>
  <c r="H193" i="1"/>
  <c r="G193" i="1"/>
  <c r="I193" i="1" s="1"/>
  <c r="D193" i="1"/>
  <c r="M192" i="1"/>
  <c r="L192" i="1"/>
  <c r="H192" i="1"/>
  <c r="G192" i="1"/>
  <c r="I192" i="1" s="1"/>
  <c r="D192" i="1"/>
  <c r="K192" i="1" s="1"/>
  <c r="N192" i="1" s="1"/>
  <c r="M191" i="1"/>
  <c r="L191" i="1"/>
  <c r="H191" i="1"/>
  <c r="G191" i="1"/>
  <c r="I191" i="1" s="1"/>
  <c r="D191" i="1"/>
  <c r="K191" i="1" s="1"/>
  <c r="N191" i="1" s="1"/>
  <c r="M190" i="1"/>
  <c r="L190" i="1"/>
  <c r="K190" i="1"/>
  <c r="N190" i="1" s="1"/>
  <c r="H190" i="1"/>
  <c r="G190" i="1"/>
  <c r="I190" i="1" s="1"/>
  <c r="D190" i="1"/>
  <c r="M189" i="1"/>
  <c r="L189" i="1"/>
  <c r="H189" i="1"/>
  <c r="G189" i="1"/>
  <c r="I189" i="1" s="1"/>
  <c r="D189" i="1"/>
  <c r="K189" i="1" s="1"/>
  <c r="N189" i="1" s="1"/>
  <c r="M188" i="1"/>
  <c r="L188" i="1"/>
  <c r="H188" i="1"/>
  <c r="G188" i="1"/>
  <c r="G208" i="1" s="1"/>
  <c r="D188" i="1"/>
  <c r="K188" i="1" s="1"/>
  <c r="N188" i="1" s="1"/>
  <c r="N208" i="1" s="1"/>
  <c r="L183" i="1"/>
  <c r="H183" i="1"/>
  <c r="G183" i="1"/>
  <c r="I183" i="1" s="1"/>
  <c r="D183" i="1"/>
  <c r="K183" i="1" s="1"/>
  <c r="N183" i="1" s="1"/>
  <c r="L182" i="1"/>
  <c r="K182" i="1"/>
  <c r="N182" i="1" s="1"/>
  <c r="H182" i="1"/>
  <c r="I182" i="1" s="1"/>
  <c r="G182" i="1"/>
  <c r="D182" i="1"/>
  <c r="L181" i="1"/>
  <c r="H181" i="1"/>
  <c r="G181" i="1"/>
  <c r="I181" i="1" s="1"/>
  <c r="D181" i="1"/>
  <c r="K181" i="1" s="1"/>
  <c r="N181" i="1" s="1"/>
  <c r="L180" i="1"/>
  <c r="K180" i="1"/>
  <c r="N180" i="1" s="1"/>
  <c r="H180" i="1"/>
  <c r="G180" i="1"/>
  <c r="I180" i="1" s="1"/>
  <c r="D180" i="1"/>
  <c r="L179" i="1"/>
  <c r="H179" i="1"/>
  <c r="G179" i="1"/>
  <c r="I179" i="1" s="1"/>
  <c r="D179" i="1"/>
  <c r="K179" i="1" s="1"/>
  <c r="N179" i="1" s="1"/>
  <c r="N178" i="1"/>
  <c r="L178" i="1"/>
  <c r="H178" i="1"/>
  <c r="G178" i="1"/>
  <c r="I178" i="1" s="1"/>
  <c r="D178" i="1"/>
  <c r="K178" i="1" s="1"/>
  <c r="L177" i="1"/>
  <c r="K177" i="1"/>
  <c r="N177" i="1" s="1"/>
  <c r="H177" i="1"/>
  <c r="G177" i="1"/>
  <c r="I177" i="1" s="1"/>
  <c r="D177" i="1"/>
  <c r="L176" i="1"/>
  <c r="H176" i="1"/>
  <c r="G176" i="1"/>
  <c r="I176" i="1" s="1"/>
  <c r="D176" i="1"/>
  <c r="K176" i="1" s="1"/>
  <c r="N176" i="1" s="1"/>
  <c r="L175" i="1"/>
  <c r="K175" i="1"/>
  <c r="N175" i="1" s="1"/>
  <c r="I175" i="1"/>
  <c r="H175" i="1"/>
  <c r="G175" i="1"/>
  <c r="D175" i="1"/>
  <c r="L174" i="1"/>
  <c r="H174" i="1"/>
  <c r="G174" i="1"/>
  <c r="I174" i="1" s="1"/>
  <c r="D174" i="1"/>
  <c r="K174" i="1" s="1"/>
  <c r="N174" i="1" s="1"/>
  <c r="L173" i="1"/>
  <c r="N173" i="1" s="1"/>
  <c r="H173" i="1"/>
  <c r="G173" i="1"/>
  <c r="I173" i="1" s="1"/>
  <c r="D173" i="1"/>
  <c r="K173" i="1" s="1"/>
  <c r="L172" i="1"/>
  <c r="H172" i="1"/>
  <c r="G172" i="1"/>
  <c r="I172" i="1" s="1"/>
  <c r="D172" i="1"/>
  <c r="K172" i="1" s="1"/>
  <c r="N172" i="1" s="1"/>
  <c r="L171" i="1"/>
  <c r="H171" i="1"/>
  <c r="G171" i="1"/>
  <c r="I171" i="1" s="1"/>
  <c r="D171" i="1"/>
  <c r="K171" i="1" s="1"/>
  <c r="N171" i="1" s="1"/>
  <c r="L170" i="1"/>
  <c r="K170" i="1"/>
  <c r="N170" i="1" s="1"/>
  <c r="H170" i="1"/>
  <c r="I170" i="1" s="1"/>
  <c r="G170" i="1"/>
  <c r="D170" i="1"/>
  <c r="L169" i="1"/>
  <c r="H169" i="1"/>
  <c r="G169" i="1"/>
  <c r="I169" i="1" s="1"/>
  <c r="D169" i="1"/>
  <c r="K169" i="1" s="1"/>
  <c r="N169" i="1" s="1"/>
  <c r="L168" i="1"/>
  <c r="K168" i="1"/>
  <c r="N168" i="1" s="1"/>
  <c r="H168" i="1"/>
  <c r="G168" i="1"/>
  <c r="I168" i="1" s="1"/>
  <c r="D168" i="1"/>
  <c r="L167" i="1"/>
  <c r="H167" i="1"/>
  <c r="G167" i="1"/>
  <c r="I167" i="1" s="1"/>
  <c r="D167" i="1"/>
  <c r="K167" i="1" s="1"/>
  <c r="N167" i="1" s="1"/>
  <c r="L166" i="1"/>
  <c r="H166" i="1"/>
  <c r="G166" i="1"/>
  <c r="I166" i="1" s="1"/>
  <c r="D166" i="1"/>
  <c r="K166" i="1" s="1"/>
  <c r="N166" i="1" s="1"/>
  <c r="L165" i="1"/>
  <c r="K165" i="1"/>
  <c r="N165" i="1" s="1"/>
  <c r="H165" i="1"/>
  <c r="G165" i="1"/>
  <c r="G184" i="1" s="1"/>
  <c r="D165" i="1"/>
  <c r="L164" i="1"/>
  <c r="H164" i="1"/>
  <c r="G164" i="1"/>
  <c r="I164" i="1" s="1"/>
  <c r="D164" i="1"/>
  <c r="K164" i="1" s="1"/>
  <c r="M158" i="1"/>
  <c r="L158" i="1"/>
  <c r="H158" i="1"/>
  <c r="G158" i="1"/>
  <c r="I158" i="1" s="1"/>
  <c r="D158" i="1"/>
  <c r="K158" i="1" s="1"/>
  <c r="N158" i="1" s="1"/>
  <c r="M157" i="1"/>
  <c r="L157" i="1"/>
  <c r="H157" i="1"/>
  <c r="G157" i="1"/>
  <c r="I157" i="1" s="1"/>
  <c r="D157" i="1"/>
  <c r="K157" i="1" s="1"/>
  <c r="N157" i="1" s="1"/>
  <c r="M156" i="1"/>
  <c r="L156" i="1"/>
  <c r="K156" i="1"/>
  <c r="N156" i="1" s="1"/>
  <c r="H156" i="1"/>
  <c r="G156" i="1"/>
  <c r="I156" i="1" s="1"/>
  <c r="D156" i="1"/>
  <c r="M155" i="1"/>
  <c r="L155" i="1"/>
  <c r="H155" i="1"/>
  <c r="G155" i="1"/>
  <c r="I155" i="1" s="1"/>
  <c r="D155" i="1"/>
  <c r="K155" i="1" s="1"/>
  <c r="N155" i="1" s="1"/>
  <c r="M154" i="1"/>
  <c r="L154" i="1"/>
  <c r="H154" i="1"/>
  <c r="G154" i="1"/>
  <c r="I154" i="1" s="1"/>
  <c r="D154" i="1"/>
  <c r="K154" i="1" s="1"/>
  <c r="N154" i="1" s="1"/>
  <c r="M153" i="1"/>
  <c r="L153" i="1"/>
  <c r="K153" i="1"/>
  <c r="N153" i="1" s="1"/>
  <c r="H153" i="1"/>
  <c r="G153" i="1"/>
  <c r="I153" i="1" s="1"/>
  <c r="D153" i="1"/>
  <c r="M152" i="1"/>
  <c r="L152" i="1"/>
  <c r="H152" i="1"/>
  <c r="G152" i="1"/>
  <c r="I152" i="1" s="1"/>
  <c r="D152" i="1"/>
  <c r="K152" i="1" s="1"/>
  <c r="N152" i="1" s="1"/>
  <c r="M151" i="1"/>
  <c r="L151" i="1"/>
  <c r="H151" i="1"/>
  <c r="G151" i="1"/>
  <c r="I151" i="1" s="1"/>
  <c r="D151" i="1"/>
  <c r="K151" i="1" s="1"/>
  <c r="N151" i="1" s="1"/>
  <c r="M150" i="1"/>
  <c r="L150" i="1"/>
  <c r="K150" i="1"/>
  <c r="N150" i="1" s="1"/>
  <c r="H150" i="1"/>
  <c r="G150" i="1"/>
  <c r="I150" i="1" s="1"/>
  <c r="D150" i="1"/>
  <c r="M149" i="1"/>
  <c r="L149" i="1"/>
  <c r="H149" i="1"/>
  <c r="G149" i="1"/>
  <c r="I149" i="1" s="1"/>
  <c r="D149" i="1"/>
  <c r="K149" i="1" s="1"/>
  <c r="N149" i="1" s="1"/>
  <c r="M148" i="1"/>
  <c r="L148" i="1"/>
  <c r="H148" i="1"/>
  <c r="G148" i="1"/>
  <c r="I148" i="1" s="1"/>
  <c r="D148" i="1"/>
  <c r="K148" i="1" s="1"/>
  <c r="N148" i="1" s="1"/>
  <c r="M147" i="1"/>
  <c r="L147" i="1"/>
  <c r="K147" i="1"/>
  <c r="N147" i="1" s="1"/>
  <c r="H147" i="1"/>
  <c r="G147" i="1"/>
  <c r="I147" i="1" s="1"/>
  <c r="D147" i="1"/>
  <c r="M146" i="1"/>
  <c r="L146" i="1"/>
  <c r="H146" i="1"/>
  <c r="G146" i="1"/>
  <c r="I146" i="1" s="1"/>
  <c r="D146" i="1"/>
  <c r="K146" i="1" s="1"/>
  <c r="N146" i="1" s="1"/>
  <c r="M145" i="1"/>
  <c r="L145" i="1"/>
  <c r="H145" i="1"/>
  <c r="G145" i="1"/>
  <c r="I145" i="1" s="1"/>
  <c r="D145" i="1"/>
  <c r="K145" i="1" s="1"/>
  <c r="N145" i="1" s="1"/>
  <c r="M144" i="1"/>
  <c r="L144" i="1"/>
  <c r="K144" i="1"/>
  <c r="N144" i="1" s="1"/>
  <c r="H144" i="1"/>
  <c r="G144" i="1"/>
  <c r="I144" i="1" s="1"/>
  <c r="D144" i="1"/>
  <c r="M143" i="1"/>
  <c r="L143" i="1"/>
  <c r="H143" i="1"/>
  <c r="G143" i="1"/>
  <c r="I143" i="1" s="1"/>
  <c r="D143" i="1"/>
  <c r="K143" i="1" s="1"/>
  <c r="N143" i="1" s="1"/>
  <c r="M142" i="1"/>
  <c r="L142" i="1"/>
  <c r="H142" i="1"/>
  <c r="G142" i="1"/>
  <c r="I142" i="1" s="1"/>
  <c r="D142" i="1"/>
  <c r="K142" i="1" s="1"/>
  <c r="N142" i="1" s="1"/>
  <c r="M141" i="1"/>
  <c r="L141" i="1"/>
  <c r="H141" i="1"/>
  <c r="G141" i="1"/>
  <c r="I141" i="1" s="1"/>
  <c r="D141" i="1"/>
  <c r="K141" i="1" s="1"/>
  <c r="M140" i="1"/>
  <c r="L140" i="1"/>
  <c r="H140" i="1"/>
  <c r="G140" i="1"/>
  <c r="I140" i="1" s="1"/>
  <c r="D140" i="1"/>
  <c r="K140" i="1" s="1"/>
  <c r="N140" i="1" s="1"/>
  <c r="M139" i="1"/>
  <c r="L139" i="1"/>
  <c r="H139" i="1"/>
  <c r="G139" i="1"/>
  <c r="D139" i="1"/>
  <c r="K139" i="1" s="1"/>
  <c r="L134" i="1"/>
  <c r="H134" i="1"/>
  <c r="G134" i="1"/>
  <c r="I134" i="1" s="1"/>
  <c r="D134" i="1"/>
  <c r="K134" i="1" s="1"/>
  <c r="N134" i="1" s="1"/>
  <c r="L133" i="1"/>
  <c r="K133" i="1"/>
  <c r="N133" i="1" s="1"/>
  <c r="H133" i="1"/>
  <c r="I133" i="1" s="1"/>
  <c r="G133" i="1"/>
  <c r="D133" i="1"/>
  <c r="L132" i="1"/>
  <c r="H132" i="1"/>
  <c r="G132" i="1"/>
  <c r="I132" i="1" s="1"/>
  <c r="D132" i="1"/>
  <c r="K132" i="1" s="1"/>
  <c r="N132" i="1" s="1"/>
  <c r="L131" i="1"/>
  <c r="K131" i="1"/>
  <c r="N131" i="1" s="1"/>
  <c r="H131" i="1"/>
  <c r="G131" i="1"/>
  <c r="I131" i="1" s="1"/>
  <c r="D131" i="1"/>
  <c r="L130" i="1"/>
  <c r="H130" i="1"/>
  <c r="G130" i="1"/>
  <c r="I130" i="1" s="1"/>
  <c r="D130" i="1"/>
  <c r="K130" i="1" s="1"/>
  <c r="N130" i="1" s="1"/>
  <c r="L129" i="1"/>
  <c r="H129" i="1"/>
  <c r="G129" i="1"/>
  <c r="I129" i="1" s="1"/>
  <c r="D129" i="1"/>
  <c r="K129" i="1" s="1"/>
  <c r="N129" i="1" s="1"/>
  <c r="L128" i="1"/>
  <c r="K128" i="1"/>
  <c r="N128" i="1" s="1"/>
  <c r="H128" i="1"/>
  <c r="G128" i="1"/>
  <c r="I128" i="1" s="1"/>
  <c r="D128" i="1"/>
  <c r="L127" i="1"/>
  <c r="H127" i="1"/>
  <c r="G127" i="1"/>
  <c r="I127" i="1" s="1"/>
  <c r="D127" i="1"/>
  <c r="K127" i="1" s="1"/>
  <c r="N127" i="1" s="1"/>
  <c r="L126" i="1"/>
  <c r="K126" i="1"/>
  <c r="N126" i="1" s="1"/>
  <c r="I126" i="1"/>
  <c r="H126" i="1"/>
  <c r="G126" i="1"/>
  <c r="D126" i="1"/>
  <c r="L125" i="1"/>
  <c r="H125" i="1"/>
  <c r="G125" i="1"/>
  <c r="I125" i="1" s="1"/>
  <c r="D125" i="1"/>
  <c r="K125" i="1" s="1"/>
  <c r="N125" i="1" s="1"/>
  <c r="L124" i="1"/>
  <c r="H124" i="1"/>
  <c r="G124" i="1"/>
  <c r="I124" i="1" s="1"/>
  <c r="D124" i="1"/>
  <c r="K124" i="1" s="1"/>
  <c r="N124" i="1" s="1"/>
  <c r="L123" i="1"/>
  <c r="H123" i="1"/>
  <c r="G123" i="1"/>
  <c r="I123" i="1" s="1"/>
  <c r="D123" i="1"/>
  <c r="K123" i="1" s="1"/>
  <c r="N123" i="1" s="1"/>
  <c r="L122" i="1"/>
  <c r="H122" i="1"/>
  <c r="G122" i="1"/>
  <c r="I122" i="1" s="1"/>
  <c r="D122" i="1"/>
  <c r="K122" i="1" s="1"/>
  <c r="N122" i="1" s="1"/>
  <c r="L121" i="1"/>
  <c r="H121" i="1"/>
  <c r="G121" i="1"/>
  <c r="D121" i="1"/>
  <c r="K121" i="1" s="1"/>
  <c r="N121" i="1" s="1"/>
  <c r="L120" i="1"/>
  <c r="H120" i="1"/>
  <c r="G120" i="1"/>
  <c r="I120" i="1" s="1"/>
  <c r="D120" i="1"/>
  <c r="K120" i="1" s="1"/>
  <c r="N120" i="1" s="1"/>
  <c r="L119" i="1"/>
  <c r="K119" i="1"/>
  <c r="N119" i="1" s="1"/>
  <c r="H119" i="1"/>
  <c r="G119" i="1"/>
  <c r="D119" i="1"/>
  <c r="L118" i="1"/>
  <c r="H118" i="1"/>
  <c r="G118" i="1"/>
  <c r="D118" i="1"/>
  <c r="K118" i="1" s="1"/>
  <c r="N118" i="1" s="1"/>
  <c r="L117" i="1"/>
  <c r="H117" i="1"/>
  <c r="G117" i="1"/>
  <c r="I117" i="1" s="1"/>
  <c r="D117" i="1"/>
  <c r="K117" i="1" s="1"/>
  <c r="N117" i="1" s="1"/>
  <c r="L116" i="1"/>
  <c r="K116" i="1"/>
  <c r="N116" i="1" s="1"/>
  <c r="H116" i="1"/>
  <c r="G116" i="1"/>
  <c r="D116" i="1"/>
  <c r="L115" i="1"/>
  <c r="H115" i="1"/>
  <c r="G115" i="1"/>
  <c r="D115" i="1"/>
  <c r="K115" i="1" s="1"/>
  <c r="N115" i="1" s="1"/>
  <c r="M109" i="1"/>
  <c r="L109" i="1"/>
  <c r="H109" i="1"/>
  <c r="G109" i="1"/>
  <c r="I109" i="1" s="1"/>
  <c r="D109" i="1"/>
  <c r="K109" i="1" s="1"/>
  <c r="N109" i="1" s="1"/>
  <c r="M108" i="1"/>
  <c r="L108" i="1"/>
  <c r="H108" i="1"/>
  <c r="G108" i="1"/>
  <c r="I108" i="1" s="1"/>
  <c r="D108" i="1"/>
  <c r="K108" i="1" s="1"/>
  <c r="N108" i="1" s="1"/>
  <c r="M107" i="1"/>
  <c r="L107" i="1"/>
  <c r="K107" i="1"/>
  <c r="N107" i="1" s="1"/>
  <c r="H107" i="1"/>
  <c r="G107" i="1"/>
  <c r="I107" i="1" s="1"/>
  <c r="D107" i="1"/>
  <c r="M106" i="1"/>
  <c r="L106" i="1"/>
  <c r="H106" i="1"/>
  <c r="G106" i="1"/>
  <c r="I106" i="1" s="1"/>
  <c r="D106" i="1"/>
  <c r="K106" i="1" s="1"/>
  <c r="N106" i="1" s="1"/>
  <c r="M105" i="1"/>
  <c r="L105" i="1"/>
  <c r="H105" i="1"/>
  <c r="G105" i="1"/>
  <c r="I105" i="1" s="1"/>
  <c r="D105" i="1"/>
  <c r="K105" i="1" s="1"/>
  <c r="N105" i="1" s="1"/>
  <c r="M104" i="1"/>
  <c r="L104" i="1"/>
  <c r="K104" i="1"/>
  <c r="N104" i="1" s="1"/>
  <c r="H104" i="1"/>
  <c r="G104" i="1"/>
  <c r="I104" i="1" s="1"/>
  <c r="D104" i="1"/>
  <c r="M103" i="1"/>
  <c r="L103" i="1"/>
  <c r="H103" i="1"/>
  <c r="G103" i="1"/>
  <c r="I103" i="1" s="1"/>
  <c r="D103" i="1"/>
  <c r="K103" i="1" s="1"/>
  <c r="N103" i="1" s="1"/>
  <c r="M102" i="1"/>
  <c r="L102" i="1"/>
  <c r="H102" i="1"/>
  <c r="G102" i="1"/>
  <c r="I102" i="1" s="1"/>
  <c r="D102" i="1"/>
  <c r="K102" i="1" s="1"/>
  <c r="N102" i="1" s="1"/>
  <c r="M101" i="1"/>
  <c r="L101" i="1"/>
  <c r="K101" i="1"/>
  <c r="N101" i="1" s="1"/>
  <c r="H101" i="1"/>
  <c r="G101" i="1"/>
  <c r="I101" i="1" s="1"/>
  <c r="D101" i="1"/>
  <c r="M100" i="1"/>
  <c r="L100" i="1"/>
  <c r="H100" i="1"/>
  <c r="G100" i="1"/>
  <c r="I100" i="1" s="1"/>
  <c r="D100" i="1"/>
  <c r="K100" i="1" s="1"/>
  <c r="N100" i="1" s="1"/>
  <c r="M99" i="1"/>
  <c r="L99" i="1"/>
  <c r="H99" i="1"/>
  <c r="G99" i="1"/>
  <c r="I99" i="1" s="1"/>
  <c r="D99" i="1"/>
  <c r="K99" i="1" s="1"/>
  <c r="N99" i="1" s="1"/>
  <c r="M98" i="1"/>
  <c r="L98" i="1"/>
  <c r="K98" i="1"/>
  <c r="N98" i="1" s="1"/>
  <c r="H98" i="1"/>
  <c r="G98" i="1"/>
  <c r="I98" i="1" s="1"/>
  <c r="D98" i="1"/>
  <c r="M97" i="1"/>
  <c r="L97" i="1"/>
  <c r="H97" i="1"/>
  <c r="G97" i="1"/>
  <c r="I97" i="1" s="1"/>
  <c r="D97" i="1"/>
  <c r="K97" i="1" s="1"/>
  <c r="N97" i="1" s="1"/>
  <c r="M96" i="1"/>
  <c r="L96" i="1"/>
  <c r="H96" i="1"/>
  <c r="G96" i="1"/>
  <c r="I96" i="1" s="1"/>
  <c r="D96" i="1"/>
  <c r="K96" i="1" s="1"/>
  <c r="N96" i="1" s="1"/>
  <c r="M95" i="1"/>
  <c r="L95" i="1"/>
  <c r="K95" i="1"/>
  <c r="N95" i="1" s="1"/>
  <c r="H95" i="1"/>
  <c r="G95" i="1"/>
  <c r="I95" i="1" s="1"/>
  <c r="D95" i="1"/>
  <c r="M94" i="1"/>
  <c r="L94" i="1"/>
  <c r="H94" i="1"/>
  <c r="G94" i="1"/>
  <c r="I94" i="1" s="1"/>
  <c r="D94" i="1"/>
  <c r="K94" i="1" s="1"/>
  <c r="N94" i="1" s="1"/>
  <c r="M93" i="1"/>
  <c r="L93" i="1"/>
  <c r="H93" i="1"/>
  <c r="G93" i="1"/>
  <c r="I93" i="1" s="1"/>
  <c r="D93" i="1"/>
  <c r="K93" i="1" s="1"/>
  <c r="N93" i="1" s="1"/>
  <c r="M92" i="1"/>
  <c r="L92" i="1"/>
  <c r="K92" i="1"/>
  <c r="N92" i="1" s="1"/>
  <c r="H92" i="1"/>
  <c r="G92" i="1"/>
  <c r="I92" i="1" s="1"/>
  <c r="D92" i="1"/>
  <c r="M91" i="1"/>
  <c r="L91" i="1"/>
  <c r="H91" i="1"/>
  <c r="G91" i="1"/>
  <c r="I91" i="1" s="1"/>
  <c r="D91" i="1"/>
  <c r="K91" i="1" s="1"/>
  <c r="M90" i="1"/>
  <c r="L90" i="1"/>
  <c r="H90" i="1"/>
  <c r="G90" i="1"/>
  <c r="D90" i="1"/>
  <c r="K90" i="1" s="1"/>
  <c r="N90" i="1" s="1"/>
  <c r="L85" i="1"/>
  <c r="H85" i="1"/>
  <c r="G85" i="1"/>
  <c r="I85" i="1" s="1"/>
  <c r="D85" i="1"/>
  <c r="K85" i="1" s="1"/>
  <c r="N85" i="1" s="1"/>
  <c r="L84" i="1"/>
  <c r="K84" i="1"/>
  <c r="N84" i="1" s="1"/>
  <c r="H84" i="1"/>
  <c r="I84" i="1" s="1"/>
  <c r="G84" i="1"/>
  <c r="D84" i="1"/>
  <c r="L83" i="1"/>
  <c r="H83" i="1"/>
  <c r="G83" i="1"/>
  <c r="I83" i="1" s="1"/>
  <c r="D83" i="1"/>
  <c r="K83" i="1" s="1"/>
  <c r="N83" i="1" s="1"/>
  <c r="L82" i="1"/>
  <c r="K82" i="1"/>
  <c r="N82" i="1" s="1"/>
  <c r="H82" i="1"/>
  <c r="G82" i="1"/>
  <c r="I82" i="1" s="1"/>
  <c r="D82" i="1"/>
  <c r="L81" i="1"/>
  <c r="H81" i="1"/>
  <c r="G81" i="1"/>
  <c r="I81" i="1" s="1"/>
  <c r="D81" i="1"/>
  <c r="K81" i="1" s="1"/>
  <c r="N81" i="1" s="1"/>
  <c r="L80" i="1"/>
  <c r="H80" i="1"/>
  <c r="G80" i="1"/>
  <c r="I80" i="1" s="1"/>
  <c r="D80" i="1"/>
  <c r="K80" i="1" s="1"/>
  <c r="N80" i="1" s="1"/>
  <c r="L79" i="1"/>
  <c r="K79" i="1"/>
  <c r="N79" i="1" s="1"/>
  <c r="H79" i="1"/>
  <c r="G79" i="1"/>
  <c r="I79" i="1" s="1"/>
  <c r="D79" i="1"/>
  <c r="L78" i="1"/>
  <c r="H78" i="1"/>
  <c r="G78" i="1"/>
  <c r="I78" i="1" s="1"/>
  <c r="D78" i="1"/>
  <c r="K78" i="1" s="1"/>
  <c r="N78" i="1" s="1"/>
  <c r="L77" i="1"/>
  <c r="K77" i="1"/>
  <c r="N77" i="1" s="1"/>
  <c r="I77" i="1"/>
  <c r="H77" i="1"/>
  <c r="G77" i="1"/>
  <c r="D77" i="1"/>
  <c r="L76" i="1"/>
  <c r="H76" i="1"/>
  <c r="G76" i="1"/>
  <c r="I76" i="1" s="1"/>
  <c r="D76" i="1"/>
  <c r="K76" i="1" s="1"/>
  <c r="N76" i="1" s="1"/>
  <c r="L75" i="1"/>
  <c r="H75" i="1"/>
  <c r="G75" i="1"/>
  <c r="I75" i="1" s="1"/>
  <c r="D75" i="1"/>
  <c r="K75" i="1" s="1"/>
  <c r="N75" i="1" s="1"/>
  <c r="L74" i="1"/>
  <c r="H74" i="1"/>
  <c r="G74" i="1"/>
  <c r="I74" i="1" s="1"/>
  <c r="D74" i="1"/>
  <c r="K74" i="1" s="1"/>
  <c r="N74" i="1" s="1"/>
  <c r="L73" i="1"/>
  <c r="H73" i="1"/>
  <c r="G73" i="1"/>
  <c r="I73" i="1" s="1"/>
  <c r="D73" i="1"/>
  <c r="K73" i="1" s="1"/>
  <c r="N73" i="1" s="1"/>
  <c r="L72" i="1"/>
  <c r="K72" i="1"/>
  <c r="N72" i="1" s="1"/>
  <c r="H72" i="1"/>
  <c r="I72" i="1" s="1"/>
  <c r="G72" i="1"/>
  <c r="D72" i="1"/>
  <c r="L71" i="1"/>
  <c r="H71" i="1"/>
  <c r="G71" i="1"/>
  <c r="I71" i="1" s="1"/>
  <c r="D71" i="1"/>
  <c r="K71" i="1" s="1"/>
  <c r="N71" i="1" s="1"/>
  <c r="L70" i="1"/>
  <c r="K70" i="1"/>
  <c r="N70" i="1" s="1"/>
  <c r="H70" i="1"/>
  <c r="G70" i="1"/>
  <c r="I70" i="1" s="1"/>
  <c r="D70" i="1"/>
  <c r="L69" i="1"/>
  <c r="H69" i="1"/>
  <c r="G69" i="1"/>
  <c r="I69" i="1" s="1"/>
  <c r="D69" i="1"/>
  <c r="K69" i="1" s="1"/>
  <c r="N69" i="1" s="1"/>
  <c r="L68" i="1"/>
  <c r="H68" i="1"/>
  <c r="G68" i="1"/>
  <c r="I68" i="1" s="1"/>
  <c r="D68" i="1"/>
  <c r="K68" i="1" s="1"/>
  <c r="N68" i="1" s="1"/>
  <c r="L67" i="1"/>
  <c r="H67" i="1"/>
  <c r="G67" i="1"/>
  <c r="I67" i="1" s="1"/>
  <c r="D67" i="1"/>
  <c r="K67" i="1" s="1"/>
  <c r="N67" i="1" s="1"/>
  <c r="L66" i="1"/>
  <c r="H66" i="1"/>
  <c r="G66" i="1"/>
  <c r="I66" i="1" s="1"/>
  <c r="D66" i="1"/>
  <c r="K66" i="1" s="1"/>
  <c r="N66" i="1" s="1"/>
  <c r="D44" i="2"/>
  <c r="D43" i="2"/>
  <c r="I39" i="2"/>
  <c r="I42" i="2" s="1"/>
  <c r="I41" i="2" s="1"/>
  <c r="N164" i="1" l="1"/>
  <c r="I165" i="1"/>
  <c r="N141" i="1"/>
  <c r="N139" i="1"/>
  <c r="G159" i="1"/>
  <c r="I115" i="1"/>
  <c r="I118" i="1"/>
  <c r="G135" i="1"/>
  <c r="I121" i="1"/>
  <c r="I116" i="1"/>
  <c r="I119" i="1"/>
  <c r="N91" i="1"/>
  <c r="N110" i="1" s="1"/>
  <c r="G110" i="1"/>
  <c r="G86" i="1"/>
  <c r="N184" i="1"/>
  <c r="I184" i="1"/>
  <c r="H184" i="1" s="1"/>
  <c r="I188" i="1"/>
  <c r="I208" i="1" s="1"/>
  <c r="H208" i="1" s="1"/>
  <c r="N159" i="1"/>
  <c r="N135" i="1"/>
  <c r="I139" i="1"/>
  <c r="I159" i="1" s="1"/>
  <c r="H159" i="1" s="1"/>
  <c r="N86" i="1"/>
  <c r="I86" i="1"/>
  <c r="H86" i="1" s="1"/>
  <c r="I90" i="1"/>
  <c r="I110" i="1" s="1"/>
  <c r="G17" i="1"/>
  <c r="H17" i="1"/>
  <c r="I17" i="1"/>
  <c r="G18" i="1"/>
  <c r="H18" i="1"/>
  <c r="I18" i="1"/>
  <c r="G19" i="1"/>
  <c r="I19" i="1" s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I31" i="1" s="1"/>
  <c r="H31" i="1"/>
  <c r="G32" i="1"/>
  <c r="H32" i="1"/>
  <c r="G33" i="1"/>
  <c r="H33" i="1"/>
  <c r="G34" i="1"/>
  <c r="H34" i="1"/>
  <c r="G35" i="1"/>
  <c r="H35" i="1"/>
  <c r="G16" i="1"/>
  <c r="G41" i="1"/>
  <c r="H41" i="1"/>
  <c r="G42" i="1"/>
  <c r="H42" i="1"/>
  <c r="G43" i="1"/>
  <c r="H43" i="1"/>
  <c r="I43" i="1"/>
  <c r="G44" i="1"/>
  <c r="H44" i="1"/>
  <c r="I44" i="1" s="1"/>
  <c r="G45" i="1"/>
  <c r="H45" i="1"/>
  <c r="G46" i="1"/>
  <c r="H46" i="1"/>
  <c r="G47" i="1"/>
  <c r="H47" i="1"/>
  <c r="G48" i="1"/>
  <c r="H48" i="1"/>
  <c r="I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40" i="1"/>
  <c r="K17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I135" i="1" l="1"/>
  <c r="H135" i="1" s="1"/>
  <c r="H110" i="1"/>
  <c r="I27" i="1"/>
  <c r="I47" i="1"/>
  <c r="I22" i="1"/>
  <c r="I52" i="1"/>
  <c r="I26" i="1"/>
  <c r="I20" i="1"/>
  <c r="I21" i="1"/>
  <c r="I35" i="1"/>
  <c r="I24" i="1"/>
  <c r="I23" i="1"/>
  <c r="I29" i="1"/>
  <c r="I34" i="1"/>
  <c r="I30" i="1"/>
  <c r="I25" i="1"/>
  <c r="I33" i="1"/>
  <c r="I28" i="1"/>
  <c r="I32" i="1"/>
  <c r="I45" i="1"/>
  <c r="I42" i="1"/>
  <c r="I51" i="1"/>
  <c r="I46" i="1"/>
  <c r="I59" i="1"/>
  <c r="I56" i="1"/>
  <c r="I55" i="1"/>
  <c r="I50" i="1"/>
  <c r="I54" i="1"/>
  <c r="I58" i="1"/>
  <c r="I53" i="1"/>
  <c r="I57" i="1"/>
  <c r="I49" i="1"/>
  <c r="I41" i="1"/>
  <c r="L17" i="1"/>
  <c r="N17" i="1" s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16" i="1"/>
  <c r="H16" i="1"/>
  <c r="I16" i="1" s="1"/>
  <c r="D35" i="1"/>
  <c r="K35" i="1" s="1"/>
  <c r="D34" i="1"/>
  <c r="K34" i="1" s="1"/>
  <c r="D33" i="1"/>
  <c r="K33" i="1" s="1"/>
  <c r="D32" i="1"/>
  <c r="K32" i="1" s="1"/>
  <c r="D31" i="1"/>
  <c r="K31" i="1" s="1"/>
  <c r="D30" i="1"/>
  <c r="K30" i="1" s="1"/>
  <c r="D29" i="1"/>
  <c r="K29" i="1" s="1"/>
  <c r="D28" i="1"/>
  <c r="K28" i="1" s="1"/>
  <c r="D27" i="1"/>
  <c r="K27" i="1" s="1"/>
  <c r="D26" i="1"/>
  <c r="K26" i="1" s="1"/>
  <c r="D25" i="1"/>
  <c r="K25" i="1" s="1"/>
  <c r="D24" i="1"/>
  <c r="K24" i="1" s="1"/>
  <c r="N24" i="1" s="1"/>
  <c r="D23" i="1"/>
  <c r="K23" i="1" s="1"/>
  <c r="D22" i="1"/>
  <c r="K22" i="1" s="1"/>
  <c r="D21" i="1"/>
  <c r="K21" i="1" s="1"/>
  <c r="D20" i="1"/>
  <c r="K20" i="1" s="1"/>
  <c r="D19" i="1"/>
  <c r="K19" i="1" s="1"/>
  <c r="D18" i="1"/>
  <c r="K18" i="1" s="1"/>
  <c r="D17" i="1"/>
  <c r="D16" i="1"/>
  <c r="D56" i="1"/>
  <c r="K56" i="1" s="1"/>
  <c r="N56" i="1" s="1"/>
  <c r="D57" i="1"/>
  <c r="K57" i="1" s="1"/>
  <c r="N57" i="1" s="1"/>
  <c r="D58" i="1"/>
  <c r="K58" i="1" s="1"/>
  <c r="N58" i="1" s="1"/>
  <c r="D59" i="1"/>
  <c r="K59" i="1" s="1"/>
  <c r="N59" i="1" s="1"/>
  <c r="D41" i="1"/>
  <c r="K41" i="1" s="1"/>
  <c r="N41" i="1" s="1"/>
  <c r="D42" i="1"/>
  <c r="K42" i="1" s="1"/>
  <c r="N42" i="1" s="1"/>
  <c r="D43" i="1"/>
  <c r="K43" i="1" s="1"/>
  <c r="N43" i="1" s="1"/>
  <c r="D44" i="1"/>
  <c r="K44" i="1" s="1"/>
  <c r="N44" i="1" s="1"/>
  <c r="D45" i="1"/>
  <c r="K45" i="1" s="1"/>
  <c r="N45" i="1" s="1"/>
  <c r="D46" i="1"/>
  <c r="K46" i="1" s="1"/>
  <c r="N46" i="1" s="1"/>
  <c r="D47" i="1"/>
  <c r="K47" i="1" s="1"/>
  <c r="N47" i="1" s="1"/>
  <c r="D48" i="1"/>
  <c r="K48" i="1" s="1"/>
  <c r="N48" i="1" s="1"/>
  <c r="D49" i="1"/>
  <c r="K49" i="1" s="1"/>
  <c r="N49" i="1" s="1"/>
  <c r="D50" i="1"/>
  <c r="K50" i="1" s="1"/>
  <c r="N50" i="1" s="1"/>
  <c r="D51" i="1"/>
  <c r="K51" i="1" s="1"/>
  <c r="N51" i="1" s="1"/>
  <c r="D52" i="1"/>
  <c r="K52" i="1" s="1"/>
  <c r="N52" i="1" s="1"/>
  <c r="D53" i="1"/>
  <c r="K53" i="1" s="1"/>
  <c r="N53" i="1" s="1"/>
  <c r="D54" i="1"/>
  <c r="K54" i="1" s="1"/>
  <c r="N54" i="1" s="1"/>
  <c r="D55" i="1"/>
  <c r="K55" i="1" s="1"/>
  <c r="N55" i="1" s="1"/>
  <c r="H40" i="1"/>
  <c r="I40" i="1" s="1"/>
  <c r="D40" i="1"/>
  <c r="K40" i="1" s="1"/>
  <c r="M40" i="1"/>
  <c r="L40" i="1"/>
  <c r="N28" i="1" l="1"/>
  <c r="N29" i="1"/>
  <c r="N18" i="1"/>
  <c r="N30" i="1"/>
  <c r="N27" i="1"/>
  <c r="N19" i="1"/>
  <c r="N31" i="1"/>
  <c r="N26" i="1"/>
  <c r="N25" i="1"/>
  <c r="N32" i="1"/>
  <c r="N21" i="1"/>
  <c r="N33" i="1"/>
  <c r="N20" i="1"/>
  <c r="N22" i="1"/>
  <c r="N34" i="1"/>
  <c r="N23" i="1"/>
  <c r="N35" i="1"/>
  <c r="K16" i="1"/>
  <c r="N16" i="1" s="1"/>
  <c r="N40" i="1"/>
  <c r="G36" i="1"/>
  <c r="G60" i="1"/>
  <c r="C10" i="1" l="1"/>
  <c r="C9" i="1"/>
  <c r="C8" i="1"/>
  <c r="C7" i="1"/>
  <c r="I36" i="1"/>
  <c r="H36" i="1" s="1"/>
  <c r="N36" i="1"/>
  <c r="N60" i="1"/>
  <c r="I60" i="1"/>
  <c r="H9" i="1" l="1"/>
  <c r="H10" i="1"/>
  <c r="H8" i="1"/>
  <c r="C11" i="1"/>
  <c r="F10" i="1"/>
  <c r="E10" i="1" s="1"/>
  <c r="F9" i="1"/>
  <c r="E9" i="1" s="1"/>
  <c r="F8" i="1"/>
  <c r="E8" i="1" s="1"/>
  <c r="H7" i="1"/>
  <c r="H60" i="1"/>
  <c r="F7" i="1"/>
  <c r="H11" i="1" l="1"/>
  <c r="E7" i="1"/>
  <c r="F11" i="1"/>
  <c r="E11" i="1" s="1"/>
</calcChain>
</file>

<file path=xl/sharedStrings.xml><?xml version="1.0" encoding="utf-8"?>
<sst xmlns="http://schemas.openxmlformats.org/spreadsheetml/2006/main" count="184" uniqueCount="63">
  <si>
    <t>Pré-production &amp; Réalisation</t>
  </si>
  <si>
    <t>Production</t>
  </si>
  <si>
    <t>Libellé</t>
  </si>
  <si>
    <t>Jours</t>
  </si>
  <si>
    <t>PU-Achat</t>
  </si>
  <si>
    <t>PT-Achat</t>
  </si>
  <si>
    <t>PU-Vente</t>
  </si>
  <si>
    <t>% Marge</t>
  </si>
  <si>
    <t>Valeur Marge</t>
  </si>
  <si>
    <t>PT-Vente</t>
  </si>
  <si>
    <t>Equipe et Régie</t>
  </si>
  <si>
    <t>Post-Production</t>
  </si>
  <si>
    <t>Qté</t>
  </si>
  <si>
    <t>TOTAL</t>
  </si>
  <si>
    <t>Tarifs Forfaitaires</t>
  </si>
  <si>
    <t>Date dé création :</t>
  </si>
  <si>
    <t>Nom du commercial :</t>
  </si>
  <si>
    <t>Client :</t>
  </si>
  <si>
    <t>Numéro devis :</t>
  </si>
  <si>
    <t>Maquette</t>
  </si>
  <si>
    <t>Kit Camera Micro</t>
  </si>
  <si>
    <t>Fond Vert</t>
  </si>
  <si>
    <t>Kit Son</t>
  </si>
  <si>
    <t>Kit Camera Black Magic</t>
  </si>
  <si>
    <t>Objectifs</t>
  </si>
  <si>
    <t>Studio de tournage</t>
  </si>
  <si>
    <t>Maquilleuse</t>
  </si>
  <si>
    <t>Micro HF</t>
  </si>
  <si>
    <t>Catering</t>
  </si>
  <si>
    <t>Ecran de contrôle</t>
  </si>
  <si>
    <t>Light Panel</t>
  </si>
  <si>
    <t>Montage</t>
  </si>
  <si>
    <t>Réalisation</t>
  </si>
  <si>
    <t>Date d'édition</t>
  </si>
  <si>
    <t>Réf. Client</t>
  </si>
  <si>
    <t>INFORMATIONS CLIENT / SOCIETE</t>
  </si>
  <si>
    <t>SIRET</t>
  </si>
  <si>
    <t>Contact</t>
  </si>
  <si>
    <t>Mobile</t>
  </si>
  <si>
    <t>Mail</t>
  </si>
  <si>
    <t>Tel</t>
  </si>
  <si>
    <t>Comédienne</t>
  </si>
  <si>
    <t>TOTAL HT</t>
  </si>
  <si>
    <t>T.V.A.</t>
  </si>
  <si>
    <t>MONTANT TVA</t>
  </si>
  <si>
    <t>Conditions de règlement :</t>
  </si>
  <si>
    <t>TOTAL TTC</t>
  </si>
  <si>
    <t>Projet :</t>
  </si>
  <si>
    <t>Libelé</t>
  </si>
  <si>
    <t>PU</t>
  </si>
  <si>
    <t>Total</t>
  </si>
  <si>
    <t>Jour</t>
  </si>
  <si>
    <t>Total Pré-production &amp; Réalisation</t>
  </si>
  <si>
    <t>Total Equipe &amp; Régie</t>
  </si>
  <si>
    <t>50% à la commande soit :</t>
  </si>
  <si>
    <t xml:space="preserve">Solde à la livraison complète soit : </t>
  </si>
  <si>
    <t xml:space="preserve">Modalités de livraison : </t>
  </si>
  <si>
    <t>TotalProduction</t>
  </si>
  <si>
    <t>Total Post-Production</t>
  </si>
  <si>
    <t>Votre contact :</t>
  </si>
  <si>
    <t>DEVIS N°AMF</t>
  </si>
  <si>
    <t>Ecriture scénario</t>
  </si>
  <si>
    <t>Tarifs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</si>
</sst>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164" formatCode="#,##0.00\ &quot;€&quot;"/>
    <numFmt numFmtId="165" formatCode="_(* #,##0.00_);_(* \(#,##0.00\);;_(@_)"/>
    <numFmt numFmtId="166" formatCode="@\ \ "/>
    <numFmt numFmtId="167" formatCode="_(&quot;€&quot;* #,##0.00_);_(&quot;€&quot;* \(#,##0.00\);_(&quot;€&quot;* &quot;-&quot;??_);_(@_)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Arial"/>
      <family val="2"/>
    </font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15"/>
      <name val="Arial"/>
      <family val="2"/>
    </font>
    <font>
      <b/>
      <sz val="15"/>
      <color theme="3"/>
      <name val="Arial"/>
      <family val="2"/>
    </font>
    <font>
      <b/>
      <sz val="10"/>
      <color theme="0"/>
      <name val="Arial"/>
      <family val="2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4"/>
      <name val="Arial"/>
      <family val="2"/>
    </font>
    <font>
      <sz val="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0" borderId="0"/>
    <xf numFmtId="0" fontId="13" fillId="0" borderId="0"/>
    <xf numFmtId="0" fontId="4" fillId="0" borderId="0"/>
  </cellStyleXfs>
  <cellXfs count="258">
    <xf numFmtId="0" fontId="0" fillId="0" borderId="0" xfId="0"/>
    <xf numFmtId="0" fontId="0" fillId="0" borderId="0" xfId="0" applyAlignment="1"/>
    <xf numFmtId="0" fontId="5" fillId="0" borderId="0" xfId="1" applyFont="1" applyBorder="1" applyAlignment="1">
      <alignment horizontal="left" vertical="center"/>
    </xf>
    <xf numFmtId="0" fontId="0" fillId="0" borderId="0" xfId="0" applyFont="1" applyBorder="1" applyAlignment="1"/>
    <xf numFmtId="0" fontId="3" fillId="0" borderId="0" xfId="0" applyFont="1" applyFill="1" applyBorder="1" applyAlignment="1"/>
    <xf numFmtId="164" fontId="3" fillId="6" borderId="13" xfId="0" applyNumberFormat="1" applyFont="1" applyFill="1" applyBorder="1" applyAlignment="1"/>
    <xf numFmtId="0" fontId="0" fillId="0" borderId="0" xfId="0" applyFill="1" applyAlignment="1"/>
    <xf numFmtId="164" fontId="3" fillId="0" borderId="0" xfId="0" applyNumberFormat="1" applyFont="1" applyFill="1" applyBorder="1" applyAlignment="1"/>
    <xf numFmtId="164" fontId="9" fillId="0" borderId="0" xfId="0" applyNumberFormat="1" applyFont="1" applyFill="1" applyBorder="1" applyAlignment="1"/>
    <xf numFmtId="164" fontId="3" fillId="6" borderId="14" xfId="0" applyNumberFormat="1" applyFont="1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8" fillId="0" borderId="0" xfId="0" applyFont="1" applyBorder="1" applyAlignment="1"/>
    <xf numFmtId="0" fontId="8" fillId="2" borderId="0" xfId="0" applyFont="1" applyFill="1" applyBorder="1" applyAlignment="1"/>
    <xf numFmtId="0" fontId="0" fillId="0" borderId="3" xfId="0" applyBorder="1" applyAlignment="1"/>
    <xf numFmtId="164" fontId="3" fillId="2" borderId="5" xfId="0" applyNumberFormat="1" applyFont="1" applyFill="1" applyBorder="1" applyAlignment="1"/>
    <xf numFmtId="164" fontId="3" fillId="2" borderId="6" xfId="0" applyNumberFormat="1" applyFont="1" applyFill="1" applyBorder="1" applyAlignment="1"/>
    <xf numFmtId="164" fontId="3" fillId="2" borderId="3" xfId="0" applyNumberFormat="1" applyFont="1" applyFill="1" applyBorder="1" applyAlignment="1"/>
    <xf numFmtId="164" fontId="3" fillId="2" borderId="10" xfId="0" applyNumberFormat="1" applyFont="1" applyFill="1" applyBorder="1" applyAlignment="1"/>
    <xf numFmtId="164" fontId="8" fillId="2" borderId="15" xfId="0" applyNumberFormat="1" applyFont="1" applyFill="1" applyBorder="1" applyAlignment="1"/>
    <xf numFmtId="164" fontId="8" fillId="2" borderId="14" xfId="0" applyNumberFormat="1" applyFont="1" applyFill="1" applyBorder="1" applyAlignment="1"/>
    <xf numFmtId="164" fontId="2" fillId="2" borderId="5" xfId="0" applyNumberFormat="1" applyFont="1" applyFill="1" applyBorder="1" applyAlignment="1"/>
    <xf numFmtId="164" fontId="2" fillId="0" borderId="4" xfId="0" applyNumberFormat="1" applyFont="1" applyBorder="1" applyAlignment="1"/>
    <xf numFmtId="0" fontId="0" fillId="0" borderId="0" xfId="0" applyFill="1" applyBorder="1" applyAlignment="1"/>
    <xf numFmtId="0" fontId="8" fillId="0" borderId="4" xfId="0" applyFont="1" applyBorder="1" applyAlignment="1"/>
    <xf numFmtId="10" fontId="10" fillId="4" borderId="13" xfId="0" applyNumberFormat="1" applyFont="1" applyFill="1" applyBorder="1" applyAlignment="1"/>
    <xf numFmtId="164" fontId="9" fillId="2" borderId="6" xfId="0" applyNumberFormat="1" applyFont="1" applyFill="1" applyBorder="1" applyAlignment="1"/>
    <xf numFmtId="0" fontId="0" fillId="0" borderId="0" xfId="0" applyFont="1" applyFill="1" applyBorder="1" applyAlignment="1"/>
    <xf numFmtId="0" fontId="5" fillId="0" borderId="0" xfId="1" applyFont="1" applyFill="1" applyBorder="1" applyAlignment="1">
      <alignment horizontal="left" vertical="center"/>
    </xf>
    <xf numFmtId="0" fontId="3" fillId="9" borderId="3" xfId="0" applyFont="1" applyFill="1" applyBorder="1" applyAlignment="1"/>
    <xf numFmtId="10" fontId="10" fillId="0" borderId="0" xfId="0" applyNumberFormat="1" applyFont="1" applyFill="1" applyBorder="1" applyAlignment="1"/>
    <xf numFmtId="164" fontId="10" fillId="0" borderId="0" xfId="0" applyNumberFormat="1" applyFont="1" applyFill="1" applyBorder="1" applyAlignment="1"/>
    <xf numFmtId="0" fontId="3" fillId="9" borderId="4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9" borderId="11" xfId="0" applyFont="1" applyFill="1" applyBorder="1" applyAlignment="1">
      <alignment horizontal="center"/>
    </xf>
    <xf numFmtId="164" fontId="10" fillId="4" borderId="13" xfId="0" applyNumberFormat="1" applyFont="1" applyFill="1" applyBorder="1" applyAlignment="1"/>
    <xf numFmtId="164" fontId="3" fillId="2" borderId="7" xfId="0" applyNumberFormat="1" applyFont="1" applyFill="1" applyBorder="1" applyAlignment="1"/>
    <xf numFmtId="164" fontId="3" fillId="2" borderId="12" xfId="0" applyNumberFormat="1" applyFont="1" applyFill="1" applyBorder="1" applyAlignment="1"/>
    <xf numFmtId="10" fontId="9" fillId="2" borderId="16" xfId="0" applyNumberFormat="1" applyFont="1" applyFill="1" applyBorder="1" applyAlignment="1">
      <alignment horizontal="center"/>
    </xf>
    <xf numFmtId="10" fontId="9" fillId="10" borderId="1" xfId="0" applyNumberFormat="1" applyFont="1" applyFill="1" applyBorder="1" applyAlignment="1">
      <alignment horizontal="center"/>
    </xf>
    <xf numFmtId="10" fontId="9" fillId="2" borderId="3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3" xfId="0" applyBorder="1" applyAlignment="1"/>
    <xf numFmtId="0" fontId="0" fillId="0" borderId="5" xfId="0" applyBorder="1" applyAlignment="1"/>
    <xf numFmtId="0" fontId="3" fillId="9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0" xfId="2"/>
    <xf numFmtId="0" fontId="13" fillId="0" borderId="0" xfId="2" applyAlignment="1">
      <alignment vertical="center"/>
    </xf>
    <xf numFmtId="167" fontId="13" fillId="0" borderId="0" xfId="2" applyNumberFormat="1" applyFill="1" applyBorder="1" applyAlignment="1">
      <alignment horizontal="right" vertical="center"/>
    </xf>
    <xf numFmtId="0" fontId="13" fillId="0" borderId="0" xfId="2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vertical="center"/>
    </xf>
    <xf numFmtId="0" fontId="16" fillId="0" borderId="0" xfId="2" applyFont="1"/>
    <xf numFmtId="0" fontId="21" fillId="0" borderId="0" xfId="2" applyFont="1"/>
    <xf numFmtId="0" fontId="13" fillId="0" borderId="0" xfId="2" applyFont="1"/>
    <xf numFmtId="0" fontId="15" fillId="0" borderId="0" xfId="2" applyFont="1" applyBorder="1" applyAlignment="1">
      <alignment vertical="center"/>
    </xf>
    <xf numFmtId="0" fontId="13" fillId="2" borderId="43" xfId="2" applyFont="1" applyFill="1" applyBorder="1"/>
    <xf numFmtId="0" fontId="13" fillId="2" borderId="5" xfId="2" applyFont="1" applyFill="1" applyBorder="1"/>
    <xf numFmtId="0" fontId="13" fillId="2" borderId="5" xfId="2" applyFill="1" applyBorder="1"/>
    <xf numFmtId="0" fontId="13" fillId="2" borderId="3" xfId="2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vertical="center"/>
    </xf>
    <xf numFmtId="0" fontId="24" fillId="0" borderId="0" xfId="0" applyFont="1" applyFill="1" applyBorder="1"/>
    <xf numFmtId="0" fontId="27" fillId="0" borderId="0" xfId="2" applyFont="1"/>
    <xf numFmtId="0" fontId="28" fillId="0" borderId="0" xfId="0" applyFont="1"/>
    <xf numFmtId="0" fontId="27" fillId="0" borderId="0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center" vertical="center"/>
    </xf>
    <xf numFmtId="2" fontId="27" fillId="0" borderId="0" xfId="2" applyNumberFormat="1" applyFont="1" applyFill="1" applyBorder="1" applyAlignment="1">
      <alignment horizontal="center" vertical="center"/>
    </xf>
    <xf numFmtId="165" fontId="27" fillId="0" borderId="0" xfId="2" applyNumberFormat="1" applyFont="1" applyFill="1" applyBorder="1" applyAlignment="1">
      <alignment horizontal="center" vertical="center"/>
    </xf>
    <xf numFmtId="0" fontId="28" fillId="0" borderId="0" xfId="0" applyFont="1" applyFill="1" applyBorder="1"/>
    <xf numFmtId="2" fontId="27" fillId="0" borderId="0" xfId="2" applyNumberFormat="1" applyFont="1" applyFill="1" applyBorder="1" applyAlignment="1">
      <alignment vertical="center"/>
    </xf>
    <xf numFmtId="10" fontId="17" fillId="0" borderId="6" xfId="2" applyNumberFormat="1" applyFont="1" applyFill="1" applyBorder="1" applyAlignment="1">
      <alignment vertical="center"/>
    </xf>
    <xf numFmtId="0" fontId="29" fillId="0" borderId="0" xfId="0" applyFont="1" applyFill="1" applyBorder="1"/>
    <xf numFmtId="0" fontId="23" fillId="0" borderId="45" xfId="1" applyFont="1" applyFill="1" applyBorder="1" applyAlignment="1">
      <alignment horizontal="left" vertical="center"/>
    </xf>
    <xf numFmtId="0" fontId="24" fillId="0" borderId="33" xfId="0" applyFont="1" applyFill="1" applyBorder="1"/>
    <xf numFmtId="0" fontId="23" fillId="0" borderId="33" xfId="1" applyFont="1" applyFill="1" applyBorder="1" applyAlignment="1">
      <alignment horizontal="center" vertical="center"/>
    </xf>
    <xf numFmtId="0" fontId="23" fillId="0" borderId="33" xfId="1" applyFont="1" applyFill="1" applyBorder="1" applyAlignment="1">
      <alignment horizontal="left" vertical="center"/>
    </xf>
    <xf numFmtId="0" fontId="23" fillId="0" borderId="46" xfId="1" applyFont="1" applyFill="1" applyBorder="1" applyAlignment="1">
      <alignment horizontal="center" vertical="center"/>
    </xf>
    <xf numFmtId="0" fontId="26" fillId="0" borderId="33" xfId="0" applyFont="1" applyFill="1" applyBorder="1"/>
    <xf numFmtId="0" fontId="32" fillId="0" borderId="0" xfId="0" applyFont="1" applyFill="1" applyBorder="1"/>
    <xf numFmtId="164" fontId="17" fillId="0" borderId="6" xfId="2" applyNumberFormat="1" applyFont="1" applyFill="1" applyBorder="1" applyAlignment="1">
      <alignment vertical="center"/>
    </xf>
    <xf numFmtId="0" fontId="27" fillId="0" borderId="0" xfId="2" applyFont="1" applyAlignment="1">
      <alignment vertical="center"/>
    </xf>
    <xf numFmtId="0" fontId="27" fillId="0" borderId="0" xfId="2" applyFont="1" applyAlignment="1">
      <alignment horizontal="center" vertical="center"/>
    </xf>
    <xf numFmtId="167" fontId="27" fillId="0" borderId="0" xfId="2" applyNumberFormat="1" applyFont="1" applyFill="1" applyBorder="1" applyAlignment="1">
      <alignment horizontal="right" vertical="center"/>
    </xf>
    <xf numFmtId="0" fontId="27" fillId="0" borderId="0" xfId="2" applyFont="1" applyBorder="1"/>
    <xf numFmtId="0" fontId="27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12" xfId="2" applyFont="1" applyFill="1" applyBorder="1" applyAlignment="1">
      <alignment vertical="center"/>
    </xf>
    <xf numFmtId="0" fontId="15" fillId="0" borderId="10" xfId="2" applyFont="1" applyFill="1" applyBorder="1" applyAlignment="1">
      <alignment vertical="center"/>
    </xf>
    <xf numFmtId="0" fontId="33" fillId="11" borderId="3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center" vertical="center"/>
    </xf>
    <xf numFmtId="165" fontId="33" fillId="11" borderId="10" xfId="2" applyNumberFormat="1" applyFont="1" applyFill="1" applyBorder="1" applyAlignment="1">
      <alignment horizontal="center" vertical="center"/>
    </xf>
    <xf numFmtId="0" fontId="31" fillId="11" borderId="3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center" vertical="center"/>
    </xf>
    <xf numFmtId="165" fontId="31" fillId="11" borderId="10" xfId="2" applyNumberFormat="1" applyFont="1" applyFill="1" applyBorder="1" applyAlignment="1">
      <alignment horizontal="center" vertical="center"/>
    </xf>
    <xf numFmtId="164" fontId="31" fillId="11" borderId="12" xfId="2" applyNumberFormat="1" applyFont="1" applyFill="1" applyBorder="1" applyAlignment="1">
      <alignment vertical="center"/>
    </xf>
    <xf numFmtId="164" fontId="31" fillId="11" borderId="10" xfId="2" applyNumberFormat="1" applyFont="1" applyFill="1" applyBorder="1" applyAlignment="1">
      <alignment vertical="center"/>
    </xf>
    <xf numFmtId="0" fontId="22" fillId="11" borderId="13" xfId="2" applyFont="1" applyFill="1" applyBorder="1"/>
    <xf numFmtId="7" fontId="17" fillId="0" borderId="0" xfId="2" applyNumberFormat="1" applyFont="1" applyAlignment="1">
      <alignment vertical="center"/>
    </xf>
    <xf numFmtId="0" fontId="3" fillId="9" borderId="13" xfId="0" applyFont="1" applyFill="1" applyBorder="1" applyAlignment="1">
      <alignment horizontal="center"/>
    </xf>
    <xf numFmtId="0" fontId="8" fillId="2" borderId="15" xfId="0" applyFont="1" applyFill="1" applyBorder="1" applyAlignment="1"/>
    <xf numFmtId="0" fontId="8" fillId="2" borderId="14" xfId="0" applyFont="1" applyFill="1" applyBorder="1" applyAlignment="1"/>
    <xf numFmtId="0" fontId="0" fillId="2" borderId="4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/>
    <xf numFmtId="0" fontId="0" fillId="3" borderId="6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/>
    <xf numFmtId="164" fontId="2" fillId="0" borderId="0" xfId="0" applyNumberFormat="1" applyFont="1" applyBorder="1" applyAlignment="1"/>
    <xf numFmtId="0" fontId="8" fillId="0" borderId="0" xfId="0" applyFont="1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32" fillId="0" borderId="0" xfId="0" applyFont="1" applyFill="1" applyBorder="1"/>
    <xf numFmtId="0" fontId="18" fillId="5" borderId="5" xfId="1" applyFont="1" applyFill="1" applyBorder="1" applyAlignment="1">
      <alignment horizontal="left" vertical="center"/>
    </xf>
    <xf numFmtId="0" fontId="32" fillId="5" borderId="0" xfId="0" applyFont="1" applyFill="1" applyBorder="1"/>
    <xf numFmtId="0" fontId="18" fillId="5" borderId="0" xfId="1" applyFont="1" applyFill="1" applyBorder="1" applyAlignment="1">
      <alignment horizontal="center" vertical="center"/>
    </xf>
    <xf numFmtId="0" fontId="18" fillId="5" borderId="0" xfId="1" applyFont="1" applyFill="1" applyBorder="1" applyAlignment="1">
      <alignment horizontal="left" vertical="center"/>
    </xf>
    <xf numFmtId="0" fontId="29" fillId="5" borderId="0" xfId="0" applyFont="1" applyFill="1" applyBorder="1"/>
    <xf numFmtId="0" fontId="18" fillId="5" borderId="6" xfId="1" applyFont="1" applyFill="1" applyBorder="1" applyAlignment="1">
      <alignment horizontal="center" vertical="center"/>
    </xf>
    <xf numFmtId="0" fontId="17" fillId="5" borderId="5" xfId="2" applyFont="1" applyFill="1" applyBorder="1" applyAlignment="1">
      <alignment horizontal="left" vertical="center"/>
    </xf>
    <xf numFmtId="0" fontId="17" fillId="5" borderId="0" xfId="2" applyFont="1" applyFill="1" applyBorder="1" applyAlignment="1">
      <alignment horizontal="left" vertical="center"/>
    </xf>
    <xf numFmtId="0" fontId="17" fillId="5" borderId="0" xfId="2" applyFont="1" applyFill="1" applyBorder="1" applyAlignment="1">
      <alignment horizontal="center" vertical="center"/>
    </xf>
    <xf numFmtId="2" fontId="17" fillId="5" borderId="0" xfId="2" applyNumberFormat="1" applyFont="1" applyFill="1" applyBorder="1" applyAlignment="1">
      <alignment horizontal="center" vertical="center"/>
    </xf>
    <xf numFmtId="165" fontId="17" fillId="5" borderId="0" xfId="2" applyNumberFormat="1" applyFont="1" applyFill="1" applyBorder="1" applyAlignment="1">
      <alignment horizontal="center" vertical="center"/>
    </xf>
    <xf numFmtId="165" fontId="17" fillId="5" borderId="6" xfId="2" applyNumberFormat="1" applyFont="1" applyFill="1" applyBorder="1" applyAlignment="1">
      <alignment horizontal="center" vertical="center"/>
    </xf>
    <xf numFmtId="0" fontId="3" fillId="7" borderId="17" xfId="0" applyFont="1" applyFill="1" applyBorder="1" applyAlignment="1"/>
    <xf numFmtId="0" fontId="3" fillId="7" borderId="18" xfId="0" applyFont="1" applyFill="1" applyBorder="1" applyAlignment="1"/>
    <xf numFmtId="0" fontId="3" fillId="7" borderId="20" xfId="0" applyFont="1" applyFill="1" applyBorder="1" applyAlignment="1"/>
    <xf numFmtId="0" fontId="3" fillId="7" borderId="16" xfId="0" applyFont="1" applyFill="1" applyBorder="1" applyAlignment="1"/>
    <xf numFmtId="0" fontId="3" fillId="7" borderId="22" xfId="0" applyFont="1" applyFill="1" applyBorder="1" applyAlignment="1"/>
    <xf numFmtId="0" fontId="3" fillId="7" borderId="23" xfId="0" applyFont="1" applyFill="1" applyBorder="1" applyAlignment="1"/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6" fillId="8" borderId="8" xfId="1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164" fontId="11" fillId="10" borderId="28" xfId="0" applyNumberFormat="1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164" fontId="9" fillId="10" borderId="1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164" fontId="3" fillId="10" borderId="1" xfId="0" applyNumberFormat="1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1" fillId="3" borderId="28" xfId="0" applyFont="1" applyFill="1" applyBorder="1" applyAlignment="1"/>
    <xf numFmtId="0" fontId="1" fillId="3" borderId="29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164" fontId="11" fillId="2" borderId="30" xfId="0" applyNumberFormat="1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164" fontId="11" fillId="2" borderId="20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4" fontId="11" fillId="2" borderId="25" xfId="0" applyNumberFormat="1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164" fontId="9" fillId="2" borderId="31" xfId="0" applyNumberFormat="1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164" fontId="9" fillId="2" borderId="27" xfId="0" applyNumberFormat="1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164" fontId="3" fillId="2" borderId="31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64" fontId="3" fillId="2" borderId="27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2" fillId="3" borderId="8" xfId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12" fillId="3" borderId="11" xfId="1" applyFont="1" applyFill="1" applyBorder="1" applyAlignment="1">
      <alignment horizontal="center" vertical="center"/>
    </xf>
    <xf numFmtId="0" fontId="3" fillId="7" borderId="19" xfId="0" applyFont="1" applyFill="1" applyBorder="1" applyAlignment="1"/>
    <xf numFmtId="0" fontId="3" fillId="7" borderId="21" xfId="0" applyFont="1" applyFill="1" applyBorder="1" applyAlignment="1"/>
    <xf numFmtId="0" fontId="3" fillId="7" borderId="25" xfId="0" applyFont="1" applyFill="1" applyBorder="1" applyAlignment="1"/>
    <xf numFmtId="0" fontId="3" fillId="7" borderId="26" xfId="0" applyFont="1" applyFill="1" applyBorder="1" applyAlignment="1"/>
    <xf numFmtId="0" fontId="20" fillId="0" borderId="0" xfId="2" applyFont="1" applyAlignment="1">
      <alignment horizontal="left"/>
    </xf>
    <xf numFmtId="0" fontId="13" fillId="0" borderId="0" xfId="2" applyBorder="1" applyAlignment="1">
      <alignment horizontal="center"/>
    </xf>
    <xf numFmtId="0" fontId="13" fillId="0" borderId="35" xfId="2" applyBorder="1" applyAlignment="1">
      <alignment horizontal="center"/>
    </xf>
    <xf numFmtId="0" fontId="13" fillId="0" borderId="4" xfId="2" applyBorder="1" applyAlignment="1">
      <alignment horizontal="center"/>
    </xf>
    <xf numFmtId="0" fontId="13" fillId="0" borderId="44" xfId="2" applyBorder="1" applyAlignment="1">
      <alignment horizontal="center"/>
    </xf>
    <xf numFmtId="0" fontId="21" fillId="0" borderId="0" xfId="2" applyFont="1" applyAlignment="1">
      <alignment horizontal="left" vertical="center"/>
    </xf>
    <xf numFmtId="0" fontId="21" fillId="0" borderId="0" xfId="2" applyFont="1" applyAlignment="1">
      <alignment horizontal="center"/>
    </xf>
    <xf numFmtId="166" fontId="33" fillId="11" borderId="7" xfId="2" applyNumberFormat="1" applyFont="1" applyFill="1" applyBorder="1" applyAlignment="1">
      <alignment horizontal="right" vertical="center"/>
    </xf>
    <xf numFmtId="166" fontId="33" fillId="11" borderId="2" xfId="2" applyNumberFormat="1" applyFont="1" applyFill="1" applyBorder="1" applyAlignment="1">
      <alignment horizontal="right" vertical="center"/>
    </xf>
    <xf numFmtId="166" fontId="17" fillId="0" borderId="5" xfId="2" applyNumberFormat="1" applyFont="1" applyBorder="1" applyAlignment="1">
      <alignment horizontal="right" vertical="center"/>
    </xf>
    <xf numFmtId="166" fontId="17" fillId="0" borderId="0" xfId="2" applyNumberFormat="1" applyFont="1" applyBorder="1" applyAlignment="1">
      <alignment horizontal="right" vertical="center"/>
    </xf>
    <xf numFmtId="166" fontId="31" fillId="11" borderId="3" xfId="2" applyNumberFormat="1" applyFont="1" applyFill="1" applyBorder="1" applyAlignment="1">
      <alignment horizontal="right" vertical="center"/>
    </xf>
    <xf numFmtId="166" fontId="31" fillId="11" borderId="4" xfId="2" applyNumberFormat="1" applyFont="1" applyFill="1" applyBorder="1" applyAlignment="1">
      <alignment horizontal="right" vertical="center"/>
    </xf>
    <xf numFmtId="0" fontId="22" fillId="11" borderId="7" xfId="2" applyFont="1" applyFill="1" applyBorder="1" applyAlignment="1">
      <alignment horizontal="center" vertical="center"/>
    </xf>
    <xf numFmtId="0" fontId="22" fillId="11" borderId="2" xfId="2" applyFont="1" applyFill="1" applyBorder="1" applyAlignment="1">
      <alignment horizontal="center" vertical="center"/>
    </xf>
    <xf numFmtId="0" fontId="22" fillId="11" borderId="3" xfId="2" applyFont="1" applyFill="1" applyBorder="1" applyAlignment="1">
      <alignment horizontal="center" vertical="center"/>
    </xf>
    <xf numFmtId="0" fontId="22" fillId="11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15" fillId="0" borderId="0" xfId="2" applyFont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2" fontId="30" fillId="11" borderId="4" xfId="2" applyNumberFormat="1" applyFont="1" applyFill="1" applyBorder="1" applyAlignment="1">
      <alignment horizontal="right" vertical="center"/>
    </xf>
    <xf numFmtId="0" fontId="14" fillId="0" borderId="7" xfId="2" applyFont="1" applyBorder="1"/>
    <xf numFmtId="0" fontId="14" fillId="0" borderId="2" xfId="2" applyFont="1" applyBorder="1"/>
    <xf numFmtId="0" fontId="14" fillId="0" borderId="12" xfId="2" applyFont="1" applyBorder="1"/>
    <xf numFmtId="0" fontId="14" fillId="0" borderId="3" xfId="2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10" xfId="2" applyFont="1" applyBorder="1" applyAlignment="1">
      <alignment horizontal="center"/>
    </xf>
    <xf numFmtId="0" fontId="31" fillId="3" borderId="7" xfId="1" applyFont="1" applyFill="1" applyBorder="1" applyAlignment="1">
      <alignment horizontal="left" vertical="center"/>
    </xf>
    <xf numFmtId="0" fontId="31" fillId="3" borderId="2" xfId="1" applyFont="1" applyFill="1" applyBorder="1" applyAlignment="1">
      <alignment horizontal="left" vertical="center"/>
    </xf>
    <xf numFmtId="0" fontId="31" fillId="3" borderId="12" xfId="1" applyFont="1" applyFill="1" applyBorder="1" applyAlignment="1">
      <alignment horizontal="left" vertical="center"/>
    </xf>
    <xf numFmtId="0" fontId="31" fillId="3" borderId="7" xfId="2" applyFont="1" applyFill="1" applyBorder="1" applyAlignment="1">
      <alignment horizontal="left" vertical="center"/>
    </xf>
    <xf numFmtId="0" fontId="31" fillId="3" borderId="2" xfId="2" applyFont="1" applyFill="1" applyBorder="1" applyAlignment="1">
      <alignment horizontal="left" vertical="center"/>
    </xf>
    <xf numFmtId="0" fontId="31" fillId="3" borderId="12" xfId="2" applyFont="1" applyFill="1" applyBorder="1" applyAlignment="1">
      <alignment horizontal="left" vertical="center"/>
    </xf>
    <xf numFmtId="0" fontId="22" fillId="3" borderId="40" xfId="2" applyFont="1" applyFill="1" applyBorder="1" applyAlignment="1">
      <alignment horizontal="center"/>
    </xf>
    <xf numFmtId="0" fontId="22" fillId="3" borderId="41" xfId="2" applyFont="1" applyFill="1" applyBorder="1" applyAlignment="1">
      <alignment horizontal="center"/>
    </xf>
    <xf numFmtId="0" fontId="22" fillId="3" borderId="42" xfId="2" applyFont="1" applyFill="1" applyBorder="1" applyAlignment="1">
      <alignment horizontal="center"/>
    </xf>
    <xf numFmtId="0" fontId="13" fillId="0" borderId="37" xfId="2" applyFont="1" applyBorder="1" applyAlignment="1">
      <alignment horizontal="center"/>
    </xf>
    <xf numFmtId="0" fontId="13" fillId="0" borderId="36" xfId="2" applyFont="1" applyBorder="1" applyAlignment="1">
      <alignment horizontal="center"/>
    </xf>
    <xf numFmtId="0" fontId="19" fillId="0" borderId="37" xfId="2" applyFont="1" applyBorder="1" applyAlignment="1">
      <alignment horizontal="center"/>
    </xf>
    <xf numFmtId="0" fontId="13" fillId="0" borderId="0" xfId="2" applyFont="1" applyBorder="1" applyAlignment="1">
      <alignment horizontal="center"/>
    </xf>
    <xf numFmtId="14" fontId="13" fillId="0" borderId="0" xfId="2" applyNumberFormat="1" applyBorder="1" applyAlignment="1">
      <alignment horizontal="center"/>
    </xf>
    <xf numFmtId="49" fontId="13" fillId="0" borderId="0" xfId="2" applyNumberFormat="1" applyBorder="1" applyAlignment="1">
      <alignment horizontal="center"/>
    </xf>
    <xf numFmtId="0" fontId="15" fillId="0" borderId="38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3" fillId="0" borderId="34" xfId="2" applyBorder="1" applyAlignment="1">
      <alignment horizontal="center" vertical="center"/>
    </xf>
    <xf numFmtId="0" fontId="13" fillId="0" borderId="0" xfId="2" applyBorder="1" applyAlignment="1">
      <alignment horizontal="center" vertical="center"/>
    </xf>
    <xf numFmtId="0" fontId="13" fillId="0" borderId="6" xfId="2" applyBorder="1" applyAlignment="1">
      <alignment horizontal="center" vertical="center"/>
    </xf>
    <xf numFmtId="0" fontId="13" fillId="0" borderId="34" xfId="2" applyBorder="1" applyAlignment="1">
      <alignment horizontal="center" vertical="top"/>
    </xf>
    <xf numFmtId="0" fontId="13" fillId="0" borderId="0" xfId="2" applyBorder="1" applyAlignment="1">
      <alignment horizontal="center" vertical="top"/>
    </xf>
    <xf numFmtId="0" fontId="13" fillId="0" borderId="6" xfId="2" applyBorder="1" applyAlignment="1">
      <alignment horizontal="center" vertical="top"/>
    </xf>
    <xf numFmtId="0" fontId="13" fillId="0" borderId="39" xfId="2" applyBorder="1" applyAlignment="1">
      <alignment horizontal="center" vertical="top"/>
    </xf>
    <xf numFmtId="0" fontId="13" fillId="0" borderId="4" xfId="2" applyBorder="1" applyAlignment="1">
      <alignment horizontal="center" vertical="top"/>
    </xf>
    <xf numFmtId="0" fontId="13" fillId="0" borderId="10" xfId="2" applyBorder="1" applyAlignment="1">
      <alignment horizontal="center" vertical="top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8"/>
  <sheetViews>
    <sheetView tabSelected="1" topLeftCell="A181" zoomScaleNormal="100" workbookViewId="0">
      <selection activeCell="D210" sqref="D210"/>
    </sheetView>
  </sheetViews>
  <sheetFormatPr defaultRowHeight="15" x14ac:dyDescent="0.25"/>
  <cols>
    <col min="1" max="1" width="24" style="1" bestFit="1" customWidth="1"/>
    <col min="2" max="2" width="10.42578125" style="1" bestFit="1" customWidth="1"/>
    <col min="3" max="3" width="9.42578125" style="1" bestFit="1" customWidth="1"/>
    <col min="4" max="4" width="14.28515625" style="1" customWidth="1"/>
    <col min="5" max="6" width="9.140625" style="1"/>
    <col min="7" max="7" width="11.42578125" style="1" bestFit="1" customWidth="1"/>
    <col min="8" max="8" width="9.140625" style="1"/>
    <col min="9" max="9" width="13.42578125" style="1" bestFit="1" customWidth="1"/>
    <col min="10" max="10" width="3.28515625" style="1" customWidth="1"/>
    <col min="11" max="11" width="11.42578125" style="1" bestFit="1" customWidth="1"/>
    <col min="12" max="13" width="9.140625" style="1"/>
    <col min="14" max="14" width="11.42578125" style="1" bestFit="1" customWidth="1"/>
    <col min="15" max="15" width="9.42578125" style="1" bestFit="1" customWidth="1"/>
    <col min="16" max="20" width="9.140625" style="1"/>
    <col min="21" max="21" width="13.42578125" style="1" bestFit="1" customWidth="1"/>
    <col min="22" max="16384" width="9.140625" style="1"/>
  </cols>
  <sheetData>
    <row r="1" spans="1:23" x14ac:dyDescent="0.25">
      <c r="A1" s="145" t="s">
        <v>15</v>
      </c>
      <c r="B1" s="146"/>
      <c r="C1" s="151"/>
      <c r="D1" s="152"/>
    </row>
    <row r="2" spans="1:23" x14ac:dyDescent="0.25">
      <c r="A2" s="147" t="s">
        <v>16</v>
      </c>
      <c r="B2" s="148"/>
      <c r="C2" s="153"/>
      <c r="D2" s="154"/>
    </row>
    <row r="3" spans="1:23" x14ac:dyDescent="0.25">
      <c r="A3" s="147" t="s">
        <v>17</v>
      </c>
      <c r="B3" s="148"/>
      <c r="C3" s="153"/>
      <c r="D3" s="154"/>
    </row>
    <row r="4" spans="1:23" ht="15.75" thickBot="1" x14ac:dyDescent="0.3">
      <c r="A4" s="149" t="s">
        <v>18</v>
      </c>
      <c r="B4" s="150"/>
      <c r="C4" s="155"/>
      <c r="D4" s="156"/>
    </row>
    <row r="5" spans="1:23" ht="15.75" thickBot="1" x14ac:dyDescent="0.3"/>
    <row r="6" spans="1:23" ht="15.75" thickBot="1" x14ac:dyDescent="0.3">
      <c r="C6" s="191" t="s">
        <v>5</v>
      </c>
      <c r="D6" s="171"/>
      <c r="E6" s="45" t="s">
        <v>7</v>
      </c>
      <c r="F6" s="171" t="s">
        <v>8</v>
      </c>
      <c r="G6" s="171"/>
      <c r="H6" s="171" t="s">
        <v>9</v>
      </c>
      <c r="I6" s="172"/>
    </row>
    <row r="7" spans="1:23" x14ac:dyDescent="0.25">
      <c r="A7" s="145" t="s">
        <v>0</v>
      </c>
      <c r="B7" s="197"/>
      <c r="C7" s="173">
        <f>G60+G36</f>
        <v>5500</v>
      </c>
      <c r="D7" s="174"/>
      <c r="E7" s="44">
        <f>F7/C7</f>
        <v>0.47272727272727272</v>
      </c>
      <c r="F7" s="179">
        <f>I60+I36</f>
        <v>2600</v>
      </c>
      <c r="G7" s="180"/>
      <c r="H7" s="185">
        <f>N60+N36</f>
        <v>8100</v>
      </c>
      <c r="I7" s="186"/>
    </row>
    <row r="8" spans="1:23" x14ac:dyDescent="0.25">
      <c r="A8" s="147" t="s">
        <v>10</v>
      </c>
      <c r="B8" s="198"/>
      <c r="C8" s="175">
        <f>G86+G110</f>
        <v>4100</v>
      </c>
      <c r="D8" s="176"/>
      <c r="E8" s="42">
        <f t="shared" ref="E8:E10" si="0">F8/C8</f>
        <v>0.20487804878048779</v>
      </c>
      <c r="F8" s="181">
        <f>I86+I110</f>
        <v>840</v>
      </c>
      <c r="G8" s="182"/>
      <c r="H8" s="187">
        <f>N86+N110</f>
        <v>4940</v>
      </c>
      <c r="I8" s="188"/>
    </row>
    <row r="9" spans="1:23" x14ac:dyDescent="0.25">
      <c r="A9" s="147" t="s">
        <v>1</v>
      </c>
      <c r="B9" s="198"/>
      <c r="C9" s="175">
        <f>G135+G159</f>
        <v>3595</v>
      </c>
      <c r="D9" s="176"/>
      <c r="E9" s="42">
        <f t="shared" si="0"/>
        <v>0.13268428372739915</v>
      </c>
      <c r="F9" s="181">
        <f>I135+I159</f>
        <v>477</v>
      </c>
      <c r="G9" s="182"/>
      <c r="H9" s="187">
        <f>N135+N159</f>
        <v>4072</v>
      </c>
      <c r="I9" s="188"/>
    </row>
    <row r="10" spans="1:23" ht="15.75" thickBot="1" x14ac:dyDescent="0.3">
      <c r="A10" s="199" t="s">
        <v>11</v>
      </c>
      <c r="B10" s="200"/>
      <c r="C10" s="177">
        <f>G184+G208</f>
        <v>0</v>
      </c>
      <c r="D10" s="178"/>
      <c r="E10" s="42" t="e">
        <f t="shared" si="0"/>
        <v>#DIV/0!</v>
      </c>
      <c r="F10" s="183">
        <f>I184+I208</f>
        <v>2500</v>
      </c>
      <c r="G10" s="184"/>
      <c r="H10" s="189">
        <f>N184+N208</f>
        <v>2500</v>
      </c>
      <c r="I10" s="190"/>
    </row>
    <row r="11" spans="1:23" ht="15.75" thickBot="1" x14ac:dyDescent="0.3">
      <c r="A11" s="169" t="s">
        <v>13</v>
      </c>
      <c r="B11" s="170"/>
      <c r="C11" s="163">
        <f>SUM(C7:D10)</f>
        <v>13195</v>
      </c>
      <c r="D11" s="164"/>
      <c r="E11" s="43">
        <f>F11/C11</f>
        <v>0.4863205759757484</v>
      </c>
      <c r="F11" s="165">
        <f>SUM(F7:G10)</f>
        <v>6417</v>
      </c>
      <c r="G11" s="166"/>
      <c r="H11" s="167">
        <f>SUM(H7:I10)</f>
        <v>19612</v>
      </c>
      <c r="I11" s="168"/>
    </row>
    <row r="12" spans="1:23" ht="15.75" thickBot="1" x14ac:dyDescent="0.3"/>
    <row r="13" spans="1:23" s="3" customFormat="1" ht="16.5" thickBot="1" x14ac:dyDescent="0.3">
      <c r="A13" s="192" t="s">
        <v>0</v>
      </c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4"/>
      <c r="V13" s="2"/>
      <c r="W13" s="2"/>
    </row>
    <row r="14" spans="1:23" ht="15.75" thickBot="1" x14ac:dyDescent="0.3">
      <c r="A14" s="160" t="s">
        <v>14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2"/>
    </row>
    <row r="15" spans="1:23" ht="15.75" thickBot="1" x14ac:dyDescent="0.3">
      <c r="A15" s="29" t="s">
        <v>2</v>
      </c>
      <c r="B15" s="32" t="s">
        <v>4</v>
      </c>
      <c r="C15" s="32" t="s">
        <v>7</v>
      </c>
      <c r="D15" s="33" t="s">
        <v>8</v>
      </c>
      <c r="E15" s="48" t="s">
        <v>12</v>
      </c>
      <c r="F15" s="117"/>
      <c r="G15" s="34" t="s">
        <v>5</v>
      </c>
      <c r="H15" s="32" t="s">
        <v>7</v>
      </c>
      <c r="I15" s="35" t="s">
        <v>8</v>
      </c>
      <c r="J15" s="37"/>
      <c r="K15" s="48" t="s">
        <v>6</v>
      </c>
      <c r="L15" s="48" t="s">
        <v>12</v>
      </c>
      <c r="M15" s="121"/>
      <c r="N15" s="38" t="s">
        <v>9</v>
      </c>
    </row>
    <row r="16" spans="1:23" x14ac:dyDescent="0.25">
      <c r="A16" s="10" t="s">
        <v>19</v>
      </c>
      <c r="B16" s="11">
        <v>3500</v>
      </c>
      <c r="C16" s="12"/>
      <c r="D16" s="19">
        <f>(B16*C16)/100</f>
        <v>0</v>
      </c>
      <c r="E16" s="114">
        <v>1</v>
      </c>
      <c r="F16" s="118"/>
      <c r="G16" s="21">
        <f>IF(C16=100,0,B16*E16)</f>
        <v>3500</v>
      </c>
      <c r="H16" s="13">
        <f>C16</f>
        <v>0</v>
      </c>
      <c r="I16" s="26">
        <f>IF(C16=100,B16*E16,G16*H16/100)</f>
        <v>0</v>
      </c>
      <c r="J16" s="6"/>
      <c r="K16" s="40">
        <f>IF(C16=100, B16,D16+B16)</f>
        <v>3500</v>
      </c>
      <c r="L16" s="122">
        <f>E16</f>
        <v>1</v>
      </c>
      <c r="M16" s="118"/>
      <c r="N16" s="41">
        <f>K16*L16</f>
        <v>3500</v>
      </c>
    </row>
    <row r="17" spans="1:14" x14ac:dyDescent="0.25">
      <c r="A17" s="10" t="s">
        <v>32</v>
      </c>
      <c r="B17" s="11">
        <v>2000</v>
      </c>
      <c r="C17" s="12">
        <v>100</v>
      </c>
      <c r="D17" s="19">
        <f t="shared" ref="D17:D35" si="1">(B17*C17)/100</f>
        <v>2000</v>
      </c>
      <c r="E17" s="115">
        <v>1</v>
      </c>
      <c r="F17" s="119"/>
      <c r="G17" s="21">
        <f t="shared" ref="G17:G35" si="2">IF(C17=100,0,B17*E17)</f>
        <v>0</v>
      </c>
      <c r="H17" s="13">
        <f t="shared" ref="H17:H35" si="3">C17</f>
        <v>100</v>
      </c>
      <c r="I17" s="26">
        <f t="shared" ref="I17:I35" si="4">IF(C17=100,B17*E17,G17*H17/100)</f>
        <v>2000</v>
      </c>
      <c r="J17" s="6"/>
      <c r="K17" s="15">
        <f t="shared" ref="K17:K35" si="5">IF(C17=100, B17,D17+B17)</f>
        <v>2000</v>
      </c>
      <c r="L17" s="123">
        <f t="shared" ref="L17:L35" si="6">E17</f>
        <v>1</v>
      </c>
      <c r="M17" s="119"/>
      <c r="N17" s="16">
        <f t="shared" ref="N17:N35" si="7">K17*L17</f>
        <v>2000</v>
      </c>
    </row>
    <row r="18" spans="1:14" x14ac:dyDescent="0.25">
      <c r="A18" s="10"/>
      <c r="B18" s="11"/>
      <c r="C18" s="12"/>
      <c r="D18" s="19">
        <f t="shared" si="1"/>
        <v>0</v>
      </c>
      <c r="E18" s="115"/>
      <c r="F18" s="119"/>
      <c r="G18" s="21">
        <f t="shared" si="2"/>
        <v>0</v>
      </c>
      <c r="H18" s="13">
        <f t="shared" si="3"/>
        <v>0</v>
      </c>
      <c r="I18" s="26">
        <f t="shared" si="4"/>
        <v>0</v>
      </c>
      <c r="J18" s="6"/>
      <c r="K18" s="15">
        <f t="shared" si="5"/>
        <v>0</v>
      </c>
      <c r="L18" s="123">
        <f t="shared" si="6"/>
        <v>0</v>
      </c>
      <c r="M18" s="119"/>
      <c r="N18" s="16">
        <f t="shared" si="7"/>
        <v>0</v>
      </c>
    </row>
    <row r="19" spans="1:14" x14ac:dyDescent="0.25">
      <c r="A19" s="10"/>
      <c r="B19" s="11"/>
      <c r="C19" s="12"/>
      <c r="D19" s="19">
        <f t="shared" si="1"/>
        <v>0</v>
      </c>
      <c r="E19" s="115"/>
      <c r="F19" s="119"/>
      <c r="G19" s="21">
        <f t="shared" si="2"/>
        <v>0</v>
      </c>
      <c r="H19" s="13">
        <f t="shared" si="3"/>
        <v>0</v>
      </c>
      <c r="I19" s="26">
        <f t="shared" si="4"/>
        <v>0</v>
      </c>
      <c r="J19" s="6"/>
      <c r="K19" s="15">
        <f t="shared" si="5"/>
        <v>0</v>
      </c>
      <c r="L19" s="123">
        <f t="shared" si="6"/>
        <v>0</v>
      </c>
      <c r="M19" s="119"/>
      <c r="N19" s="16">
        <f t="shared" si="7"/>
        <v>0</v>
      </c>
    </row>
    <row r="20" spans="1:14" x14ac:dyDescent="0.25">
      <c r="A20" s="10"/>
      <c r="B20" s="11"/>
      <c r="C20" s="12"/>
      <c r="D20" s="19">
        <f t="shared" si="1"/>
        <v>0</v>
      </c>
      <c r="E20" s="115"/>
      <c r="F20" s="119"/>
      <c r="G20" s="21">
        <f t="shared" si="2"/>
        <v>0</v>
      </c>
      <c r="H20" s="13">
        <f t="shared" si="3"/>
        <v>0</v>
      </c>
      <c r="I20" s="26">
        <f t="shared" si="4"/>
        <v>0</v>
      </c>
      <c r="J20" s="6"/>
      <c r="K20" s="15">
        <f t="shared" si="5"/>
        <v>0</v>
      </c>
      <c r="L20" s="123">
        <f t="shared" si="6"/>
        <v>0</v>
      </c>
      <c r="M20" s="119"/>
      <c r="N20" s="16">
        <f t="shared" si="7"/>
        <v>0</v>
      </c>
    </row>
    <row r="21" spans="1:14" x14ac:dyDescent="0.25">
      <c r="A21" s="10"/>
      <c r="B21" s="11"/>
      <c r="C21" s="12"/>
      <c r="D21" s="19">
        <f t="shared" si="1"/>
        <v>0</v>
      </c>
      <c r="E21" s="115"/>
      <c r="F21" s="119"/>
      <c r="G21" s="21">
        <f t="shared" si="2"/>
        <v>0</v>
      </c>
      <c r="H21" s="13">
        <f t="shared" si="3"/>
        <v>0</v>
      </c>
      <c r="I21" s="26">
        <f t="shared" si="4"/>
        <v>0</v>
      </c>
      <c r="J21" s="6"/>
      <c r="K21" s="15">
        <f t="shared" si="5"/>
        <v>0</v>
      </c>
      <c r="L21" s="123">
        <f t="shared" si="6"/>
        <v>0</v>
      </c>
      <c r="M21" s="119"/>
      <c r="N21" s="16">
        <f t="shared" si="7"/>
        <v>0</v>
      </c>
    </row>
    <row r="22" spans="1:14" x14ac:dyDescent="0.25">
      <c r="A22" s="10"/>
      <c r="B22" s="11"/>
      <c r="C22" s="12"/>
      <c r="D22" s="19">
        <f t="shared" si="1"/>
        <v>0</v>
      </c>
      <c r="E22" s="115"/>
      <c r="F22" s="119"/>
      <c r="G22" s="21">
        <f t="shared" si="2"/>
        <v>0</v>
      </c>
      <c r="H22" s="13">
        <f t="shared" si="3"/>
        <v>0</v>
      </c>
      <c r="I22" s="26">
        <f t="shared" si="4"/>
        <v>0</v>
      </c>
      <c r="J22" s="6"/>
      <c r="K22" s="15">
        <f t="shared" si="5"/>
        <v>0</v>
      </c>
      <c r="L22" s="123">
        <f t="shared" si="6"/>
        <v>0</v>
      </c>
      <c r="M22" s="119"/>
      <c r="N22" s="16">
        <f t="shared" si="7"/>
        <v>0</v>
      </c>
    </row>
    <row r="23" spans="1:14" x14ac:dyDescent="0.25">
      <c r="A23" s="10"/>
      <c r="B23" s="11"/>
      <c r="C23" s="12"/>
      <c r="D23" s="19">
        <f t="shared" si="1"/>
        <v>0</v>
      </c>
      <c r="E23" s="115"/>
      <c r="F23" s="119"/>
      <c r="G23" s="21">
        <f t="shared" si="2"/>
        <v>0</v>
      </c>
      <c r="H23" s="13">
        <f t="shared" si="3"/>
        <v>0</v>
      </c>
      <c r="I23" s="26">
        <f t="shared" si="4"/>
        <v>0</v>
      </c>
      <c r="J23" s="6"/>
      <c r="K23" s="15">
        <f t="shared" si="5"/>
        <v>0</v>
      </c>
      <c r="L23" s="123">
        <f t="shared" si="6"/>
        <v>0</v>
      </c>
      <c r="M23" s="119"/>
      <c r="N23" s="16">
        <f t="shared" si="7"/>
        <v>0</v>
      </c>
    </row>
    <row r="24" spans="1:14" x14ac:dyDescent="0.25">
      <c r="A24" s="10"/>
      <c r="B24" s="11"/>
      <c r="C24" s="12"/>
      <c r="D24" s="19">
        <f t="shared" si="1"/>
        <v>0</v>
      </c>
      <c r="E24" s="115"/>
      <c r="F24" s="119"/>
      <c r="G24" s="21">
        <f t="shared" si="2"/>
        <v>0</v>
      </c>
      <c r="H24" s="13">
        <f t="shared" si="3"/>
        <v>0</v>
      </c>
      <c r="I24" s="26">
        <f t="shared" si="4"/>
        <v>0</v>
      </c>
      <c r="J24" s="6"/>
      <c r="K24" s="15">
        <f t="shared" si="5"/>
        <v>0</v>
      </c>
      <c r="L24" s="123">
        <f t="shared" si="6"/>
        <v>0</v>
      </c>
      <c r="M24" s="119"/>
      <c r="N24" s="16">
        <f t="shared" si="7"/>
        <v>0</v>
      </c>
    </row>
    <row r="25" spans="1:14" x14ac:dyDescent="0.25">
      <c r="A25" s="10"/>
      <c r="B25" s="11"/>
      <c r="C25" s="12"/>
      <c r="D25" s="19">
        <f t="shared" si="1"/>
        <v>0</v>
      </c>
      <c r="E25" s="115"/>
      <c r="F25" s="119"/>
      <c r="G25" s="21">
        <f t="shared" si="2"/>
        <v>0</v>
      </c>
      <c r="H25" s="13">
        <f t="shared" si="3"/>
        <v>0</v>
      </c>
      <c r="I25" s="26">
        <f t="shared" si="4"/>
        <v>0</v>
      </c>
      <c r="J25" s="6"/>
      <c r="K25" s="15">
        <f t="shared" si="5"/>
        <v>0</v>
      </c>
      <c r="L25" s="123">
        <f t="shared" si="6"/>
        <v>0</v>
      </c>
      <c r="M25" s="119"/>
      <c r="N25" s="16">
        <f t="shared" si="7"/>
        <v>0</v>
      </c>
    </row>
    <row r="26" spans="1:14" x14ac:dyDescent="0.25">
      <c r="A26" s="10"/>
      <c r="B26" s="11"/>
      <c r="C26" s="12"/>
      <c r="D26" s="19">
        <f t="shared" si="1"/>
        <v>0</v>
      </c>
      <c r="E26" s="115"/>
      <c r="F26" s="119"/>
      <c r="G26" s="21">
        <f t="shared" si="2"/>
        <v>0</v>
      </c>
      <c r="H26" s="13">
        <f t="shared" si="3"/>
        <v>0</v>
      </c>
      <c r="I26" s="26">
        <f t="shared" si="4"/>
        <v>0</v>
      </c>
      <c r="J26" s="6"/>
      <c r="K26" s="15">
        <f t="shared" si="5"/>
        <v>0</v>
      </c>
      <c r="L26" s="123">
        <f t="shared" si="6"/>
        <v>0</v>
      </c>
      <c r="M26" s="119"/>
      <c r="N26" s="16">
        <f t="shared" si="7"/>
        <v>0</v>
      </c>
    </row>
    <row r="27" spans="1:14" x14ac:dyDescent="0.25">
      <c r="A27" s="10"/>
      <c r="B27" s="11"/>
      <c r="C27" s="12"/>
      <c r="D27" s="19">
        <f t="shared" si="1"/>
        <v>0</v>
      </c>
      <c r="E27" s="115"/>
      <c r="F27" s="119"/>
      <c r="G27" s="21">
        <f t="shared" si="2"/>
        <v>0</v>
      </c>
      <c r="H27" s="13">
        <f t="shared" si="3"/>
        <v>0</v>
      </c>
      <c r="I27" s="26">
        <f t="shared" si="4"/>
        <v>0</v>
      </c>
      <c r="J27" s="6"/>
      <c r="K27" s="15">
        <f t="shared" si="5"/>
        <v>0</v>
      </c>
      <c r="L27" s="123">
        <f t="shared" si="6"/>
        <v>0</v>
      </c>
      <c r="M27" s="119"/>
      <c r="N27" s="16">
        <f t="shared" si="7"/>
        <v>0</v>
      </c>
    </row>
    <row r="28" spans="1:14" x14ac:dyDescent="0.25">
      <c r="A28" s="10"/>
      <c r="B28" s="11"/>
      <c r="C28" s="12"/>
      <c r="D28" s="19">
        <f t="shared" si="1"/>
        <v>0</v>
      </c>
      <c r="E28" s="115"/>
      <c r="F28" s="119"/>
      <c r="G28" s="21">
        <f t="shared" si="2"/>
        <v>0</v>
      </c>
      <c r="H28" s="13">
        <f t="shared" si="3"/>
        <v>0</v>
      </c>
      <c r="I28" s="26">
        <f t="shared" si="4"/>
        <v>0</v>
      </c>
      <c r="J28" s="6"/>
      <c r="K28" s="15">
        <f t="shared" si="5"/>
        <v>0</v>
      </c>
      <c r="L28" s="123">
        <f t="shared" si="6"/>
        <v>0</v>
      </c>
      <c r="M28" s="119"/>
      <c r="N28" s="16">
        <f t="shared" si="7"/>
        <v>0</v>
      </c>
    </row>
    <row r="29" spans="1:14" x14ac:dyDescent="0.25">
      <c r="A29" s="10"/>
      <c r="B29" s="11"/>
      <c r="C29" s="12"/>
      <c r="D29" s="19">
        <f t="shared" si="1"/>
        <v>0</v>
      </c>
      <c r="E29" s="115"/>
      <c r="F29" s="119"/>
      <c r="G29" s="21">
        <f t="shared" si="2"/>
        <v>0</v>
      </c>
      <c r="H29" s="13">
        <f t="shared" si="3"/>
        <v>0</v>
      </c>
      <c r="I29" s="26">
        <f t="shared" si="4"/>
        <v>0</v>
      </c>
      <c r="J29" s="6"/>
      <c r="K29" s="15">
        <f t="shared" si="5"/>
        <v>0</v>
      </c>
      <c r="L29" s="123">
        <f t="shared" si="6"/>
        <v>0</v>
      </c>
      <c r="M29" s="119"/>
      <c r="N29" s="16">
        <f t="shared" si="7"/>
        <v>0</v>
      </c>
    </row>
    <row r="30" spans="1:14" x14ac:dyDescent="0.25">
      <c r="A30" s="10"/>
      <c r="B30" s="11"/>
      <c r="C30" s="12"/>
      <c r="D30" s="19">
        <f t="shared" si="1"/>
        <v>0</v>
      </c>
      <c r="E30" s="115"/>
      <c r="F30" s="119"/>
      <c r="G30" s="21">
        <f t="shared" si="2"/>
        <v>0</v>
      </c>
      <c r="H30" s="13">
        <f t="shared" si="3"/>
        <v>0</v>
      </c>
      <c r="I30" s="26">
        <f t="shared" si="4"/>
        <v>0</v>
      </c>
      <c r="J30" s="6"/>
      <c r="K30" s="15">
        <f t="shared" si="5"/>
        <v>0</v>
      </c>
      <c r="L30" s="123">
        <f t="shared" si="6"/>
        <v>0</v>
      </c>
      <c r="M30" s="119"/>
      <c r="N30" s="16">
        <f t="shared" si="7"/>
        <v>0</v>
      </c>
    </row>
    <row r="31" spans="1:14" x14ac:dyDescent="0.25">
      <c r="A31" s="10"/>
      <c r="B31" s="11"/>
      <c r="C31" s="12"/>
      <c r="D31" s="19">
        <f t="shared" si="1"/>
        <v>0</v>
      </c>
      <c r="E31" s="115"/>
      <c r="F31" s="119"/>
      <c r="G31" s="21">
        <f t="shared" si="2"/>
        <v>0</v>
      </c>
      <c r="H31" s="13">
        <f t="shared" si="3"/>
        <v>0</v>
      </c>
      <c r="I31" s="26">
        <f t="shared" si="4"/>
        <v>0</v>
      </c>
      <c r="J31" s="6"/>
      <c r="K31" s="15">
        <f t="shared" si="5"/>
        <v>0</v>
      </c>
      <c r="L31" s="123">
        <f t="shared" si="6"/>
        <v>0</v>
      </c>
      <c r="M31" s="119"/>
      <c r="N31" s="16">
        <f t="shared" si="7"/>
        <v>0</v>
      </c>
    </row>
    <row r="32" spans="1:14" x14ac:dyDescent="0.25">
      <c r="A32" s="10"/>
      <c r="B32" s="11"/>
      <c r="C32" s="12"/>
      <c r="D32" s="19">
        <f t="shared" si="1"/>
        <v>0</v>
      </c>
      <c r="E32" s="115"/>
      <c r="F32" s="119"/>
      <c r="G32" s="21">
        <f t="shared" si="2"/>
        <v>0</v>
      </c>
      <c r="H32" s="13">
        <f t="shared" si="3"/>
        <v>0</v>
      </c>
      <c r="I32" s="26">
        <f t="shared" si="4"/>
        <v>0</v>
      </c>
      <c r="J32" s="6"/>
      <c r="K32" s="15">
        <f t="shared" si="5"/>
        <v>0</v>
      </c>
      <c r="L32" s="123">
        <f t="shared" si="6"/>
        <v>0</v>
      </c>
      <c r="M32" s="119"/>
      <c r="N32" s="16">
        <f t="shared" si="7"/>
        <v>0</v>
      </c>
    </row>
    <row r="33" spans="1:23" x14ac:dyDescent="0.25">
      <c r="A33" s="10"/>
      <c r="B33" s="11"/>
      <c r="C33" s="12"/>
      <c r="D33" s="19">
        <f t="shared" si="1"/>
        <v>0</v>
      </c>
      <c r="E33" s="115"/>
      <c r="F33" s="119"/>
      <c r="G33" s="21">
        <f t="shared" si="2"/>
        <v>0</v>
      </c>
      <c r="H33" s="13">
        <f t="shared" si="3"/>
        <v>0</v>
      </c>
      <c r="I33" s="26">
        <f t="shared" si="4"/>
        <v>0</v>
      </c>
      <c r="J33" s="6"/>
      <c r="K33" s="15">
        <f t="shared" si="5"/>
        <v>0</v>
      </c>
      <c r="L33" s="123">
        <f t="shared" si="6"/>
        <v>0</v>
      </c>
      <c r="M33" s="119"/>
      <c r="N33" s="16">
        <f t="shared" si="7"/>
        <v>0</v>
      </c>
    </row>
    <row r="34" spans="1:23" x14ac:dyDescent="0.25">
      <c r="A34" s="10"/>
      <c r="B34" s="11"/>
      <c r="C34" s="12"/>
      <c r="D34" s="19">
        <f t="shared" si="1"/>
        <v>0</v>
      </c>
      <c r="E34" s="115"/>
      <c r="F34" s="119"/>
      <c r="G34" s="21">
        <f t="shared" si="2"/>
        <v>0</v>
      </c>
      <c r="H34" s="13">
        <f t="shared" si="3"/>
        <v>0</v>
      </c>
      <c r="I34" s="26">
        <f t="shared" si="4"/>
        <v>0</v>
      </c>
      <c r="J34" s="6"/>
      <c r="K34" s="15">
        <f t="shared" si="5"/>
        <v>0</v>
      </c>
      <c r="L34" s="123">
        <f t="shared" si="6"/>
        <v>0</v>
      </c>
      <c r="M34" s="119"/>
      <c r="N34" s="16">
        <f t="shared" si="7"/>
        <v>0</v>
      </c>
    </row>
    <row r="35" spans="1:23" ht="15.75" thickBot="1" x14ac:dyDescent="0.3">
      <c r="A35" s="14"/>
      <c r="B35" s="22"/>
      <c r="C35" s="24"/>
      <c r="D35" s="20">
        <f t="shared" si="1"/>
        <v>0</v>
      </c>
      <c r="E35" s="116"/>
      <c r="F35" s="120"/>
      <c r="G35" s="21">
        <f t="shared" si="2"/>
        <v>0</v>
      </c>
      <c r="H35" s="13">
        <f t="shared" si="3"/>
        <v>0</v>
      </c>
      <c r="I35" s="26">
        <f t="shared" si="4"/>
        <v>0</v>
      </c>
      <c r="J35" s="6"/>
      <c r="K35" s="17">
        <f t="shared" si="5"/>
        <v>0</v>
      </c>
      <c r="L35" s="124">
        <f t="shared" si="6"/>
        <v>0</v>
      </c>
      <c r="M35" s="120"/>
      <c r="N35" s="18">
        <f t="shared" si="7"/>
        <v>0</v>
      </c>
    </row>
    <row r="36" spans="1:23" ht="15.75" thickBot="1" x14ac:dyDescent="0.3">
      <c r="G36" s="5">
        <f>SUM(G16:G35)</f>
        <v>3500</v>
      </c>
      <c r="H36" s="25">
        <f>I36/G36</f>
        <v>0.5714285714285714</v>
      </c>
      <c r="I36" s="39">
        <f>SUM(I16:I35)</f>
        <v>2000</v>
      </c>
      <c r="J36" s="6"/>
      <c r="N36" s="5">
        <f>SUM(N16:N35)</f>
        <v>5500</v>
      </c>
    </row>
    <row r="37" spans="1:23" s="6" customFormat="1" ht="15.75" thickBot="1" x14ac:dyDescent="0.3">
      <c r="A37" s="23"/>
      <c r="B37" s="23"/>
      <c r="C37" s="23"/>
      <c r="D37" s="23"/>
      <c r="E37" s="23"/>
      <c r="F37" s="23"/>
      <c r="G37" s="7"/>
      <c r="H37" s="30"/>
      <c r="I37" s="31"/>
      <c r="J37" s="23"/>
      <c r="K37" s="23"/>
      <c r="L37" s="23"/>
      <c r="M37" s="23"/>
      <c r="N37" s="7"/>
    </row>
    <row r="38" spans="1:23" s="27" customFormat="1" ht="15.75" thickBot="1" x14ac:dyDescent="0.3">
      <c r="A38" s="157" t="s">
        <v>62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9"/>
      <c r="V38" s="28"/>
      <c r="W38" s="28"/>
    </row>
    <row r="39" spans="1:23" ht="15.75" thickBot="1" x14ac:dyDescent="0.3">
      <c r="A39" s="29" t="s">
        <v>2</v>
      </c>
      <c r="B39" s="32" t="s">
        <v>4</v>
      </c>
      <c r="C39" s="32" t="s">
        <v>7</v>
      </c>
      <c r="D39" s="33" t="s">
        <v>8</v>
      </c>
      <c r="E39" s="32" t="s">
        <v>12</v>
      </c>
      <c r="F39" s="32" t="s">
        <v>3</v>
      </c>
      <c r="G39" s="34" t="s">
        <v>5</v>
      </c>
      <c r="H39" s="108" t="s">
        <v>7</v>
      </c>
      <c r="I39" s="35" t="s">
        <v>8</v>
      </c>
      <c r="J39" s="36"/>
      <c r="K39" s="34" t="s">
        <v>6</v>
      </c>
      <c r="L39" s="108" t="s">
        <v>12</v>
      </c>
      <c r="M39" s="108" t="s">
        <v>3</v>
      </c>
      <c r="N39" s="35" t="s">
        <v>9</v>
      </c>
    </row>
    <row r="40" spans="1:23" x14ac:dyDescent="0.25">
      <c r="A40" s="10" t="s">
        <v>61</v>
      </c>
      <c r="B40" s="11">
        <v>400</v>
      </c>
      <c r="C40" s="12">
        <v>30</v>
      </c>
      <c r="D40" s="19">
        <f>(B40*C40)/100</f>
        <v>120</v>
      </c>
      <c r="E40" s="49">
        <v>1</v>
      </c>
      <c r="F40" s="49">
        <v>5</v>
      </c>
      <c r="G40" s="21">
        <f>IF(C40=100,0,B40*E40*F40)</f>
        <v>2000</v>
      </c>
      <c r="H40" s="109">
        <f>C40</f>
        <v>30</v>
      </c>
      <c r="I40" s="26">
        <f>IF(C40=100,B40*E40*F40,G40*H40/100)</f>
        <v>600</v>
      </c>
      <c r="K40" s="40">
        <f>IF(C40=100, B40,D40+B40)</f>
        <v>520</v>
      </c>
      <c r="L40" s="111">
        <f>E40</f>
        <v>1</v>
      </c>
      <c r="M40" s="111">
        <f>F40</f>
        <v>5</v>
      </c>
      <c r="N40" s="41">
        <f>K40*L40*M40</f>
        <v>2600</v>
      </c>
    </row>
    <row r="41" spans="1:23" x14ac:dyDescent="0.25">
      <c r="A41" s="10"/>
      <c r="B41" s="11"/>
      <c r="C41" s="12"/>
      <c r="D41" s="19">
        <f t="shared" ref="D41:D59" si="8">(B41*C41)/100</f>
        <v>0</v>
      </c>
      <c r="E41" s="49"/>
      <c r="F41" s="67"/>
      <c r="G41" s="21">
        <f t="shared" ref="G41:G59" si="9">IF(C41=100,0,B41*E41*F41)</f>
        <v>0</v>
      </c>
      <c r="H41" s="109">
        <f t="shared" ref="H41:H59" si="10">C41</f>
        <v>0</v>
      </c>
      <c r="I41" s="26">
        <f t="shared" ref="I41:I59" si="11">IF(C41=100,B41*E41*F41,G41*H41/100)</f>
        <v>0</v>
      </c>
      <c r="K41" s="15">
        <f t="shared" ref="K41:K59" si="12">IF(C41=100, B41,D41+B41)</f>
        <v>0</v>
      </c>
      <c r="L41" s="112">
        <f t="shared" ref="L41:L59" si="13">E41</f>
        <v>0</v>
      </c>
      <c r="M41" s="112">
        <f t="shared" ref="M41:M59" si="14">F41</f>
        <v>0</v>
      </c>
      <c r="N41" s="16">
        <f t="shared" ref="N41:N59" si="15">K41*L41*M41</f>
        <v>0</v>
      </c>
    </row>
    <row r="42" spans="1:23" x14ac:dyDescent="0.25">
      <c r="A42" s="10"/>
      <c r="B42" s="11"/>
      <c r="C42" s="12"/>
      <c r="D42" s="19">
        <f t="shared" si="8"/>
        <v>0</v>
      </c>
      <c r="E42" s="49"/>
      <c r="F42" s="49"/>
      <c r="G42" s="21">
        <f t="shared" si="9"/>
        <v>0</v>
      </c>
      <c r="H42" s="109">
        <f t="shared" si="10"/>
        <v>0</v>
      </c>
      <c r="I42" s="26">
        <f t="shared" si="11"/>
        <v>0</v>
      </c>
      <c r="K42" s="15">
        <f t="shared" si="12"/>
        <v>0</v>
      </c>
      <c r="L42" s="112">
        <f t="shared" si="13"/>
        <v>0</v>
      </c>
      <c r="M42" s="112">
        <f t="shared" si="14"/>
        <v>0</v>
      </c>
      <c r="N42" s="16">
        <f t="shared" si="15"/>
        <v>0</v>
      </c>
    </row>
    <row r="43" spans="1:23" x14ac:dyDescent="0.25">
      <c r="A43" s="10"/>
      <c r="B43" s="11"/>
      <c r="C43" s="12"/>
      <c r="D43" s="19">
        <f t="shared" si="8"/>
        <v>0</v>
      </c>
      <c r="E43" s="49"/>
      <c r="F43" s="49"/>
      <c r="G43" s="21">
        <f t="shared" si="9"/>
        <v>0</v>
      </c>
      <c r="H43" s="109">
        <f t="shared" si="10"/>
        <v>0</v>
      </c>
      <c r="I43" s="26">
        <f t="shared" si="11"/>
        <v>0</v>
      </c>
      <c r="K43" s="15">
        <f t="shared" si="12"/>
        <v>0</v>
      </c>
      <c r="L43" s="112">
        <f t="shared" si="13"/>
        <v>0</v>
      </c>
      <c r="M43" s="112">
        <f t="shared" si="14"/>
        <v>0</v>
      </c>
      <c r="N43" s="16">
        <f t="shared" si="15"/>
        <v>0</v>
      </c>
    </row>
    <row r="44" spans="1:23" x14ac:dyDescent="0.25">
      <c r="A44" s="10"/>
      <c r="B44" s="11"/>
      <c r="C44" s="12"/>
      <c r="D44" s="19">
        <f t="shared" si="8"/>
        <v>0</v>
      </c>
      <c r="E44" s="49"/>
      <c r="F44" s="49"/>
      <c r="G44" s="21">
        <f t="shared" si="9"/>
        <v>0</v>
      </c>
      <c r="H44" s="109">
        <f t="shared" si="10"/>
        <v>0</v>
      </c>
      <c r="I44" s="26">
        <f t="shared" si="11"/>
        <v>0</v>
      </c>
      <c r="K44" s="15">
        <f t="shared" si="12"/>
        <v>0</v>
      </c>
      <c r="L44" s="112">
        <f t="shared" si="13"/>
        <v>0</v>
      </c>
      <c r="M44" s="112">
        <f t="shared" si="14"/>
        <v>0</v>
      </c>
      <c r="N44" s="16">
        <f t="shared" si="15"/>
        <v>0</v>
      </c>
    </row>
    <row r="45" spans="1:23" x14ac:dyDescent="0.25">
      <c r="A45" s="10"/>
      <c r="B45" s="11"/>
      <c r="C45" s="12"/>
      <c r="D45" s="19">
        <f t="shared" si="8"/>
        <v>0</v>
      </c>
      <c r="E45" s="49"/>
      <c r="F45" s="49"/>
      <c r="G45" s="21">
        <f t="shared" si="9"/>
        <v>0</v>
      </c>
      <c r="H45" s="109">
        <f t="shared" si="10"/>
        <v>0</v>
      </c>
      <c r="I45" s="26">
        <f t="shared" si="11"/>
        <v>0</v>
      </c>
      <c r="K45" s="15">
        <f t="shared" si="12"/>
        <v>0</v>
      </c>
      <c r="L45" s="112">
        <f t="shared" si="13"/>
        <v>0</v>
      </c>
      <c r="M45" s="112">
        <f t="shared" si="14"/>
        <v>0</v>
      </c>
      <c r="N45" s="16">
        <f t="shared" si="15"/>
        <v>0</v>
      </c>
    </row>
    <row r="46" spans="1:23" x14ac:dyDescent="0.25">
      <c r="A46" s="10"/>
      <c r="B46" s="11"/>
      <c r="C46" s="12"/>
      <c r="D46" s="19">
        <f t="shared" si="8"/>
        <v>0</v>
      </c>
      <c r="E46" s="49"/>
      <c r="F46" s="49"/>
      <c r="G46" s="21">
        <f t="shared" si="9"/>
        <v>0</v>
      </c>
      <c r="H46" s="109">
        <f t="shared" si="10"/>
        <v>0</v>
      </c>
      <c r="I46" s="26">
        <f t="shared" si="11"/>
        <v>0</v>
      </c>
      <c r="K46" s="15">
        <f t="shared" si="12"/>
        <v>0</v>
      </c>
      <c r="L46" s="112">
        <f t="shared" si="13"/>
        <v>0</v>
      </c>
      <c r="M46" s="112">
        <f t="shared" si="14"/>
        <v>0</v>
      </c>
      <c r="N46" s="16">
        <f t="shared" si="15"/>
        <v>0</v>
      </c>
    </row>
    <row r="47" spans="1:23" x14ac:dyDescent="0.25">
      <c r="A47" s="10"/>
      <c r="B47" s="11"/>
      <c r="C47" s="12"/>
      <c r="D47" s="19">
        <f t="shared" si="8"/>
        <v>0</v>
      </c>
      <c r="E47" s="49"/>
      <c r="F47" s="49"/>
      <c r="G47" s="21">
        <f t="shared" si="9"/>
        <v>0</v>
      </c>
      <c r="H47" s="109">
        <f t="shared" si="10"/>
        <v>0</v>
      </c>
      <c r="I47" s="26">
        <f t="shared" si="11"/>
        <v>0</v>
      </c>
      <c r="K47" s="15">
        <f t="shared" si="12"/>
        <v>0</v>
      </c>
      <c r="L47" s="112">
        <f t="shared" si="13"/>
        <v>0</v>
      </c>
      <c r="M47" s="112">
        <f t="shared" si="14"/>
        <v>0</v>
      </c>
      <c r="N47" s="16">
        <f t="shared" si="15"/>
        <v>0</v>
      </c>
    </row>
    <row r="48" spans="1:23" x14ac:dyDescent="0.25">
      <c r="A48" s="10"/>
      <c r="B48" s="11"/>
      <c r="C48" s="12"/>
      <c r="D48" s="19">
        <f t="shared" si="8"/>
        <v>0</v>
      </c>
      <c r="E48" s="49"/>
      <c r="F48" s="49"/>
      <c r="G48" s="21">
        <f t="shared" si="9"/>
        <v>0</v>
      </c>
      <c r="H48" s="109">
        <f t="shared" si="10"/>
        <v>0</v>
      </c>
      <c r="I48" s="26">
        <f t="shared" si="11"/>
        <v>0</v>
      </c>
      <c r="K48" s="15">
        <f t="shared" si="12"/>
        <v>0</v>
      </c>
      <c r="L48" s="112">
        <f t="shared" si="13"/>
        <v>0</v>
      </c>
      <c r="M48" s="112">
        <f t="shared" si="14"/>
        <v>0</v>
      </c>
      <c r="N48" s="16">
        <f t="shared" si="15"/>
        <v>0</v>
      </c>
    </row>
    <row r="49" spans="1:15" x14ac:dyDescent="0.25">
      <c r="A49" s="10"/>
      <c r="B49" s="11"/>
      <c r="C49" s="12"/>
      <c r="D49" s="19">
        <f t="shared" si="8"/>
        <v>0</v>
      </c>
      <c r="E49" s="49"/>
      <c r="F49" s="49"/>
      <c r="G49" s="21">
        <f t="shared" si="9"/>
        <v>0</v>
      </c>
      <c r="H49" s="109">
        <f t="shared" si="10"/>
        <v>0</v>
      </c>
      <c r="I49" s="26">
        <f t="shared" si="11"/>
        <v>0</v>
      </c>
      <c r="K49" s="15">
        <f t="shared" si="12"/>
        <v>0</v>
      </c>
      <c r="L49" s="112">
        <f t="shared" si="13"/>
        <v>0</v>
      </c>
      <c r="M49" s="112">
        <f t="shared" si="14"/>
        <v>0</v>
      </c>
      <c r="N49" s="16">
        <f t="shared" si="15"/>
        <v>0</v>
      </c>
    </row>
    <row r="50" spans="1:15" x14ac:dyDescent="0.25">
      <c r="A50" s="10"/>
      <c r="B50" s="11"/>
      <c r="C50" s="12"/>
      <c r="D50" s="19">
        <f t="shared" si="8"/>
        <v>0</v>
      </c>
      <c r="E50" s="49"/>
      <c r="F50" s="49"/>
      <c r="G50" s="21">
        <f t="shared" si="9"/>
        <v>0</v>
      </c>
      <c r="H50" s="109">
        <f t="shared" si="10"/>
        <v>0</v>
      </c>
      <c r="I50" s="26">
        <f t="shared" si="11"/>
        <v>0</v>
      </c>
      <c r="K50" s="15">
        <f t="shared" si="12"/>
        <v>0</v>
      </c>
      <c r="L50" s="112">
        <f t="shared" si="13"/>
        <v>0</v>
      </c>
      <c r="M50" s="112">
        <f t="shared" si="14"/>
        <v>0</v>
      </c>
      <c r="N50" s="16">
        <f t="shared" si="15"/>
        <v>0</v>
      </c>
    </row>
    <row r="51" spans="1:15" x14ac:dyDescent="0.25">
      <c r="A51" s="10"/>
      <c r="B51" s="11"/>
      <c r="C51" s="12"/>
      <c r="D51" s="19">
        <f t="shared" si="8"/>
        <v>0</v>
      </c>
      <c r="E51" s="49"/>
      <c r="F51" s="49"/>
      <c r="G51" s="21">
        <f t="shared" si="9"/>
        <v>0</v>
      </c>
      <c r="H51" s="109">
        <f t="shared" si="10"/>
        <v>0</v>
      </c>
      <c r="I51" s="26">
        <f t="shared" si="11"/>
        <v>0</v>
      </c>
      <c r="K51" s="15">
        <f t="shared" si="12"/>
        <v>0</v>
      </c>
      <c r="L51" s="112">
        <f t="shared" si="13"/>
        <v>0</v>
      </c>
      <c r="M51" s="112">
        <f t="shared" si="14"/>
        <v>0</v>
      </c>
      <c r="N51" s="16">
        <f t="shared" si="15"/>
        <v>0</v>
      </c>
    </row>
    <row r="52" spans="1:15" x14ac:dyDescent="0.25">
      <c r="A52" s="10"/>
      <c r="B52" s="11"/>
      <c r="C52" s="12"/>
      <c r="D52" s="19">
        <f t="shared" si="8"/>
        <v>0</v>
      </c>
      <c r="E52" s="49"/>
      <c r="F52" s="49"/>
      <c r="G52" s="21">
        <f t="shared" si="9"/>
        <v>0</v>
      </c>
      <c r="H52" s="109">
        <f t="shared" si="10"/>
        <v>0</v>
      </c>
      <c r="I52" s="26">
        <f t="shared" si="11"/>
        <v>0</v>
      </c>
      <c r="K52" s="15">
        <f t="shared" si="12"/>
        <v>0</v>
      </c>
      <c r="L52" s="112">
        <f t="shared" si="13"/>
        <v>0</v>
      </c>
      <c r="M52" s="112">
        <f t="shared" si="14"/>
        <v>0</v>
      </c>
      <c r="N52" s="16">
        <f t="shared" si="15"/>
        <v>0</v>
      </c>
    </row>
    <row r="53" spans="1:15" x14ac:dyDescent="0.25">
      <c r="A53" s="10"/>
      <c r="B53" s="11"/>
      <c r="C53" s="12"/>
      <c r="D53" s="19">
        <f t="shared" si="8"/>
        <v>0</v>
      </c>
      <c r="E53" s="49"/>
      <c r="F53" s="49"/>
      <c r="G53" s="21">
        <f t="shared" si="9"/>
        <v>0</v>
      </c>
      <c r="H53" s="109">
        <f t="shared" si="10"/>
        <v>0</v>
      </c>
      <c r="I53" s="26">
        <f t="shared" si="11"/>
        <v>0</v>
      </c>
      <c r="K53" s="15">
        <f t="shared" si="12"/>
        <v>0</v>
      </c>
      <c r="L53" s="112">
        <f t="shared" si="13"/>
        <v>0</v>
      </c>
      <c r="M53" s="112">
        <f t="shared" si="14"/>
        <v>0</v>
      </c>
      <c r="N53" s="16">
        <f t="shared" si="15"/>
        <v>0</v>
      </c>
    </row>
    <row r="54" spans="1:15" x14ac:dyDescent="0.25">
      <c r="A54" s="10"/>
      <c r="B54" s="11"/>
      <c r="C54" s="12"/>
      <c r="D54" s="19">
        <f t="shared" si="8"/>
        <v>0</v>
      </c>
      <c r="E54" s="49"/>
      <c r="F54" s="49"/>
      <c r="G54" s="21">
        <f t="shared" si="9"/>
        <v>0</v>
      </c>
      <c r="H54" s="109">
        <f t="shared" si="10"/>
        <v>0</v>
      </c>
      <c r="I54" s="26">
        <f t="shared" si="11"/>
        <v>0</v>
      </c>
      <c r="K54" s="15">
        <f t="shared" si="12"/>
        <v>0</v>
      </c>
      <c r="L54" s="112">
        <f t="shared" si="13"/>
        <v>0</v>
      </c>
      <c r="M54" s="112">
        <f t="shared" si="14"/>
        <v>0</v>
      </c>
      <c r="N54" s="16">
        <f t="shared" si="15"/>
        <v>0</v>
      </c>
    </row>
    <row r="55" spans="1:15" x14ac:dyDescent="0.25">
      <c r="A55" s="10"/>
      <c r="B55" s="11"/>
      <c r="C55" s="12"/>
      <c r="D55" s="19">
        <f t="shared" si="8"/>
        <v>0</v>
      </c>
      <c r="E55" s="49"/>
      <c r="F55" s="49"/>
      <c r="G55" s="21">
        <f t="shared" si="9"/>
        <v>0</v>
      </c>
      <c r="H55" s="109">
        <f t="shared" si="10"/>
        <v>0</v>
      </c>
      <c r="I55" s="26">
        <f t="shared" si="11"/>
        <v>0</v>
      </c>
      <c r="K55" s="15">
        <f t="shared" si="12"/>
        <v>0</v>
      </c>
      <c r="L55" s="112">
        <f t="shared" si="13"/>
        <v>0</v>
      </c>
      <c r="M55" s="112">
        <f t="shared" si="14"/>
        <v>0</v>
      </c>
      <c r="N55" s="16">
        <f t="shared" si="15"/>
        <v>0</v>
      </c>
    </row>
    <row r="56" spans="1:15" x14ac:dyDescent="0.25">
      <c r="A56" s="10"/>
      <c r="B56" s="11"/>
      <c r="C56" s="12"/>
      <c r="D56" s="19">
        <f t="shared" si="8"/>
        <v>0</v>
      </c>
      <c r="E56" s="49"/>
      <c r="F56" s="49"/>
      <c r="G56" s="21">
        <f t="shared" si="9"/>
        <v>0</v>
      </c>
      <c r="H56" s="109">
        <f t="shared" si="10"/>
        <v>0</v>
      </c>
      <c r="I56" s="26">
        <f t="shared" si="11"/>
        <v>0</v>
      </c>
      <c r="K56" s="15">
        <f t="shared" si="12"/>
        <v>0</v>
      </c>
      <c r="L56" s="112">
        <f t="shared" si="13"/>
        <v>0</v>
      </c>
      <c r="M56" s="112">
        <f t="shared" si="14"/>
        <v>0</v>
      </c>
      <c r="N56" s="16">
        <f t="shared" si="15"/>
        <v>0</v>
      </c>
    </row>
    <row r="57" spans="1:15" x14ac:dyDescent="0.25">
      <c r="A57" s="10"/>
      <c r="B57" s="11"/>
      <c r="C57" s="12"/>
      <c r="D57" s="19">
        <f t="shared" si="8"/>
        <v>0</v>
      </c>
      <c r="E57" s="49"/>
      <c r="F57" s="49"/>
      <c r="G57" s="21">
        <f t="shared" si="9"/>
        <v>0</v>
      </c>
      <c r="H57" s="109">
        <f t="shared" si="10"/>
        <v>0</v>
      </c>
      <c r="I57" s="26">
        <f t="shared" si="11"/>
        <v>0</v>
      </c>
      <c r="K57" s="15">
        <f t="shared" si="12"/>
        <v>0</v>
      </c>
      <c r="L57" s="112">
        <f t="shared" si="13"/>
        <v>0</v>
      </c>
      <c r="M57" s="112">
        <f t="shared" si="14"/>
        <v>0</v>
      </c>
      <c r="N57" s="16">
        <f t="shared" si="15"/>
        <v>0</v>
      </c>
    </row>
    <row r="58" spans="1:15" x14ac:dyDescent="0.25">
      <c r="A58" s="10"/>
      <c r="B58" s="11"/>
      <c r="C58" s="12"/>
      <c r="D58" s="19">
        <f t="shared" si="8"/>
        <v>0</v>
      </c>
      <c r="E58" s="49"/>
      <c r="F58" s="49"/>
      <c r="G58" s="21">
        <f t="shared" si="9"/>
        <v>0</v>
      </c>
      <c r="H58" s="109">
        <f t="shared" si="10"/>
        <v>0</v>
      </c>
      <c r="I58" s="26">
        <f t="shared" si="11"/>
        <v>0</v>
      </c>
      <c r="K58" s="15">
        <f t="shared" si="12"/>
        <v>0</v>
      </c>
      <c r="L58" s="112">
        <f t="shared" si="13"/>
        <v>0</v>
      </c>
      <c r="M58" s="112">
        <f t="shared" si="14"/>
        <v>0</v>
      </c>
      <c r="N58" s="16">
        <f t="shared" si="15"/>
        <v>0</v>
      </c>
    </row>
    <row r="59" spans="1:15" ht="15.75" thickBot="1" x14ac:dyDescent="0.3">
      <c r="A59" s="14"/>
      <c r="B59" s="22"/>
      <c r="C59" s="24"/>
      <c r="D59" s="20">
        <f t="shared" si="8"/>
        <v>0</v>
      </c>
      <c r="E59" s="50"/>
      <c r="F59" s="50"/>
      <c r="G59" s="21">
        <f t="shared" si="9"/>
        <v>0</v>
      </c>
      <c r="H59" s="110">
        <f t="shared" si="10"/>
        <v>0</v>
      </c>
      <c r="I59" s="26">
        <f t="shared" si="11"/>
        <v>0</v>
      </c>
      <c r="K59" s="17">
        <f t="shared" si="12"/>
        <v>0</v>
      </c>
      <c r="L59" s="113">
        <f t="shared" si="13"/>
        <v>0</v>
      </c>
      <c r="M59" s="113">
        <f t="shared" si="14"/>
        <v>0</v>
      </c>
      <c r="N59" s="18">
        <f t="shared" si="15"/>
        <v>0</v>
      </c>
    </row>
    <row r="60" spans="1:15" ht="15.75" thickBot="1" x14ac:dyDescent="0.3">
      <c r="G60" s="5">
        <f>SUM(G40:G59)</f>
        <v>2000</v>
      </c>
      <c r="H60" s="25">
        <f>I60/G60</f>
        <v>0.3</v>
      </c>
      <c r="I60" s="39">
        <f>SUM(I40:I59)</f>
        <v>600</v>
      </c>
      <c r="N60" s="9">
        <f>SUM(N40:N59)</f>
        <v>2600</v>
      </c>
    </row>
    <row r="61" spans="1:15" x14ac:dyDescent="0.25">
      <c r="G61" s="7"/>
      <c r="H61" s="30"/>
      <c r="I61" s="31"/>
      <c r="J61" s="6"/>
      <c r="K61" s="6"/>
      <c r="L61" s="6"/>
      <c r="M61" s="6"/>
      <c r="N61" s="7"/>
    </row>
    <row r="62" spans="1:15" ht="15.75" thickBot="1" x14ac:dyDescent="0.3">
      <c r="F62" s="6"/>
      <c r="G62" s="7"/>
      <c r="H62" s="4"/>
      <c r="I62" s="8"/>
      <c r="J62" s="6"/>
      <c r="K62" s="6"/>
      <c r="L62" s="6"/>
      <c r="M62" s="6"/>
      <c r="N62" s="7"/>
      <c r="O62" s="6"/>
    </row>
    <row r="63" spans="1:15" ht="16.5" thickBot="1" x14ac:dyDescent="0.3">
      <c r="A63" s="192" t="s">
        <v>10</v>
      </c>
      <c r="B63" s="193"/>
      <c r="C63" s="193"/>
      <c r="D63" s="193"/>
      <c r="E63" s="193"/>
      <c r="F63" s="193"/>
      <c r="G63" s="193"/>
      <c r="H63" s="193"/>
      <c r="I63" s="193"/>
      <c r="J63" s="193"/>
      <c r="K63" s="193"/>
      <c r="L63" s="193"/>
      <c r="M63" s="193"/>
      <c r="N63" s="194"/>
    </row>
    <row r="64" spans="1:15" ht="15.75" thickBot="1" x14ac:dyDescent="0.3">
      <c r="A64" s="160" t="s">
        <v>14</v>
      </c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2"/>
    </row>
    <row r="65" spans="1:14" ht="15.75" thickBot="1" x14ac:dyDescent="0.3">
      <c r="A65" s="29" t="s">
        <v>2</v>
      </c>
      <c r="B65" s="32" t="s">
        <v>4</v>
      </c>
      <c r="C65" s="32" t="s">
        <v>7</v>
      </c>
      <c r="D65" s="33" t="s">
        <v>8</v>
      </c>
      <c r="E65" s="48" t="s">
        <v>12</v>
      </c>
      <c r="F65" s="117"/>
      <c r="G65" s="34" t="s">
        <v>5</v>
      </c>
      <c r="H65" s="32" t="s">
        <v>7</v>
      </c>
      <c r="I65" s="35" t="s">
        <v>8</v>
      </c>
      <c r="J65" s="37"/>
      <c r="K65" s="48" t="s">
        <v>6</v>
      </c>
      <c r="L65" s="48" t="s">
        <v>12</v>
      </c>
      <c r="M65" s="121"/>
      <c r="N65" s="38" t="s">
        <v>9</v>
      </c>
    </row>
    <row r="66" spans="1:14" x14ac:dyDescent="0.25">
      <c r="A66" s="47" t="s">
        <v>28</v>
      </c>
      <c r="B66" s="11">
        <v>50</v>
      </c>
      <c r="C66" s="12">
        <v>0</v>
      </c>
      <c r="D66" s="19">
        <f>(B66*C66)/100</f>
        <v>0</v>
      </c>
      <c r="E66" s="114">
        <v>7</v>
      </c>
      <c r="F66" s="118"/>
      <c r="G66" s="21">
        <f>IF(C66=100,0,B66*E66)</f>
        <v>350</v>
      </c>
      <c r="H66" s="13">
        <f>C66</f>
        <v>0</v>
      </c>
      <c r="I66" s="26">
        <f>IF(C66=100,B66*E66,G66*H66/100)</f>
        <v>0</v>
      </c>
      <c r="J66" s="6"/>
      <c r="K66" s="40">
        <f>IF(C66=100, B66,D66+B66)</f>
        <v>50</v>
      </c>
      <c r="L66" s="122">
        <f>E66</f>
        <v>7</v>
      </c>
      <c r="M66" s="118"/>
      <c r="N66" s="41">
        <f>K66*L66</f>
        <v>350</v>
      </c>
    </row>
    <row r="67" spans="1:14" x14ac:dyDescent="0.25">
      <c r="A67" s="47"/>
      <c r="B67" s="11"/>
      <c r="C67" s="12"/>
      <c r="D67" s="19">
        <f t="shared" ref="D67:D85" si="16">(B67*C67)/100</f>
        <v>0</v>
      </c>
      <c r="E67" s="115"/>
      <c r="F67" s="119"/>
      <c r="G67" s="21">
        <f t="shared" ref="G67:G85" si="17">IF(C67=100,0,B67*E67)</f>
        <v>0</v>
      </c>
      <c r="H67" s="13">
        <f t="shared" ref="H67:H85" si="18">C67</f>
        <v>0</v>
      </c>
      <c r="I67" s="26">
        <f t="shared" ref="I67:I85" si="19">IF(C67=100,B67*E67,G67*H67/100)</f>
        <v>0</v>
      </c>
      <c r="J67" s="6"/>
      <c r="K67" s="15">
        <f t="shared" ref="K67:K85" si="20">IF(C67=100, B67,D67+B67)</f>
        <v>0</v>
      </c>
      <c r="L67" s="123">
        <f t="shared" ref="L67:L85" si="21">E67</f>
        <v>0</v>
      </c>
      <c r="M67" s="119"/>
      <c r="N67" s="16">
        <f t="shared" ref="N67:N85" si="22">K67*L67</f>
        <v>0</v>
      </c>
    </row>
    <row r="68" spans="1:14" x14ac:dyDescent="0.25">
      <c r="A68" s="47"/>
      <c r="B68" s="11"/>
      <c r="C68" s="12"/>
      <c r="D68" s="19">
        <f t="shared" si="16"/>
        <v>0</v>
      </c>
      <c r="E68" s="115"/>
      <c r="F68" s="119"/>
      <c r="G68" s="21">
        <f t="shared" si="17"/>
        <v>0</v>
      </c>
      <c r="H68" s="13">
        <f t="shared" si="18"/>
        <v>0</v>
      </c>
      <c r="I68" s="26">
        <f t="shared" si="19"/>
        <v>0</v>
      </c>
      <c r="J68" s="6"/>
      <c r="K68" s="15">
        <f t="shared" si="20"/>
        <v>0</v>
      </c>
      <c r="L68" s="123">
        <f t="shared" si="21"/>
        <v>0</v>
      </c>
      <c r="M68" s="119"/>
      <c r="N68" s="16">
        <f t="shared" si="22"/>
        <v>0</v>
      </c>
    </row>
    <row r="69" spans="1:14" x14ac:dyDescent="0.25">
      <c r="A69" s="47"/>
      <c r="B69" s="11"/>
      <c r="C69" s="12"/>
      <c r="D69" s="19">
        <f t="shared" si="16"/>
        <v>0</v>
      </c>
      <c r="E69" s="115"/>
      <c r="F69" s="119"/>
      <c r="G69" s="21">
        <f t="shared" si="17"/>
        <v>0</v>
      </c>
      <c r="H69" s="13">
        <f t="shared" si="18"/>
        <v>0</v>
      </c>
      <c r="I69" s="26">
        <f t="shared" si="19"/>
        <v>0</v>
      </c>
      <c r="J69" s="6"/>
      <c r="K69" s="15">
        <f t="shared" si="20"/>
        <v>0</v>
      </c>
      <c r="L69" s="123">
        <f t="shared" si="21"/>
        <v>0</v>
      </c>
      <c r="M69" s="119"/>
      <c r="N69" s="16">
        <f t="shared" si="22"/>
        <v>0</v>
      </c>
    </row>
    <row r="70" spans="1:14" x14ac:dyDescent="0.25">
      <c r="A70" s="47"/>
      <c r="B70" s="11"/>
      <c r="C70" s="12"/>
      <c r="D70" s="19">
        <f t="shared" si="16"/>
        <v>0</v>
      </c>
      <c r="E70" s="115"/>
      <c r="F70" s="119"/>
      <c r="G70" s="21">
        <f t="shared" si="17"/>
        <v>0</v>
      </c>
      <c r="H70" s="13">
        <f t="shared" si="18"/>
        <v>0</v>
      </c>
      <c r="I70" s="26">
        <f t="shared" si="19"/>
        <v>0</v>
      </c>
      <c r="J70" s="6"/>
      <c r="K70" s="15">
        <f t="shared" si="20"/>
        <v>0</v>
      </c>
      <c r="L70" s="123">
        <f t="shared" si="21"/>
        <v>0</v>
      </c>
      <c r="M70" s="119"/>
      <c r="N70" s="16">
        <f t="shared" si="22"/>
        <v>0</v>
      </c>
    </row>
    <row r="71" spans="1:14" x14ac:dyDescent="0.25">
      <c r="A71" s="47"/>
      <c r="B71" s="11"/>
      <c r="C71" s="12"/>
      <c r="D71" s="19">
        <f t="shared" si="16"/>
        <v>0</v>
      </c>
      <c r="E71" s="115"/>
      <c r="F71" s="119"/>
      <c r="G71" s="21">
        <f t="shared" si="17"/>
        <v>0</v>
      </c>
      <c r="H71" s="13">
        <f t="shared" si="18"/>
        <v>0</v>
      </c>
      <c r="I71" s="26">
        <f t="shared" si="19"/>
        <v>0</v>
      </c>
      <c r="J71" s="6"/>
      <c r="K71" s="15">
        <f t="shared" si="20"/>
        <v>0</v>
      </c>
      <c r="L71" s="123">
        <f t="shared" si="21"/>
        <v>0</v>
      </c>
      <c r="M71" s="119"/>
      <c r="N71" s="16">
        <f t="shared" si="22"/>
        <v>0</v>
      </c>
    </row>
    <row r="72" spans="1:14" x14ac:dyDescent="0.25">
      <c r="A72" s="47"/>
      <c r="B72" s="11"/>
      <c r="C72" s="12"/>
      <c r="D72" s="19">
        <f t="shared" si="16"/>
        <v>0</v>
      </c>
      <c r="E72" s="115"/>
      <c r="F72" s="119"/>
      <c r="G72" s="21">
        <f t="shared" si="17"/>
        <v>0</v>
      </c>
      <c r="H72" s="13">
        <f t="shared" si="18"/>
        <v>0</v>
      </c>
      <c r="I72" s="26">
        <f t="shared" si="19"/>
        <v>0</v>
      </c>
      <c r="J72" s="6"/>
      <c r="K72" s="15">
        <f t="shared" si="20"/>
        <v>0</v>
      </c>
      <c r="L72" s="123">
        <f t="shared" si="21"/>
        <v>0</v>
      </c>
      <c r="M72" s="119"/>
      <c r="N72" s="16">
        <f t="shared" si="22"/>
        <v>0</v>
      </c>
    </row>
    <row r="73" spans="1:14" x14ac:dyDescent="0.25">
      <c r="A73" s="47"/>
      <c r="B73" s="11"/>
      <c r="C73" s="12"/>
      <c r="D73" s="19">
        <f t="shared" si="16"/>
        <v>0</v>
      </c>
      <c r="E73" s="115"/>
      <c r="F73" s="119"/>
      <c r="G73" s="21">
        <f t="shared" si="17"/>
        <v>0</v>
      </c>
      <c r="H73" s="13">
        <f t="shared" si="18"/>
        <v>0</v>
      </c>
      <c r="I73" s="26">
        <f t="shared" si="19"/>
        <v>0</v>
      </c>
      <c r="J73" s="6"/>
      <c r="K73" s="15">
        <f t="shared" si="20"/>
        <v>0</v>
      </c>
      <c r="L73" s="123">
        <f t="shared" si="21"/>
        <v>0</v>
      </c>
      <c r="M73" s="119"/>
      <c r="N73" s="16">
        <f t="shared" si="22"/>
        <v>0</v>
      </c>
    </row>
    <row r="74" spans="1:14" x14ac:dyDescent="0.25">
      <c r="A74" s="47"/>
      <c r="B74" s="11"/>
      <c r="C74" s="12"/>
      <c r="D74" s="19">
        <f t="shared" si="16"/>
        <v>0</v>
      </c>
      <c r="E74" s="115"/>
      <c r="F74" s="119"/>
      <c r="G74" s="21">
        <f t="shared" si="17"/>
        <v>0</v>
      </c>
      <c r="H74" s="13">
        <f t="shared" si="18"/>
        <v>0</v>
      </c>
      <c r="I74" s="26">
        <f t="shared" si="19"/>
        <v>0</v>
      </c>
      <c r="J74" s="6"/>
      <c r="K74" s="15">
        <f t="shared" si="20"/>
        <v>0</v>
      </c>
      <c r="L74" s="123">
        <f t="shared" si="21"/>
        <v>0</v>
      </c>
      <c r="M74" s="119"/>
      <c r="N74" s="16">
        <f t="shared" si="22"/>
        <v>0</v>
      </c>
    </row>
    <row r="75" spans="1:14" x14ac:dyDescent="0.25">
      <c r="A75" s="47"/>
      <c r="B75" s="11"/>
      <c r="C75" s="12"/>
      <c r="D75" s="19">
        <f t="shared" si="16"/>
        <v>0</v>
      </c>
      <c r="E75" s="115"/>
      <c r="F75" s="119"/>
      <c r="G75" s="21">
        <f t="shared" si="17"/>
        <v>0</v>
      </c>
      <c r="H75" s="13">
        <f t="shared" si="18"/>
        <v>0</v>
      </c>
      <c r="I75" s="26">
        <f t="shared" si="19"/>
        <v>0</v>
      </c>
      <c r="J75" s="6"/>
      <c r="K75" s="15">
        <f t="shared" si="20"/>
        <v>0</v>
      </c>
      <c r="L75" s="123">
        <f t="shared" si="21"/>
        <v>0</v>
      </c>
      <c r="M75" s="119"/>
      <c r="N75" s="16">
        <f t="shared" si="22"/>
        <v>0</v>
      </c>
    </row>
    <row r="76" spans="1:14" x14ac:dyDescent="0.25">
      <c r="A76" s="47"/>
      <c r="B76" s="11"/>
      <c r="C76" s="12"/>
      <c r="D76" s="19">
        <f t="shared" si="16"/>
        <v>0</v>
      </c>
      <c r="E76" s="115"/>
      <c r="F76" s="119"/>
      <c r="G76" s="21">
        <f t="shared" si="17"/>
        <v>0</v>
      </c>
      <c r="H76" s="13">
        <f t="shared" si="18"/>
        <v>0</v>
      </c>
      <c r="I76" s="26">
        <f t="shared" si="19"/>
        <v>0</v>
      </c>
      <c r="J76" s="6"/>
      <c r="K76" s="15">
        <f t="shared" si="20"/>
        <v>0</v>
      </c>
      <c r="L76" s="123">
        <f t="shared" si="21"/>
        <v>0</v>
      </c>
      <c r="M76" s="119"/>
      <c r="N76" s="16">
        <f t="shared" si="22"/>
        <v>0</v>
      </c>
    </row>
    <row r="77" spans="1:14" x14ac:dyDescent="0.25">
      <c r="A77" s="47"/>
      <c r="B77" s="11"/>
      <c r="C77" s="12"/>
      <c r="D77" s="19">
        <f t="shared" si="16"/>
        <v>0</v>
      </c>
      <c r="E77" s="115"/>
      <c r="F77" s="119"/>
      <c r="G77" s="21">
        <f t="shared" si="17"/>
        <v>0</v>
      </c>
      <c r="H77" s="13">
        <f t="shared" si="18"/>
        <v>0</v>
      </c>
      <c r="I77" s="26">
        <f t="shared" si="19"/>
        <v>0</v>
      </c>
      <c r="J77" s="6"/>
      <c r="K77" s="15">
        <f t="shared" si="20"/>
        <v>0</v>
      </c>
      <c r="L77" s="123">
        <f t="shared" si="21"/>
        <v>0</v>
      </c>
      <c r="M77" s="119"/>
      <c r="N77" s="16">
        <f t="shared" si="22"/>
        <v>0</v>
      </c>
    </row>
    <row r="78" spans="1:14" x14ac:dyDescent="0.25">
      <c r="A78" s="47"/>
      <c r="B78" s="11"/>
      <c r="C78" s="12"/>
      <c r="D78" s="19">
        <f t="shared" si="16"/>
        <v>0</v>
      </c>
      <c r="E78" s="115"/>
      <c r="F78" s="119"/>
      <c r="G78" s="21">
        <f t="shared" si="17"/>
        <v>0</v>
      </c>
      <c r="H78" s="13">
        <f t="shared" si="18"/>
        <v>0</v>
      </c>
      <c r="I78" s="26">
        <f t="shared" si="19"/>
        <v>0</v>
      </c>
      <c r="J78" s="6"/>
      <c r="K78" s="15">
        <f t="shared" si="20"/>
        <v>0</v>
      </c>
      <c r="L78" s="123">
        <f t="shared" si="21"/>
        <v>0</v>
      </c>
      <c r="M78" s="119"/>
      <c r="N78" s="16">
        <f t="shared" si="22"/>
        <v>0</v>
      </c>
    </row>
    <row r="79" spans="1:14" x14ac:dyDescent="0.25">
      <c r="A79" s="47"/>
      <c r="B79" s="11"/>
      <c r="C79" s="12"/>
      <c r="D79" s="19">
        <f t="shared" si="16"/>
        <v>0</v>
      </c>
      <c r="E79" s="115"/>
      <c r="F79" s="119"/>
      <c r="G79" s="21">
        <f t="shared" si="17"/>
        <v>0</v>
      </c>
      <c r="H79" s="13">
        <f t="shared" si="18"/>
        <v>0</v>
      </c>
      <c r="I79" s="26">
        <f t="shared" si="19"/>
        <v>0</v>
      </c>
      <c r="J79" s="6"/>
      <c r="K79" s="15">
        <f t="shared" si="20"/>
        <v>0</v>
      </c>
      <c r="L79" s="123">
        <f t="shared" si="21"/>
        <v>0</v>
      </c>
      <c r="M79" s="119"/>
      <c r="N79" s="16">
        <f t="shared" si="22"/>
        <v>0</v>
      </c>
    </row>
    <row r="80" spans="1:14" x14ac:dyDescent="0.25">
      <c r="A80" s="47"/>
      <c r="B80" s="11"/>
      <c r="C80" s="12"/>
      <c r="D80" s="19">
        <f t="shared" si="16"/>
        <v>0</v>
      </c>
      <c r="E80" s="115"/>
      <c r="F80" s="119"/>
      <c r="G80" s="21">
        <f t="shared" si="17"/>
        <v>0</v>
      </c>
      <c r="H80" s="13">
        <f t="shared" si="18"/>
        <v>0</v>
      </c>
      <c r="I80" s="26">
        <f t="shared" si="19"/>
        <v>0</v>
      </c>
      <c r="J80" s="6"/>
      <c r="K80" s="15">
        <f t="shared" si="20"/>
        <v>0</v>
      </c>
      <c r="L80" s="123">
        <f t="shared" si="21"/>
        <v>0</v>
      </c>
      <c r="M80" s="119"/>
      <c r="N80" s="16">
        <f t="shared" si="22"/>
        <v>0</v>
      </c>
    </row>
    <row r="81" spans="1:23" x14ac:dyDescent="0.25">
      <c r="A81" s="47"/>
      <c r="B81" s="11"/>
      <c r="C81" s="12"/>
      <c r="D81" s="19">
        <f t="shared" si="16"/>
        <v>0</v>
      </c>
      <c r="E81" s="115"/>
      <c r="F81" s="119"/>
      <c r="G81" s="21">
        <f t="shared" si="17"/>
        <v>0</v>
      </c>
      <c r="H81" s="13">
        <f t="shared" si="18"/>
        <v>0</v>
      </c>
      <c r="I81" s="26">
        <f t="shared" si="19"/>
        <v>0</v>
      </c>
      <c r="J81" s="6"/>
      <c r="K81" s="15">
        <f t="shared" si="20"/>
        <v>0</v>
      </c>
      <c r="L81" s="123">
        <f t="shared" si="21"/>
        <v>0</v>
      </c>
      <c r="M81" s="119"/>
      <c r="N81" s="16">
        <f t="shared" si="22"/>
        <v>0</v>
      </c>
    </row>
    <row r="82" spans="1:23" x14ac:dyDescent="0.25">
      <c r="A82" s="47"/>
      <c r="B82" s="11"/>
      <c r="C82" s="12"/>
      <c r="D82" s="19">
        <f t="shared" si="16"/>
        <v>0</v>
      </c>
      <c r="E82" s="115"/>
      <c r="F82" s="119"/>
      <c r="G82" s="21">
        <f t="shared" si="17"/>
        <v>0</v>
      </c>
      <c r="H82" s="13">
        <f t="shared" si="18"/>
        <v>0</v>
      </c>
      <c r="I82" s="26">
        <f t="shared" si="19"/>
        <v>0</v>
      </c>
      <c r="J82" s="6"/>
      <c r="K82" s="15">
        <f t="shared" si="20"/>
        <v>0</v>
      </c>
      <c r="L82" s="123">
        <f t="shared" si="21"/>
        <v>0</v>
      </c>
      <c r="M82" s="119"/>
      <c r="N82" s="16">
        <f t="shared" si="22"/>
        <v>0</v>
      </c>
    </row>
    <row r="83" spans="1:23" x14ac:dyDescent="0.25">
      <c r="A83" s="47"/>
      <c r="B83" s="11"/>
      <c r="C83" s="12"/>
      <c r="D83" s="19">
        <f t="shared" si="16"/>
        <v>0</v>
      </c>
      <c r="E83" s="115"/>
      <c r="F83" s="119"/>
      <c r="G83" s="21">
        <f t="shared" si="17"/>
        <v>0</v>
      </c>
      <c r="H83" s="13">
        <f t="shared" si="18"/>
        <v>0</v>
      </c>
      <c r="I83" s="26">
        <f t="shared" si="19"/>
        <v>0</v>
      </c>
      <c r="J83" s="6"/>
      <c r="K83" s="15">
        <f t="shared" si="20"/>
        <v>0</v>
      </c>
      <c r="L83" s="123">
        <f t="shared" si="21"/>
        <v>0</v>
      </c>
      <c r="M83" s="119"/>
      <c r="N83" s="16">
        <f t="shared" si="22"/>
        <v>0</v>
      </c>
    </row>
    <row r="84" spans="1:23" x14ac:dyDescent="0.25">
      <c r="A84" s="47"/>
      <c r="B84" s="11"/>
      <c r="C84" s="12"/>
      <c r="D84" s="19">
        <f t="shared" si="16"/>
        <v>0</v>
      </c>
      <c r="E84" s="115"/>
      <c r="F84" s="119"/>
      <c r="G84" s="21">
        <f t="shared" si="17"/>
        <v>0</v>
      </c>
      <c r="H84" s="13">
        <f t="shared" si="18"/>
        <v>0</v>
      </c>
      <c r="I84" s="26">
        <f t="shared" si="19"/>
        <v>0</v>
      </c>
      <c r="J84" s="6"/>
      <c r="K84" s="15">
        <f t="shared" si="20"/>
        <v>0</v>
      </c>
      <c r="L84" s="123">
        <f t="shared" si="21"/>
        <v>0</v>
      </c>
      <c r="M84" s="119"/>
      <c r="N84" s="16">
        <f t="shared" si="22"/>
        <v>0</v>
      </c>
    </row>
    <row r="85" spans="1:23" ht="15.75" thickBot="1" x14ac:dyDescent="0.3">
      <c r="A85" s="46"/>
      <c r="B85" s="22"/>
      <c r="C85" s="24"/>
      <c r="D85" s="20">
        <f t="shared" si="16"/>
        <v>0</v>
      </c>
      <c r="E85" s="116"/>
      <c r="F85" s="120"/>
      <c r="G85" s="21">
        <f t="shared" si="17"/>
        <v>0</v>
      </c>
      <c r="H85" s="13">
        <f t="shared" si="18"/>
        <v>0</v>
      </c>
      <c r="I85" s="26">
        <f t="shared" si="19"/>
        <v>0</v>
      </c>
      <c r="J85" s="6"/>
      <c r="K85" s="17">
        <f t="shared" si="20"/>
        <v>0</v>
      </c>
      <c r="L85" s="124">
        <f t="shared" si="21"/>
        <v>0</v>
      </c>
      <c r="M85" s="120"/>
      <c r="N85" s="18">
        <f t="shared" si="22"/>
        <v>0</v>
      </c>
    </row>
    <row r="86" spans="1:23" ht="15.75" thickBot="1" x14ac:dyDescent="0.3">
      <c r="G86" s="5">
        <f>SUM(G66:G85)</f>
        <v>350</v>
      </c>
      <c r="H86" s="25">
        <f>I86/G86</f>
        <v>0</v>
      </c>
      <c r="I86" s="39">
        <f>SUM(I66:I85)</f>
        <v>0</v>
      </c>
      <c r="J86" s="6"/>
      <c r="N86" s="5">
        <f>SUM(N66:N85)</f>
        <v>350</v>
      </c>
    </row>
    <row r="87" spans="1:23" s="6" customFormat="1" ht="15.75" thickBot="1" x14ac:dyDescent="0.3">
      <c r="A87" s="23"/>
      <c r="B87" s="23"/>
      <c r="C87" s="23"/>
      <c r="D87" s="23"/>
      <c r="E87" s="23"/>
      <c r="F87" s="23"/>
      <c r="G87" s="7"/>
      <c r="H87" s="30"/>
      <c r="I87" s="31"/>
      <c r="J87" s="23"/>
      <c r="K87" s="23"/>
      <c r="L87" s="23"/>
      <c r="M87" s="23"/>
      <c r="N87" s="7"/>
    </row>
    <row r="88" spans="1:23" s="27" customFormat="1" ht="15.75" thickBot="1" x14ac:dyDescent="0.3">
      <c r="A88" s="157" t="s">
        <v>62</v>
      </c>
      <c r="B88" s="158"/>
      <c r="C88" s="158"/>
      <c r="D88" s="158"/>
      <c r="E88" s="158"/>
      <c r="F88" s="158"/>
      <c r="G88" s="158"/>
      <c r="H88" s="158"/>
      <c r="I88" s="158"/>
      <c r="J88" s="158"/>
      <c r="K88" s="158"/>
      <c r="L88" s="158"/>
      <c r="M88" s="158"/>
      <c r="N88" s="159"/>
      <c r="V88" s="28"/>
      <c r="W88" s="28"/>
    </row>
    <row r="89" spans="1:23" ht="15.75" thickBot="1" x14ac:dyDescent="0.3">
      <c r="A89" s="29" t="s">
        <v>2</v>
      </c>
      <c r="B89" s="32" t="s">
        <v>4</v>
      </c>
      <c r="C89" s="32" t="s">
        <v>7</v>
      </c>
      <c r="D89" s="33" t="s">
        <v>8</v>
      </c>
      <c r="E89" s="32" t="s">
        <v>12</v>
      </c>
      <c r="F89" s="32" t="s">
        <v>3</v>
      </c>
      <c r="G89" s="34" t="s">
        <v>5</v>
      </c>
      <c r="H89" s="108" t="s">
        <v>7</v>
      </c>
      <c r="I89" s="35" t="s">
        <v>8</v>
      </c>
      <c r="J89" s="36"/>
      <c r="K89" s="34" t="s">
        <v>6</v>
      </c>
      <c r="L89" s="108" t="s">
        <v>12</v>
      </c>
      <c r="M89" s="108" t="s">
        <v>3</v>
      </c>
      <c r="N89" s="35" t="s">
        <v>9</v>
      </c>
    </row>
    <row r="90" spans="1:23" x14ac:dyDescent="0.25">
      <c r="A90" s="47" t="s">
        <v>41</v>
      </c>
      <c r="B90" s="11">
        <v>300</v>
      </c>
      <c r="C90" s="12">
        <v>25</v>
      </c>
      <c r="D90" s="19">
        <f>(B90*C90)/100</f>
        <v>75</v>
      </c>
      <c r="E90" s="49">
        <v>2</v>
      </c>
      <c r="F90" s="49">
        <v>5</v>
      </c>
      <c r="G90" s="21">
        <f>IF(C90=100,0,B90*E90*F90)</f>
        <v>3000</v>
      </c>
      <c r="H90" s="109">
        <f>C90</f>
        <v>25</v>
      </c>
      <c r="I90" s="26">
        <f>IF(C90=100,B90*E90*F90,G90*H90/100)</f>
        <v>750</v>
      </c>
      <c r="K90" s="40">
        <f>IF(C90=100, B90,D90+B90)</f>
        <v>375</v>
      </c>
      <c r="L90" s="111">
        <f>E90</f>
        <v>2</v>
      </c>
      <c r="M90" s="111">
        <f>F90</f>
        <v>5</v>
      </c>
      <c r="N90" s="41">
        <f>K90*L90*M90</f>
        <v>3750</v>
      </c>
    </row>
    <row r="91" spans="1:23" x14ac:dyDescent="0.25">
      <c r="A91" s="47" t="s">
        <v>26</v>
      </c>
      <c r="B91" s="11">
        <v>150</v>
      </c>
      <c r="C91" s="12">
        <v>12</v>
      </c>
      <c r="D91" s="19">
        <f t="shared" ref="D91:D109" si="23">(B91*C91)/100</f>
        <v>18</v>
      </c>
      <c r="E91" s="49">
        <v>1</v>
      </c>
      <c r="F91" s="67">
        <v>5</v>
      </c>
      <c r="G91" s="21">
        <f t="shared" ref="G91:G109" si="24">IF(C91=100,0,B91*E91*F91)</f>
        <v>750</v>
      </c>
      <c r="H91" s="109">
        <f t="shared" ref="H91:H109" si="25">C91</f>
        <v>12</v>
      </c>
      <c r="I91" s="26">
        <f t="shared" ref="I91:I109" si="26">IF(C91=100,B91*E91*F91,G91*H91/100)</f>
        <v>90</v>
      </c>
      <c r="K91" s="15">
        <f t="shared" ref="K91:K109" si="27">IF(C91=100, B91,D91+B91)</f>
        <v>168</v>
      </c>
      <c r="L91" s="112">
        <f t="shared" ref="L91:L109" si="28">E91</f>
        <v>1</v>
      </c>
      <c r="M91" s="112">
        <f t="shared" ref="M91:M109" si="29">F91</f>
        <v>5</v>
      </c>
      <c r="N91" s="16">
        <f t="shared" ref="N91:N109" si="30">K91*L91*M91</f>
        <v>840</v>
      </c>
    </row>
    <row r="92" spans="1:23" x14ac:dyDescent="0.25">
      <c r="A92" s="47"/>
      <c r="B92" s="11"/>
      <c r="C92" s="12"/>
      <c r="D92" s="19">
        <f t="shared" si="23"/>
        <v>0</v>
      </c>
      <c r="E92" s="49"/>
      <c r="F92" s="49"/>
      <c r="G92" s="21">
        <f t="shared" si="24"/>
        <v>0</v>
      </c>
      <c r="H92" s="109">
        <f t="shared" si="25"/>
        <v>0</v>
      </c>
      <c r="I92" s="26">
        <f t="shared" si="26"/>
        <v>0</v>
      </c>
      <c r="K92" s="15">
        <f t="shared" si="27"/>
        <v>0</v>
      </c>
      <c r="L92" s="112">
        <f t="shared" si="28"/>
        <v>0</v>
      </c>
      <c r="M92" s="112">
        <f t="shared" si="29"/>
        <v>0</v>
      </c>
      <c r="N92" s="16">
        <f t="shared" si="30"/>
        <v>0</v>
      </c>
    </row>
    <row r="93" spans="1:23" x14ac:dyDescent="0.25">
      <c r="A93" s="47"/>
      <c r="B93" s="11"/>
      <c r="C93" s="12"/>
      <c r="D93" s="19">
        <f t="shared" si="23"/>
        <v>0</v>
      </c>
      <c r="E93" s="49"/>
      <c r="F93" s="49"/>
      <c r="G93" s="21">
        <f t="shared" si="24"/>
        <v>0</v>
      </c>
      <c r="H93" s="109">
        <f t="shared" si="25"/>
        <v>0</v>
      </c>
      <c r="I93" s="26">
        <f t="shared" si="26"/>
        <v>0</v>
      </c>
      <c r="K93" s="15">
        <f t="shared" si="27"/>
        <v>0</v>
      </c>
      <c r="L93" s="112">
        <f t="shared" si="28"/>
        <v>0</v>
      </c>
      <c r="M93" s="112">
        <f t="shared" si="29"/>
        <v>0</v>
      </c>
      <c r="N93" s="16">
        <f t="shared" si="30"/>
        <v>0</v>
      </c>
    </row>
    <row r="94" spans="1:23" x14ac:dyDescent="0.25">
      <c r="A94" s="47"/>
      <c r="B94" s="11"/>
      <c r="C94" s="12"/>
      <c r="D94" s="19">
        <f t="shared" si="23"/>
        <v>0</v>
      </c>
      <c r="E94" s="49"/>
      <c r="F94" s="49"/>
      <c r="G94" s="21">
        <f t="shared" si="24"/>
        <v>0</v>
      </c>
      <c r="H94" s="109">
        <f t="shared" si="25"/>
        <v>0</v>
      </c>
      <c r="I94" s="26">
        <f t="shared" si="26"/>
        <v>0</v>
      </c>
      <c r="K94" s="15">
        <f t="shared" si="27"/>
        <v>0</v>
      </c>
      <c r="L94" s="112">
        <f t="shared" si="28"/>
        <v>0</v>
      </c>
      <c r="M94" s="112">
        <f t="shared" si="29"/>
        <v>0</v>
      </c>
      <c r="N94" s="16">
        <f t="shared" si="30"/>
        <v>0</v>
      </c>
    </row>
    <row r="95" spans="1:23" x14ac:dyDescent="0.25">
      <c r="A95" s="47"/>
      <c r="B95" s="11"/>
      <c r="C95" s="12"/>
      <c r="D95" s="19">
        <f t="shared" si="23"/>
        <v>0</v>
      </c>
      <c r="E95" s="49"/>
      <c r="F95" s="49"/>
      <c r="G95" s="21">
        <f t="shared" si="24"/>
        <v>0</v>
      </c>
      <c r="H95" s="109">
        <f t="shared" si="25"/>
        <v>0</v>
      </c>
      <c r="I95" s="26">
        <f t="shared" si="26"/>
        <v>0</v>
      </c>
      <c r="K95" s="15">
        <f t="shared" si="27"/>
        <v>0</v>
      </c>
      <c r="L95" s="112">
        <f t="shared" si="28"/>
        <v>0</v>
      </c>
      <c r="M95" s="112">
        <f t="shared" si="29"/>
        <v>0</v>
      </c>
      <c r="N95" s="16">
        <f t="shared" si="30"/>
        <v>0</v>
      </c>
    </row>
    <row r="96" spans="1:23" x14ac:dyDescent="0.25">
      <c r="A96" s="47"/>
      <c r="B96" s="11"/>
      <c r="C96" s="12"/>
      <c r="D96" s="19">
        <f t="shared" si="23"/>
        <v>0</v>
      </c>
      <c r="E96" s="49"/>
      <c r="F96" s="49"/>
      <c r="G96" s="21">
        <f t="shared" si="24"/>
        <v>0</v>
      </c>
      <c r="H96" s="109">
        <f t="shared" si="25"/>
        <v>0</v>
      </c>
      <c r="I96" s="26">
        <f t="shared" si="26"/>
        <v>0</v>
      </c>
      <c r="K96" s="15">
        <f t="shared" si="27"/>
        <v>0</v>
      </c>
      <c r="L96" s="112">
        <f t="shared" si="28"/>
        <v>0</v>
      </c>
      <c r="M96" s="112">
        <f t="shared" si="29"/>
        <v>0</v>
      </c>
      <c r="N96" s="16">
        <f t="shared" si="30"/>
        <v>0</v>
      </c>
    </row>
    <row r="97" spans="1:14" x14ac:dyDescent="0.25">
      <c r="A97" s="47"/>
      <c r="B97" s="11"/>
      <c r="C97" s="12"/>
      <c r="D97" s="19">
        <f t="shared" si="23"/>
        <v>0</v>
      </c>
      <c r="E97" s="49"/>
      <c r="F97" s="49"/>
      <c r="G97" s="21">
        <f t="shared" si="24"/>
        <v>0</v>
      </c>
      <c r="H97" s="109">
        <f t="shared" si="25"/>
        <v>0</v>
      </c>
      <c r="I97" s="26">
        <f t="shared" si="26"/>
        <v>0</v>
      </c>
      <c r="K97" s="15">
        <f t="shared" si="27"/>
        <v>0</v>
      </c>
      <c r="L97" s="112">
        <f t="shared" si="28"/>
        <v>0</v>
      </c>
      <c r="M97" s="112">
        <f t="shared" si="29"/>
        <v>0</v>
      </c>
      <c r="N97" s="16">
        <f t="shared" si="30"/>
        <v>0</v>
      </c>
    </row>
    <row r="98" spans="1:14" x14ac:dyDescent="0.25">
      <c r="A98" s="47"/>
      <c r="B98" s="11"/>
      <c r="C98" s="12"/>
      <c r="D98" s="19">
        <f t="shared" si="23"/>
        <v>0</v>
      </c>
      <c r="E98" s="49"/>
      <c r="F98" s="49"/>
      <c r="G98" s="21">
        <f t="shared" si="24"/>
        <v>0</v>
      </c>
      <c r="H98" s="109">
        <f t="shared" si="25"/>
        <v>0</v>
      </c>
      <c r="I98" s="26">
        <f t="shared" si="26"/>
        <v>0</v>
      </c>
      <c r="K98" s="15">
        <f t="shared" si="27"/>
        <v>0</v>
      </c>
      <c r="L98" s="112">
        <f t="shared" si="28"/>
        <v>0</v>
      </c>
      <c r="M98" s="112">
        <f t="shared" si="29"/>
        <v>0</v>
      </c>
      <c r="N98" s="16">
        <f t="shared" si="30"/>
        <v>0</v>
      </c>
    </row>
    <row r="99" spans="1:14" x14ac:dyDescent="0.25">
      <c r="A99" s="47"/>
      <c r="B99" s="11"/>
      <c r="C99" s="12"/>
      <c r="D99" s="19">
        <f t="shared" si="23"/>
        <v>0</v>
      </c>
      <c r="E99" s="49"/>
      <c r="F99" s="49"/>
      <c r="G99" s="21">
        <f t="shared" si="24"/>
        <v>0</v>
      </c>
      <c r="H99" s="109">
        <f t="shared" si="25"/>
        <v>0</v>
      </c>
      <c r="I99" s="26">
        <f t="shared" si="26"/>
        <v>0</v>
      </c>
      <c r="K99" s="15">
        <f t="shared" si="27"/>
        <v>0</v>
      </c>
      <c r="L99" s="112">
        <f t="shared" si="28"/>
        <v>0</v>
      </c>
      <c r="M99" s="112">
        <f t="shared" si="29"/>
        <v>0</v>
      </c>
      <c r="N99" s="16">
        <f t="shared" si="30"/>
        <v>0</v>
      </c>
    </row>
    <row r="100" spans="1:14" x14ac:dyDescent="0.25">
      <c r="A100" s="47"/>
      <c r="B100" s="11"/>
      <c r="C100" s="12"/>
      <c r="D100" s="19">
        <f t="shared" si="23"/>
        <v>0</v>
      </c>
      <c r="E100" s="49"/>
      <c r="F100" s="49"/>
      <c r="G100" s="21">
        <f t="shared" si="24"/>
        <v>0</v>
      </c>
      <c r="H100" s="109">
        <f t="shared" si="25"/>
        <v>0</v>
      </c>
      <c r="I100" s="26">
        <f t="shared" si="26"/>
        <v>0</v>
      </c>
      <c r="K100" s="15">
        <f t="shared" si="27"/>
        <v>0</v>
      </c>
      <c r="L100" s="112">
        <f t="shared" si="28"/>
        <v>0</v>
      </c>
      <c r="M100" s="112">
        <f t="shared" si="29"/>
        <v>0</v>
      </c>
      <c r="N100" s="16">
        <f t="shared" si="30"/>
        <v>0</v>
      </c>
    </row>
    <row r="101" spans="1:14" x14ac:dyDescent="0.25">
      <c r="A101" s="47"/>
      <c r="B101" s="11"/>
      <c r="C101" s="12"/>
      <c r="D101" s="19">
        <f t="shared" si="23"/>
        <v>0</v>
      </c>
      <c r="E101" s="49"/>
      <c r="F101" s="49"/>
      <c r="G101" s="21">
        <f t="shared" si="24"/>
        <v>0</v>
      </c>
      <c r="H101" s="109">
        <f t="shared" si="25"/>
        <v>0</v>
      </c>
      <c r="I101" s="26">
        <f t="shared" si="26"/>
        <v>0</v>
      </c>
      <c r="K101" s="15">
        <f t="shared" si="27"/>
        <v>0</v>
      </c>
      <c r="L101" s="112">
        <f t="shared" si="28"/>
        <v>0</v>
      </c>
      <c r="M101" s="112">
        <f t="shared" si="29"/>
        <v>0</v>
      </c>
      <c r="N101" s="16">
        <f t="shared" si="30"/>
        <v>0</v>
      </c>
    </row>
    <row r="102" spans="1:14" x14ac:dyDescent="0.25">
      <c r="A102" s="47"/>
      <c r="B102" s="11"/>
      <c r="C102" s="12"/>
      <c r="D102" s="19">
        <f t="shared" si="23"/>
        <v>0</v>
      </c>
      <c r="E102" s="49"/>
      <c r="F102" s="49"/>
      <c r="G102" s="21">
        <f t="shared" si="24"/>
        <v>0</v>
      </c>
      <c r="H102" s="109">
        <f t="shared" si="25"/>
        <v>0</v>
      </c>
      <c r="I102" s="26">
        <f t="shared" si="26"/>
        <v>0</v>
      </c>
      <c r="K102" s="15">
        <f t="shared" si="27"/>
        <v>0</v>
      </c>
      <c r="L102" s="112">
        <f t="shared" si="28"/>
        <v>0</v>
      </c>
      <c r="M102" s="112">
        <f t="shared" si="29"/>
        <v>0</v>
      </c>
      <c r="N102" s="16">
        <f t="shared" si="30"/>
        <v>0</v>
      </c>
    </row>
    <row r="103" spans="1:14" x14ac:dyDescent="0.25">
      <c r="A103" s="47"/>
      <c r="B103" s="11"/>
      <c r="C103" s="12"/>
      <c r="D103" s="19">
        <f t="shared" si="23"/>
        <v>0</v>
      </c>
      <c r="E103" s="49"/>
      <c r="F103" s="49"/>
      <c r="G103" s="21">
        <f t="shared" si="24"/>
        <v>0</v>
      </c>
      <c r="H103" s="109">
        <f t="shared" si="25"/>
        <v>0</v>
      </c>
      <c r="I103" s="26">
        <f t="shared" si="26"/>
        <v>0</v>
      </c>
      <c r="K103" s="15">
        <f t="shared" si="27"/>
        <v>0</v>
      </c>
      <c r="L103" s="112">
        <f t="shared" si="28"/>
        <v>0</v>
      </c>
      <c r="M103" s="112">
        <f t="shared" si="29"/>
        <v>0</v>
      </c>
      <c r="N103" s="16">
        <f t="shared" si="30"/>
        <v>0</v>
      </c>
    </row>
    <row r="104" spans="1:14" x14ac:dyDescent="0.25">
      <c r="A104" s="47"/>
      <c r="B104" s="11"/>
      <c r="C104" s="12"/>
      <c r="D104" s="19">
        <f t="shared" si="23"/>
        <v>0</v>
      </c>
      <c r="E104" s="49"/>
      <c r="F104" s="49"/>
      <c r="G104" s="21">
        <f t="shared" si="24"/>
        <v>0</v>
      </c>
      <c r="H104" s="109">
        <f t="shared" si="25"/>
        <v>0</v>
      </c>
      <c r="I104" s="26">
        <f t="shared" si="26"/>
        <v>0</v>
      </c>
      <c r="K104" s="15">
        <f t="shared" si="27"/>
        <v>0</v>
      </c>
      <c r="L104" s="112">
        <f t="shared" si="28"/>
        <v>0</v>
      </c>
      <c r="M104" s="112">
        <f t="shared" si="29"/>
        <v>0</v>
      </c>
      <c r="N104" s="16">
        <f t="shared" si="30"/>
        <v>0</v>
      </c>
    </row>
    <row r="105" spans="1:14" x14ac:dyDescent="0.25">
      <c r="A105" s="47"/>
      <c r="B105" s="11"/>
      <c r="C105" s="12"/>
      <c r="D105" s="19">
        <f t="shared" si="23"/>
        <v>0</v>
      </c>
      <c r="E105" s="49"/>
      <c r="F105" s="49"/>
      <c r="G105" s="21">
        <f t="shared" si="24"/>
        <v>0</v>
      </c>
      <c r="H105" s="109">
        <f t="shared" si="25"/>
        <v>0</v>
      </c>
      <c r="I105" s="26">
        <f t="shared" si="26"/>
        <v>0</v>
      </c>
      <c r="K105" s="15">
        <f t="shared" si="27"/>
        <v>0</v>
      </c>
      <c r="L105" s="112">
        <f t="shared" si="28"/>
        <v>0</v>
      </c>
      <c r="M105" s="112">
        <f t="shared" si="29"/>
        <v>0</v>
      </c>
      <c r="N105" s="16">
        <f t="shared" si="30"/>
        <v>0</v>
      </c>
    </row>
    <row r="106" spans="1:14" x14ac:dyDescent="0.25">
      <c r="A106" s="47"/>
      <c r="B106" s="11"/>
      <c r="C106" s="12"/>
      <c r="D106" s="19">
        <f t="shared" si="23"/>
        <v>0</v>
      </c>
      <c r="E106" s="49"/>
      <c r="F106" s="49"/>
      <c r="G106" s="21">
        <f t="shared" si="24"/>
        <v>0</v>
      </c>
      <c r="H106" s="109">
        <f t="shared" si="25"/>
        <v>0</v>
      </c>
      <c r="I106" s="26">
        <f t="shared" si="26"/>
        <v>0</v>
      </c>
      <c r="K106" s="15">
        <f t="shared" si="27"/>
        <v>0</v>
      </c>
      <c r="L106" s="112">
        <f t="shared" si="28"/>
        <v>0</v>
      </c>
      <c r="M106" s="112">
        <f t="shared" si="29"/>
        <v>0</v>
      </c>
      <c r="N106" s="16">
        <f t="shared" si="30"/>
        <v>0</v>
      </c>
    </row>
    <row r="107" spans="1:14" x14ac:dyDescent="0.25">
      <c r="A107" s="47"/>
      <c r="B107" s="11"/>
      <c r="C107" s="12"/>
      <c r="D107" s="19">
        <f t="shared" si="23"/>
        <v>0</v>
      </c>
      <c r="E107" s="49"/>
      <c r="F107" s="49"/>
      <c r="G107" s="21">
        <f t="shared" si="24"/>
        <v>0</v>
      </c>
      <c r="H107" s="109">
        <f t="shared" si="25"/>
        <v>0</v>
      </c>
      <c r="I107" s="26">
        <f t="shared" si="26"/>
        <v>0</v>
      </c>
      <c r="K107" s="15">
        <f t="shared" si="27"/>
        <v>0</v>
      </c>
      <c r="L107" s="112">
        <f t="shared" si="28"/>
        <v>0</v>
      </c>
      <c r="M107" s="112">
        <f t="shared" si="29"/>
        <v>0</v>
      </c>
      <c r="N107" s="16">
        <f t="shared" si="30"/>
        <v>0</v>
      </c>
    </row>
    <row r="108" spans="1:14" x14ac:dyDescent="0.25">
      <c r="A108" s="47"/>
      <c r="B108" s="11"/>
      <c r="C108" s="12"/>
      <c r="D108" s="19">
        <f t="shared" si="23"/>
        <v>0</v>
      </c>
      <c r="E108" s="49"/>
      <c r="F108" s="49"/>
      <c r="G108" s="21">
        <f t="shared" si="24"/>
        <v>0</v>
      </c>
      <c r="H108" s="109">
        <f t="shared" si="25"/>
        <v>0</v>
      </c>
      <c r="I108" s="26">
        <f t="shared" si="26"/>
        <v>0</v>
      </c>
      <c r="K108" s="15">
        <f t="shared" si="27"/>
        <v>0</v>
      </c>
      <c r="L108" s="112">
        <f t="shared" si="28"/>
        <v>0</v>
      </c>
      <c r="M108" s="112">
        <f t="shared" si="29"/>
        <v>0</v>
      </c>
      <c r="N108" s="16">
        <f t="shared" si="30"/>
        <v>0</v>
      </c>
    </row>
    <row r="109" spans="1:14" ht="15.75" thickBot="1" x14ac:dyDescent="0.3">
      <c r="A109" s="46"/>
      <c r="B109" s="22"/>
      <c r="C109" s="24"/>
      <c r="D109" s="20">
        <f t="shared" si="23"/>
        <v>0</v>
      </c>
      <c r="E109" s="50"/>
      <c r="F109" s="50"/>
      <c r="G109" s="21">
        <f t="shared" si="24"/>
        <v>0</v>
      </c>
      <c r="H109" s="110">
        <f t="shared" si="25"/>
        <v>0</v>
      </c>
      <c r="I109" s="26">
        <f t="shared" si="26"/>
        <v>0</v>
      </c>
      <c r="K109" s="17">
        <f t="shared" si="27"/>
        <v>0</v>
      </c>
      <c r="L109" s="113">
        <f t="shared" si="28"/>
        <v>0</v>
      </c>
      <c r="M109" s="113">
        <f t="shared" si="29"/>
        <v>0</v>
      </c>
      <c r="N109" s="18">
        <f t="shared" si="30"/>
        <v>0</v>
      </c>
    </row>
    <row r="110" spans="1:14" ht="15.75" thickBot="1" x14ac:dyDescent="0.3">
      <c r="G110" s="5">
        <f>SUM(G90:G109)</f>
        <v>3750</v>
      </c>
      <c r="H110" s="25">
        <f>I110/G110</f>
        <v>0.224</v>
      </c>
      <c r="I110" s="39">
        <f>SUM(I90:I109)</f>
        <v>840</v>
      </c>
      <c r="N110" s="9">
        <f>SUM(N90:N109)</f>
        <v>4590</v>
      </c>
    </row>
    <row r="111" spans="1:14" ht="15.75" thickBot="1" x14ac:dyDescent="0.3">
      <c r="F111" s="6"/>
      <c r="G111" s="7"/>
      <c r="H111" s="4"/>
      <c r="I111" s="8"/>
      <c r="J111" s="6"/>
      <c r="K111" s="6"/>
      <c r="L111" s="6"/>
      <c r="M111" s="6"/>
      <c r="N111" s="7"/>
    </row>
    <row r="112" spans="1:14" ht="16.5" thickBot="1" x14ac:dyDescent="0.3">
      <c r="A112" s="192" t="s">
        <v>1</v>
      </c>
      <c r="B112" s="193"/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4"/>
    </row>
    <row r="113" spans="1:14" ht="15.75" thickBot="1" x14ac:dyDescent="0.3">
      <c r="A113" s="160" t="s">
        <v>14</v>
      </c>
      <c r="B113" s="161"/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2"/>
    </row>
    <row r="114" spans="1:14" ht="15.75" thickBot="1" x14ac:dyDescent="0.3">
      <c r="A114" s="29" t="s">
        <v>2</v>
      </c>
      <c r="B114" s="32" t="s">
        <v>4</v>
      </c>
      <c r="C114" s="32" t="s">
        <v>7</v>
      </c>
      <c r="D114" s="33" t="s">
        <v>8</v>
      </c>
      <c r="E114" s="48" t="s">
        <v>12</v>
      </c>
      <c r="F114" s="117"/>
      <c r="G114" s="34" t="s">
        <v>5</v>
      </c>
      <c r="H114" s="32" t="s">
        <v>7</v>
      </c>
      <c r="I114" s="35" t="s">
        <v>8</v>
      </c>
      <c r="J114" s="37"/>
      <c r="K114" s="48" t="s">
        <v>6</v>
      </c>
      <c r="L114" s="48" t="s">
        <v>12</v>
      </c>
      <c r="M114" s="121"/>
      <c r="N114" s="38" t="s">
        <v>9</v>
      </c>
    </row>
    <row r="115" spans="1:14" x14ac:dyDescent="0.25">
      <c r="A115" s="130" t="s">
        <v>21</v>
      </c>
      <c r="B115" s="131">
        <v>110</v>
      </c>
      <c r="C115" s="12"/>
      <c r="D115" s="19">
        <f>(B115*C115)/100</f>
        <v>0</v>
      </c>
      <c r="E115" s="114">
        <v>2</v>
      </c>
      <c r="F115" s="118"/>
      <c r="G115" s="21">
        <f>IF(C115=100,0,B115*E115)</f>
        <v>220</v>
      </c>
      <c r="H115" s="13">
        <f>C115</f>
        <v>0</v>
      </c>
      <c r="I115" s="26">
        <f>IF(C115=100,B115*E115,G115*H115/100)</f>
        <v>0</v>
      </c>
      <c r="J115" s="6"/>
      <c r="K115" s="40">
        <f>IF(C115=100, B115,D115+B115)</f>
        <v>110</v>
      </c>
      <c r="L115" s="122">
        <f>E115</f>
        <v>2</v>
      </c>
      <c r="M115" s="118"/>
      <c r="N115" s="41">
        <f>K115*L115</f>
        <v>220</v>
      </c>
    </row>
    <row r="116" spans="1:14" x14ac:dyDescent="0.25">
      <c r="A116" s="130" t="s">
        <v>20</v>
      </c>
      <c r="B116" s="131">
        <v>1500</v>
      </c>
      <c r="C116" s="12"/>
      <c r="D116" s="19">
        <f t="shared" ref="D116:D134" si="31">(B116*C116)/100</f>
        <v>0</v>
      </c>
      <c r="E116" s="115">
        <v>1</v>
      </c>
      <c r="F116" s="119"/>
      <c r="G116" s="21">
        <f t="shared" ref="G116:G134" si="32">IF(C116=100,0,B116*E116)</f>
        <v>1500</v>
      </c>
      <c r="H116" s="13">
        <f t="shared" ref="H116:H134" si="33">C116</f>
        <v>0</v>
      </c>
      <c r="I116" s="26">
        <f t="shared" ref="I116:I134" si="34">IF(C116=100,B116*E116,G116*H116/100)</f>
        <v>0</v>
      </c>
      <c r="J116" s="6"/>
      <c r="K116" s="15">
        <f t="shared" ref="K116:K134" si="35">IF(C116=100, B116,D116+B116)</f>
        <v>1500</v>
      </c>
      <c r="L116" s="123">
        <f t="shared" ref="L116:L134" si="36">E116</f>
        <v>1</v>
      </c>
      <c r="M116" s="119"/>
      <c r="N116" s="16">
        <f t="shared" ref="N116:N134" si="37">K116*L116</f>
        <v>1500</v>
      </c>
    </row>
    <row r="117" spans="1:14" x14ac:dyDescent="0.25">
      <c r="A117" s="47"/>
      <c r="B117" s="11"/>
      <c r="C117" s="12"/>
      <c r="D117" s="19">
        <f t="shared" si="31"/>
        <v>0</v>
      </c>
      <c r="E117" s="115"/>
      <c r="F117" s="119"/>
      <c r="G117" s="21">
        <f t="shared" si="32"/>
        <v>0</v>
      </c>
      <c r="H117" s="13">
        <f t="shared" si="33"/>
        <v>0</v>
      </c>
      <c r="I117" s="26">
        <f t="shared" si="34"/>
        <v>0</v>
      </c>
      <c r="J117" s="6"/>
      <c r="K117" s="15">
        <f t="shared" si="35"/>
        <v>0</v>
      </c>
      <c r="L117" s="123">
        <f t="shared" si="36"/>
        <v>0</v>
      </c>
      <c r="M117" s="119"/>
      <c r="N117" s="16">
        <f t="shared" si="37"/>
        <v>0</v>
      </c>
    </row>
    <row r="118" spans="1:14" x14ac:dyDescent="0.25">
      <c r="A118" s="47"/>
      <c r="B118" s="11"/>
      <c r="C118" s="12"/>
      <c r="D118" s="19">
        <f t="shared" si="31"/>
        <v>0</v>
      </c>
      <c r="E118" s="115"/>
      <c r="F118" s="119"/>
      <c r="G118" s="21">
        <f t="shared" si="32"/>
        <v>0</v>
      </c>
      <c r="H118" s="13">
        <f t="shared" si="33"/>
        <v>0</v>
      </c>
      <c r="I118" s="26">
        <f t="shared" si="34"/>
        <v>0</v>
      </c>
      <c r="J118" s="6"/>
      <c r="K118" s="15">
        <f t="shared" si="35"/>
        <v>0</v>
      </c>
      <c r="L118" s="123">
        <f t="shared" si="36"/>
        <v>0</v>
      </c>
      <c r="M118" s="119"/>
      <c r="N118" s="16">
        <f t="shared" si="37"/>
        <v>0</v>
      </c>
    </row>
    <row r="119" spans="1:14" x14ac:dyDescent="0.25">
      <c r="A119" s="47"/>
      <c r="B119" s="11"/>
      <c r="C119" s="12"/>
      <c r="D119" s="19">
        <f t="shared" si="31"/>
        <v>0</v>
      </c>
      <c r="E119" s="115"/>
      <c r="F119" s="119"/>
      <c r="G119" s="21">
        <f t="shared" si="32"/>
        <v>0</v>
      </c>
      <c r="H119" s="13">
        <f t="shared" si="33"/>
        <v>0</v>
      </c>
      <c r="I119" s="26">
        <f t="shared" si="34"/>
        <v>0</v>
      </c>
      <c r="J119" s="6"/>
      <c r="K119" s="15">
        <f t="shared" si="35"/>
        <v>0</v>
      </c>
      <c r="L119" s="123">
        <f t="shared" si="36"/>
        <v>0</v>
      </c>
      <c r="M119" s="119"/>
      <c r="N119" s="16">
        <f t="shared" si="37"/>
        <v>0</v>
      </c>
    </row>
    <row r="120" spans="1:14" x14ac:dyDescent="0.25">
      <c r="A120" s="47"/>
      <c r="B120" s="11"/>
      <c r="C120" s="12"/>
      <c r="D120" s="19">
        <f t="shared" si="31"/>
        <v>0</v>
      </c>
      <c r="E120" s="115"/>
      <c r="F120" s="119"/>
      <c r="G120" s="21">
        <f t="shared" si="32"/>
        <v>0</v>
      </c>
      <c r="H120" s="13">
        <f t="shared" si="33"/>
        <v>0</v>
      </c>
      <c r="I120" s="26">
        <f t="shared" si="34"/>
        <v>0</v>
      </c>
      <c r="J120" s="6"/>
      <c r="K120" s="15">
        <f t="shared" si="35"/>
        <v>0</v>
      </c>
      <c r="L120" s="123">
        <f t="shared" si="36"/>
        <v>0</v>
      </c>
      <c r="M120" s="119"/>
      <c r="N120" s="16">
        <f t="shared" si="37"/>
        <v>0</v>
      </c>
    </row>
    <row r="121" spans="1:14" x14ac:dyDescent="0.25">
      <c r="A121" s="47"/>
      <c r="B121" s="11"/>
      <c r="C121" s="12"/>
      <c r="D121" s="19">
        <f t="shared" si="31"/>
        <v>0</v>
      </c>
      <c r="E121" s="115"/>
      <c r="F121" s="119"/>
      <c r="G121" s="21">
        <f t="shared" si="32"/>
        <v>0</v>
      </c>
      <c r="H121" s="13">
        <f t="shared" si="33"/>
        <v>0</v>
      </c>
      <c r="I121" s="26">
        <f t="shared" si="34"/>
        <v>0</v>
      </c>
      <c r="J121" s="6"/>
      <c r="K121" s="15">
        <f t="shared" si="35"/>
        <v>0</v>
      </c>
      <c r="L121" s="123">
        <f t="shared" si="36"/>
        <v>0</v>
      </c>
      <c r="M121" s="119"/>
      <c r="N121" s="16">
        <f t="shared" si="37"/>
        <v>0</v>
      </c>
    </row>
    <row r="122" spans="1:14" x14ac:dyDescent="0.25">
      <c r="A122" s="47"/>
      <c r="B122" s="11"/>
      <c r="C122" s="12"/>
      <c r="D122" s="19">
        <f t="shared" si="31"/>
        <v>0</v>
      </c>
      <c r="E122" s="115"/>
      <c r="F122" s="119"/>
      <c r="G122" s="21">
        <f t="shared" si="32"/>
        <v>0</v>
      </c>
      <c r="H122" s="13">
        <f t="shared" si="33"/>
        <v>0</v>
      </c>
      <c r="I122" s="26">
        <f t="shared" si="34"/>
        <v>0</v>
      </c>
      <c r="J122" s="6"/>
      <c r="K122" s="15">
        <f t="shared" si="35"/>
        <v>0</v>
      </c>
      <c r="L122" s="123">
        <f t="shared" si="36"/>
        <v>0</v>
      </c>
      <c r="M122" s="119"/>
      <c r="N122" s="16">
        <f t="shared" si="37"/>
        <v>0</v>
      </c>
    </row>
    <row r="123" spans="1:14" x14ac:dyDescent="0.25">
      <c r="A123" s="47"/>
      <c r="B123" s="11"/>
      <c r="C123" s="12"/>
      <c r="D123" s="19">
        <f t="shared" si="31"/>
        <v>0</v>
      </c>
      <c r="E123" s="115"/>
      <c r="F123" s="119"/>
      <c r="G123" s="21">
        <f t="shared" si="32"/>
        <v>0</v>
      </c>
      <c r="H123" s="13">
        <f t="shared" si="33"/>
        <v>0</v>
      </c>
      <c r="I123" s="26">
        <f t="shared" si="34"/>
        <v>0</v>
      </c>
      <c r="J123" s="6"/>
      <c r="K123" s="15">
        <f t="shared" si="35"/>
        <v>0</v>
      </c>
      <c r="L123" s="123">
        <f t="shared" si="36"/>
        <v>0</v>
      </c>
      <c r="M123" s="119"/>
      <c r="N123" s="16">
        <f t="shared" si="37"/>
        <v>0</v>
      </c>
    </row>
    <row r="124" spans="1:14" x14ac:dyDescent="0.25">
      <c r="A124" s="47"/>
      <c r="B124" s="11"/>
      <c r="C124" s="12"/>
      <c r="D124" s="19">
        <f t="shared" si="31"/>
        <v>0</v>
      </c>
      <c r="E124" s="115"/>
      <c r="F124" s="119"/>
      <c r="G124" s="21">
        <f t="shared" si="32"/>
        <v>0</v>
      </c>
      <c r="H124" s="13">
        <f t="shared" si="33"/>
        <v>0</v>
      </c>
      <c r="I124" s="26">
        <f t="shared" si="34"/>
        <v>0</v>
      </c>
      <c r="J124" s="6"/>
      <c r="K124" s="15">
        <f t="shared" si="35"/>
        <v>0</v>
      </c>
      <c r="L124" s="123">
        <f t="shared" si="36"/>
        <v>0</v>
      </c>
      <c r="M124" s="119"/>
      <c r="N124" s="16">
        <f t="shared" si="37"/>
        <v>0</v>
      </c>
    </row>
    <row r="125" spans="1:14" x14ac:dyDescent="0.25">
      <c r="A125" s="47"/>
      <c r="B125" s="11"/>
      <c r="C125" s="12"/>
      <c r="D125" s="19">
        <f t="shared" si="31"/>
        <v>0</v>
      </c>
      <c r="E125" s="115"/>
      <c r="F125" s="119"/>
      <c r="G125" s="21">
        <f t="shared" si="32"/>
        <v>0</v>
      </c>
      <c r="H125" s="13">
        <f t="shared" si="33"/>
        <v>0</v>
      </c>
      <c r="I125" s="26">
        <f t="shared" si="34"/>
        <v>0</v>
      </c>
      <c r="J125" s="6"/>
      <c r="K125" s="15">
        <f t="shared" si="35"/>
        <v>0</v>
      </c>
      <c r="L125" s="123">
        <f t="shared" si="36"/>
        <v>0</v>
      </c>
      <c r="M125" s="119"/>
      <c r="N125" s="16">
        <f t="shared" si="37"/>
        <v>0</v>
      </c>
    </row>
    <row r="126" spans="1:14" x14ac:dyDescent="0.25">
      <c r="A126" s="47"/>
      <c r="B126" s="11"/>
      <c r="C126" s="12"/>
      <c r="D126" s="19">
        <f t="shared" si="31"/>
        <v>0</v>
      </c>
      <c r="E126" s="115"/>
      <c r="F126" s="119"/>
      <c r="G126" s="21">
        <f t="shared" si="32"/>
        <v>0</v>
      </c>
      <c r="H126" s="13">
        <f t="shared" si="33"/>
        <v>0</v>
      </c>
      <c r="I126" s="26">
        <f t="shared" si="34"/>
        <v>0</v>
      </c>
      <c r="J126" s="6"/>
      <c r="K126" s="15">
        <f t="shared" si="35"/>
        <v>0</v>
      </c>
      <c r="L126" s="123">
        <f t="shared" si="36"/>
        <v>0</v>
      </c>
      <c r="M126" s="119"/>
      <c r="N126" s="16">
        <f t="shared" si="37"/>
        <v>0</v>
      </c>
    </row>
    <row r="127" spans="1:14" x14ac:dyDescent="0.25">
      <c r="A127" s="47"/>
      <c r="B127" s="11"/>
      <c r="C127" s="12"/>
      <c r="D127" s="19">
        <f t="shared" si="31"/>
        <v>0</v>
      </c>
      <c r="E127" s="115"/>
      <c r="F127" s="119"/>
      <c r="G127" s="21">
        <f t="shared" si="32"/>
        <v>0</v>
      </c>
      <c r="H127" s="13">
        <f t="shared" si="33"/>
        <v>0</v>
      </c>
      <c r="I127" s="26">
        <f t="shared" si="34"/>
        <v>0</v>
      </c>
      <c r="J127" s="6"/>
      <c r="K127" s="15">
        <f t="shared" si="35"/>
        <v>0</v>
      </c>
      <c r="L127" s="123">
        <f t="shared" si="36"/>
        <v>0</v>
      </c>
      <c r="M127" s="119"/>
      <c r="N127" s="16">
        <f t="shared" si="37"/>
        <v>0</v>
      </c>
    </row>
    <row r="128" spans="1:14" x14ac:dyDescent="0.25">
      <c r="A128" s="47"/>
      <c r="B128" s="11"/>
      <c r="C128" s="12"/>
      <c r="D128" s="19">
        <f t="shared" si="31"/>
        <v>0</v>
      </c>
      <c r="E128" s="115"/>
      <c r="F128" s="119"/>
      <c r="G128" s="21">
        <f t="shared" si="32"/>
        <v>0</v>
      </c>
      <c r="H128" s="13">
        <f t="shared" si="33"/>
        <v>0</v>
      </c>
      <c r="I128" s="26">
        <f t="shared" si="34"/>
        <v>0</v>
      </c>
      <c r="J128" s="6"/>
      <c r="K128" s="15">
        <f t="shared" si="35"/>
        <v>0</v>
      </c>
      <c r="L128" s="123">
        <f t="shared" si="36"/>
        <v>0</v>
      </c>
      <c r="M128" s="119"/>
      <c r="N128" s="16">
        <f t="shared" si="37"/>
        <v>0</v>
      </c>
    </row>
    <row r="129" spans="1:23" x14ac:dyDescent="0.25">
      <c r="A129" s="47"/>
      <c r="B129" s="11"/>
      <c r="C129" s="12"/>
      <c r="D129" s="19">
        <f t="shared" si="31"/>
        <v>0</v>
      </c>
      <c r="E129" s="115"/>
      <c r="F129" s="119"/>
      <c r="G129" s="21">
        <f t="shared" si="32"/>
        <v>0</v>
      </c>
      <c r="H129" s="13">
        <f t="shared" si="33"/>
        <v>0</v>
      </c>
      <c r="I129" s="26">
        <f t="shared" si="34"/>
        <v>0</v>
      </c>
      <c r="J129" s="6"/>
      <c r="K129" s="15">
        <f t="shared" si="35"/>
        <v>0</v>
      </c>
      <c r="L129" s="123">
        <f t="shared" si="36"/>
        <v>0</v>
      </c>
      <c r="M129" s="119"/>
      <c r="N129" s="16">
        <f t="shared" si="37"/>
        <v>0</v>
      </c>
    </row>
    <row r="130" spans="1:23" x14ac:dyDescent="0.25">
      <c r="A130" s="47"/>
      <c r="B130" s="11"/>
      <c r="C130" s="12"/>
      <c r="D130" s="19">
        <f t="shared" si="31"/>
        <v>0</v>
      </c>
      <c r="E130" s="115"/>
      <c r="F130" s="119"/>
      <c r="G130" s="21">
        <f t="shared" si="32"/>
        <v>0</v>
      </c>
      <c r="H130" s="13">
        <f t="shared" si="33"/>
        <v>0</v>
      </c>
      <c r="I130" s="26">
        <f t="shared" si="34"/>
        <v>0</v>
      </c>
      <c r="J130" s="6"/>
      <c r="K130" s="15">
        <f t="shared" si="35"/>
        <v>0</v>
      </c>
      <c r="L130" s="123">
        <f t="shared" si="36"/>
        <v>0</v>
      </c>
      <c r="M130" s="119"/>
      <c r="N130" s="16">
        <f t="shared" si="37"/>
        <v>0</v>
      </c>
    </row>
    <row r="131" spans="1:23" x14ac:dyDescent="0.25">
      <c r="A131" s="47"/>
      <c r="B131" s="11"/>
      <c r="C131" s="12"/>
      <c r="D131" s="19">
        <f t="shared" si="31"/>
        <v>0</v>
      </c>
      <c r="E131" s="115"/>
      <c r="F131" s="119"/>
      <c r="G131" s="21">
        <f t="shared" si="32"/>
        <v>0</v>
      </c>
      <c r="H131" s="13">
        <f t="shared" si="33"/>
        <v>0</v>
      </c>
      <c r="I131" s="26">
        <f t="shared" si="34"/>
        <v>0</v>
      </c>
      <c r="J131" s="6"/>
      <c r="K131" s="15">
        <f t="shared" si="35"/>
        <v>0</v>
      </c>
      <c r="L131" s="123">
        <f t="shared" si="36"/>
        <v>0</v>
      </c>
      <c r="M131" s="119"/>
      <c r="N131" s="16">
        <f t="shared" si="37"/>
        <v>0</v>
      </c>
    </row>
    <row r="132" spans="1:23" x14ac:dyDescent="0.25">
      <c r="A132" s="47"/>
      <c r="B132" s="11"/>
      <c r="C132" s="12"/>
      <c r="D132" s="19">
        <f t="shared" si="31"/>
        <v>0</v>
      </c>
      <c r="E132" s="115"/>
      <c r="F132" s="119"/>
      <c r="G132" s="21">
        <f t="shared" si="32"/>
        <v>0</v>
      </c>
      <c r="H132" s="13">
        <f t="shared" si="33"/>
        <v>0</v>
      </c>
      <c r="I132" s="26">
        <f t="shared" si="34"/>
        <v>0</v>
      </c>
      <c r="J132" s="6"/>
      <c r="K132" s="15">
        <f t="shared" si="35"/>
        <v>0</v>
      </c>
      <c r="L132" s="123">
        <f t="shared" si="36"/>
        <v>0</v>
      </c>
      <c r="M132" s="119"/>
      <c r="N132" s="16">
        <f t="shared" si="37"/>
        <v>0</v>
      </c>
    </row>
    <row r="133" spans="1:23" x14ac:dyDescent="0.25">
      <c r="A133" s="47"/>
      <c r="B133" s="11"/>
      <c r="C133" s="12"/>
      <c r="D133" s="19">
        <f t="shared" si="31"/>
        <v>0</v>
      </c>
      <c r="E133" s="115"/>
      <c r="F133" s="119"/>
      <c r="G133" s="21">
        <f t="shared" si="32"/>
        <v>0</v>
      </c>
      <c r="H133" s="13">
        <f t="shared" si="33"/>
        <v>0</v>
      </c>
      <c r="I133" s="26">
        <f t="shared" si="34"/>
        <v>0</v>
      </c>
      <c r="J133" s="6"/>
      <c r="K133" s="15">
        <f t="shared" si="35"/>
        <v>0</v>
      </c>
      <c r="L133" s="123">
        <f t="shared" si="36"/>
        <v>0</v>
      </c>
      <c r="M133" s="119"/>
      <c r="N133" s="16">
        <f t="shared" si="37"/>
        <v>0</v>
      </c>
    </row>
    <row r="134" spans="1:23" ht="15.75" thickBot="1" x14ac:dyDescent="0.3">
      <c r="A134" s="46"/>
      <c r="B134" s="22"/>
      <c r="C134" s="24"/>
      <c r="D134" s="20">
        <f t="shared" si="31"/>
        <v>0</v>
      </c>
      <c r="E134" s="116"/>
      <c r="F134" s="120"/>
      <c r="G134" s="21">
        <f t="shared" si="32"/>
        <v>0</v>
      </c>
      <c r="H134" s="13">
        <f t="shared" si="33"/>
        <v>0</v>
      </c>
      <c r="I134" s="26">
        <f t="shared" si="34"/>
        <v>0</v>
      </c>
      <c r="J134" s="6"/>
      <c r="K134" s="17">
        <f t="shared" si="35"/>
        <v>0</v>
      </c>
      <c r="L134" s="124">
        <f t="shared" si="36"/>
        <v>0</v>
      </c>
      <c r="M134" s="120"/>
      <c r="N134" s="18">
        <f t="shared" si="37"/>
        <v>0</v>
      </c>
    </row>
    <row r="135" spans="1:23" ht="15.75" thickBot="1" x14ac:dyDescent="0.3">
      <c r="G135" s="5">
        <f>SUM(G115:G134)</f>
        <v>1720</v>
      </c>
      <c r="H135" s="25">
        <f>I135/G135</f>
        <v>0</v>
      </c>
      <c r="I135" s="39">
        <f>SUM(I115:I134)</f>
        <v>0</v>
      </c>
      <c r="J135" s="6"/>
      <c r="N135" s="5">
        <f>SUM(N115:N134)</f>
        <v>1720</v>
      </c>
    </row>
    <row r="136" spans="1:23" s="6" customFormat="1" ht="15.75" thickBot="1" x14ac:dyDescent="0.3">
      <c r="A136" s="23"/>
      <c r="B136" s="23"/>
      <c r="C136" s="23"/>
      <c r="D136" s="23"/>
      <c r="E136" s="23"/>
      <c r="F136" s="23"/>
      <c r="G136" s="7"/>
      <c r="H136" s="30"/>
      <c r="I136" s="31"/>
      <c r="J136" s="23"/>
      <c r="K136" s="23"/>
      <c r="L136" s="23"/>
      <c r="M136" s="23"/>
      <c r="N136" s="7"/>
    </row>
    <row r="137" spans="1:23" s="27" customFormat="1" ht="15.75" thickBot="1" x14ac:dyDescent="0.3">
      <c r="A137" s="157" t="s">
        <v>62</v>
      </c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9"/>
      <c r="V137" s="28"/>
      <c r="W137" s="28"/>
    </row>
    <row r="138" spans="1:23" ht="15.75" thickBot="1" x14ac:dyDescent="0.3">
      <c r="A138" s="29" t="s">
        <v>2</v>
      </c>
      <c r="B138" s="32" t="s">
        <v>4</v>
      </c>
      <c r="C138" s="32" t="s">
        <v>7</v>
      </c>
      <c r="D138" s="33" t="s">
        <v>8</v>
      </c>
      <c r="E138" s="32" t="s">
        <v>12</v>
      </c>
      <c r="F138" s="32" t="s">
        <v>3</v>
      </c>
      <c r="G138" s="34" t="s">
        <v>5</v>
      </c>
      <c r="H138" s="108" t="s">
        <v>7</v>
      </c>
      <c r="I138" s="35" t="s">
        <v>8</v>
      </c>
      <c r="J138" s="36"/>
      <c r="K138" s="34" t="s">
        <v>6</v>
      </c>
      <c r="L138" s="108" t="s">
        <v>12</v>
      </c>
      <c r="M138" s="108" t="s">
        <v>3</v>
      </c>
      <c r="N138" s="35" t="s">
        <v>9</v>
      </c>
    </row>
    <row r="139" spans="1:23" x14ac:dyDescent="0.25">
      <c r="A139" s="125" t="s">
        <v>22</v>
      </c>
      <c r="B139" s="126">
        <v>25</v>
      </c>
      <c r="C139" s="127"/>
      <c r="D139" s="19">
        <f>(B139*C139)/100</f>
        <v>0</v>
      </c>
      <c r="E139" s="128">
        <v>1</v>
      </c>
      <c r="F139" s="128">
        <v>3</v>
      </c>
      <c r="G139" s="21">
        <f>IF(C139=100,0,B139*E139*F139)</f>
        <v>75</v>
      </c>
      <c r="H139" s="109">
        <f>C139</f>
        <v>0</v>
      </c>
      <c r="I139" s="26">
        <f>IF(C139=100,B139*E139*F139,G139*H139/100)</f>
        <v>0</v>
      </c>
      <c r="K139" s="40">
        <f>IF(C139=100, B139,D139+B139)</f>
        <v>25</v>
      </c>
      <c r="L139" s="111">
        <f>E139</f>
        <v>1</v>
      </c>
      <c r="M139" s="111">
        <f>F139</f>
        <v>3</v>
      </c>
      <c r="N139" s="41">
        <f>K139*L139*M139</f>
        <v>75</v>
      </c>
    </row>
    <row r="140" spans="1:23" x14ac:dyDescent="0.25">
      <c r="A140" s="125" t="s">
        <v>23</v>
      </c>
      <c r="B140" s="126">
        <v>45</v>
      </c>
      <c r="C140" s="127">
        <v>90</v>
      </c>
      <c r="D140" s="19">
        <f t="shared" ref="D140:D158" si="38">(B140*C140)/100</f>
        <v>40.5</v>
      </c>
      <c r="E140" s="128">
        <v>1</v>
      </c>
      <c r="F140" s="129">
        <v>3</v>
      </c>
      <c r="G140" s="21">
        <f t="shared" ref="G140:G158" si="39">IF(C140=100,0,B140*E140*F140)</f>
        <v>135</v>
      </c>
      <c r="H140" s="109">
        <f t="shared" ref="H140:H158" si="40">C140</f>
        <v>90</v>
      </c>
      <c r="I140" s="26">
        <f t="shared" ref="I140:I158" si="41">IF(C140=100,B140*E140*F140,G140*H140/100)</f>
        <v>121.5</v>
      </c>
      <c r="K140" s="15">
        <f t="shared" ref="K140:K158" si="42">IF(C140=100, B140,D140+B140)</f>
        <v>85.5</v>
      </c>
      <c r="L140" s="112">
        <f t="shared" ref="L140:L158" si="43">E140</f>
        <v>1</v>
      </c>
      <c r="M140" s="112">
        <f t="shared" ref="M140:M158" si="44">F140</f>
        <v>3</v>
      </c>
      <c r="N140" s="16">
        <f t="shared" ref="N140:N158" si="45">K140*L140*M140</f>
        <v>256.5</v>
      </c>
    </row>
    <row r="141" spans="1:23" x14ac:dyDescent="0.25">
      <c r="A141" s="125" t="s">
        <v>24</v>
      </c>
      <c r="B141" s="126">
        <v>70</v>
      </c>
      <c r="C141" s="127">
        <v>90</v>
      </c>
      <c r="D141" s="19">
        <f t="shared" si="38"/>
        <v>63</v>
      </c>
      <c r="E141" s="128">
        <v>1</v>
      </c>
      <c r="F141" s="128">
        <v>3</v>
      </c>
      <c r="G141" s="21">
        <f t="shared" si="39"/>
        <v>210</v>
      </c>
      <c r="H141" s="109">
        <f t="shared" si="40"/>
        <v>90</v>
      </c>
      <c r="I141" s="26">
        <f t="shared" si="41"/>
        <v>189</v>
      </c>
      <c r="K141" s="15">
        <f t="shared" si="42"/>
        <v>133</v>
      </c>
      <c r="L141" s="112">
        <f t="shared" si="43"/>
        <v>1</v>
      </c>
      <c r="M141" s="112">
        <f t="shared" si="44"/>
        <v>3</v>
      </c>
      <c r="N141" s="16">
        <f t="shared" si="45"/>
        <v>399</v>
      </c>
    </row>
    <row r="142" spans="1:23" x14ac:dyDescent="0.25">
      <c r="A142" s="125" t="s">
        <v>25</v>
      </c>
      <c r="B142" s="126">
        <v>300</v>
      </c>
      <c r="C142" s="127"/>
      <c r="D142" s="19">
        <f t="shared" si="38"/>
        <v>0</v>
      </c>
      <c r="E142" s="129">
        <v>1</v>
      </c>
      <c r="F142" s="129">
        <v>3.5</v>
      </c>
      <c r="G142" s="21">
        <f t="shared" si="39"/>
        <v>1050</v>
      </c>
      <c r="H142" s="109">
        <f t="shared" si="40"/>
        <v>0</v>
      </c>
      <c r="I142" s="26">
        <f t="shared" si="41"/>
        <v>0</v>
      </c>
      <c r="K142" s="15">
        <f t="shared" si="42"/>
        <v>300</v>
      </c>
      <c r="L142" s="112">
        <f t="shared" si="43"/>
        <v>1</v>
      </c>
      <c r="M142" s="112">
        <f t="shared" si="44"/>
        <v>3.5</v>
      </c>
      <c r="N142" s="16">
        <f t="shared" si="45"/>
        <v>1050</v>
      </c>
    </row>
    <row r="143" spans="1:23" x14ac:dyDescent="0.25">
      <c r="A143" s="125" t="s">
        <v>27</v>
      </c>
      <c r="B143" s="126">
        <v>40</v>
      </c>
      <c r="C143" s="127">
        <v>37.5</v>
      </c>
      <c r="D143" s="19">
        <f t="shared" si="38"/>
        <v>15</v>
      </c>
      <c r="E143" s="129">
        <v>1</v>
      </c>
      <c r="F143" s="129">
        <v>3</v>
      </c>
      <c r="G143" s="21">
        <f t="shared" si="39"/>
        <v>120</v>
      </c>
      <c r="H143" s="109">
        <f t="shared" si="40"/>
        <v>37.5</v>
      </c>
      <c r="I143" s="26">
        <f t="shared" si="41"/>
        <v>45</v>
      </c>
      <c r="K143" s="15">
        <f t="shared" si="42"/>
        <v>55</v>
      </c>
      <c r="L143" s="112">
        <f t="shared" si="43"/>
        <v>1</v>
      </c>
      <c r="M143" s="112">
        <f t="shared" si="44"/>
        <v>3</v>
      </c>
      <c r="N143" s="16">
        <f t="shared" si="45"/>
        <v>165</v>
      </c>
    </row>
    <row r="144" spans="1:23" x14ac:dyDescent="0.25">
      <c r="A144" s="125" t="s">
        <v>29</v>
      </c>
      <c r="B144" s="126">
        <v>45</v>
      </c>
      <c r="C144" s="127">
        <v>90</v>
      </c>
      <c r="D144" s="19">
        <f t="shared" si="38"/>
        <v>40.5</v>
      </c>
      <c r="E144" s="129">
        <v>1</v>
      </c>
      <c r="F144" s="129">
        <v>3</v>
      </c>
      <c r="G144" s="21">
        <f t="shared" si="39"/>
        <v>135</v>
      </c>
      <c r="H144" s="109">
        <f t="shared" si="40"/>
        <v>90</v>
      </c>
      <c r="I144" s="26">
        <f t="shared" si="41"/>
        <v>121.5</v>
      </c>
      <c r="K144" s="15">
        <f t="shared" si="42"/>
        <v>85.5</v>
      </c>
      <c r="L144" s="112">
        <f t="shared" si="43"/>
        <v>1</v>
      </c>
      <c r="M144" s="112">
        <f t="shared" si="44"/>
        <v>3</v>
      </c>
      <c r="N144" s="16">
        <f t="shared" si="45"/>
        <v>256.5</v>
      </c>
    </row>
    <row r="145" spans="1:15" x14ac:dyDescent="0.25">
      <c r="A145" s="125" t="s">
        <v>30</v>
      </c>
      <c r="B145" s="126">
        <v>50</v>
      </c>
      <c r="C145" s="127"/>
      <c r="D145" s="19">
        <f t="shared" si="38"/>
        <v>0</v>
      </c>
      <c r="E145" s="129">
        <v>3</v>
      </c>
      <c r="F145" s="129">
        <v>1</v>
      </c>
      <c r="G145" s="21">
        <f t="shared" si="39"/>
        <v>150</v>
      </c>
      <c r="H145" s="109">
        <f t="shared" si="40"/>
        <v>0</v>
      </c>
      <c r="I145" s="26">
        <f t="shared" si="41"/>
        <v>0</v>
      </c>
      <c r="K145" s="15">
        <f t="shared" si="42"/>
        <v>50</v>
      </c>
      <c r="L145" s="112">
        <f t="shared" si="43"/>
        <v>3</v>
      </c>
      <c r="M145" s="112">
        <f t="shared" si="44"/>
        <v>1</v>
      </c>
      <c r="N145" s="16">
        <f t="shared" si="45"/>
        <v>150</v>
      </c>
    </row>
    <row r="146" spans="1:15" x14ac:dyDescent="0.25">
      <c r="A146" s="47"/>
      <c r="B146" s="11"/>
      <c r="C146" s="12"/>
      <c r="D146" s="19">
        <f t="shared" si="38"/>
        <v>0</v>
      </c>
      <c r="E146" s="49"/>
      <c r="F146" s="49"/>
      <c r="G146" s="21">
        <f t="shared" si="39"/>
        <v>0</v>
      </c>
      <c r="H146" s="109">
        <f t="shared" si="40"/>
        <v>0</v>
      </c>
      <c r="I146" s="26">
        <f t="shared" si="41"/>
        <v>0</v>
      </c>
      <c r="K146" s="15">
        <f t="shared" si="42"/>
        <v>0</v>
      </c>
      <c r="L146" s="112">
        <f t="shared" si="43"/>
        <v>0</v>
      </c>
      <c r="M146" s="112">
        <f t="shared" si="44"/>
        <v>0</v>
      </c>
      <c r="N146" s="16">
        <f t="shared" si="45"/>
        <v>0</v>
      </c>
    </row>
    <row r="147" spans="1:15" x14ac:dyDescent="0.25">
      <c r="A147" s="47"/>
      <c r="B147" s="11"/>
      <c r="C147" s="12"/>
      <c r="D147" s="19">
        <f t="shared" si="38"/>
        <v>0</v>
      </c>
      <c r="E147" s="49"/>
      <c r="F147" s="49"/>
      <c r="G147" s="21">
        <f t="shared" si="39"/>
        <v>0</v>
      </c>
      <c r="H147" s="109">
        <f t="shared" si="40"/>
        <v>0</v>
      </c>
      <c r="I147" s="26">
        <f t="shared" si="41"/>
        <v>0</v>
      </c>
      <c r="K147" s="15">
        <f t="shared" si="42"/>
        <v>0</v>
      </c>
      <c r="L147" s="112">
        <f t="shared" si="43"/>
        <v>0</v>
      </c>
      <c r="M147" s="112">
        <f t="shared" si="44"/>
        <v>0</v>
      </c>
      <c r="N147" s="16">
        <f t="shared" si="45"/>
        <v>0</v>
      </c>
    </row>
    <row r="148" spans="1:15" x14ac:dyDescent="0.25">
      <c r="A148" s="47"/>
      <c r="B148" s="11"/>
      <c r="C148" s="12"/>
      <c r="D148" s="19">
        <f t="shared" si="38"/>
        <v>0</v>
      </c>
      <c r="E148" s="49"/>
      <c r="F148" s="49"/>
      <c r="G148" s="21">
        <f t="shared" si="39"/>
        <v>0</v>
      </c>
      <c r="H148" s="109">
        <f t="shared" si="40"/>
        <v>0</v>
      </c>
      <c r="I148" s="26">
        <f t="shared" si="41"/>
        <v>0</v>
      </c>
      <c r="K148" s="15">
        <f t="shared" si="42"/>
        <v>0</v>
      </c>
      <c r="L148" s="112">
        <f t="shared" si="43"/>
        <v>0</v>
      </c>
      <c r="M148" s="112">
        <f t="shared" si="44"/>
        <v>0</v>
      </c>
      <c r="N148" s="16">
        <f t="shared" si="45"/>
        <v>0</v>
      </c>
    </row>
    <row r="149" spans="1:15" x14ac:dyDescent="0.25">
      <c r="A149" s="47"/>
      <c r="B149" s="11"/>
      <c r="C149" s="12"/>
      <c r="D149" s="19">
        <f t="shared" si="38"/>
        <v>0</v>
      </c>
      <c r="E149" s="49"/>
      <c r="F149" s="49"/>
      <c r="G149" s="21">
        <f t="shared" si="39"/>
        <v>0</v>
      </c>
      <c r="H149" s="109">
        <f t="shared" si="40"/>
        <v>0</v>
      </c>
      <c r="I149" s="26">
        <f t="shared" si="41"/>
        <v>0</v>
      </c>
      <c r="K149" s="15">
        <f t="shared" si="42"/>
        <v>0</v>
      </c>
      <c r="L149" s="112">
        <f t="shared" si="43"/>
        <v>0</v>
      </c>
      <c r="M149" s="112">
        <f t="shared" si="44"/>
        <v>0</v>
      </c>
      <c r="N149" s="16">
        <f t="shared" si="45"/>
        <v>0</v>
      </c>
    </row>
    <row r="150" spans="1:15" x14ac:dyDescent="0.25">
      <c r="A150" s="47"/>
      <c r="B150" s="11"/>
      <c r="C150" s="12"/>
      <c r="D150" s="19">
        <f t="shared" si="38"/>
        <v>0</v>
      </c>
      <c r="E150" s="49"/>
      <c r="F150" s="49"/>
      <c r="G150" s="21">
        <f t="shared" si="39"/>
        <v>0</v>
      </c>
      <c r="H150" s="109">
        <f t="shared" si="40"/>
        <v>0</v>
      </c>
      <c r="I150" s="26">
        <f t="shared" si="41"/>
        <v>0</v>
      </c>
      <c r="K150" s="15">
        <f t="shared" si="42"/>
        <v>0</v>
      </c>
      <c r="L150" s="112">
        <f t="shared" si="43"/>
        <v>0</v>
      </c>
      <c r="M150" s="112">
        <f t="shared" si="44"/>
        <v>0</v>
      </c>
      <c r="N150" s="16">
        <f t="shared" si="45"/>
        <v>0</v>
      </c>
    </row>
    <row r="151" spans="1:15" x14ac:dyDescent="0.25">
      <c r="A151" s="47"/>
      <c r="B151" s="11"/>
      <c r="C151" s="12"/>
      <c r="D151" s="19">
        <f t="shared" si="38"/>
        <v>0</v>
      </c>
      <c r="E151" s="49"/>
      <c r="F151" s="49"/>
      <c r="G151" s="21">
        <f t="shared" si="39"/>
        <v>0</v>
      </c>
      <c r="H151" s="109">
        <f t="shared" si="40"/>
        <v>0</v>
      </c>
      <c r="I151" s="26">
        <f t="shared" si="41"/>
        <v>0</v>
      </c>
      <c r="K151" s="15">
        <f t="shared" si="42"/>
        <v>0</v>
      </c>
      <c r="L151" s="112">
        <f t="shared" si="43"/>
        <v>0</v>
      </c>
      <c r="M151" s="112">
        <f t="shared" si="44"/>
        <v>0</v>
      </c>
      <c r="N151" s="16">
        <f t="shared" si="45"/>
        <v>0</v>
      </c>
    </row>
    <row r="152" spans="1:15" x14ac:dyDescent="0.25">
      <c r="A152" s="47"/>
      <c r="B152" s="11"/>
      <c r="C152" s="12"/>
      <c r="D152" s="19">
        <f t="shared" si="38"/>
        <v>0</v>
      </c>
      <c r="E152" s="49"/>
      <c r="F152" s="49"/>
      <c r="G152" s="21">
        <f t="shared" si="39"/>
        <v>0</v>
      </c>
      <c r="H152" s="109">
        <f t="shared" si="40"/>
        <v>0</v>
      </c>
      <c r="I152" s="26">
        <f t="shared" si="41"/>
        <v>0</v>
      </c>
      <c r="K152" s="15">
        <f t="shared" si="42"/>
        <v>0</v>
      </c>
      <c r="L152" s="112">
        <f t="shared" si="43"/>
        <v>0</v>
      </c>
      <c r="M152" s="112">
        <f t="shared" si="44"/>
        <v>0</v>
      </c>
      <c r="N152" s="16">
        <f t="shared" si="45"/>
        <v>0</v>
      </c>
    </row>
    <row r="153" spans="1:15" x14ac:dyDescent="0.25">
      <c r="A153" s="47"/>
      <c r="B153" s="11"/>
      <c r="C153" s="12"/>
      <c r="D153" s="19">
        <f t="shared" si="38"/>
        <v>0</v>
      </c>
      <c r="E153" s="49"/>
      <c r="F153" s="49"/>
      <c r="G153" s="21">
        <f t="shared" si="39"/>
        <v>0</v>
      </c>
      <c r="H153" s="109">
        <f t="shared" si="40"/>
        <v>0</v>
      </c>
      <c r="I153" s="26">
        <f t="shared" si="41"/>
        <v>0</v>
      </c>
      <c r="K153" s="15">
        <f t="shared" si="42"/>
        <v>0</v>
      </c>
      <c r="L153" s="112">
        <f t="shared" si="43"/>
        <v>0</v>
      </c>
      <c r="M153" s="112">
        <f t="shared" si="44"/>
        <v>0</v>
      </c>
      <c r="N153" s="16">
        <f t="shared" si="45"/>
        <v>0</v>
      </c>
    </row>
    <row r="154" spans="1:15" x14ac:dyDescent="0.25">
      <c r="A154" s="47"/>
      <c r="B154" s="11"/>
      <c r="C154" s="12"/>
      <c r="D154" s="19">
        <f t="shared" si="38"/>
        <v>0</v>
      </c>
      <c r="E154" s="49"/>
      <c r="F154" s="49"/>
      <c r="G154" s="21">
        <f t="shared" si="39"/>
        <v>0</v>
      </c>
      <c r="H154" s="109">
        <f t="shared" si="40"/>
        <v>0</v>
      </c>
      <c r="I154" s="26">
        <f t="shared" si="41"/>
        <v>0</v>
      </c>
      <c r="K154" s="15">
        <f t="shared" si="42"/>
        <v>0</v>
      </c>
      <c r="L154" s="112">
        <f t="shared" si="43"/>
        <v>0</v>
      </c>
      <c r="M154" s="112">
        <f t="shared" si="44"/>
        <v>0</v>
      </c>
      <c r="N154" s="16">
        <f t="shared" si="45"/>
        <v>0</v>
      </c>
    </row>
    <row r="155" spans="1:15" x14ac:dyDescent="0.25">
      <c r="A155" s="47"/>
      <c r="B155" s="11"/>
      <c r="C155" s="12"/>
      <c r="D155" s="19">
        <f t="shared" si="38"/>
        <v>0</v>
      </c>
      <c r="E155" s="49"/>
      <c r="F155" s="49"/>
      <c r="G155" s="21">
        <f t="shared" si="39"/>
        <v>0</v>
      </c>
      <c r="H155" s="109">
        <f t="shared" si="40"/>
        <v>0</v>
      </c>
      <c r="I155" s="26">
        <f t="shared" si="41"/>
        <v>0</v>
      </c>
      <c r="K155" s="15">
        <f t="shared" si="42"/>
        <v>0</v>
      </c>
      <c r="L155" s="112">
        <f t="shared" si="43"/>
        <v>0</v>
      </c>
      <c r="M155" s="112">
        <f t="shared" si="44"/>
        <v>0</v>
      </c>
      <c r="N155" s="16">
        <f t="shared" si="45"/>
        <v>0</v>
      </c>
    </row>
    <row r="156" spans="1:15" x14ac:dyDescent="0.25">
      <c r="A156" s="47"/>
      <c r="B156" s="11"/>
      <c r="C156" s="12"/>
      <c r="D156" s="19">
        <f t="shared" si="38"/>
        <v>0</v>
      </c>
      <c r="E156" s="49"/>
      <c r="F156" s="49"/>
      <c r="G156" s="21">
        <f t="shared" si="39"/>
        <v>0</v>
      </c>
      <c r="H156" s="109">
        <f t="shared" si="40"/>
        <v>0</v>
      </c>
      <c r="I156" s="26">
        <f t="shared" si="41"/>
        <v>0</v>
      </c>
      <c r="K156" s="15">
        <f t="shared" si="42"/>
        <v>0</v>
      </c>
      <c r="L156" s="112">
        <f t="shared" si="43"/>
        <v>0</v>
      </c>
      <c r="M156" s="112">
        <f t="shared" si="44"/>
        <v>0</v>
      </c>
      <c r="N156" s="16">
        <f t="shared" si="45"/>
        <v>0</v>
      </c>
    </row>
    <row r="157" spans="1:15" x14ac:dyDescent="0.25">
      <c r="A157" s="47"/>
      <c r="B157" s="11"/>
      <c r="C157" s="12"/>
      <c r="D157" s="19">
        <f t="shared" si="38"/>
        <v>0</v>
      </c>
      <c r="E157" s="49"/>
      <c r="F157" s="49"/>
      <c r="G157" s="21">
        <f t="shared" si="39"/>
        <v>0</v>
      </c>
      <c r="H157" s="109">
        <f t="shared" si="40"/>
        <v>0</v>
      </c>
      <c r="I157" s="26">
        <f t="shared" si="41"/>
        <v>0</v>
      </c>
      <c r="K157" s="15">
        <f t="shared" si="42"/>
        <v>0</v>
      </c>
      <c r="L157" s="112">
        <f t="shared" si="43"/>
        <v>0</v>
      </c>
      <c r="M157" s="112">
        <f t="shared" si="44"/>
        <v>0</v>
      </c>
      <c r="N157" s="16">
        <f t="shared" si="45"/>
        <v>0</v>
      </c>
    </row>
    <row r="158" spans="1:15" ht="15.75" thickBot="1" x14ac:dyDescent="0.3">
      <c r="A158" s="46"/>
      <c r="B158" s="22"/>
      <c r="C158" s="24"/>
      <c r="D158" s="20">
        <f t="shared" si="38"/>
        <v>0</v>
      </c>
      <c r="E158" s="50"/>
      <c r="F158" s="50"/>
      <c r="G158" s="21">
        <f t="shared" si="39"/>
        <v>0</v>
      </c>
      <c r="H158" s="110">
        <f t="shared" si="40"/>
        <v>0</v>
      </c>
      <c r="I158" s="26">
        <f t="shared" si="41"/>
        <v>0</v>
      </c>
      <c r="K158" s="17">
        <f t="shared" si="42"/>
        <v>0</v>
      </c>
      <c r="L158" s="113">
        <f t="shared" si="43"/>
        <v>0</v>
      </c>
      <c r="M158" s="113">
        <f t="shared" si="44"/>
        <v>0</v>
      </c>
      <c r="N158" s="18">
        <f t="shared" si="45"/>
        <v>0</v>
      </c>
    </row>
    <row r="159" spans="1:15" ht="15.75" thickBot="1" x14ac:dyDescent="0.3">
      <c r="G159" s="5">
        <f>SUM(G139:G158)</f>
        <v>1875</v>
      </c>
      <c r="H159" s="25">
        <f>I159/G159</f>
        <v>0.25440000000000002</v>
      </c>
      <c r="I159" s="39">
        <f>SUM(I139:I158)</f>
        <v>477</v>
      </c>
      <c r="N159" s="9">
        <f>SUM(N139:N158)</f>
        <v>2352</v>
      </c>
    </row>
    <row r="160" spans="1:15" ht="15.75" thickBot="1" x14ac:dyDescent="0.3">
      <c r="G160" s="7"/>
      <c r="H160" s="4"/>
      <c r="I160" s="8"/>
      <c r="J160" s="6"/>
      <c r="K160" s="6"/>
      <c r="L160" s="6"/>
      <c r="M160" s="6"/>
      <c r="N160" s="7"/>
      <c r="O160" s="6"/>
    </row>
    <row r="161" spans="1:14" ht="16.5" thickBot="1" x14ac:dyDescent="0.3">
      <c r="A161" s="192" t="s">
        <v>11</v>
      </c>
      <c r="B161" s="195"/>
      <c r="C161" s="195"/>
      <c r="D161" s="195"/>
      <c r="E161" s="195"/>
      <c r="F161" s="195"/>
      <c r="G161" s="195"/>
      <c r="H161" s="195"/>
      <c r="I161" s="195"/>
      <c r="J161" s="195"/>
      <c r="K161" s="195"/>
      <c r="L161" s="195"/>
      <c r="M161" s="195"/>
      <c r="N161" s="196"/>
    </row>
    <row r="162" spans="1:14" ht="15.75" thickBot="1" x14ac:dyDescent="0.3">
      <c r="A162" s="160" t="s">
        <v>14</v>
      </c>
      <c r="B162" s="161"/>
      <c r="C162" s="161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2"/>
    </row>
    <row r="163" spans="1:14" ht="15.75" thickBot="1" x14ac:dyDescent="0.3">
      <c r="A163" s="29" t="s">
        <v>2</v>
      </c>
      <c r="B163" s="32" t="s">
        <v>4</v>
      </c>
      <c r="C163" s="32" t="s">
        <v>7</v>
      </c>
      <c r="D163" s="33" t="s">
        <v>8</v>
      </c>
      <c r="E163" s="48" t="s">
        <v>12</v>
      </c>
      <c r="F163" s="117"/>
      <c r="G163" s="34" t="s">
        <v>5</v>
      </c>
      <c r="H163" s="32" t="s">
        <v>7</v>
      </c>
      <c r="I163" s="35" t="s">
        <v>8</v>
      </c>
      <c r="J163" s="37"/>
      <c r="K163" s="48" t="s">
        <v>6</v>
      </c>
      <c r="L163" s="48" t="s">
        <v>12</v>
      </c>
      <c r="M163" s="121"/>
      <c r="N163" s="38" t="s">
        <v>9</v>
      </c>
    </row>
    <row r="164" spans="1:14" x14ac:dyDescent="0.25">
      <c r="A164" s="47"/>
      <c r="B164" s="11"/>
      <c r="C164" s="12"/>
      <c r="D164" s="19">
        <f>(B164*C164)/100</f>
        <v>0</v>
      </c>
      <c r="E164" s="114"/>
      <c r="F164" s="118"/>
      <c r="G164" s="21">
        <f>IF(C164=100,0,B164*E164)</f>
        <v>0</v>
      </c>
      <c r="H164" s="13">
        <f>C164</f>
        <v>0</v>
      </c>
      <c r="I164" s="26">
        <f>IF(C164=100,B164*E164,G164*H164/100)</f>
        <v>0</v>
      </c>
      <c r="J164" s="6"/>
      <c r="K164" s="40">
        <f>IF(C164=100, B164,D164+B164)</f>
        <v>0</v>
      </c>
      <c r="L164" s="122">
        <f>E164</f>
        <v>0</v>
      </c>
      <c r="M164" s="118"/>
      <c r="N164" s="41">
        <f>K164*L164</f>
        <v>0</v>
      </c>
    </row>
    <row r="165" spans="1:14" x14ac:dyDescent="0.25">
      <c r="A165" s="47"/>
      <c r="B165" s="11"/>
      <c r="C165" s="12"/>
      <c r="D165" s="19">
        <f t="shared" ref="D165:D183" si="46">(B165*C165)/100</f>
        <v>0</v>
      </c>
      <c r="E165" s="115"/>
      <c r="F165" s="119"/>
      <c r="G165" s="21">
        <f t="shared" ref="G165:G183" si="47">IF(C165=100,0,B165*E165)</f>
        <v>0</v>
      </c>
      <c r="H165" s="13">
        <f t="shared" ref="H165:H183" si="48">C165</f>
        <v>0</v>
      </c>
      <c r="I165" s="26">
        <f t="shared" ref="I165:I183" si="49">IF(C165=100,B165*E165,G165*H165/100)</f>
        <v>0</v>
      </c>
      <c r="J165" s="6"/>
      <c r="K165" s="15">
        <f t="shared" ref="K165:K183" si="50">IF(C165=100, B165,D165+B165)</f>
        <v>0</v>
      </c>
      <c r="L165" s="123">
        <f t="shared" ref="L165:L183" si="51">E165</f>
        <v>0</v>
      </c>
      <c r="M165" s="119"/>
      <c r="N165" s="16">
        <f t="shared" ref="N165:N183" si="52">K165*L165</f>
        <v>0</v>
      </c>
    </row>
    <row r="166" spans="1:14" x14ac:dyDescent="0.25">
      <c r="A166" s="47"/>
      <c r="B166" s="11"/>
      <c r="C166" s="12"/>
      <c r="D166" s="19">
        <f t="shared" si="46"/>
        <v>0</v>
      </c>
      <c r="E166" s="115"/>
      <c r="F166" s="119"/>
      <c r="G166" s="21">
        <f t="shared" si="47"/>
        <v>0</v>
      </c>
      <c r="H166" s="13">
        <f t="shared" si="48"/>
        <v>0</v>
      </c>
      <c r="I166" s="26">
        <f t="shared" si="49"/>
        <v>0</v>
      </c>
      <c r="J166" s="6"/>
      <c r="K166" s="15">
        <f t="shared" si="50"/>
        <v>0</v>
      </c>
      <c r="L166" s="123">
        <f t="shared" si="51"/>
        <v>0</v>
      </c>
      <c r="M166" s="119"/>
      <c r="N166" s="16">
        <f t="shared" si="52"/>
        <v>0</v>
      </c>
    </row>
    <row r="167" spans="1:14" x14ac:dyDescent="0.25">
      <c r="A167" s="47"/>
      <c r="B167" s="11"/>
      <c r="C167" s="12"/>
      <c r="D167" s="19">
        <f t="shared" si="46"/>
        <v>0</v>
      </c>
      <c r="E167" s="115"/>
      <c r="F167" s="119"/>
      <c r="G167" s="21">
        <f t="shared" si="47"/>
        <v>0</v>
      </c>
      <c r="H167" s="13">
        <f t="shared" si="48"/>
        <v>0</v>
      </c>
      <c r="I167" s="26">
        <f t="shared" si="49"/>
        <v>0</v>
      </c>
      <c r="J167" s="6"/>
      <c r="K167" s="15">
        <f t="shared" si="50"/>
        <v>0</v>
      </c>
      <c r="L167" s="123">
        <f t="shared" si="51"/>
        <v>0</v>
      </c>
      <c r="M167" s="119"/>
      <c r="N167" s="16">
        <f t="shared" si="52"/>
        <v>0</v>
      </c>
    </row>
    <row r="168" spans="1:14" x14ac:dyDescent="0.25">
      <c r="A168" s="47"/>
      <c r="B168" s="11"/>
      <c r="C168" s="12"/>
      <c r="D168" s="19">
        <f t="shared" si="46"/>
        <v>0</v>
      </c>
      <c r="E168" s="115"/>
      <c r="F168" s="119"/>
      <c r="G168" s="21">
        <f t="shared" si="47"/>
        <v>0</v>
      </c>
      <c r="H168" s="13">
        <f t="shared" si="48"/>
        <v>0</v>
      </c>
      <c r="I168" s="26">
        <f t="shared" si="49"/>
        <v>0</v>
      </c>
      <c r="J168" s="6"/>
      <c r="K168" s="15">
        <f t="shared" si="50"/>
        <v>0</v>
      </c>
      <c r="L168" s="123">
        <f t="shared" si="51"/>
        <v>0</v>
      </c>
      <c r="M168" s="119"/>
      <c r="N168" s="16">
        <f t="shared" si="52"/>
        <v>0</v>
      </c>
    </row>
    <row r="169" spans="1:14" x14ac:dyDescent="0.25">
      <c r="A169" s="47"/>
      <c r="B169" s="11"/>
      <c r="C169" s="12"/>
      <c r="D169" s="19">
        <f t="shared" si="46"/>
        <v>0</v>
      </c>
      <c r="E169" s="115"/>
      <c r="F169" s="119"/>
      <c r="G169" s="21">
        <f t="shared" si="47"/>
        <v>0</v>
      </c>
      <c r="H169" s="13">
        <f t="shared" si="48"/>
        <v>0</v>
      </c>
      <c r="I169" s="26">
        <f t="shared" si="49"/>
        <v>0</v>
      </c>
      <c r="J169" s="6"/>
      <c r="K169" s="15">
        <f t="shared" si="50"/>
        <v>0</v>
      </c>
      <c r="L169" s="123">
        <f t="shared" si="51"/>
        <v>0</v>
      </c>
      <c r="M169" s="119"/>
      <c r="N169" s="16">
        <f t="shared" si="52"/>
        <v>0</v>
      </c>
    </row>
    <row r="170" spans="1:14" x14ac:dyDescent="0.25">
      <c r="A170" s="47"/>
      <c r="B170" s="11"/>
      <c r="C170" s="12"/>
      <c r="D170" s="19">
        <f t="shared" si="46"/>
        <v>0</v>
      </c>
      <c r="E170" s="115"/>
      <c r="F170" s="119"/>
      <c r="G170" s="21">
        <f t="shared" si="47"/>
        <v>0</v>
      </c>
      <c r="H170" s="13">
        <f t="shared" si="48"/>
        <v>0</v>
      </c>
      <c r="I170" s="26">
        <f t="shared" si="49"/>
        <v>0</v>
      </c>
      <c r="J170" s="6"/>
      <c r="K170" s="15">
        <f t="shared" si="50"/>
        <v>0</v>
      </c>
      <c r="L170" s="123">
        <f t="shared" si="51"/>
        <v>0</v>
      </c>
      <c r="M170" s="119"/>
      <c r="N170" s="16">
        <f t="shared" si="52"/>
        <v>0</v>
      </c>
    </row>
    <row r="171" spans="1:14" x14ac:dyDescent="0.25">
      <c r="A171" s="47"/>
      <c r="B171" s="11"/>
      <c r="C171" s="12"/>
      <c r="D171" s="19">
        <f t="shared" si="46"/>
        <v>0</v>
      </c>
      <c r="E171" s="115"/>
      <c r="F171" s="119"/>
      <c r="G171" s="21">
        <f t="shared" si="47"/>
        <v>0</v>
      </c>
      <c r="H171" s="13">
        <f t="shared" si="48"/>
        <v>0</v>
      </c>
      <c r="I171" s="26">
        <f t="shared" si="49"/>
        <v>0</v>
      </c>
      <c r="J171" s="6"/>
      <c r="K171" s="15">
        <f t="shared" si="50"/>
        <v>0</v>
      </c>
      <c r="L171" s="123">
        <f t="shared" si="51"/>
        <v>0</v>
      </c>
      <c r="M171" s="119"/>
      <c r="N171" s="16">
        <f t="shared" si="52"/>
        <v>0</v>
      </c>
    </row>
    <row r="172" spans="1:14" x14ac:dyDescent="0.25">
      <c r="A172" s="47"/>
      <c r="B172" s="11"/>
      <c r="C172" s="12"/>
      <c r="D172" s="19">
        <f t="shared" si="46"/>
        <v>0</v>
      </c>
      <c r="E172" s="115"/>
      <c r="F172" s="119"/>
      <c r="G172" s="21">
        <f t="shared" si="47"/>
        <v>0</v>
      </c>
      <c r="H172" s="13">
        <f t="shared" si="48"/>
        <v>0</v>
      </c>
      <c r="I172" s="26">
        <f t="shared" si="49"/>
        <v>0</v>
      </c>
      <c r="J172" s="6"/>
      <c r="K172" s="15">
        <f t="shared" si="50"/>
        <v>0</v>
      </c>
      <c r="L172" s="123">
        <f t="shared" si="51"/>
        <v>0</v>
      </c>
      <c r="M172" s="119"/>
      <c r="N172" s="16">
        <f t="shared" si="52"/>
        <v>0</v>
      </c>
    </row>
    <row r="173" spans="1:14" x14ac:dyDescent="0.25">
      <c r="A173" s="47"/>
      <c r="B173" s="11"/>
      <c r="C173" s="12"/>
      <c r="D173" s="19">
        <f t="shared" si="46"/>
        <v>0</v>
      </c>
      <c r="E173" s="115"/>
      <c r="F173" s="119"/>
      <c r="G173" s="21">
        <f t="shared" si="47"/>
        <v>0</v>
      </c>
      <c r="H173" s="13">
        <f t="shared" si="48"/>
        <v>0</v>
      </c>
      <c r="I173" s="26">
        <f t="shared" si="49"/>
        <v>0</v>
      </c>
      <c r="J173" s="6"/>
      <c r="K173" s="15">
        <f t="shared" si="50"/>
        <v>0</v>
      </c>
      <c r="L173" s="123">
        <f t="shared" si="51"/>
        <v>0</v>
      </c>
      <c r="M173" s="119"/>
      <c r="N173" s="16">
        <f t="shared" si="52"/>
        <v>0</v>
      </c>
    </row>
    <row r="174" spans="1:14" x14ac:dyDescent="0.25">
      <c r="A174" s="47"/>
      <c r="B174" s="11"/>
      <c r="C174" s="12"/>
      <c r="D174" s="19">
        <f t="shared" si="46"/>
        <v>0</v>
      </c>
      <c r="E174" s="115"/>
      <c r="F174" s="119"/>
      <c r="G174" s="21">
        <f t="shared" si="47"/>
        <v>0</v>
      </c>
      <c r="H174" s="13">
        <f t="shared" si="48"/>
        <v>0</v>
      </c>
      <c r="I174" s="26">
        <f t="shared" si="49"/>
        <v>0</v>
      </c>
      <c r="J174" s="6"/>
      <c r="K174" s="15">
        <f t="shared" si="50"/>
        <v>0</v>
      </c>
      <c r="L174" s="123">
        <f t="shared" si="51"/>
        <v>0</v>
      </c>
      <c r="M174" s="119"/>
      <c r="N174" s="16">
        <f t="shared" si="52"/>
        <v>0</v>
      </c>
    </row>
    <row r="175" spans="1:14" x14ac:dyDescent="0.25">
      <c r="A175" s="47"/>
      <c r="B175" s="11"/>
      <c r="C175" s="12"/>
      <c r="D175" s="19">
        <f t="shared" si="46"/>
        <v>0</v>
      </c>
      <c r="E175" s="115"/>
      <c r="F175" s="119"/>
      <c r="G175" s="21">
        <f t="shared" si="47"/>
        <v>0</v>
      </c>
      <c r="H175" s="13">
        <f t="shared" si="48"/>
        <v>0</v>
      </c>
      <c r="I175" s="26">
        <f t="shared" si="49"/>
        <v>0</v>
      </c>
      <c r="J175" s="6"/>
      <c r="K175" s="15">
        <f t="shared" si="50"/>
        <v>0</v>
      </c>
      <c r="L175" s="123">
        <f t="shared" si="51"/>
        <v>0</v>
      </c>
      <c r="M175" s="119"/>
      <c r="N175" s="16">
        <f t="shared" si="52"/>
        <v>0</v>
      </c>
    </row>
    <row r="176" spans="1:14" x14ac:dyDescent="0.25">
      <c r="A176" s="47"/>
      <c r="B176" s="11"/>
      <c r="C176" s="12"/>
      <c r="D176" s="19">
        <f t="shared" si="46"/>
        <v>0</v>
      </c>
      <c r="E176" s="115"/>
      <c r="F176" s="119"/>
      <c r="G176" s="21">
        <f t="shared" si="47"/>
        <v>0</v>
      </c>
      <c r="H176" s="13">
        <f t="shared" si="48"/>
        <v>0</v>
      </c>
      <c r="I176" s="26">
        <f t="shared" si="49"/>
        <v>0</v>
      </c>
      <c r="J176" s="6"/>
      <c r="K176" s="15">
        <f t="shared" si="50"/>
        <v>0</v>
      </c>
      <c r="L176" s="123">
        <f t="shared" si="51"/>
        <v>0</v>
      </c>
      <c r="M176" s="119"/>
      <c r="N176" s="16">
        <f t="shared" si="52"/>
        <v>0</v>
      </c>
    </row>
    <row r="177" spans="1:23" x14ac:dyDescent="0.25">
      <c r="A177" s="47"/>
      <c r="B177" s="11"/>
      <c r="C177" s="12"/>
      <c r="D177" s="19">
        <f t="shared" si="46"/>
        <v>0</v>
      </c>
      <c r="E177" s="115"/>
      <c r="F177" s="119"/>
      <c r="G177" s="21">
        <f t="shared" si="47"/>
        <v>0</v>
      </c>
      <c r="H177" s="13">
        <f t="shared" si="48"/>
        <v>0</v>
      </c>
      <c r="I177" s="26">
        <f t="shared" si="49"/>
        <v>0</v>
      </c>
      <c r="J177" s="6"/>
      <c r="K177" s="15">
        <f t="shared" si="50"/>
        <v>0</v>
      </c>
      <c r="L177" s="123">
        <f t="shared" si="51"/>
        <v>0</v>
      </c>
      <c r="M177" s="119"/>
      <c r="N177" s="16">
        <f t="shared" si="52"/>
        <v>0</v>
      </c>
    </row>
    <row r="178" spans="1:23" x14ac:dyDescent="0.25">
      <c r="A178" s="47"/>
      <c r="B178" s="11"/>
      <c r="C178" s="12"/>
      <c r="D178" s="19">
        <f t="shared" si="46"/>
        <v>0</v>
      </c>
      <c r="E178" s="115"/>
      <c r="F178" s="119"/>
      <c r="G178" s="21">
        <f t="shared" si="47"/>
        <v>0</v>
      </c>
      <c r="H178" s="13">
        <f t="shared" si="48"/>
        <v>0</v>
      </c>
      <c r="I178" s="26">
        <f t="shared" si="49"/>
        <v>0</v>
      </c>
      <c r="J178" s="6"/>
      <c r="K178" s="15">
        <f t="shared" si="50"/>
        <v>0</v>
      </c>
      <c r="L178" s="123">
        <f t="shared" si="51"/>
        <v>0</v>
      </c>
      <c r="M178" s="119"/>
      <c r="N178" s="16">
        <f t="shared" si="52"/>
        <v>0</v>
      </c>
    </row>
    <row r="179" spans="1:23" x14ac:dyDescent="0.25">
      <c r="A179" s="47"/>
      <c r="B179" s="11"/>
      <c r="C179" s="12"/>
      <c r="D179" s="19">
        <f t="shared" si="46"/>
        <v>0</v>
      </c>
      <c r="E179" s="115"/>
      <c r="F179" s="119"/>
      <c r="G179" s="21">
        <f t="shared" si="47"/>
        <v>0</v>
      </c>
      <c r="H179" s="13">
        <f t="shared" si="48"/>
        <v>0</v>
      </c>
      <c r="I179" s="26">
        <f t="shared" si="49"/>
        <v>0</v>
      </c>
      <c r="J179" s="6"/>
      <c r="K179" s="15">
        <f t="shared" si="50"/>
        <v>0</v>
      </c>
      <c r="L179" s="123">
        <f t="shared" si="51"/>
        <v>0</v>
      </c>
      <c r="M179" s="119"/>
      <c r="N179" s="16">
        <f t="shared" si="52"/>
        <v>0</v>
      </c>
    </row>
    <row r="180" spans="1:23" x14ac:dyDescent="0.25">
      <c r="A180" s="47"/>
      <c r="B180" s="11"/>
      <c r="C180" s="12"/>
      <c r="D180" s="19">
        <f t="shared" si="46"/>
        <v>0</v>
      </c>
      <c r="E180" s="115"/>
      <c r="F180" s="119"/>
      <c r="G180" s="21">
        <f t="shared" si="47"/>
        <v>0</v>
      </c>
      <c r="H180" s="13">
        <f t="shared" si="48"/>
        <v>0</v>
      </c>
      <c r="I180" s="26">
        <f t="shared" si="49"/>
        <v>0</v>
      </c>
      <c r="J180" s="6"/>
      <c r="K180" s="15">
        <f t="shared" si="50"/>
        <v>0</v>
      </c>
      <c r="L180" s="123">
        <f t="shared" si="51"/>
        <v>0</v>
      </c>
      <c r="M180" s="119"/>
      <c r="N180" s="16">
        <f t="shared" si="52"/>
        <v>0</v>
      </c>
    </row>
    <row r="181" spans="1:23" x14ac:dyDescent="0.25">
      <c r="A181" s="47"/>
      <c r="B181" s="11"/>
      <c r="C181" s="12"/>
      <c r="D181" s="19">
        <f t="shared" si="46"/>
        <v>0</v>
      </c>
      <c r="E181" s="115"/>
      <c r="F181" s="119"/>
      <c r="G181" s="21">
        <f t="shared" si="47"/>
        <v>0</v>
      </c>
      <c r="H181" s="13">
        <f t="shared" si="48"/>
        <v>0</v>
      </c>
      <c r="I181" s="26">
        <f t="shared" si="49"/>
        <v>0</v>
      </c>
      <c r="J181" s="6"/>
      <c r="K181" s="15">
        <f t="shared" si="50"/>
        <v>0</v>
      </c>
      <c r="L181" s="123">
        <f t="shared" si="51"/>
        <v>0</v>
      </c>
      <c r="M181" s="119"/>
      <c r="N181" s="16">
        <f t="shared" si="52"/>
        <v>0</v>
      </c>
    </row>
    <row r="182" spans="1:23" x14ac:dyDescent="0.25">
      <c r="A182" s="47"/>
      <c r="B182" s="11"/>
      <c r="C182" s="12"/>
      <c r="D182" s="19">
        <f t="shared" si="46"/>
        <v>0</v>
      </c>
      <c r="E182" s="115"/>
      <c r="F182" s="119"/>
      <c r="G182" s="21">
        <f t="shared" si="47"/>
        <v>0</v>
      </c>
      <c r="H182" s="13">
        <f t="shared" si="48"/>
        <v>0</v>
      </c>
      <c r="I182" s="26">
        <f t="shared" si="49"/>
        <v>0</v>
      </c>
      <c r="J182" s="6"/>
      <c r="K182" s="15">
        <f t="shared" si="50"/>
        <v>0</v>
      </c>
      <c r="L182" s="123">
        <f t="shared" si="51"/>
        <v>0</v>
      </c>
      <c r="M182" s="119"/>
      <c r="N182" s="16">
        <f t="shared" si="52"/>
        <v>0</v>
      </c>
    </row>
    <row r="183" spans="1:23" ht="15.75" thickBot="1" x14ac:dyDescent="0.3">
      <c r="A183" s="46"/>
      <c r="B183" s="22"/>
      <c r="C183" s="24"/>
      <c r="D183" s="20">
        <f t="shared" si="46"/>
        <v>0</v>
      </c>
      <c r="E183" s="116"/>
      <c r="F183" s="120"/>
      <c r="G183" s="21">
        <f t="shared" si="47"/>
        <v>0</v>
      </c>
      <c r="H183" s="13">
        <f t="shared" si="48"/>
        <v>0</v>
      </c>
      <c r="I183" s="26">
        <f t="shared" si="49"/>
        <v>0</v>
      </c>
      <c r="J183" s="6"/>
      <c r="K183" s="17">
        <f t="shared" si="50"/>
        <v>0</v>
      </c>
      <c r="L183" s="124">
        <f t="shared" si="51"/>
        <v>0</v>
      </c>
      <c r="M183" s="120"/>
      <c r="N183" s="18">
        <f t="shared" si="52"/>
        <v>0</v>
      </c>
    </row>
    <row r="184" spans="1:23" ht="15.75" thickBot="1" x14ac:dyDescent="0.3">
      <c r="G184" s="5">
        <f>SUM(G164:G183)</f>
        <v>0</v>
      </c>
      <c r="H184" s="25" t="e">
        <f>I184/G184</f>
        <v>#DIV/0!</v>
      </c>
      <c r="I184" s="39">
        <f>SUM(I164:I183)</f>
        <v>0</v>
      </c>
      <c r="J184" s="6"/>
      <c r="N184" s="5">
        <f>SUM(N164:N183)</f>
        <v>0</v>
      </c>
    </row>
    <row r="185" spans="1:23" s="6" customFormat="1" ht="15.75" thickBot="1" x14ac:dyDescent="0.3">
      <c r="A185" s="23"/>
      <c r="B185" s="23"/>
      <c r="C185" s="23"/>
      <c r="D185" s="23"/>
      <c r="E185" s="23"/>
      <c r="F185" s="23"/>
      <c r="G185" s="7"/>
      <c r="H185" s="30"/>
      <c r="I185" s="31"/>
      <c r="J185" s="23"/>
      <c r="K185" s="23"/>
      <c r="L185" s="23"/>
      <c r="M185" s="23"/>
      <c r="N185" s="7"/>
    </row>
    <row r="186" spans="1:23" s="27" customFormat="1" ht="15.75" thickBot="1" x14ac:dyDescent="0.3">
      <c r="A186" s="157" t="s">
        <v>62</v>
      </c>
      <c r="B186" s="158"/>
      <c r="C186" s="158"/>
      <c r="D186" s="158"/>
      <c r="E186" s="158"/>
      <c r="F186" s="158"/>
      <c r="G186" s="158"/>
      <c r="H186" s="158"/>
      <c r="I186" s="158"/>
      <c r="J186" s="158"/>
      <c r="K186" s="158"/>
      <c r="L186" s="158"/>
      <c r="M186" s="158"/>
      <c r="N186" s="159"/>
      <c r="V186" s="28"/>
      <c r="W186" s="28"/>
    </row>
    <row r="187" spans="1:23" ht="15.75" thickBot="1" x14ac:dyDescent="0.3">
      <c r="A187" s="29" t="s">
        <v>2</v>
      </c>
      <c r="B187" s="32" t="s">
        <v>4</v>
      </c>
      <c r="C187" s="32" t="s">
        <v>7</v>
      </c>
      <c r="D187" s="33" t="s">
        <v>8</v>
      </c>
      <c r="E187" s="32" t="s">
        <v>12</v>
      </c>
      <c r="F187" s="32" t="s">
        <v>3</v>
      </c>
      <c r="G187" s="34" t="s">
        <v>5</v>
      </c>
      <c r="H187" s="108" t="s">
        <v>7</v>
      </c>
      <c r="I187" s="35" t="s">
        <v>8</v>
      </c>
      <c r="J187" s="36"/>
      <c r="K187" s="34" t="s">
        <v>6</v>
      </c>
      <c r="L187" s="108" t="s">
        <v>12</v>
      </c>
      <c r="M187" s="108" t="s">
        <v>3</v>
      </c>
      <c r="N187" s="35" t="s">
        <v>9</v>
      </c>
    </row>
    <row r="188" spans="1:23" x14ac:dyDescent="0.25">
      <c r="A188" s="47" t="s">
        <v>31</v>
      </c>
      <c r="B188" s="11">
        <v>500</v>
      </c>
      <c r="C188" s="12">
        <v>100</v>
      </c>
      <c r="D188" s="19">
        <f>(B188*C188)/100</f>
        <v>500</v>
      </c>
      <c r="E188" s="49">
        <v>1</v>
      </c>
      <c r="F188" s="49">
        <v>5</v>
      </c>
      <c r="G188" s="21">
        <f>IF(C188=100,0,B188*E188*F188)</f>
        <v>0</v>
      </c>
      <c r="H188" s="109">
        <f>C188</f>
        <v>100</v>
      </c>
      <c r="I188" s="26">
        <f>IF(C188=100,B188*E188*F188,G188*H188/100)</f>
        <v>2500</v>
      </c>
      <c r="K188" s="40">
        <f>IF(C188=100, B188,D188+B188)</f>
        <v>500</v>
      </c>
      <c r="L188" s="111">
        <f>E188</f>
        <v>1</v>
      </c>
      <c r="M188" s="111">
        <f>F188</f>
        <v>5</v>
      </c>
      <c r="N188" s="41">
        <f>K188*L188*M188</f>
        <v>2500</v>
      </c>
    </row>
    <row r="189" spans="1:23" x14ac:dyDescent="0.25">
      <c r="A189" s="47"/>
      <c r="B189" s="11"/>
      <c r="C189" s="12"/>
      <c r="D189" s="19">
        <f t="shared" ref="D189:D207" si="53">(B189*C189)/100</f>
        <v>0</v>
      </c>
      <c r="E189" s="49"/>
      <c r="F189" s="67"/>
      <c r="G189" s="21">
        <f t="shared" ref="G189:G207" si="54">IF(C189=100,0,B189*E189*F189)</f>
        <v>0</v>
      </c>
      <c r="H189" s="109">
        <f t="shared" ref="H189:H207" si="55">C189</f>
        <v>0</v>
      </c>
      <c r="I189" s="26">
        <f t="shared" ref="I189:I207" si="56">IF(C189=100,B189*E189*F189,G189*H189/100)</f>
        <v>0</v>
      </c>
      <c r="K189" s="15">
        <f t="shared" ref="K189:K207" si="57">IF(C189=100, B189,D189+B189)</f>
        <v>0</v>
      </c>
      <c r="L189" s="112">
        <f t="shared" ref="L189:L207" si="58">E189</f>
        <v>0</v>
      </c>
      <c r="M189" s="112">
        <f t="shared" ref="M189:M207" si="59">F189</f>
        <v>0</v>
      </c>
      <c r="N189" s="16">
        <f t="shared" ref="N189:N207" si="60">K189*L189*M189</f>
        <v>0</v>
      </c>
    </row>
    <row r="190" spans="1:23" x14ac:dyDescent="0.25">
      <c r="A190" s="47"/>
      <c r="B190" s="11"/>
      <c r="C190" s="12"/>
      <c r="D190" s="19">
        <f t="shared" si="53"/>
        <v>0</v>
      </c>
      <c r="E190" s="49"/>
      <c r="F190" s="49"/>
      <c r="G190" s="21">
        <f t="shared" si="54"/>
        <v>0</v>
      </c>
      <c r="H190" s="109">
        <f t="shared" si="55"/>
        <v>0</v>
      </c>
      <c r="I190" s="26">
        <f t="shared" si="56"/>
        <v>0</v>
      </c>
      <c r="K190" s="15">
        <f t="shared" si="57"/>
        <v>0</v>
      </c>
      <c r="L190" s="112">
        <f t="shared" si="58"/>
        <v>0</v>
      </c>
      <c r="M190" s="112">
        <f t="shared" si="59"/>
        <v>0</v>
      </c>
      <c r="N190" s="16">
        <f t="shared" si="60"/>
        <v>0</v>
      </c>
    </row>
    <row r="191" spans="1:23" x14ac:dyDescent="0.25">
      <c r="A191" s="47"/>
      <c r="B191" s="11"/>
      <c r="C191" s="12"/>
      <c r="D191" s="19">
        <f t="shared" si="53"/>
        <v>0</v>
      </c>
      <c r="E191" s="49"/>
      <c r="F191" s="49"/>
      <c r="G191" s="21">
        <f t="shared" si="54"/>
        <v>0</v>
      </c>
      <c r="H191" s="109">
        <f t="shared" si="55"/>
        <v>0</v>
      </c>
      <c r="I191" s="26">
        <f t="shared" si="56"/>
        <v>0</v>
      </c>
      <c r="K191" s="15">
        <f t="shared" si="57"/>
        <v>0</v>
      </c>
      <c r="L191" s="112">
        <f t="shared" si="58"/>
        <v>0</v>
      </c>
      <c r="M191" s="112">
        <f t="shared" si="59"/>
        <v>0</v>
      </c>
      <c r="N191" s="16">
        <f t="shared" si="60"/>
        <v>0</v>
      </c>
    </row>
    <row r="192" spans="1:23" x14ac:dyDescent="0.25">
      <c r="A192" s="47"/>
      <c r="B192" s="11"/>
      <c r="C192" s="12"/>
      <c r="D192" s="19">
        <f t="shared" si="53"/>
        <v>0</v>
      </c>
      <c r="E192" s="49"/>
      <c r="F192" s="49"/>
      <c r="G192" s="21">
        <f t="shared" si="54"/>
        <v>0</v>
      </c>
      <c r="H192" s="109">
        <f t="shared" si="55"/>
        <v>0</v>
      </c>
      <c r="I192" s="26">
        <f t="shared" si="56"/>
        <v>0</v>
      </c>
      <c r="K192" s="15">
        <f t="shared" si="57"/>
        <v>0</v>
      </c>
      <c r="L192" s="112">
        <f t="shared" si="58"/>
        <v>0</v>
      </c>
      <c r="M192" s="112">
        <f t="shared" si="59"/>
        <v>0</v>
      </c>
      <c r="N192" s="16">
        <f t="shared" si="60"/>
        <v>0</v>
      </c>
    </row>
    <row r="193" spans="1:14" x14ac:dyDescent="0.25">
      <c r="A193" s="47"/>
      <c r="B193" s="11"/>
      <c r="C193" s="12"/>
      <c r="D193" s="19">
        <f t="shared" si="53"/>
        <v>0</v>
      </c>
      <c r="E193" s="49"/>
      <c r="F193" s="49"/>
      <c r="G193" s="21">
        <f t="shared" si="54"/>
        <v>0</v>
      </c>
      <c r="H193" s="109">
        <f t="shared" si="55"/>
        <v>0</v>
      </c>
      <c r="I193" s="26">
        <f t="shared" si="56"/>
        <v>0</v>
      </c>
      <c r="K193" s="15">
        <f t="shared" si="57"/>
        <v>0</v>
      </c>
      <c r="L193" s="112">
        <f t="shared" si="58"/>
        <v>0</v>
      </c>
      <c r="M193" s="112">
        <f t="shared" si="59"/>
        <v>0</v>
      </c>
      <c r="N193" s="16">
        <f t="shared" si="60"/>
        <v>0</v>
      </c>
    </row>
    <row r="194" spans="1:14" x14ac:dyDescent="0.25">
      <c r="A194" s="47"/>
      <c r="B194" s="11"/>
      <c r="C194" s="12"/>
      <c r="D194" s="19">
        <f t="shared" si="53"/>
        <v>0</v>
      </c>
      <c r="E194" s="49"/>
      <c r="F194" s="49"/>
      <c r="G194" s="21">
        <f t="shared" si="54"/>
        <v>0</v>
      </c>
      <c r="H194" s="109">
        <f t="shared" si="55"/>
        <v>0</v>
      </c>
      <c r="I194" s="26">
        <f t="shared" si="56"/>
        <v>0</v>
      </c>
      <c r="K194" s="15">
        <f t="shared" si="57"/>
        <v>0</v>
      </c>
      <c r="L194" s="112">
        <f t="shared" si="58"/>
        <v>0</v>
      </c>
      <c r="M194" s="112">
        <f t="shared" si="59"/>
        <v>0</v>
      </c>
      <c r="N194" s="16">
        <f t="shared" si="60"/>
        <v>0</v>
      </c>
    </row>
    <row r="195" spans="1:14" x14ac:dyDescent="0.25">
      <c r="A195" s="47"/>
      <c r="B195" s="11"/>
      <c r="C195" s="12"/>
      <c r="D195" s="19">
        <f t="shared" si="53"/>
        <v>0</v>
      </c>
      <c r="E195" s="49"/>
      <c r="F195" s="49"/>
      <c r="G195" s="21">
        <f t="shared" si="54"/>
        <v>0</v>
      </c>
      <c r="H195" s="109">
        <f t="shared" si="55"/>
        <v>0</v>
      </c>
      <c r="I195" s="26">
        <f t="shared" si="56"/>
        <v>0</v>
      </c>
      <c r="K195" s="15">
        <f t="shared" si="57"/>
        <v>0</v>
      </c>
      <c r="L195" s="112">
        <f t="shared" si="58"/>
        <v>0</v>
      </c>
      <c r="M195" s="112">
        <f t="shared" si="59"/>
        <v>0</v>
      </c>
      <c r="N195" s="16">
        <f t="shared" si="60"/>
        <v>0</v>
      </c>
    </row>
    <row r="196" spans="1:14" x14ac:dyDescent="0.25">
      <c r="A196" s="47"/>
      <c r="B196" s="11"/>
      <c r="C196" s="12"/>
      <c r="D196" s="19">
        <f t="shared" si="53"/>
        <v>0</v>
      </c>
      <c r="E196" s="49"/>
      <c r="F196" s="49"/>
      <c r="G196" s="21">
        <f t="shared" si="54"/>
        <v>0</v>
      </c>
      <c r="H196" s="109">
        <f t="shared" si="55"/>
        <v>0</v>
      </c>
      <c r="I196" s="26">
        <f t="shared" si="56"/>
        <v>0</v>
      </c>
      <c r="K196" s="15">
        <f t="shared" si="57"/>
        <v>0</v>
      </c>
      <c r="L196" s="112">
        <f t="shared" si="58"/>
        <v>0</v>
      </c>
      <c r="M196" s="112">
        <f t="shared" si="59"/>
        <v>0</v>
      </c>
      <c r="N196" s="16">
        <f t="shared" si="60"/>
        <v>0</v>
      </c>
    </row>
    <row r="197" spans="1:14" x14ac:dyDescent="0.25">
      <c r="A197" s="47"/>
      <c r="B197" s="11"/>
      <c r="C197" s="12"/>
      <c r="D197" s="19">
        <f t="shared" si="53"/>
        <v>0</v>
      </c>
      <c r="E197" s="49"/>
      <c r="F197" s="49"/>
      <c r="G197" s="21">
        <f t="shared" si="54"/>
        <v>0</v>
      </c>
      <c r="H197" s="109">
        <f t="shared" si="55"/>
        <v>0</v>
      </c>
      <c r="I197" s="26">
        <f t="shared" si="56"/>
        <v>0</v>
      </c>
      <c r="K197" s="15">
        <f t="shared" si="57"/>
        <v>0</v>
      </c>
      <c r="L197" s="112">
        <f t="shared" si="58"/>
        <v>0</v>
      </c>
      <c r="M197" s="112">
        <f t="shared" si="59"/>
        <v>0</v>
      </c>
      <c r="N197" s="16">
        <f t="shared" si="60"/>
        <v>0</v>
      </c>
    </row>
    <row r="198" spans="1:14" x14ac:dyDescent="0.25">
      <c r="A198" s="47"/>
      <c r="B198" s="11"/>
      <c r="C198" s="12"/>
      <c r="D198" s="19">
        <f t="shared" si="53"/>
        <v>0</v>
      </c>
      <c r="E198" s="49"/>
      <c r="F198" s="49"/>
      <c r="G198" s="21">
        <f t="shared" si="54"/>
        <v>0</v>
      </c>
      <c r="H198" s="109">
        <f t="shared" si="55"/>
        <v>0</v>
      </c>
      <c r="I198" s="26">
        <f t="shared" si="56"/>
        <v>0</v>
      </c>
      <c r="K198" s="15">
        <f t="shared" si="57"/>
        <v>0</v>
      </c>
      <c r="L198" s="112">
        <f t="shared" si="58"/>
        <v>0</v>
      </c>
      <c r="M198" s="112">
        <f t="shared" si="59"/>
        <v>0</v>
      </c>
      <c r="N198" s="16">
        <f t="shared" si="60"/>
        <v>0</v>
      </c>
    </row>
    <row r="199" spans="1:14" x14ac:dyDescent="0.25">
      <c r="A199" s="47"/>
      <c r="B199" s="11"/>
      <c r="C199" s="12"/>
      <c r="D199" s="19">
        <f t="shared" si="53"/>
        <v>0</v>
      </c>
      <c r="E199" s="49"/>
      <c r="F199" s="49"/>
      <c r="G199" s="21">
        <f t="shared" si="54"/>
        <v>0</v>
      </c>
      <c r="H199" s="109">
        <f t="shared" si="55"/>
        <v>0</v>
      </c>
      <c r="I199" s="26">
        <f t="shared" si="56"/>
        <v>0</v>
      </c>
      <c r="K199" s="15">
        <f t="shared" si="57"/>
        <v>0</v>
      </c>
      <c r="L199" s="112">
        <f t="shared" si="58"/>
        <v>0</v>
      </c>
      <c r="M199" s="112">
        <f t="shared" si="59"/>
        <v>0</v>
      </c>
      <c r="N199" s="16">
        <f t="shared" si="60"/>
        <v>0</v>
      </c>
    </row>
    <row r="200" spans="1:14" x14ac:dyDescent="0.25">
      <c r="A200" s="47"/>
      <c r="B200" s="11"/>
      <c r="C200" s="12"/>
      <c r="D200" s="19">
        <f t="shared" si="53"/>
        <v>0</v>
      </c>
      <c r="E200" s="49"/>
      <c r="F200" s="49"/>
      <c r="G200" s="21">
        <f t="shared" si="54"/>
        <v>0</v>
      </c>
      <c r="H200" s="109">
        <f t="shared" si="55"/>
        <v>0</v>
      </c>
      <c r="I200" s="26">
        <f t="shared" si="56"/>
        <v>0</v>
      </c>
      <c r="K200" s="15">
        <f t="shared" si="57"/>
        <v>0</v>
      </c>
      <c r="L200" s="112">
        <f t="shared" si="58"/>
        <v>0</v>
      </c>
      <c r="M200" s="112">
        <f t="shared" si="59"/>
        <v>0</v>
      </c>
      <c r="N200" s="16">
        <f t="shared" si="60"/>
        <v>0</v>
      </c>
    </row>
    <row r="201" spans="1:14" x14ac:dyDescent="0.25">
      <c r="A201" s="47"/>
      <c r="B201" s="11"/>
      <c r="C201" s="12"/>
      <c r="D201" s="19">
        <f t="shared" si="53"/>
        <v>0</v>
      </c>
      <c r="E201" s="49"/>
      <c r="F201" s="49"/>
      <c r="G201" s="21">
        <f t="shared" si="54"/>
        <v>0</v>
      </c>
      <c r="H201" s="109">
        <f t="shared" si="55"/>
        <v>0</v>
      </c>
      <c r="I201" s="26">
        <f t="shared" si="56"/>
        <v>0</v>
      </c>
      <c r="K201" s="15">
        <f t="shared" si="57"/>
        <v>0</v>
      </c>
      <c r="L201" s="112">
        <f t="shared" si="58"/>
        <v>0</v>
      </c>
      <c r="M201" s="112">
        <f t="shared" si="59"/>
        <v>0</v>
      </c>
      <c r="N201" s="16">
        <f t="shared" si="60"/>
        <v>0</v>
      </c>
    </row>
    <row r="202" spans="1:14" x14ac:dyDescent="0.25">
      <c r="A202" s="47"/>
      <c r="B202" s="11"/>
      <c r="C202" s="12"/>
      <c r="D202" s="19">
        <f t="shared" si="53"/>
        <v>0</v>
      </c>
      <c r="E202" s="49"/>
      <c r="F202" s="49"/>
      <c r="G202" s="21">
        <f t="shared" si="54"/>
        <v>0</v>
      </c>
      <c r="H202" s="109">
        <f t="shared" si="55"/>
        <v>0</v>
      </c>
      <c r="I202" s="26">
        <f t="shared" si="56"/>
        <v>0</v>
      </c>
      <c r="K202" s="15">
        <f t="shared" si="57"/>
        <v>0</v>
      </c>
      <c r="L202" s="112">
        <f t="shared" si="58"/>
        <v>0</v>
      </c>
      <c r="M202" s="112">
        <f t="shared" si="59"/>
        <v>0</v>
      </c>
      <c r="N202" s="16">
        <f t="shared" si="60"/>
        <v>0</v>
      </c>
    </row>
    <row r="203" spans="1:14" x14ac:dyDescent="0.25">
      <c r="A203" s="47"/>
      <c r="B203" s="11"/>
      <c r="C203" s="12"/>
      <c r="D203" s="19">
        <f t="shared" si="53"/>
        <v>0</v>
      </c>
      <c r="E203" s="49"/>
      <c r="F203" s="49"/>
      <c r="G203" s="21">
        <f t="shared" si="54"/>
        <v>0</v>
      </c>
      <c r="H203" s="109">
        <f t="shared" si="55"/>
        <v>0</v>
      </c>
      <c r="I203" s="26">
        <f t="shared" si="56"/>
        <v>0</v>
      </c>
      <c r="K203" s="15">
        <f t="shared" si="57"/>
        <v>0</v>
      </c>
      <c r="L203" s="112">
        <f t="shared" si="58"/>
        <v>0</v>
      </c>
      <c r="M203" s="112">
        <f t="shared" si="59"/>
        <v>0</v>
      </c>
      <c r="N203" s="16">
        <f t="shared" si="60"/>
        <v>0</v>
      </c>
    </row>
    <row r="204" spans="1:14" x14ac:dyDescent="0.25">
      <c r="A204" s="47"/>
      <c r="B204" s="11"/>
      <c r="C204" s="12"/>
      <c r="D204" s="19">
        <f t="shared" si="53"/>
        <v>0</v>
      </c>
      <c r="E204" s="49"/>
      <c r="F204" s="49"/>
      <c r="G204" s="21">
        <f t="shared" si="54"/>
        <v>0</v>
      </c>
      <c r="H204" s="109">
        <f t="shared" si="55"/>
        <v>0</v>
      </c>
      <c r="I204" s="26">
        <f t="shared" si="56"/>
        <v>0</v>
      </c>
      <c r="K204" s="15">
        <f t="shared" si="57"/>
        <v>0</v>
      </c>
      <c r="L204" s="112">
        <f t="shared" si="58"/>
        <v>0</v>
      </c>
      <c r="M204" s="112">
        <f t="shared" si="59"/>
        <v>0</v>
      </c>
      <c r="N204" s="16">
        <f t="shared" si="60"/>
        <v>0</v>
      </c>
    </row>
    <row r="205" spans="1:14" x14ac:dyDescent="0.25">
      <c r="A205" s="47"/>
      <c r="B205" s="11"/>
      <c r="C205" s="12"/>
      <c r="D205" s="19">
        <f t="shared" si="53"/>
        <v>0</v>
      </c>
      <c r="E205" s="49"/>
      <c r="F205" s="49"/>
      <c r="G205" s="21">
        <f t="shared" si="54"/>
        <v>0</v>
      </c>
      <c r="H205" s="109">
        <f t="shared" si="55"/>
        <v>0</v>
      </c>
      <c r="I205" s="26">
        <f t="shared" si="56"/>
        <v>0</v>
      </c>
      <c r="K205" s="15">
        <f t="shared" si="57"/>
        <v>0</v>
      </c>
      <c r="L205" s="112">
        <f t="shared" si="58"/>
        <v>0</v>
      </c>
      <c r="M205" s="112">
        <f t="shared" si="59"/>
        <v>0</v>
      </c>
      <c r="N205" s="16">
        <f t="shared" si="60"/>
        <v>0</v>
      </c>
    </row>
    <row r="206" spans="1:14" x14ac:dyDescent="0.25">
      <c r="A206" s="47"/>
      <c r="B206" s="11"/>
      <c r="C206" s="12"/>
      <c r="D206" s="19">
        <f t="shared" si="53"/>
        <v>0</v>
      </c>
      <c r="E206" s="49"/>
      <c r="F206" s="49"/>
      <c r="G206" s="21">
        <f t="shared" si="54"/>
        <v>0</v>
      </c>
      <c r="H206" s="109">
        <f t="shared" si="55"/>
        <v>0</v>
      </c>
      <c r="I206" s="26">
        <f t="shared" si="56"/>
        <v>0</v>
      </c>
      <c r="K206" s="15">
        <f t="shared" si="57"/>
        <v>0</v>
      </c>
      <c r="L206" s="112">
        <f t="shared" si="58"/>
        <v>0</v>
      </c>
      <c r="M206" s="112">
        <f t="shared" si="59"/>
        <v>0</v>
      </c>
      <c r="N206" s="16">
        <f t="shared" si="60"/>
        <v>0</v>
      </c>
    </row>
    <row r="207" spans="1:14" ht="15.75" thickBot="1" x14ac:dyDescent="0.3">
      <c r="A207" s="46"/>
      <c r="B207" s="22"/>
      <c r="C207" s="24"/>
      <c r="D207" s="20">
        <f t="shared" si="53"/>
        <v>0</v>
      </c>
      <c r="E207" s="50"/>
      <c r="F207" s="50"/>
      <c r="G207" s="21">
        <f t="shared" si="54"/>
        <v>0</v>
      </c>
      <c r="H207" s="110">
        <f t="shared" si="55"/>
        <v>0</v>
      </c>
      <c r="I207" s="26">
        <f t="shared" si="56"/>
        <v>0</v>
      </c>
      <c r="K207" s="17">
        <f t="shared" si="57"/>
        <v>0</v>
      </c>
      <c r="L207" s="113">
        <f t="shared" si="58"/>
        <v>0</v>
      </c>
      <c r="M207" s="113">
        <f t="shared" si="59"/>
        <v>0</v>
      </c>
      <c r="N207" s="18">
        <f t="shared" si="60"/>
        <v>0</v>
      </c>
    </row>
    <row r="208" spans="1:14" ht="15.75" thickBot="1" x14ac:dyDescent="0.3">
      <c r="G208" s="5">
        <f>SUM(G188:G207)</f>
        <v>0</v>
      </c>
      <c r="H208" s="25" t="e">
        <f>I208/G208</f>
        <v>#DIV/0!</v>
      </c>
      <c r="I208" s="39">
        <f>SUM(I188:I207)</f>
        <v>2500</v>
      </c>
      <c r="N208" s="9">
        <f>SUM(N188:N207)</f>
        <v>2500</v>
      </c>
    </row>
  </sheetData>
  <dataConsolidate/>
  <mergeCells count="43">
    <mergeCell ref="A7:B7"/>
    <mergeCell ref="A8:B8"/>
    <mergeCell ref="A9:B9"/>
    <mergeCell ref="A10:B10"/>
    <mergeCell ref="A63:N63"/>
    <mergeCell ref="H6:I6"/>
    <mergeCell ref="C7:D7"/>
    <mergeCell ref="C8:D8"/>
    <mergeCell ref="C9:D9"/>
    <mergeCell ref="C10:D10"/>
    <mergeCell ref="F7:G7"/>
    <mergeCell ref="F8:G8"/>
    <mergeCell ref="F9:G9"/>
    <mergeCell ref="F10:G10"/>
    <mergeCell ref="H7:I7"/>
    <mergeCell ref="H8:I8"/>
    <mergeCell ref="H9:I9"/>
    <mergeCell ref="H10:I10"/>
    <mergeCell ref="C6:D6"/>
    <mergeCell ref="F6:G6"/>
    <mergeCell ref="C11:D11"/>
    <mergeCell ref="F11:G11"/>
    <mergeCell ref="H11:I11"/>
    <mergeCell ref="A11:B11"/>
    <mergeCell ref="A64:N64"/>
    <mergeCell ref="A38:N38"/>
    <mergeCell ref="A14:N14"/>
    <mergeCell ref="A13:N13"/>
    <mergeCell ref="A186:N186"/>
    <mergeCell ref="A162:N162"/>
    <mergeCell ref="A113:N113"/>
    <mergeCell ref="A137:N137"/>
    <mergeCell ref="A88:N88"/>
    <mergeCell ref="A112:N112"/>
    <mergeCell ref="A161:N161"/>
    <mergeCell ref="A1:B1"/>
    <mergeCell ref="A2:B2"/>
    <mergeCell ref="A3:B3"/>
    <mergeCell ref="A4:B4"/>
    <mergeCell ref="C1:D1"/>
    <mergeCell ref="C2:D2"/>
    <mergeCell ref="C3:D3"/>
    <mergeCell ref="C4:D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0" zoomScale="115" zoomScaleNormal="115" workbookViewId="0">
      <selection activeCell="K36" sqref="K36"/>
    </sheetView>
  </sheetViews>
  <sheetFormatPr defaultRowHeight="15" x14ac:dyDescent="0.25"/>
  <cols>
    <col min="2" max="2" width="5.42578125" customWidth="1"/>
    <col min="3" max="3" width="13.85546875" customWidth="1"/>
    <col min="4" max="4" width="13.140625" customWidth="1"/>
    <col min="5" max="5" width="7.5703125" customWidth="1"/>
    <col min="6" max="6" width="12.85546875" customWidth="1"/>
    <col min="7" max="7" width="6" customWidth="1"/>
    <col min="8" max="8" width="5.5703125" customWidth="1"/>
    <col min="9" max="9" width="14.140625" customWidth="1"/>
  </cols>
  <sheetData>
    <row r="1" spans="1:14" ht="19.5" x14ac:dyDescent="0.3">
      <c r="A1" s="206"/>
      <c r="B1" s="206"/>
      <c r="C1" s="206"/>
      <c r="D1" s="206"/>
      <c r="E1" s="59"/>
      <c r="F1" s="207" t="s">
        <v>60</v>
      </c>
      <c r="G1" s="207"/>
      <c r="H1" s="201"/>
      <c r="I1" s="201"/>
      <c r="J1" s="51"/>
      <c r="K1" s="51"/>
      <c r="L1" s="51"/>
      <c r="M1" s="51"/>
      <c r="N1" s="51"/>
    </row>
    <row r="2" spans="1:14" ht="19.5" x14ac:dyDescent="0.3">
      <c r="A2" s="60"/>
      <c r="B2" s="51"/>
      <c r="C2" s="51"/>
      <c r="D2" s="51"/>
      <c r="E2" s="60"/>
      <c r="F2" s="240" t="s">
        <v>33</v>
      </c>
      <c r="G2" s="240"/>
      <c r="H2" s="202" t="s">
        <v>34</v>
      </c>
      <c r="I2" s="202"/>
      <c r="J2" s="51"/>
      <c r="K2" s="51"/>
      <c r="L2" s="59"/>
      <c r="M2" s="59"/>
      <c r="N2" s="59"/>
    </row>
    <row r="3" spans="1:14" x14ac:dyDescent="0.25">
      <c r="A3" s="51"/>
      <c r="B3" s="51"/>
      <c r="C3" s="51"/>
      <c r="D3" s="51"/>
      <c r="E3" s="51"/>
      <c r="F3" s="241"/>
      <c r="G3" s="241"/>
      <c r="H3" s="242"/>
      <c r="I3" s="242"/>
      <c r="J3" s="51"/>
      <c r="K3" s="51"/>
      <c r="L3" s="60"/>
      <c r="M3" s="60"/>
      <c r="N3" s="60"/>
    </row>
    <row r="4" spans="1:14" s="71" customFormat="1" ht="7.5" thickBot="1" x14ac:dyDescent="0.2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4" x14ac:dyDescent="0.25">
      <c r="A5" s="234" t="s">
        <v>35</v>
      </c>
      <c r="B5" s="235"/>
      <c r="C5" s="235"/>
      <c r="D5" s="235"/>
      <c r="E5" s="236"/>
      <c r="F5" s="243"/>
      <c r="G5" s="244"/>
      <c r="H5" s="244"/>
      <c r="I5" s="245"/>
      <c r="J5" s="51"/>
      <c r="K5" s="51"/>
      <c r="L5" s="51"/>
      <c r="M5" s="51"/>
      <c r="N5" s="51"/>
    </row>
    <row r="6" spans="1:14" x14ac:dyDescent="0.25">
      <c r="A6" s="62" t="s">
        <v>36</v>
      </c>
      <c r="B6" s="237"/>
      <c r="C6" s="237"/>
      <c r="D6" s="237"/>
      <c r="E6" s="238"/>
      <c r="F6" s="246"/>
      <c r="G6" s="247"/>
      <c r="H6" s="247"/>
      <c r="I6" s="248"/>
      <c r="J6" s="51"/>
      <c r="K6" s="51"/>
      <c r="L6" s="51"/>
      <c r="M6" s="51"/>
      <c r="N6" s="51"/>
    </row>
    <row r="7" spans="1:14" x14ac:dyDescent="0.25">
      <c r="A7" s="63" t="s">
        <v>37</v>
      </c>
      <c r="B7" s="202"/>
      <c r="C7" s="202"/>
      <c r="D7" s="202"/>
      <c r="E7" s="203"/>
      <c r="F7" s="249"/>
      <c r="G7" s="250"/>
      <c r="H7" s="250"/>
      <c r="I7" s="251"/>
      <c r="J7" s="51"/>
      <c r="K7" s="51"/>
      <c r="L7" s="51"/>
      <c r="M7" s="51"/>
      <c r="N7" s="51"/>
    </row>
    <row r="8" spans="1:14" x14ac:dyDescent="0.25">
      <c r="A8" s="64" t="s">
        <v>38</v>
      </c>
      <c r="B8" s="202"/>
      <c r="C8" s="202"/>
      <c r="D8" s="202"/>
      <c r="E8" s="203"/>
      <c r="F8" s="249"/>
      <c r="G8" s="250"/>
      <c r="H8" s="250"/>
      <c r="I8" s="251"/>
      <c r="J8" s="51"/>
      <c r="K8" s="51"/>
      <c r="L8" s="51"/>
      <c r="M8" s="51"/>
      <c r="N8" s="51"/>
    </row>
    <row r="9" spans="1:14" x14ac:dyDescent="0.25">
      <c r="A9" s="64" t="s">
        <v>39</v>
      </c>
      <c r="B9" s="202"/>
      <c r="C9" s="202"/>
      <c r="D9" s="202"/>
      <c r="E9" s="203"/>
      <c r="F9" s="252"/>
      <c r="G9" s="253"/>
      <c r="H9" s="253"/>
      <c r="I9" s="254"/>
      <c r="J9" s="51"/>
      <c r="K9" s="51"/>
      <c r="L9" s="51"/>
      <c r="M9" s="51"/>
      <c r="N9" s="51"/>
    </row>
    <row r="10" spans="1:14" ht="15.75" thickBot="1" x14ac:dyDescent="0.3">
      <c r="A10" s="65" t="s">
        <v>40</v>
      </c>
      <c r="B10" s="204"/>
      <c r="C10" s="204"/>
      <c r="D10" s="204"/>
      <c r="E10" s="205"/>
      <c r="F10" s="255"/>
      <c r="G10" s="256"/>
      <c r="H10" s="256"/>
      <c r="I10" s="257"/>
      <c r="J10" s="51"/>
      <c r="K10" s="51"/>
      <c r="L10" s="51"/>
      <c r="M10" s="51"/>
      <c r="N10" s="51"/>
    </row>
    <row r="11" spans="1:14" s="71" customFormat="1" ht="7.5" thickBot="1" x14ac:dyDescent="0.2"/>
    <row r="12" spans="1:14" ht="15.75" thickBot="1" x14ac:dyDescent="0.3">
      <c r="A12" s="106" t="s">
        <v>47</v>
      </c>
      <c r="B12" s="222"/>
      <c r="C12" s="223"/>
      <c r="D12" s="223"/>
      <c r="E12" s="223"/>
      <c r="F12" s="223"/>
      <c r="G12" s="223"/>
      <c r="H12" s="223"/>
      <c r="I12" s="224"/>
      <c r="J12" s="58"/>
      <c r="K12" s="58"/>
      <c r="L12" s="58"/>
      <c r="M12" s="58"/>
      <c r="N12" s="58"/>
    </row>
    <row r="13" spans="1:14" ht="15.75" thickBot="1" x14ac:dyDescent="0.3">
      <c r="A13" s="225"/>
      <c r="B13" s="226"/>
      <c r="C13" s="226"/>
      <c r="D13" s="226"/>
      <c r="E13" s="226"/>
      <c r="F13" s="226"/>
      <c r="G13" s="226"/>
      <c r="H13" s="226"/>
      <c r="I13" s="227"/>
      <c r="J13" s="58"/>
      <c r="K13" s="58"/>
      <c r="L13" s="58"/>
      <c r="M13" s="58"/>
      <c r="N13" s="58"/>
    </row>
    <row r="14" spans="1:14" s="71" customFormat="1" ht="7.5" thickBot="1" x14ac:dyDescent="0.2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</row>
    <row r="15" spans="1:14" s="69" customFormat="1" ht="11.25" x14ac:dyDescent="0.15">
      <c r="A15" s="228" t="s">
        <v>0</v>
      </c>
      <c r="B15" s="229"/>
      <c r="C15" s="229"/>
      <c r="D15" s="229"/>
      <c r="E15" s="229"/>
      <c r="F15" s="229"/>
      <c r="G15" s="229"/>
      <c r="H15" s="229"/>
      <c r="I15" s="230"/>
      <c r="J15" s="68"/>
      <c r="K15" s="68"/>
      <c r="L15" s="68"/>
      <c r="M15" s="68"/>
      <c r="N15" s="68"/>
    </row>
    <row r="16" spans="1:14" s="69" customFormat="1" ht="9" x14ac:dyDescent="0.15">
      <c r="A16" s="80" t="s">
        <v>48</v>
      </c>
      <c r="B16" s="81"/>
      <c r="C16" s="81"/>
      <c r="D16" s="81"/>
      <c r="E16" s="82"/>
      <c r="F16" s="83" t="s">
        <v>49</v>
      </c>
      <c r="G16" s="82" t="s">
        <v>12</v>
      </c>
      <c r="H16" s="85" t="s">
        <v>51</v>
      </c>
      <c r="I16" s="84" t="s">
        <v>50</v>
      </c>
    </row>
    <row r="17" spans="1:9" s="132" customFormat="1" ht="11.25" x14ac:dyDescent="0.2">
      <c r="A17" s="133"/>
      <c r="B17" s="134"/>
      <c r="C17" s="134"/>
      <c r="D17" s="134"/>
      <c r="E17" s="135"/>
      <c r="F17" s="136"/>
      <c r="G17" s="135"/>
      <c r="H17" s="137"/>
      <c r="I17" s="138"/>
    </row>
    <row r="18" spans="1:9" s="132" customFormat="1" ht="11.25" x14ac:dyDescent="0.2">
      <c r="A18" s="139"/>
      <c r="B18" s="140"/>
      <c r="C18" s="140"/>
      <c r="D18" s="140"/>
      <c r="E18" s="141"/>
      <c r="F18" s="142"/>
      <c r="G18" s="141"/>
      <c r="H18" s="143"/>
      <c r="I18" s="144"/>
    </row>
    <row r="19" spans="1:9" s="66" customFormat="1" ht="15.75" thickBot="1" x14ac:dyDescent="0.3">
      <c r="A19" s="96"/>
      <c r="B19" s="97"/>
      <c r="C19" s="97"/>
      <c r="D19" s="97"/>
      <c r="E19" s="98"/>
      <c r="F19" s="221" t="s">
        <v>52</v>
      </c>
      <c r="G19" s="221"/>
      <c r="H19" s="221"/>
      <c r="I19" s="99"/>
    </row>
    <row r="20" spans="1:9" s="76" customFormat="1" ht="7.5" thickBot="1" x14ac:dyDescent="0.2">
      <c r="A20" s="72"/>
      <c r="B20" s="72"/>
      <c r="C20" s="72"/>
      <c r="D20" s="72"/>
      <c r="E20" s="73"/>
      <c r="F20" s="74"/>
      <c r="G20" s="74"/>
      <c r="H20" s="74"/>
      <c r="I20" s="75"/>
    </row>
    <row r="21" spans="1:9" s="86" customFormat="1" ht="11.25" x14ac:dyDescent="0.2">
      <c r="A21" s="231" t="s">
        <v>10</v>
      </c>
      <c r="B21" s="232"/>
      <c r="C21" s="232"/>
      <c r="D21" s="232"/>
      <c r="E21" s="232"/>
      <c r="F21" s="232"/>
      <c r="G21" s="232"/>
      <c r="H21" s="232"/>
      <c r="I21" s="233"/>
    </row>
    <row r="22" spans="1:9" s="69" customFormat="1" ht="9" x14ac:dyDescent="0.15">
      <c r="A22" s="80" t="s">
        <v>48</v>
      </c>
      <c r="B22" s="81"/>
      <c r="C22" s="81"/>
      <c r="D22" s="81"/>
      <c r="E22" s="82"/>
      <c r="F22" s="83" t="s">
        <v>49</v>
      </c>
      <c r="G22" s="82" t="s">
        <v>12</v>
      </c>
      <c r="H22" s="85" t="s">
        <v>51</v>
      </c>
      <c r="I22" s="84" t="s">
        <v>50</v>
      </c>
    </row>
    <row r="23" spans="1:9" s="132" customFormat="1" ht="11.25" x14ac:dyDescent="0.2">
      <c r="A23" s="133"/>
      <c r="B23" s="134"/>
      <c r="C23" s="134"/>
      <c r="D23" s="134"/>
      <c r="E23" s="135"/>
      <c r="F23" s="136"/>
      <c r="G23" s="135"/>
      <c r="H23" s="137"/>
      <c r="I23" s="138"/>
    </row>
    <row r="24" spans="1:9" s="132" customFormat="1" ht="11.25" x14ac:dyDescent="0.2">
      <c r="A24" s="139"/>
      <c r="B24" s="140"/>
      <c r="C24" s="140"/>
      <c r="D24" s="140"/>
      <c r="E24" s="141"/>
      <c r="F24" s="142"/>
      <c r="G24" s="141"/>
      <c r="H24" s="143"/>
      <c r="I24" s="144"/>
    </row>
    <row r="25" spans="1:9" s="66" customFormat="1" ht="15.75" thickBot="1" x14ac:dyDescent="0.3">
      <c r="A25" s="96"/>
      <c r="B25" s="97"/>
      <c r="C25" s="97"/>
      <c r="D25" s="97"/>
      <c r="E25" s="98"/>
      <c r="F25" s="221" t="s">
        <v>53</v>
      </c>
      <c r="G25" s="221"/>
      <c r="H25" s="221"/>
      <c r="I25" s="99"/>
    </row>
    <row r="26" spans="1:9" s="76" customFormat="1" ht="7.5" thickBot="1" x14ac:dyDescent="0.2">
      <c r="A26" s="72"/>
      <c r="B26" s="72"/>
      <c r="C26" s="72"/>
      <c r="D26" s="72"/>
      <c r="E26" s="73"/>
      <c r="F26" s="74"/>
      <c r="G26" s="73"/>
      <c r="H26" s="75"/>
      <c r="I26" s="75"/>
    </row>
    <row r="27" spans="1:9" s="86" customFormat="1" ht="11.25" x14ac:dyDescent="0.2">
      <c r="A27" s="231" t="s">
        <v>1</v>
      </c>
      <c r="B27" s="232"/>
      <c r="C27" s="232"/>
      <c r="D27" s="232"/>
      <c r="E27" s="232"/>
      <c r="F27" s="232"/>
      <c r="G27" s="232"/>
      <c r="H27" s="232"/>
      <c r="I27" s="233"/>
    </row>
    <row r="28" spans="1:9" s="69" customFormat="1" ht="9" x14ac:dyDescent="0.15">
      <c r="A28" s="80" t="s">
        <v>48</v>
      </c>
      <c r="B28" s="81"/>
      <c r="C28" s="81"/>
      <c r="D28" s="81"/>
      <c r="E28" s="82"/>
      <c r="F28" s="83" t="s">
        <v>49</v>
      </c>
      <c r="G28" s="82" t="s">
        <v>12</v>
      </c>
      <c r="H28" s="85" t="s">
        <v>51</v>
      </c>
      <c r="I28" s="84" t="s">
        <v>50</v>
      </c>
    </row>
    <row r="29" spans="1:9" s="132" customFormat="1" ht="11.25" x14ac:dyDescent="0.2">
      <c r="A29" s="133"/>
      <c r="B29" s="134"/>
      <c r="C29" s="134"/>
      <c r="D29" s="134"/>
      <c r="E29" s="135"/>
      <c r="F29" s="136"/>
      <c r="G29" s="135"/>
      <c r="H29" s="137"/>
      <c r="I29" s="138"/>
    </row>
    <row r="30" spans="1:9" s="132" customFormat="1" ht="11.25" x14ac:dyDescent="0.2">
      <c r="A30" s="139"/>
      <c r="B30" s="140"/>
      <c r="C30" s="140"/>
      <c r="D30" s="140"/>
      <c r="E30" s="141"/>
      <c r="F30" s="142"/>
      <c r="G30" s="141"/>
      <c r="H30" s="143"/>
      <c r="I30" s="144"/>
    </row>
    <row r="31" spans="1:9" s="79" customFormat="1" ht="12" thickBot="1" x14ac:dyDescent="0.25">
      <c r="A31" s="100"/>
      <c r="B31" s="101"/>
      <c r="C31" s="101"/>
      <c r="D31" s="101"/>
      <c r="E31" s="102"/>
      <c r="F31" s="221" t="s">
        <v>57</v>
      </c>
      <c r="G31" s="221"/>
      <c r="H31" s="221"/>
      <c r="I31" s="103"/>
    </row>
    <row r="32" spans="1:9" s="76" customFormat="1" ht="7.5" thickBot="1" x14ac:dyDescent="0.2">
      <c r="A32" s="72"/>
      <c r="B32" s="72"/>
      <c r="C32" s="72"/>
      <c r="D32" s="72"/>
      <c r="E32" s="73"/>
      <c r="F32" s="74"/>
      <c r="G32" s="77"/>
      <c r="H32" s="75"/>
      <c r="I32" s="75"/>
    </row>
    <row r="33" spans="1:9" s="86" customFormat="1" ht="11.25" x14ac:dyDescent="0.2">
      <c r="A33" s="231" t="s">
        <v>11</v>
      </c>
      <c r="B33" s="232"/>
      <c r="C33" s="232"/>
      <c r="D33" s="232"/>
      <c r="E33" s="232"/>
      <c r="F33" s="232"/>
      <c r="G33" s="232"/>
      <c r="H33" s="232"/>
      <c r="I33" s="233"/>
    </row>
    <row r="34" spans="1:9" s="69" customFormat="1" ht="9" x14ac:dyDescent="0.15">
      <c r="A34" s="80" t="s">
        <v>48</v>
      </c>
      <c r="B34" s="81"/>
      <c r="C34" s="81"/>
      <c r="D34" s="81"/>
      <c r="E34" s="82"/>
      <c r="F34" s="83" t="s">
        <v>49</v>
      </c>
      <c r="G34" s="82" t="s">
        <v>12</v>
      </c>
      <c r="H34" s="85" t="s">
        <v>51</v>
      </c>
      <c r="I34" s="84" t="s">
        <v>50</v>
      </c>
    </row>
    <row r="35" spans="1:9" s="132" customFormat="1" ht="11.25" x14ac:dyDescent="0.2">
      <c r="A35" s="133"/>
      <c r="B35" s="134"/>
      <c r="C35" s="134"/>
      <c r="D35" s="134"/>
      <c r="E35" s="135"/>
      <c r="F35" s="136"/>
      <c r="G35" s="135"/>
      <c r="H35" s="137"/>
      <c r="I35" s="138"/>
    </row>
    <row r="36" spans="1:9" s="132" customFormat="1" ht="11.25" x14ac:dyDescent="0.2">
      <c r="A36" s="139"/>
      <c r="B36" s="140"/>
      <c r="C36" s="140"/>
      <c r="D36" s="140"/>
      <c r="E36" s="141"/>
      <c r="F36" s="142"/>
      <c r="G36" s="141"/>
      <c r="H36" s="143"/>
      <c r="I36" s="144"/>
    </row>
    <row r="37" spans="1:9" s="66" customFormat="1" ht="15.75" thickBot="1" x14ac:dyDescent="0.3">
      <c r="A37" s="96"/>
      <c r="B37" s="97"/>
      <c r="C37" s="97"/>
      <c r="D37" s="97"/>
      <c r="E37" s="98"/>
      <c r="F37" s="221" t="s">
        <v>58</v>
      </c>
      <c r="G37" s="221"/>
      <c r="H37" s="221"/>
      <c r="I37" s="99"/>
    </row>
    <row r="38" spans="1:9" s="71" customFormat="1" ht="7.5" thickBot="1" x14ac:dyDescent="0.2">
      <c r="A38" s="72"/>
      <c r="B38" s="72"/>
      <c r="C38" s="72"/>
      <c r="D38" s="72"/>
      <c r="E38" s="73"/>
      <c r="F38" s="74"/>
      <c r="G38" s="73"/>
      <c r="H38" s="75"/>
      <c r="I38" s="75"/>
    </row>
    <row r="39" spans="1:9" x14ac:dyDescent="0.25">
      <c r="A39" s="52"/>
      <c r="B39" s="52"/>
      <c r="C39" s="52"/>
      <c r="D39" s="52"/>
      <c r="E39" s="52"/>
      <c r="F39" s="52"/>
      <c r="G39" s="208" t="s">
        <v>42</v>
      </c>
      <c r="H39" s="209"/>
      <c r="I39" s="104">
        <f>I37+I31+I25+I19</f>
        <v>0</v>
      </c>
    </row>
    <row r="40" spans="1:9" x14ac:dyDescent="0.25">
      <c r="A40" s="219" t="s">
        <v>56</v>
      </c>
      <c r="B40" s="219"/>
      <c r="C40" s="219"/>
      <c r="D40" s="61"/>
      <c r="E40" s="61"/>
      <c r="F40" s="61"/>
      <c r="G40" s="210" t="s">
        <v>43</v>
      </c>
      <c r="H40" s="211"/>
      <c r="I40" s="78">
        <v>0.2</v>
      </c>
    </row>
    <row r="41" spans="1:9" x14ac:dyDescent="0.25">
      <c r="A41" s="52"/>
      <c r="B41" s="55"/>
      <c r="C41" s="55"/>
      <c r="D41" s="55"/>
      <c r="E41" s="55"/>
      <c r="F41" s="56"/>
      <c r="G41" s="210" t="s">
        <v>44</v>
      </c>
      <c r="H41" s="211"/>
      <c r="I41" s="87">
        <f>I42-I39</f>
        <v>0</v>
      </c>
    </row>
    <row r="42" spans="1:9" ht="15.75" thickBot="1" x14ac:dyDescent="0.3">
      <c r="A42" s="219" t="s">
        <v>45</v>
      </c>
      <c r="B42" s="219"/>
      <c r="C42" s="219"/>
      <c r="D42" s="55"/>
      <c r="E42" s="55"/>
      <c r="F42" s="56"/>
      <c r="G42" s="212" t="s">
        <v>46</v>
      </c>
      <c r="H42" s="213"/>
      <c r="I42" s="105">
        <f>I39*1.2</f>
        <v>0</v>
      </c>
    </row>
    <row r="43" spans="1:9" x14ac:dyDescent="0.25">
      <c r="A43" s="218" t="s">
        <v>54</v>
      </c>
      <c r="B43" s="218"/>
      <c r="C43" s="218"/>
      <c r="D43" s="107">
        <f>I42/2</f>
        <v>0</v>
      </c>
      <c r="E43" s="57"/>
      <c r="F43" s="56"/>
      <c r="G43" s="52"/>
      <c r="H43" s="52"/>
      <c r="I43" s="52"/>
    </row>
    <row r="44" spans="1:9" x14ac:dyDescent="0.25">
      <c r="A44" s="220" t="s">
        <v>55</v>
      </c>
      <c r="B44" s="220"/>
      <c r="C44" s="220"/>
      <c r="D44" s="107">
        <f>I42/2</f>
        <v>0</v>
      </c>
      <c r="E44" s="57"/>
      <c r="F44" s="56"/>
      <c r="G44" s="52"/>
      <c r="H44" s="52"/>
      <c r="I44" s="52"/>
    </row>
    <row r="45" spans="1:9" s="71" customFormat="1" ht="6.75" x14ac:dyDescent="0.15">
      <c r="A45" s="88"/>
      <c r="B45" s="88"/>
      <c r="C45" s="88"/>
      <c r="D45" s="88"/>
      <c r="E45" s="88"/>
      <c r="F45" s="89"/>
      <c r="G45" s="89"/>
      <c r="H45" s="89"/>
      <c r="I45" s="90"/>
    </row>
    <row r="46" spans="1:9" s="71" customFormat="1" ht="7.5" thickBot="1" x14ac:dyDescent="0.2">
      <c r="A46" s="88"/>
      <c r="B46" s="92"/>
      <c r="C46" s="92"/>
      <c r="D46" s="92"/>
      <c r="E46" s="88"/>
      <c r="F46" s="89"/>
      <c r="G46" s="89"/>
      <c r="H46" s="89"/>
      <c r="I46" s="90"/>
    </row>
    <row r="47" spans="1:9" x14ac:dyDescent="0.25">
      <c r="A47" s="214" t="s">
        <v>59</v>
      </c>
      <c r="B47" s="215"/>
      <c r="C47" s="94"/>
      <c r="D47" s="93"/>
      <c r="E47" s="52"/>
      <c r="F47" s="54"/>
      <c r="G47" s="54"/>
      <c r="H47" s="54"/>
      <c r="I47" s="53"/>
    </row>
    <row r="48" spans="1:9" ht="15.75" thickBot="1" x14ac:dyDescent="0.3">
      <c r="A48" s="216"/>
      <c r="B48" s="217"/>
      <c r="C48" s="95"/>
      <c r="D48" s="93"/>
      <c r="E48" s="51"/>
      <c r="F48" s="51"/>
      <c r="G48" s="51"/>
      <c r="H48" s="51"/>
      <c r="I48" s="51"/>
    </row>
    <row r="49" spans="1:9" s="71" customFormat="1" ht="6.75" x14ac:dyDescent="0.15">
      <c r="A49" s="70"/>
      <c r="B49" s="91"/>
      <c r="C49" s="91"/>
      <c r="D49" s="91"/>
      <c r="E49" s="70"/>
      <c r="F49" s="70"/>
      <c r="G49" s="70"/>
      <c r="H49" s="70"/>
      <c r="I49" s="70"/>
    </row>
    <row r="50" spans="1:9" x14ac:dyDescent="0.25">
      <c r="A50" s="239"/>
      <c r="B50" s="239"/>
      <c r="C50" s="239"/>
      <c r="D50" s="239"/>
      <c r="E50" s="239"/>
      <c r="F50" s="239"/>
      <c r="G50" s="239"/>
      <c r="H50" s="239"/>
      <c r="I50" s="239"/>
    </row>
  </sheetData>
  <mergeCells count="36">
    <mergeCell ref="A50:I50"/>
    <mergeCell ref="F2:G2"/>
    <mergeCell ref="F3:G3"/>
    <mergeCell ref="H2:I2"/>
    <mergeCell ref="H3:I3"/>
    <mergeCell ref="F5:I6"/>
    <mergeCell ref="F7:I8"/>
    <mergeCell ref="F9:I10"/>
    <mergeCell ref="F31:H31"/>
    <mergeCell ref="F37:H37"/>
    <mergeCell ref="F25:H25"/>
    <mergeCell ref="B12:I12"/>
    <mergeCell ref="A13:I13"/>
    <mergeCell ref="A15:I15"/>
    <mergeCell ref="A21:I21"/>
    <mergeCell ref="A27:I27"/>
    <mergeCell ref="A33:I33"/>
    <mergeCell ref="F19:H19"/>
    <mergeCell ref="G39:H39"/>
    <mergeCell ref="G41:H41"/>
    <mergeCell ref="G42:H42"/>
    <mergeCell ref="A47:B48"/>
    <mergeCell ref="A43:C43"/>
    <mergeCell ref="A42:C42"/>
    <mergeCell ref="A44:C44"/>
    <mergeCell ref="A40:C40"/>
    <mergeCell ref="G40:H40"/>
    <mergeCell ref="H1:I1"/>
    <mergeCell ref="B8:E8"/>
    <mergeCell ref="B9:E9"/>
    <mergeCell ref="B10:E10"/>
    <mergeCell ref="A1:D1"/>
    <mergeCell ref="F1:G1"/>
    <mergeCell ref="A5:E5"/>
    <mergeCell ref="B6:E6"/>
    <mergeCell ref="B7:E7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CALCULS</vt:lpstr>
      <vt:lpstr>DEVIS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</dc:creator>
  <cp:lastModifiedBy>MONTAGE</cp:lastModifiedBy>
  <cp:lastPrinted>2015-03-21T16:12:08Z</cp:lastPrinted>
  <dcterms:created xsi:type="dcterms:W3CDTF">2015-03-20T19:18:09Z</dcterms:created>
  <dcterms:modified xsi:type="dcterms:W3CDTF">2015-03-21T18:15:44Z</dcterms:modified>
</cp:coreProperties>
</file>