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0" yWindow="0" windowWidth="25600" windowHeight="175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3" i="1" l="1"/>
  <c r="E11" i="1"/>
  <c r="F11" i="1"/>
  <c r="H11" i="1"/>
  <c r="H10" i="1"/>
  <c r="H7" i="1"/>
  <c r="F7" i="1"/>
  <c r="E7" i="1"/>
  <c r="D7" i="1"/>
  <c r="D6" i="1"/>
  <c r="H6" i="1"/>
</calcChain>
</file>

<file path=xl/sharedStrings.xml><?xml version="1.0" encoding="utf-8"?>
<sst xmlns="http://schemas.openxmlformats.org/spreadsheetml/2006/main" count="26" uniqueCount="26">
  <si>
    <t>Visa/Mastercard</t>
  </si>
  <si>
    <t>Amex</t>
  </si>
  <si>
    <t>Diners</t>
  </si>
  <si>
    <t>JCB</t>
  </si>
  <si>
    <t xml:space="preserve">Total </t>
  </si>
  <si>
    <t>Nombre de transactions total (débit)</t>
  </si>
  <si>
    <t xml:space="preserve">Montant brut collecté total </t>
  </si>
  <si>
    <t>% du volume de transaction (en nbr)</t>
  </si>
  <si>
    <t>% du volume de transaction (en €)</t>
  </si>
  <si>
    <t>Nombre de transactions hors fintrax</t>
  </si>
  <si>
    <t>Montant brut collecté hors fintrax</t>
  </si>
  <si>
    <t xml:space="preserve">Nombre de transactions fintrax </t>
  </si>
  <si>
    <t>Montant brut collecté fintrax</t>
  </si>
  <si>
    <t>% de fintrax en fct du volume de transaction total (en nbr)</t>
  </si>
  <si>
    <t>Taux de captage (en nbr)</t>
  </si>
  <si>
    <t>% de fintrax en fct du volume de transaction total (en €)</t>
  </si>
  <si>
    <t>Taux de captage (en €)</t>
  </si>
  <si>
    <t xml:space="preserve">Nombre de cartes éligibles fintrax </t>
  </si>
  <si>
    <t>Taux de commission (circuit HSBC)</t>
  </si>
  <si>
    <t xml:space="preserve">Montant commission hors fintrax </t>
  </si>
  <si>
    <t xml:space="preserve">Taux de commissions Fintrax </t>
  </si>
  <si>
    <t>Montant commission Fintrax</t>
  </si>
  <si>
    <t xml:space="preserve">Taux de rétrocommission fintrax </t>
  </si>
  <si>
    <t xml:space="preserve">Montant rétrocommission Fintrax </t>
  </si>
  <si>
    <t>Commission Fintrax due (+/-)</t>
  </si>
  <si>
    <t xml:space="preserve">Taux de commission moyen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</si>
</sst>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5FD97"/>
        <bgColor indexed="64"/>
      </patternFill>
    </fill>
    <fill>
      <patternFill patternType="solid">
        <fgColor rgb="FF9EECC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2" borderId="0" xfId="0" applyFont="1" applyFill="1"/>
    <xf numFmtId="164" fontId="0" fillId="0" borderId="1" xfId="0" applyNumberFormat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0" fontId="1" fillId="3" borderId="0" xfId="0" applyFont="1" applyFill="1"/>
    <xf numFmtId="0" fontId="1" fillId="4" borderId="0" xfId="0" applyFont="1" applyFill="1"/>
    <xf numFmtId="164" fontId="0" fillId="5" borderId="1" xfId="0" applyNumberFormat="1" applyFill="1" applyBorder="1" applyAlignment="1">
      <alignment horizontal="right"/>
    </xf>
    <xf numFmtId="0" fontId="1" fillId="4" borderId="0" xfId="0" applyFont="1" applyFill="1" applyBorder="1"/>
    <xf numFmtId="164" fontId="1" fillId="0" borderId="1" xfId="0" applyNumberFormat="1" applyFont="1" applyBorder="1" applyAlignment="1">
      <alignment horizontal="left"/>
    </xf>
    <xf numFmtId="164" fontId="1" fillId="5" borderId="1" xfId="0" applyNumberFormat="1" applyFont="1" applyFill="1" applyBorder="1" applyAlignment="1">
      <alignment horizontal="left"/>
    </xf>
    <xf numFmtId="164" fontId="0" fillId="0" borderId="1" xfId="0" applyNumberFormat="1" applyBorder="1"/>
    <xf numFmtId="164" fontId="0" fillId="5" borderId="1" xfId="0" applyNumberFormat="1" applyFill="1" applyBorder="1"/>
    <xf numFmtId="0" fontId="0" fillId="5" borderId="1" xfId="0" applyFill="1" applyBorder="1"/>
    <xf numFmtId="164" fontId="1" fillId="6" borderId="0" xfId="0" applyNumberFormat="1" applyFont="1" applyFill="1" applyBorder="1" applyAlignment="1">
      <alignment horizontal="left"/>
    </xf>
    <xf numFmtId="0" fontId="1" fillId="7" borderId="0" xfId="0" applyFont="1" applyFill="1" applyBorder="1"/>
    <xf numFmtId="0" fontId="0" fillId="0" borderId="1" xfId="0" applyBorder="1"/>
    <xf numFmtId="0" fontId="1" fillId="8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H26"/>
  <sheetViews>
    <sheetView tabSelected="1" workbookViewId="0">
      <selection activeCell="J11" sqref="J11"/>
    </sheetView>
  </sheetViews>
  <sheetFormatPr baseColWidth="10" defaultRowHeight="15" x14ac:dyDescent="0"/>
  <cols>
    <col min="3" max="3" width="56" bestFit="1" customWidth="1"/>
    <col min="4" max="4" width="14.6640625" bestFit="1" customWidth="1"/>
    <col min="5" max="5" width="13.1640625" bestFit="1" customWidth="1"/>
    <col min="6" max="6" width="10.6640625" bestFit="1" customWidth="1"/>
    <col min="7" max="7" width="9.6640625" bestFit="1" customWidth="1"/>
    <col min="8" max="8" width="13.1640625" bestFit="1" customWidth="1"/>
  </cols>
  <sheetData>
    <row r="5" spans="3:8">
      <c r="C5" s="1">
        <v>41913</v>
      </c>
      <c r="D5" s="2" t="s">
        <v>0</v>
      </c>
      <c r="E5" s="2" t="s">
        <v>1</v>
      </c>
      <c r="F5" s="2" t="s">
        <v>2</v>
      </c>
      <c r="G5" s="2" t="s">
        <v>3</v>
      </c>
      <c r="H5" s="2" t="s">
        <v>4</v>
      </c>
    </row>
    <row r="6" spans="3:8" ht="18">
      <c r="C6" s="3" t="s">
        <v>5</v>
      </c>
      <c r="D6" s="4">
        <f>D10+D12</f>
        <v>4122</v>
      </c>
      <c r="E6" s="4">
        <v>2076</v>
      </c>
      <c r="F6" s="4">
        <v>21</v>
      </c>
      <c r="G6" s="4">
        <v>8</v>
      </c>
      <c r="H6" s="4">
        <f>SUM(D6:G6)</f>
        <v>6227</v>
      </c>
    </row>
    <row r="7" spans="3:8" ht="18">
      <c r="C7" s="3" t="s">
        <v>6</v>
      </c>
      <c r="D7" s="4">
        <f>1328023.04+1026795</f>
        <v>2354818.04</v>
      </c>
      <c r="E7" s="4">
        <f>2026240.14-28660.77</f>
        <v>1997579.3699999999</v>
      </c>
      <c r="F7" s="4">
        <f>17696.48-790</f>
        <v>16906.48</v>
      </c>
      <c r="G7" s="5">
        <v>6879.36</v>
      </c>
      <c r="H7" s="4">
        <f>H11+H13</f>
        <v>4376183.26</v>
      </c>
    </row>
    <row r="8" spans="3:8" ht="18">
      <c r="C8" s="3" t="s">
        <v>7</v>
      </c>
      <c r="D8" s="4"/>
      <c r="E8" s="4"/>
      <c r="F8" s="4"/>
      <c r="G8" s="5"/>
      <c r="H8" s="4"/>
    </row>
    <row r="9" spans="3:8" ht="18">
      <c r="C9" s="3" t="s">
        <v>8</v>
      </c>
      <c r="D9" s="4"/>
      <c r="E9" s="4"/>
      <c r="F9" s="4"/>
      <c r="G9" s="5"/>
      <c r="H9" s="4"/>
    </row>
    <row r="10" spans="3:8" ht="18">
      <c r="C10" s="6" t="s">
        <v>9</v>
      </c>
      <c r="D10" s="4">
        <v>3157</v>
      </c>
      <c r="E10" s="4">
        <v>2076</v>
      </c>
      <c r="F10" s="4">
        <v>21</v>
      </c>
      <c r="G10" s="4">
        <v>8</v>
      </c>
      <c r="H10" s="4">
        <f>SUM(D10:G10)</f>
        <v>5262</v>
      </c>
    </row>
    <row r="11" spans="3:8" ht="18">
      <c r="C11" s="6" t="s">
        <v>10</v>
      </c>
      <c r="D11" s="4">
        <v>1328023.04</v>
      </c>
      <c r="E11" s="4">
        <f>2026240.14-28660.77</f>
        <v>1997579.3699999999</v>
      </c>
      <c r="F11" s="4">
        <f>17696.48-790</f>
        <v>16906.48</v>
      </c>
      <c r="G11" s="5">
        <v>6879.36</v>
      </c>
      <c r="H11" s="4">
        <f>SUM(D11:G11)</f>
        <v>3349388.25</v>
      </c>
    </row>
    <row r="12" spans="3:8" ht="18">
      <c r="C12" s="7" t="s">
        <v>11</v>
      </c>
      <c r="D12" s="4">
        <v>965</v>
      </c>
      <c r="E12" s="8"/>
      <c r="F12" s="8"/>
      <c r="G12" s="8"/>
      <c r="H12" s="4">
        <v>965</v>
      </c>
    </row>
    <row r="13" spans="3:8" ht="18">
      <c r="C13" s="7" t="s">
        <v>12</v>
      </c>
      <c r="D13" s="4">
        <f>1028060.91-1265.9</f>
        <v>1026795.01</v>
      </c>
      <c r="E13" s="8"/>
      <c r="F13" s="8"/>
      <c r="G13" s="8"/>
      <c r="H13" s="4">
        <v>1026795.01</v>
      </c>
    </row>
    <row r="14" spans="3:8" ht="18">
      <c r="C14" s="7" t="s">
        <v>13</v>
      </c>
      <c r="D14" s="4"/>
      <c r="E14" s="8"/>
      <c r="F14" s="8"/>
      <c r="G14" s="8"/>
      <c r="H14" s="4"/>
    </row>
    <row r="15" spans="3:8" ht="18">
      <c r="C15" s="9" t="s">
        <v>14</v>
      </c>
      <c r="D15" s="10"/>
      <c r="E15" s="11"/>
      <c r="F15" s="11"/>
      <c r="G15" s="11"/>
      <c r="H15" s="10"/>
    </row>
    <row r="16" spans="3:8" ht="18">
      <c r="C16" s="9" t="s">
        <v>15</v>
      </c>
      <c r="D16" s="4"/>
      <c r="E16" s="8"/>
      <c r="F16" s="8"/>
      <c r="G16" s="8"/>
      <c r="H16" s="4"/>
    </row>
    <row r="17" spans="3:8" ht="18">
      <c r="C17" s="9" t="s">
        <v>16</v>
      </c>
      <c r="D17" s="10"/>
      <c r="E17" s="11"/>
      <c r="F17" s="11"/>
      <c r="G17" s="11"/>
      <c r="H17" s="10"/>
    </row>
    <row r="18" spans="3:8" ht="18">
      <c r="C18" s="9" t="s">
        <v>17</v>
      </c>
      <c r="D18" s="12"/>
      <c r="E18" s="13"/>
      <c r="F18" s="14"/>
      <c r="G18" s="14"/>
      <c r="H18" s="12"/>
    </row>
    <row r="19" spans="3:8" ht="18">
      <c r="C19" s="15" t="s">
        <v>18</v>
      </c>
      <c r="D19" s="10"/>
      <c r="E19" s="10"/>
      <c r="F19" s="10"/>
      <c r="G19" s="10"/>
      <c r="H19" s="10"/>
    </row>
    <row r="20" spans="3:8" ht="18">
      <c r="C20" s="15" t="s">
        <v>19</v>
      </c>
      <c r="D20" s="10"/>
      <c r="E20" s="10"/>
      <c r="F20" s="10"/>
      <c r="G20" s="10"/>
      <c r="H20" s="10"/>
    </row>
    <row r="21" spans="3:8" ht="18">
      <c r="C21" s="16" t="s">
        <v>20</v>
      </c>
      <c r="D21" s="17"/>
      <c r="E21" s="14"/>
      <c r="F21" s="14"/>
      <c r="G21" s="14"/>
      <c r="H21" s="17"/>
    </row>
    <row r="22" spans="3:8" ht="18">
      <c r="C22" s="16" t="s">
        <v>21</v>
      </c>
      <c r="D22" s="17"/>
      <c r="E22" s="14"/>
      <c r="F22" s="14"/>
      <c r="G22" s="14"/>
      <c r="H22" s="17"/>
    </row>
    <row r="23" spans="3:8" ht="18">
      <c r="C23" s="16" t="s">
        <v>22</v>
      </c>
      <c r="D23" s="17"/>
      <c r="E23" s="14"/>
      <c r="F23" s="14"/>
      <c r="G23" s="14"/>
      <c r="H23" s="17"/>
    </row>
    <row r="24" spans="3:8" ht="18">
      <c r="C24" s="16" t="s">
        <v>23</v>
      </c>
      <c r="D24" s="17"/>
      <c r="E24" s="14"/>
      <c r="F24" s="14"/>
      <c r="G24" s="14"/>
      <c r="H24" s="17"/>
    </row>
    <row r="25" spans="3:8" ht="18">
      <c r="C25" s="16" t="s">
        <v>24</v>
      </c>
      <c r="D25" s="10"/>
      <c r="E25" s="14"/>
      <c r="F25" s="14"/>
      <c r="G25" s="14"/>
      <c r="H25" s="10"/>
    </row>
    <row r="26" spans="3:8" ht="18">
      <c r="C26" s="18" t="s">
        <v>25</v>
      </c>
      <c r="D26" s="10"/>
      <c r="E26" s="10"/>
      <c r="F26" s="10"/>
      <c r="G26" s="10"/>
      <c r="H26" s="1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HUGUET</dc:creator>
  <cp:lastModifiedBy>Pauline HUGUET</cp:lastModifiedBy>
  <dcterms:created xsi:type="dcterms:W3CDTF">2015-03-21T09:57:32Z</dcterms:created>
  <dcterms:modified xsi:type="dcterms:W3CDTF">2015-03-21T09:58:10Z</dcterms:modified>
</cp:coreProperties>
</file>