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-15" yWindow="45" windowWidth="15600" windowHeight="8115"/>
  </bookViews>
  <sheets>
    <sheet name="Ticket" sheetId="1" r:id="rId1"/>
    <sheet name="Encaissements" sheetId="4" r:id="rId2"/>
    <sheet name="Bases" sheetId="5" r:id="rId3"/>
  </sheets>
  <definedNames>
    <definedName name="_xlnm._FilterDatabase" localSheetId="1" hidden="1">Encaissements!$A$1:$E$2</definedName>
    <definedName name="Lart">OFFSET(Bases!$A$2,,,COUNTA(Bases!$A$2:$A$1000))</definedName>
    <definedName name="Lbases">OFFSET(Bases!$A$2,,,COUNTA(Bases!$A:$A),COUNTA(Bases!$A$1:$C$1))</definedName>
    <definedName name="Lref">OFFSET(Bases!$B$2,,,COUNTA(Bases!$B$2:$B$1000))</definedName>
    <definedName name="REGLT">Bases!$D$2:$D$4</definedName>
    <definedName name="_xlnm.Print_Area" localSheetId="0">Ticket!$A$1:$G$19</definedName>
  </definedNames>
  <calcPr calcId="124519"/>
</workbook>
</file>

<file path=xl/calcChain.xml><?xml version="1.0" encoding="utf-8"?>
<calcChain xmlns="http://schemas.openxmlformats.org/spreadsheetml/2006/main">
  <c r="F9" i="1"/>
  <c r="F10"/>
  <c r="F11"/>
  <c r="D9"/>
  <c r="D10"/>
  <c r="D11"/>
  <c r="D8"/>
  <c r="F15" l="1"/>
  <c r="F12" s="1"/>
  <c r="F6"/>
  <c r="A6"/>
  <c r="F14" l="1"/>
</calcChain>
</file>

<file path=xl/sharedStrings.xml><?xml version="1.0" encoding="utf-8"?>
<sst xmlns="http://schemas.openxmlformats.org/spreadsheetml/2006/main" count="61" uniqueCount="54">
  <si>
    <t>CB</t>
  </si>
  <si>
    <t>Chèque</t>
  </si>
  <si>
    <t>Espèces</t>
  </si>
  <si>
    <t>ARTICLE 4</t>
  </si>
  <si>
    <t>ARTICLE 5</t>
  </si>
  <si>
    <t>ARTICLE 6</t>
  </si>
  <si>
    <t>ARTICLE 7</t>
  </si>
  <si>
    <t>ARTICLE 8</t>
  </si>
  <si>
    <t>DATE</t>
  </si>
  <si>
    <t>HEURE</t>
  </si>
  <si>
    <t>PRIX</t>
  </si>
  <si>
    <t>ARTICLE 9</t>
  </si>
  <si>
    <t>ARTICLE 10</t>
  </si>
  <si>
    <t>ARTICLE 11</t>
  </si>
  <si>
    <t>ARTICLE 12</t>
  </si>
  <si>
    <t>ARTICLE 13</t>
  </si>
  <si>
    <t>ARTICLE 14</t>
  </si>
  <si>
    <t>ARTICLE 15</t>
  </si>
  <si>
    <t>REGLT</t>
  </si>
  <si>
    <t>Lart</t>
  </si>
  <si>
    <t>=DECALER(Bases!$A$2;;;NBVAL(Bases!$A$2:$A$1000))</t>
  </si>
  <si>
    <t>Lbases</t>
  </si>
  <si>
    <t>=DECALER(Bases!$A$2;;;NBVAL(Bases!$A:$A);NBVAL(Bases!$A$1:$C$1))</t>
  </si>
  <si>
    <t>Lref</t>
  </si>
  <si>
    <t>=DECALER(Bases!$B$2;;;NBVAL(Bases!$B$2:$B$1000))</t>
  </si>
  <si>
    <t>=Bases!$D$2:$D$4</t>
  </si>
  <si>
    <t>Repas complet</t>
  </si>
  <si>
    <t>Coffret Cadeau</t>
  </si>
  <si>
    <t>Vente à emporter</t>
  </si>
  <si>
    <t>FACTURE N°</t>
  </si>
  <si>
    <t>Montant TVA</t>
  </si>
  <si>
    <t>TOTAL TTC</t>
  </si>
  <si>
    <t>TOTAL HT</t>
  </si>
  <si>
    <t>DESIGNATION</t>
  </si>
  <si>
    <t>REFERENCE</t>
  </si>
  <si>
    <t>REGLEMENT</t>
  </si>
  <si>
    <t>MONTANT TTC</t>
  </si>
  <si>
    <t>Qté</t>
  </si>
  <si>
    <t>TVA</t>
  </si>
  <si>
    <t>N° Facture</t>
  </si>
  <si>
    <t>MONTANT HT</t>
  </si>
  <si>
    <t>La Carafe</t>
  </si>
  <si>
    <t>Règlt</t>
  </si>
  <si>
    <t>TVA : FR 72 811 225 473</t>
  </si>
  <si>
    <t>SARL SATYR - SIRET 811 225 473 00016</t>
  </si>
  <si>
    <t>A bientôt ! :-)</t>
  </si>
  <si>
    <t>REF</t>
  </si>
  <si>
    <t>RC</t>
  </si>
  <si>
    <t>CC</t>
  </si>
  <si>
    <t>VAE</t>
  </si>
  <si>
    <t>---&gt; 1=10% et 2=20%</t>
  </si>
  <si>
    <t>Tél: 04.90.44.31.21</t>
  </si>
  <si>
    <t>65 Cours Camille  Pelletan
13 300 Salon de Provence</t>
  </si>
  <si>
    <t>info@lacarafedesalon.com</t>
  </si>
</sst>
</file>

<file path=xl/styles.xml><?xml version="1.0" encoding="utf-8"?>
<styleSheet xmlns="http://schemas.openxmlformats.org/spreadsheetml/2006/main">
  <numFmts count="5">
    <numFmt numFmtId="44" formatCode="_-* #,##0.00\ &quot;€&quot;_-;\-* #,##0.00\ &quot;€&quot;_-;_-* &quot;-&quot;??\ &quot;€&quot;_-;_-@_-"/>
    <numFmt numFmtId="164" formatCode="[$-F800]dddd\,\ mmmm\ dd\,\ yyyy"/>
    <numFmt numFmtId="165" formatCode="[$-F400]h:mm:ss\ AM/PM"/>
    <numFmt numFmtId="166" formatCode="0.00_ ;\-0.00\ "/>
    <numFmt numFmtId="167" formatCode="00000"/>
  </numFmts>
  <fonts count="30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9"/>
      <color indexed="8"/>
      <name val="Calibri"/>
      <family val="2"/>
    </font>
    <font>
      <b/>
      <sz val="8"/>
      <color indexed="8"/>
      <name val="Calibri"/>
      <family val="2"/>
    </font>
    <font>
      <sz val="8"/>
      <color indexed="8"/>
      <name val="Calibri"/>
      <family val="2"/>
    </font>
    <font>
      <i/>
      <sz val="8"/>
      <color indexed="8"/>
      <name val="Calibri"/>
      <family val="2"/>
    </font>
    <font>
      <sz val="8"/>
      <color indexed="8"/>
      <name val="Courier New"/>
      <family val="3"/>
    </font>
    <font>
      <sz val="9"/>
      <color indexed="8"/>
      <name val="Calibri"/>
      <family val="2"/>
    </font>
    <font>
      <sz val="10"/>
      <color indexed="8"/>
      <name val="Courier New"/>
      <family val="3"/>
    </font>
    <font>
      <sz val="9"/>
      <color indexed="8"/>
      <name val="Cambria"/>
      <family val="1"/>
    </font>
    <font>
      <b/>
      <i/>
      <sz val="11"/>
      <name val="Calibri"/>
      <family val="2"/>
    </font>
    <font>
      <sz val="11"/>
      <name val="Calibri"/>
      <family val="2"/>
    </font>
    <font>
      <sz val="8"/>
      <name val="Calibri"/>
      <family val="2"/>
    </font>
    <font>
      <sz val="11"/>
      <color theme="1"/>
      <name val="Calibri"/>
      <family val="2"/>
      <scheme val="minor"/>
    </font>
    <font>
      <b/>
      <sz val="22"/>
      <color indexed="8"/>
      <name val="Century Gothic"/>
      <family val="2"/>
    </font>
    <font>
      <sz val="2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indexed="8"/>
      <name val="Cambria"/>
      <family val="1"/>
    </font>
    <font>
      <i/>
      <sz val="9"/>
      <color indexed="8"/>
      <name val="Calibri"/>
      <family val="2"/>
    </font>
    <font>
      <i/>
      <sz val="11"/>
      <color theme="0" tint="-0.249977111117893"/>
      <name val="Calibri"/>
      <family val="2"/>
      <scheme val="minor"/>
    </font>
    <font>
      <b/>
      <sz val="10"/>
      <color indexed="8"/>
      <name val="Courier New"/>
      <family val="3"/>
    </font>
    <font>
      <b/>
      <i/>
      <sz val="14"/>
      <color indexed="8"/>
      <name val="Calibri"/>
      <family val="2"/>
      <scheme val="minor"/>
    </font>
    <font>
      <sz val="10"/>
      <color indexed="8"/>
      <name val="Calibri"/>
      <family val="2"/>
    </font>
    <font>
      <u/>
      <sz val="11"/>
      <color theme="10"/>
      <name val="Calibri"/>
      <family val="2"/>
    </font>
    <font>
      <i/>
      <u/>
      <sz val="10"/>
      <color theme="10"/>
      <name val="Calibri"/>
      <family val="2"/>
    </font>
    <font>
      <b/>
      <i/>
      <sz val="10"/>
      <color indexed="8"/>
      <name val="Calibri"/>
      <family val="2"/>
    </font>
    <font>
      <sz val="6"/>
      <color indexed="8"/>
      <name val="Courier New"/>
      <family val="3"/>
    </font>
    <font>
      <sz val="7"/>
      <color indexed="8"/>
      <name val="Cambria"/>
      <family val="1"/>
    </font>
    <font>
      <b/>
      <sz val="7"/>
      <color indexed="8"/>
      <name val="Cambria"/>
      <family val="1"/>
    </font>
  </fonts>
  <fills count="11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10"/>
      </left>
      <right/>
      <top/>
      <bottom/>
      <diagonal/>
    </border>
    <border>
      <left/>
      <right style="thin">
        <color indexed="10"/>
      </right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/>
      <diagonal/>
    </border>
  </borders>
  <cellStyleXfs count="4">
    <xf numFmtId="0" fontId="0" fillId="0" borderId="0"/>
    <xf numFmtId="9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0" fontId="24" fillId="0" borderId="0" applyNumberFormat="0" applyFill="0" applyBorder="0" applyAlignment="0" applyProtection="0">
      <alignment vertical="top"/>
      <protection locked="0"/>
    </xf>
  </cellStyleXfs>
  <cellXfs count="76">
    <xf numFmtId="0" fontId="0" fillId="0" borderId="0" xfId="0"/>
    <xf numFmtId="0" fontId="4" fillId="0" borderId="0" xfId="0" applyFont="1" applyAlignment="1"/>
    <xf numFmtId="0" fontId="1" fillId="0" borderId="0" xfId="0" applyFont="1" applyAlignment="1">
      <alignment horizontal="right"/>
    </xf>
    <xf numFmtId="0" fontId="0" fillId="0" borderId="0" xfId="0" applyNumberFormat="1"/>
    <xf numFmtId="0" fontId="8" fillId="0" borderId="0" xfId="0" applyFont="1" applyAlignment="1">
      <alignment wrapText="1"/>
    </xf>
    <xf numFmtId="0" fontId="8" fillId="0" borderId="0" xfId="0" applyFont="1"/>
    <xf numFmtId="0" fontId="5" fillId="0" borderId="0" xfId="0" applyFont="1" applyFill="1" applyBorder="1" applyAlignment="1">
      <alignment horizontal="left" vertical="top"/>
    </xf>
    <xf numFmtId="0" fontId="0" fillId="0" borderId="0" xfId="0" applyFont="1"/>
    <xf numFmtId="0" fontId="5" fillId="0" borderId="0" xfId="0" applyFont="1"/>
    <xf numFmtId="0" fontId="8" fillId="4" borderId="0" xfId="0" applyFont="1" applyFill="1"/>
    <xf numFmtId="0" fontId="9" fillId="2" borderId="0" xfId="0" applyFont="1" applyFill="1" applyAlignment="1">
      <alignment horizontal="center"/>
    </xf>
    <xf numFmtId="0" fontId="9" fillId="0" borderId="0" xfId="0" applyFont="1"/>
    <xf numFmtId="0" fontId="9" fillId="0" borderId="0" xfId="0" applyFont="1" applyAlignment="1">
      <alignment wrapText="1"/>
    </xf>
    <xf numFmtId="2" fontId="9" fillId="5" borderId="0" xfId="0" applyNumberFormat="1" applyFont="1" applyFill="1" applyAlignment="1">
      <alignment horizontal="center"/>
    </xf>
    <xf numFmtId="2" fontId="9" fillId="0" borderId="0" xfId="0" applyNumberFormat="1" applyFont="1" applyAlignment="1">
      <alignment horizontal="right"/>
    </xf>
    <xf numFmtId="2" fontId="9" fillId="0" borderId="0" xfId="0" applyNumberFormat="1" applyFont="1" applyFill="1" applyAlignment="1" applyProtection="1">
      <alignment horizontal="right"/>
      <protection locked="0"/>
    </xf>
    <xf numFmtId="0" fontId="9" fillId="6" borderId="0" xfId="0" applyNumberFormat="1" applyFont="1" applyFill="1" applyAlignment="1">
      <alignment horizontal="center"/>
    </xf>
    <xf numFmtId="0" fontId="9" fillId="0" borderId="0" xfId="0" applyNumberFormat="1" applyFont="1" applyFill="1" applyAlignment="1" applyProtection="1">
      <alignment horizontal="left"/>
      <protection locked="0"/>
    </xf>
    <xf numFmtId="0" fontId="9" fillId="0" borderId="0" xfId="0" applyNumberFormat="1" applyFont="1" applyAlignment="1">
      <alignment horizontal="left"/>
    </xf>
    <xf numFmtId="2" fontId="0" fillId="0" borderId="0" xfId="0" applyNumberFormat="1"/>
    <xf numFmtId="165" fontId="12" fillId="0" borderId="0" xfId="0" applyNumberFormat="1" applyFont="1" applyAlignment="1"/>
    <xf numFmtId="0" fontId="3" fillId="0" borderId="0" xfId="0" applyFont="1" applyAlignment="1">
      <alignment horizontal="right"/>
    </xf>
    <xf numFmtId="2" fontId="12" fillId="0" borderId="0" xfId="0" applyNumberFormat="1" applyFont="1" applyAlignment="1"/>
    <xf numFmtId="14" fontId="12" fillId="0" borderId="0" xfId="0" applyNumberFormat="1" applyFont="1" applyAlignment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167" fontId="0" fillId="0" borderId="0" xfId="0" applyNumberFormat="1"/>
    <xf numFmtId="14" fontId="11" fillId="9" borderId="0" xfId="0" applyNumberFormat="1" applyFont="1" applyFill="1" applyBorder="1" applyAlignment="1">
      <alignment horizontal="center"/>
    </xf>
    <xf numFmtId="14" fontId="12" fillId="0" borderId="0" xfId="0" applyNumberFormat="1" applyFont="1" applyAlignment="1">
      <alignment horizontal="center"/>
    </xf>
    <xf numFmtId="0" fontId="12" fillId="0" borderId="0" xfId="0" applyFont="1" applyAlignment="1">
      <alignment horizontal="center"/>
    </xf>
    <xf numFmtId="14" fontId="11" fillId="9" borderId="1" xfId="0" applyNumberFormat="1" applyFont="1" applyFill="1" applyBorder="1" applyAlignment="1">
      <alignment horizontal="center"/>
    </xf>
    <xf numFmtId="2" fontId="11" fillId="9" borderId="2" xfId="0" applyNumberFormat="1" applyFont="1" applyFill="1" applyBorder="1" applyAlignment="1">
      <alignment horizontal="center"/>
    </xf>
    <xf numFmtId="167" fontId="11" fillId="9" borderId="0" xfId="0" applyNumberFormat="1" applyFont="1" applyFill="1" applyBorder="1" applyAlignment="1">
      <alignment horizontal="center"/>
    </xf>
    <xf numFmtId="21" fontId="12" fillId="0" borderId="0" xfId="0" applyNumberFormat="1" applyFont="1" applyAlignment="1"/>
    <xf numFmtId="0" fontId="20" fillId="0" borderId="0" xfId="0" quotePrefix="1" applyFont="1"/>
    <xf numFmtId="0" fontId="19" fillId="0" borderId="3" xfId="0" applyFont="1" applyBorder="1"/>
    <xf numFmtId="0" fontId="21" fillId="3" borderId="3" xfId="0" applyFont="1" applyFill="1" applyBorder="1" applyAlignment="1" applyProtection="1">
      <alignment horizontal="center"/>
      <protection locked="0"/>
    </xf>
    <xf numFmtId="0" fontId="7" fillId="8" borderId="3" xfId="0" applyFont="1" applyFill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/>
      <protection locked="0"/>
    </xf>
    <xf numFmtId="0" fontId="8" fillId="0" borderId="0" xfId="0" applyFont="1" applyAlignment="1">
      <alignment horizontal="right"/>
    </xf>
    <xf numFmtId="0" fontId="8" fillId="0" borderId="0" xfId="0" applyFont="1" applyAlignment="1">
      <alignment horizontal="left"/>
    </xf>
    <xf numFmtId="0" fontId="3" fillId="2" borderId="0" xfId="0" applyFont="1" applyFill="1" applyAlignment="1" applyProtection="1">
      <protection locked="0"/>
    </xf>
    <xf numFmtId="1" fontId="18" fillId="10" borderId="0" xfId="1" applyNumberFormat="1" applyFont="1" applyFill="1" applyAlignment="1">
      <alignment horizontal="center"/>
    </xf>
    <xf numFmtId="0" fontId="15" fillId="0" borderId="0" xfId="0" applyFont="1" applyAlignment="1">
      <alignment horizontal="center" wrapText="1"/>
    </xf>
    <xf numFmtId="0" fontId="16" fillId="0" borderId="0" xfId="0" applyFont="1" applyAlignment="1">
      <alignment horizontal="center" wrapText="1"/>
    </xf>
    <xf numFmtId="44" fontId="28" fillId="0" borderId="7" xfId="2" applyFont="1" applyBorder="1" applyAlignment="1">
      <alignment horizontal="left" vertical="center"/>
    </xf>
    <xf numFmtId="164" fontId="7" fillId="0" borderId="0" xfId="0" applyNumberFormat="1" applyFont="1" applyAlignment="1">
      <alignment horizontal="center"/>
    </xf>
    <xf numFmtId="165" fontId="27" fillId="0" borderId="0" xfId="0" applyNumberFormat="1" applyFont="1" applyAlignment="1">
      <alignment horizontal="left"/>
    </xf>
    <xf numFmtId="167" fontId="2" fillId="0" borderId="5" xfId="0" quotePrefix="1" applyNumberFormat="1" applyFont="1" applyBorder="1" applyAlignment="1">
      <alignment horizontal="left" vertical="top"/>
    </xf>
    <xf numFmtId="167" fontId="2" fillId="0" borderId="5" xfId="0" applyNumberFormat="1" applyFont="1" applyBorder="1" applyAlignment="1">
      <alignment horizontal="left" vertical="top"/>
    </xf>
    <xf numFmtId="167" fontId="2" fillId="0" borderId="6" xfId="0" applyNumberFormat="1" applyFont="1" applyBorder="1" applyAlignment="1">
      <alignment horizontal="left" vertical="top"/>
    </xf>
    <xf numFmtId="0" fontId="2" fillId="0" borderId="4" xfId="0" applyFont="1" applyBorder="1" applyAlignment="1">
      <alignment horizontal="right" vertical="top"/>
    </xf>
    <xf numFmtId="0" fontId="2" fillId="0" borderId="5" xfId="0" applyFont="1" applyBorder="1" applyAlignment="1">
      <alignment horizontal="right" vertical="top"/>
    </xf>
    <xf numFmtId="0" fontId="23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25" fillId="0" borderId="0" xfId="3" applyFont="1" applyAlignment="1" applyProtection="1">
      <alignment horizontal="center"/>
    </xf>
    <xf numFmtId="0" fontId="26" fillId="0" borderId="0" xfId="0" applyFont="1" applyAlignment="1">
      <alignment horizontal="center"/>
    </xf>
    <xf numFmtId="44" fontId="28" fillId="0" borderId="0" xfId="2" applyFont="1" applyAlignment="1">
      <alignment horizontal="left"/>
    </xf>
    <xf numFmtId="44" fontId="29" fillId="0" borderId="0" xfId="2" applyFont="1" applyAlignment="1">
      <alignment horizontal="left"/>
    </xf>
    <xf numFmtId="0" fontId="6" fillId="0" borderId="0" xfId="0" applyFont="1" applyAlignment="1">
      <alignment horizontal="left"/>
    </xf>
    <xf numFmtId="0" fontId="22" fillId="0" borderId="0" xfId="0" applyFont="1" applyAlignment="1">
      <alignment horizontal="center" wrapText="1"/>
    </xf>
    <xf numFmtId="0" fontId="7" fillId="2" borderId="4" xfId="0" applyFont="1" applyFill="1" applyBorder="1" applyAlignment="1" applyProtection="1">
      <alignment horizontal="center"/>
      <protection locked="0"/>
    </xf>
    <xf numFmtId="0" fontId="7" fillId="2" borderId="5" xfId="0" applyFont="1" applyFill="1" applyBorder="1" applyAlignment="1" applyProtection="1">
      <alignment horizontal="center"/>
      <protection locked="0"/>
    </xf>
    <xf numFmtId="0" fontId="7" fillId="2" borderId="6" xfId="0" applyFont="1" applyFill="1" applyBorder="1" applyAlignment="1" applyProtection="1">
      <alignment horizontal="center"/>
      <protection locked="0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9" fillId="2" borderId="4" xfId="0" applyFont="1" applyFill="1" applyBorder="1" applyAlignment="1" applyProtection="1">
      <alignment horizontal="center"/>
      <protection locked="0"/>
    </xf>
    <xf numFmtId="0" fontId="9" fillId="2" borderId="5" xfId="0" applyFont="1" applyFill="1" applyBorder="1" applyAlignment="1" applyProtection="1">
      <alignment horizontal="center"/>
      <protection locked="0"/>
    </xf>
    <xf numFmtId="0" fontId="9" fillId="2" borderId="6" xfId="0" applyFont="1" applyFill="1" applyBorder="1" applyAlignment="1" applyProtection="1">
      <alignment horizontal="center"/>
      <protection locked="0"/>
    </xf>
    <xf numFmtId="0" fontId="19" fillId="0" borderId="4" xfId="0" applyFont="1" applyBorder="1" applyAlignment="1">
      <alignment horizontal="center"/>
    </xf>
    <xf numFmtId="0" fontId="19" fillId="0" borderId="6" xfId="0" applyFont="1" applyBorder="1" applyAlignment="1">
      <alignment horizontal="center"/>
    </xf>
    <xf numFmtId="166" fontId="10" fillId="7" borderId="4" xfId="0" applyNumberFormat="1" applyFont="1" applyFill="1" applyBorder="1" applyAlignment="1" applyProtection="1">
      <alignment horizontal="center"/>
      <protection locked="0"/>
    </xf>
    <xf numFmtId="166" fontId="10" fillId="7" borderId="6" xfId="0" applyNumberFormat="1" applyFont="1" applyFill="1" applyBorder="1" applyAlignment="1" applyProtection="1">
      <alignment horizontal="center"/>
      <protection locked="0"/>
    </xf>
  </cellXfs>
  <cellStyles count="4">
    <cellStyle name="Lien hypertexte" xfId="3" builtinId="8"/>
    <cellStyle name="Monétaire" xfId="2" builtinId="4"/>
    <cellStyle name="Normal" xfId="0" builtinId="0"/>
    <cellStyle name="Pourcentage" xfId="1" builtinId="5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7" formatCode="00000"/>
      <fill>
        <patternFill patternType="solid">
          <fgColor indexed="64"/>
          <bgColor rgb="FFFFFF00"/>
        </patternFill>
      </fill>
      <alignment horizontal="general" vertical="bottom" textRotation="0" wrapText="0" indent="0" relativeIndent="0" justifyLastLine="0" shrinkToFit="0" readingOrder="0"/>
      <border diagonalUp="0" diagonalDown="0">
        <left style="thin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2" formatCode="0.00"/>
      <fill>
        <patternFill patternType="solid">
          <fgColor indexed="64"/>
          <bgColor rgb="FFFFFF00"/>
        </patternFill>
      </fill>
      <alignment horizontal="general" vertical="bottom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2" formatCode="0.00"/>
      <alignment horizontal="general" vertical="bottom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2" formatCode="0.00"/>
      <alignment horizontal="general" vertical="bottom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9" formatCode="dd/mm/yyyy"/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9" formatCode="dd/mm/yyyy"/>
      <alignment horizontal="general" vertical="bottom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9" formatCode="dd/mm/yyyy"/>
      <alignment horizontal="general" vertical="bottom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9" formatCode="dd/mm/yyyy"/>
      <alignment horizontal="general" vertical="bottom" textRotation="0" wrapText="0" indent="0" relativeIndent="0" justifyLastLine="0" shrinkToFit="0" readingOrder="0"/>
    </dxf>
    <dxf>
      <numFmt numFmtId="19" formatCode="dd/mm/yyyy"/>
      <fill>
        <patternFill>
          <fgColor indexed="64"/>
          <bgColor theme="9" tint="0.39997558519241921"/>
        </patternFill>
      </fill>
      <alignment horizontal="center" vertical="bottom" textRotation="0" wrapText="0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278259</xdr:colOff>
      <xdr:row>0</xdr:row>
      <xdr:rowOff>32106</xdr:rowOff>
    </xdr:from>
    <xdr:to>
      <xdr:col>9</xdr:col>
      <xdr:colOff>433442</xdr:colOff>
      <xdr:row>4</xdr:row>
      <xdr:rowOff>0</xdr:rowOff>
    </xdr:to>
    <xdr:sp macro="[0]!Enregistrer" textlink="">
      <xdr:nvSpPr>
        <xdr:cNvPr id="2" name="Rectangle 1"/>
        <xdr:cNvSpPr/>
      </xdr:nvSpPr>
      <xdr:spPr>
        <a:xfrm>
          <a:off x="3059559" y="32106"/>
          <a:ext cx="1309069" cy="664580"/>
        </a:xfrm>
        <a:prstGeom prst="rect">
          <a:avLst/>
        </a:prstGeom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VALIDER</a:t>
          </a:r>
          <a:endParaRPr lang="fr-FR" sz="800" b="1"/>
        </a:p>
      </xdr:txBody>
    </xdr:sp>
    <xdr:clientData/>
  </xdr:twoCellAnchor>
  <xdr:twoCellAnchor>
    <xdr:from>
      <xdr:col>9</xdr:col>
      <xdr:colOff>492304</xdr:colOff>
      <xdr:row>0</xdr:row>
      <xdr:rowOff>37457</xdr:rowOff>
    </xdr:from>
    <xdr:to>
      <xdr:col>11</xdr:col>
      <xdr:colOff>160534</xdr:colOff>
      <xdr:row>4</xdr:row>
      <xdr:rowOff>10702</xdr:rowOff>
    </xdr:to>
    <xdr:sp macro="[0]!Effacer" textlink="">
      <xdr:nvSpPr>
        <xdr:cNvPr id="3" name="Rectangle 2"/>
        <xdr:cNvSpPr/>
      </xdr:nvSpPr>
      <xdr:spPr>
        <a:xfrm>
          <a:off x="4104312" y="37457"/>
          <a:ext cx="1305674" cy="663540"/>
        </a:xfrm>
        <a:prstGeom prst="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/>
            <a:t>EFFACER TICKET </a:t>
          </a:r>
          <a:br>
            <a:rPr lang="fr-FR" sz="800"/>
          </a:br>
          <a:r>
            <a:rPr lang="fr-FR" sz="800"/>
            <a:t>(nouveau client)</a:t>
          </a:r>
        </a:p>
      </xdr:txBody>
    </xdr:sp>
    <xdr:clientData/>
  </xdr:twoCellAnchor>
  <xdr:twoCellAnchor>
    <xdr:from>
      <xdr:col>11</xdr:col>
      <xdr:colOff>205583</xdr:colOff>
      <xdr:row>0</xdr:row>
      <xdr:rowOff>136524</xdr:rowOff>
    </xdr:from>
    <xdr:to>
      <xdr:col>12</xdr:col>
      <xdr:colOff>466725</xdr:colOff>
      <xdr:row>3</xdr:row>
      <xdr:rowOff>47625</xdr:rowOff>
    </xdr:to>
    <xdr:sp macro="[0]!INIT" textlink="">
      <xdr:nvSpPr>
        <xdr:cNvPr id="4" name="Rectangle à coins arrondis 3"/>
        <xdr:cNvSpPr/>
      </xdr:nvSpPr>
      <xdr:spPr>
        <a:xfrm>
          <a:off x="5539583" y="136524"/>
          <a:ext cx="1023142" cy="587376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Initialisation</a:t>
          </a:r>
        </a:p>
        <a:p>
          <a:pPr algn="ctr"/>
          <a:r>
            <a:rPr lang="fr-FR" sz="1100"/>
            <a:t>du fichier</a:t>
          </a:r>
        </a:p>
      </xdr:txBody>
    </xdr:sp>
    <xdr:clientData/>
  </xdr:twoCellAnchor>
  <xdr:oneCellAnchor>
    <xdr:from>
      <xdr:col>11</xdr:col>
      <xdr:colOff>217488</xdr:colOff>
      <xdr:row>5</xdr:row>
      <xdr:rowOff>7938</xdr:rowOff>
    </xdr:from>
    <xdr:ext cx="1000125" cy="781240"/>
    <xdr:sp macro="" textlink="">
      <xdr:nvSpPr>
        <xdr:cNvPr id="5" name="ZoneTexte 4"/>
        <xdr:cNvSpPr txBox="1"/>
      </xdr:nvSpPr>
      <xdr:spPr>
        <a:xfrm>
          <a:off x="5551488" y="1055688"/>
          <a:ext cx="1000125" cy="78124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A utiliser QUE par Mathieu pour nouveau mois</a:t>
          </a:r>
        </a:p>
      </xdr:txBody>
    </xdr:sp>
    <xdr:clientData/>
  </xdr:oneCellAnchor>
  <xdr:twoCellAnchor>
    <xdr:from>
      <xdr:col>11</xdr:col>
      <xdr:colOff>717154</xdr:colOff>
      <xdr:row>3</xdr:row>
      <xdr:rowOff>47625</xdr:rowOff>
    </xdr:from>
    <xdr:to>
      <xdr:col>11</xdr:col>
      <xdr:colOff>717551</xdr:colOff>
      <xdr:row>5</xdr:row>
      <xdr:rowOff>7938</xdr:rowOff>
    </xdr:to>
    <xdr:cxnSp macro="">
      <xdr:nvCxnSpPr>
        <xdr:cNvPr id="7" name="Connecteur droit avec flèche 6"/>
        <xdr:cNvCxnSpPr>
          <a:stCxn id="5" idx="0"/>
          <a:endCxn id="4" idx="2"/>
        </xdr:cNvCxnSpPr>
      </xdr:nvCxnSpPr>
      <xdr:spPr>
        <a:xfrm rot="16200000" flipV="1">
          <a:off x="5885459" y="889595"/>
          <a:ext cx="331788" cy="39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76201</xdr:colOff>
      <xdr:row>0</xdr:row>
      <xdr:rowOff>0</xdr:rowOff>
    </xdr:from>
    <xdr:to>
      <xdr:col>3</xdr:col>
      <xdr:colOff>134937</xdr:colOff>
      <xdr:row>1</xdr:row>
      <xdr:rowOff>14261</xdr:rowOff>
    </xdr:to>
    <xdr:pic>
      <xdr:nvPicPr>
        <xdr:cNvPr id="8" name="Image 7" descr="Logo La Caraf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6201" y="0"/>
          <a:ext cx="352424" cy="357161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2" name="Tableau2" displayName="Tableau2" ref="A1:G2" totalsRowShown="0" headerRowDxfId="8" dataDxfId="7">
  <tableColumns count="7">
    <tableColumn id="1" name="DATE" dataDxfId="6"/>
    <tableColumn id="2" name="HEURE" dataDxfId="5"/>
    <tableColumn id="3" name="REGLEMENT" dataDxfId="4"/>
    <tableColumn id="7" name="MONTANT HT" dataDxfId="3"/>
    <tableColumn id="5" name="TVA" dataDxfId="2"/>
    <tableColumn id="4" name="MONTANT TTC" dataDxfId="1"/>
    <tableColumn id="6" name="N° Facture" dataDxfId="0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nfo@lacarafedesalon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00"/>
    <pageSetUpPr fitToPage="1"/>
  </sheetPr>
  <dimension ref="A1:L32"/>
  <sheetViews>
    <sheetView showGridLines="0" tabSelected="1" zoomScale="120" zoomScaleNormal="120" zoomScalePageLayoutView="160" workbookViewId="0">
      <selection activeCell="J11" sqref="J11"/>
    </sheetView>
  </sheetViews>
  <sheetFormatPr baseColWidth="10" defaultColWidth="11.42578125" defaultRowHeight="15"/>
  <cols>
    <col min="1" max="1" width="2.140625" customWidth="1"/>
    <col min="2" max="2" width="1.7109375" customWidth="1"/>
    <col min="3" max="3" width="0.5703125" customWidth="1"/>
    <col min="4" max="4" width="17" customWidth="1"/>
    <col min="5" max="5" width="3.140625" customWidth="1"/>
    <col min="6" max="6" width="6.5703125" customWidth="1"/>
    <col min="7" max="7" width="1.140625" customWidth="1"/>
    <col min="8" max="8" width="4.7109375" customWidth="1"/>
  </cols>
  <sheetData>
    <row r="1" spans="1:12" ht="27" customHeight="1">
      <c r="A1" s="43" t="s">
        <v>41</v>
      </c>
      <c r="B1" s="44"/>
      <c r="C1" s="44"/>
      <c r="D1" s="44"/>
      <c r="E1" s="44"/>
      <c r="F1" s="44"/>
      <c r="G1" s="44"/>
      <c r="J1" s="3"/>
    </row>
    <row r="2" spans="1:12" ht="27.75" customHeight="1">
      <c r="A2" s="53" t="s">
        <v>52</v>
      </c>
      <c r="B2" s="54"/>
      <c r="C2" s="54"/>
      <c r="D2" s="54"/>
      <c r="E2" s="54"/>
      <c r="F2" s="54"/>
      <c r="G2" s="54"/>
      <c r="H2" s="1"/>
    </row>
    <row r="3" spans="1:12" ht="14.25" customHeight="1">
      <c r="A3" s="55" t="s">
        <v>51</v>
      </c>
      <c r="B3" s="55"/>
      <c r="C3" s="55"/>
      <c r="D3" s="55"/>
      <c r="E3" s="55"/>
      <c r="F3" s="55"/>
      <c r="G3" s="55"/>
      <c r="H3" s="1"/>
    </row>
    <row r="4" spans="1:12" ht="18" customHeight="1">
      <c r="A4" s="57" t="s">
        <v>53</v>
      </c>
      <c r="B4" s="58"/>
      <c r="C4" s="58"/>
      <c r="D4" s="58"/>
      <c r="E4" s="58"/>
      <c r="F4" s="58"/>
      <c r="G4" s="58"/>
      <c r="H4" s="1"/>
    </row>
    <row r="5" spans="1:12" ht="20.45" customHeight="1">
      <c r="A5" s="51" t="s">
        <v>29</v>
      </c>
      <c r="B5" s="52"/>
      <c r="C5" s="52"/>
      <c r="D5" s="52"/>
      <c r="E5" s="48">
        <v>11</v>
      </c>
      <c r="F5" s="49"/>
      <c r="G5" s="50"/>
    </row>
    <row r="6" spans="1:12" ht="12.6" customHeight="1">
      <c r="A6" s="46">
        <f ca="1">TODAY()</f>
        <v>42468</v>
      </c>
      <c r="B6" s="46"/>
      <c r="C6" s="46"/>
      <c r="D6" s="46"/>
      <c r="E6" s="46"/>
      <c r="F6" s="47">
        <f ca="1">NOW()</f>
        <v>42468.018906597223</v>
      </c>
      <c r="G6" s="47"/>
      <c r="J6" s="5"/>
      <c r="K6" s="5"/>
    </row>
    <row r="7" spans="1:12" ht="12.6" customHeight="1">
      <c r="A7" s="66" t="s">
        <v>46</v>
      </c>
      <c r="B7" s="67"/>
      <c r="C7" s="68"/>
      <c r="D7" s="35" t="s">
        <v>33</v>
      </c>
      <c r="E7" s="35" t="s">
        <v>37</v>
      </c>
      <c r="F7" s="72" t="s">
        <v>10</v>
      </c>
      <c r="G7" s="73"/>
      <c r="J7" s="5"/>
      <c r="K7" s="5"/>
    </row>
    <row r="8" spans="1:12" ht="18" customHeight="1">
      <c r="A8" s="63" t="s">
        <v>47</v>
      </c>
      <c r="B8" s="64"/>
      <c r="C8" s="65"/>
      <c r="D8" s="36" t="str">
        <f t="shared" ref="D8:D11" ca="1" si="0">IF(A8="","",VLOOKUP(A8,Lbases,2,FALSE))</f>
        <v>Repas complet</v>
      </c>
      <c r="E8" s="37">
        <v>2</v>
      </c>
      <c r="F8" s="74">
        <v>75</v>
      </c>
      <c r="G8" s="75"/>
      <c r="I8" s="19"/>
      <c r="J8" s="5"/>
      <c r="K8" s="5"/>
    </row>
    <row r="9" spans="1:12" ht="18" customHeight="1">
      <c r="A9" s="69"/>
      <c r="B9" s="70"/>
      <c r="C9" s="71"/>
      <c r="D9" s="38" t="str">
        <f t="shared" si="0"/>
        <v/>
      </c>
      <c r="E9" s="37"/>
      <c r="F9" s="74" t="str">
        <f t="shared" ref="F9:F11" ca="1" si="1">IFERROR((VLOOKUP(A9,Lbases,3,FALSE))*E9,"")</f>
        <v/>
      </c>
      <c r="G9" s="75"/>
      <c r="I9" s="19"/>
      <c r="J9" s="5"/>
      <c r="K9" s="5"/>
    </row>
    <row r="10" spans="1:12" ht="18" customHeight="1">
      <c r="A10" s="69"/>
      <c r="B10" s="70"/>
      <c r="C10" s="71"/>
      <c r="D10" s="38" t="str">
        <f t="shared" si="0"/>
        <v/>
      </c>
      <c r="E10" s="37"/>
      <c r="F10" s="74" t="str">
        <f t="shared" ca="1" si="1"/>
        <v/>
      </c>
      <c r="G10" s="75"/>
      <c r="I10" s="19"/>
      <c r="J10" s="5"/>
      <c r="K10" s="5"/>
    </row>
    <row r="11" spans="1:12" ht="18" customHeight="1">
      <c r="A11" s="69"/>
      <c r="B11" s="70"/>
      <c r="C11" s="71"/>
      <c r="D11" s="38" t="str">
        <f t="shared" si="0"/>
        <v/>
      </c>
      <c r="E11" s="37"/>
      <c r="F11" s="74" t="str">
        <f t="shared" ca="1" si="1"/>
        <v/>
      </c>
      <c r="G11" s="75"/>
      <c r="I11" s="19"/>
      <c r="J11" s="5"/>
      <c r="K11" s="5"/>
    </row>
    <row r="12" spans="1:12" ht="12" customHeight="1">
      <c r="A12" s="21"/>
      <c r="B12" s="21"/>
      <c r="C12" s="21"/>
      <c r="D12" s="21"/>
      <c r="E12" s="39" t="s">
        <v>32</v>
      </c>
      <c r="F12" s="45">
        <f ca="1">IF(F13=1,F15/1.1,F15/1.2)</f>
        <v>68.181818181818173</v>
      </c>
      <c r="G12" s="45"/>
      <c r="I12" s="6"/>
      <c r="J12" s="4"/>
      <c r="K12" s="6"/>
      <c r="L12" s="6"/>
    </row>
    <row r="13" spans="1:12" ht="12.6" customHeight="1">
      <c r="A13" s="40" t="s">
        <v>42</v>
      </c>
      <c r="B13" s="2"/>
      <c r="C13" s="41" t="s">
        <v>1</v>
      </c>
      <c r="D13" s="41"/>
      <c r="E13" s="25" t="s">
        <v>38</v>
      </c>
      <c r="F13" s="42">
        <v>1</v>
      </c>
      <c r="G13" s="42"/>
      <c r="H13" s="34" t="s">
        <v>50</v>
      </c>
      <c r="I13" s="6"/>
      <c r="J13" s="4"/>
      <c r="K13" s="6"/>
      <c r="L13" s="6"/>
    </row>
    <row r="14" spans="1:12" ht="12.6" customHeight="1">
      <c r="A14" s="61"/>
      <c r="B14" s="61"/>
      <c r="C14" s="61"/>
      <c r="E14" s="25" t="s">
        <v>30</v>
      </c>
      <c r="F14" s="59">
        <f ca="1">F15-F12</f>
        <v>6.8181818181818272</v>
      </c>
      <c r="G14" s="59"/>
      <c r="I14" s="6"/>
      <c r="J14" s="4"/>
      <c r="K14" s="6"/>
      <c r="L14" s="6"/>
    </row>
    <row r="15" spans="1:12">
      <c r="D15" s="24"/>
      <c r="E15" s="21" t="s">
        <v>31</v>
      </c>
      <c r="F15" s="60">
        <f ca="1">SUM(F8:G11)</f>
        <v>75</v>
      </c>
      <c r="G15" s="60"/>
      <c r="I15" s="6"/>
      <c r="J15" s="4"/>
      <c r="K15" s="6"/>
      <c r="L15" s="6"/>
    </row>
    <row r="16" spans="1:12">
      <c r="I16" s="6"/>
      <c r="J16" s="6"/>
      <c r="K16" s="6"/>
      <c r="L16" s="6"/>
    </row>
    <row r="17" spans="1:12" ht="18.75">
      <c r="A17" s="62" t="s">
        <v>45</v>
      </c>
      <c r="B17" s="62"/>
      <c r="C17" s="62"/>
      <c r="D17" s="62"/>
      <c r="E17" s="62"/>
      <c r="F17" s="62"/>
      <c r="G17" s="62"/>
      <c r="I17" s="6"/>
      <c r="J17" s="6"/>
      <c r="K17" s="6"/>
      <c r="L17" s="6"/>
    </row>
    <row r="18" spans="1:12" ht="12.6" customHeight="1">
      <c r="A18" s="56" t="s">
        <v>44</v>
      </c>
      <c r="B18" s="56"/>
      <c r="C18" s="56"/>
      <c r="D18" s="56"/>
      <c r="E18" s="56"/>
      <c r="F18" s="56"/>
      <c r="G18" s="56"/>
      <c r="I18" s="6"/>
      <c r="J18" s="6"/>
      <c r="K18" s="6"/>
      <c r="L18" s="6"/>
    </row>
    <row r="19" spans="1:12" ht="12.6" customHeight="1">
      <c r="A19" s="56" t="s">
        <v>43</v>
      </c>
      <c r="B19" s="56"/>
      <c r="C19" s="56"/>
      <c r="D19" s="56"/>
      <c r="E19" s="56"/>
      <c r="F19" s="56"/>
      <c r="G19" s="56"/>
      <c r="I19" s="6"/>
      <c r="J19" s="6"/>
      <c r="K19" s="6"/>
      <c r="L19" s="6"/>
    </row>
    <row r="20" spans="1:12" ht="12.6" customHeight="1">
      <c r="I20" s="6"/>
      <c r="J20" s="6"/>
      <c r="K20" s="6"/>
      <c r="L20" s="6"/>
    </row>
    <row r="21" spans="1:12" ht="12.6" customHeight="1">
      <c r="I21" s="6"/>
      <c r="J21" s="6"/>
      <c r="K21" s="6"/>
      <c r="L21" s="6"/>
    </row>
    <row r="22" spans="1:12" ht="12.6" customHeight="1">
      <c r="I22" s="6"/>
      <c r="J22" s="6"/>
      <c r="K22" s="6"/>
      <c r="L22" s="6"/>
    </row>
    <row r="23" spans="1:12" ht="12.6" customHeight="1"/>
    <row r="24" spans="1:12" ht="12.6" customHeight="1"/>
    <row r="25" spans="1:12" ht="12.6" customHeight="1"/>
    <row r="26" spans="1:12" ht="12.6" customHeight="1"/>
    <row r="27" spans="1:12" ht="12.6" customHeight="1"/>
    <row r="28" spans="1:12" ht="12.6" customHeight="1"/>
    <row r="29" spans="1:12" ht="12.6" customHeight="1"/>
    <row r="30" spans="1:12" ht="12.6" customHeight="1"/>
    <row r="31" spans="1:12" ht="12.6" customHeight="1"/>
    <row r="32" spans="1:12" ht="12.6" customHeight="1"/>
  </sheetData>
  <sheetProtection formatCells="0" formatColumns="0" formatRows="0" insertColumns="0" insertRows="0" insertHyperlinks="0" deleteColumns="0" deleteRows="0" sort="0" autoFilter="0" pivotTables="0"/>
  <mergeCells count="26">
    <mergeCell ref="A19:G19"/>
    <mergeCell ref="A4:G4"/>
    <mergeCell ref="F14:G14"/>
    <mergeCell ref="F15:G15"/>
    <mergeCell ref="A14:C14"/>
    <mergeCell ref="A18:G18"/>
    <mergeCell ref="A17:G17"/>
    <mergeCell ref="A8:C8"/>
    <mergeCell ref="A7:C7"/>
    <mergeCell ref="A9:C9"/>
    <mergeCell ref="A10:C10"/>
    <mergeCell ref="A11:C11"/>
    <mergeCell ref="F7:G7"/>
    <mergeCell ref="F8:G8"/>
    <mergeCell ref="F9:G9"/>
    <mergeCell ref="F13:G13"/>
    <mergeCell ref="A1:G1"/>
    <mergeCell ref="F12:G12"/>
    <mergeCell ref="A6:E6"/>
    <mergeCell ref="F6:G6"/>
    <mergeCell ref="E5:G5"/>
    <mergeCell ref="A5:D5"/>
    <mergeCell ref="A2:G2"/>
    <mergeCell ref="A3:G3"/>
    <mergeCell ref="F10:G10"/>
    <mergeCell ref="F11:G11"/>
  </mergeCells>
  <phoneticPr fontId="13" type="noConversion"/>
  <dataValidations count="3">
    <dataValidation type="list" allowBlank="1" showInputMessage="1" showErrorMessage="1" sqref="C13">
      <formula1>REGLT</formula1>
    </dataValidation>
    <dataValidation type="list" allowBlank="1" showInputMessage="1" showErrorMessage="1" sqref="F13:G13">
      <formula1>"1,2"</formula1>
    </dataValidation>
    <dataValidation type="list" allowBlank="1" showInputMessage="1" showErrorMessage="1" sqref="A8:A11">
      <formula1>Lart</formula1>
    </dataValidation>
  </dataValidations>
  <hyperlinks>
    <hyperlink ref="A4" r:id="rId1"/>
  </hyperlinks>
  <printOptions horizontalCentered="1" verticalCentered="1"/>
  <pageMargins left="0" right="0" top="7.874015748031496E-2" bottom="7.874015748031496E-2" header="0" footer="0"/>
  <pageSetup paperSize="256" scale="94" orientation="portrait" blackAndWhite="1" horizontalDpi="4294967293" verticalDpi="4294967293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>
    <tabColor rgb="FFFFC000"/>
  </sheetPr>
  <dimension ref="A1:G2"/>
  <sheetViews>
    <sheetView workbookViewId="0">
      <selection activeCell="E14" sqref="E14"/>
    </sheetView>
  </sheetViews>
  <sheetFormatPr baseColWidth="10" defaultRowHeight="15"/>
  <cols>
    <col min="1" max="1" width="12.28515625" style="23" customWidth="1"/>
    <col min="2" max="2" width="16.42578125" style="20" customWidth="1"/>
    <col min="3" max="3" width="10.5703125" style="29" customWidth="1"/>
    <col min="4" max="4" width="18.7109375" style="22" bestFit="1" customWidth="1"/>
    <col min="5" max="5" width="7.42578125" style="19" customWidth="1"/>
    <col min="6" max="6" width="14.140625" style="19" customWidth="1"/>
    <col min="7" max="7" width="9.5703125" style="26" customWidth="1"/>
  </cols>
  <sheetData>
    <row r="1" spans="1:7">
      <c r="A1" s="30" t="s">
        <v>8</v>
      </c>
      <c r="B1" s="27" t="s">
        <v>9</v>
      </c>
      <c r="C1" s="27" t="s">
        <v>35</v>
      </c>
      <c r="D1" s="31" t="s">
        <v>40</v>
      </c>
      <c r="E1" s="31" t="s">
        <v>38</v>
      </c>
      <c r="F1" s="31" t="s">
        <v>36</v>
      </c>
      <c r="G1" s="32" t="s">
        <v>39</v>
      </c>
    </row>
    <row r="2" spans="1:7" ht="0.95" customHeight="1">
      <c r="A2" s="23">
        <v>42370</v>
      </c>
      <c r="B2" s="33">
        <v>0</v>
      </c>
      <c r="C2" s="28" t="s">
        <v>0</v>
      </c>
      <c r="D2" s="22">
        <v>0</v>
      </c>
      <c r="E2" s="19">
        <v>0</v>
      </c>
      <c r="F2" s="19">
        <v>0</v>
      </c>
      <c r="G2" s="26">
        <v>0</v>
      </c>
    </row>
  </sheetData>
  <phoneticPr fontId="13" type="noConversion"/>
  <pageMargins left="0.7" right="0.7" top="0.75" bottom="0.75" header="0.3" footer="0.3"/>
  <pageSetup paperSize="9" orientation="landscape" horizontalDpi="4294967293" verticalDpi="4294967293" r:id="rId1"/>
  <headerFooter>
    <oddHeader>&amp;C&amp;"-,Gras"&amp;20HISTORIQUE DES FACTURES</oddHead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G17"/>
  <sheetViews>
    <sheetView workbookViewId="0">
      <selection activeCell="A5" sqref="A5"/>
    </sheetView>
  </sheetViews>
  <sheetFormatPr baseColWidth="10" defaultRowHeight="15"/>
  <cols>
    <col min="1" max="1" width="15.7109375" style="11" customWidth="1"/>
    <col min="2" max="2" width="19.42578125" style="18" customWidth="1"/>
    <col min="3" max="3" width="6.7109375" style="14" bestFit="1" customWidth="1"/>
  </cols>
  <sheetData>
    <row r="1" spans="1:7" s="7" customFormat="1">
      <c r="A1" s="10" t="s">
        <v>34</v>
      </c>
      <c r="B1" s="16" t="s">
        <v>33</v>
      </c>
      <c r="C1" s="13" t="s">
        <v>10</v>
      </c>
      <c r="D1" s="9" t="s">
        <v>18</v>
      </c>
      <c r="F1" s="8"/>
    </row>
    <row r="2" spans="1:7">
      <c r="A2" s="11" t="s">
        <v>47</v>
      </c>
      <c r="B2" s="17" t="s">
        <v>26</v>
      </c>
      <c r="C2" s="15"/>
      <c r="D2" s="5" t="s">
        <v>0</v>
      </c>
    </row>
    <row r="3" spans="1:7">
      <c r="A3" s="11" t="s">
        <v>48</v>
      </c>
      <c r="B3" s="17" t="s">
        <v>27</v>
      </c>
      <c r="C3" s="15"/>
      <c r="D3" s="5" t="s">
        <v>1</v>
      </c>
      <c r="F3" s="3"/>
      <c r="G3" s="3"/>
    </row>
    <row r="4" spans="1:7">
      <c r="A4" s="11" t="s">
        <v>49</v>
      </c>
      <c r="B4" s="17" t="s">
        <v>28</v>
      </c>
      <c r="C4" s="15"/>
      <c r="D4" s="5" t="s">
        <v>2</v>
      </c>
      <c r="F4" s="3" t="s">
        <v>19</v>
      </c>
      <c r="G4" s="3" t="s">
        <v>20</v>
      </c>
    </row>
    <row r="5" spans="1:7">
      <c r="A5" s="11" t="s">
        <v>3</v>
      </c>
      <c r="B5" s="17">
        <v>4785</v>
      </c>
      <c r="C5" s="15"/>
      <c r="F5" s="3" t="s">
        <v>21</v>
      </c>
      <c r="G5" s="3" t="s">
        <v>22</v>
      </c>
    </row>
    <row r="6" spans="1:7">
      <c r="A6" s="11" t="s">
        <v>4</v>
      </c>
      <c r="B6" s="17">
        <v>1252</v>
      </c>
      <c r="C6" s="15"/>
      <c r="F6" s="3" t="s">
        <v>23</v>
      </c>
      <c r="G6" s="3" t="s">
        <v>24</v>
      </c>
    </row>
    <row r="7" spans="1:7">
      <c r="A7" s="11" t="s">
        <v>5</v>
      </c>
      <c r="B7" s="17">
        <v>9547</v>
      </c>
      <c r="C7" s="15"/>
      <c r="F7" s="3" t="s">
        <v>18</v>
      </c>
      <c r="G7" s="3" t="s">
        <v>25</v>
      </c>
    </row>
    <row r="8" spans="1:7">
      <c r="A8" s="11" t="s">
        <v>6</v>
      </c>
      <c r="B8" s="17">
        <v>2200</v>
      </c>
      <c r="C8" s="15"/>
    </row>
    <row r="9" spans="1:7">
      <c r="A9" s="12" t="s">
        <v>7</v>
      </c>
      <c r="B9" s="18">
        <v>8246</v>
      </c>
      <c r="C9" s="15"/>
    </row>
    <row r="10" spans="1:7">
      <c r="A10" s="12" t="s">
        <v>11</v>
      </c>
      <c r="B10" s="18">
        <v>9475</v>
      </c>
      <c r="C10" s="15"/>
    </row>
    <row r="11" spans="1:7">
      <c r="A11" s="12" t="s">
        <v>12</v>
      </c>
      <c r="B11" s="18">
        <v>1065</v>
      </c>
      <c r="C11" s="15"/>
    </row>
    <row r="12" spans="1:7">
      <c r="A12" s="12" t="s">
        <v>13</v>
      </c>
      <c r="B12" s="18">
        <v>1175</v>
      </c>
      <c r="C12" s="15"/>
    </row>
    <row r="13" spans="1:7">
      <c r="A13" s="12" t="s">
        <v>14</v>
      </c>
      <c r="B13" s="18">
        <v>1258</v>
      </c>
      <c r="C13" s="15"/>
    </row>
    <row r="14" spans="1:7">
      <c r="A14" s="12" t="s">
        <v>15</v>
      </c>
      <c r="B14" s="18">
        <v>1347</v>
      </c>
      <c r="C14" s="15"/>
    </row>
    <row r="15" spans="1:7">
      <c r="A15" s="12" t="s">
        <v>16</v>
      </c>
      <c r="B15" s="18">
        <v>1401</v>
      </c>
      <c r="C15" s="15"/>
    </row>
    <row r="16" spans="1:7">
      <c r="A16" s="12" t="s">
        <v>17</v>
      </c>
      <c r="B16" s="18">
        <v>1593</v>
      </c>
      <c r="C16" s="15"/>
    </row>
    <row r="17" spans="1:1">
      <c r="A17" s="12"/>
    </row>
  </sheetData>
  <phoneticPr fontId="1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Ticket</vt:lpstr>
      <vt:lpstr>Encaissements</vt:lpstr>
      <vt:lpstr>Bases</vt:lpstr>
      <vt:lpstr>REGLT</vt:lpstr>
      <vt:lpstr>Ticket!Zone_d_impression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RF</dc:creator>
  <cp:lastModifiedBy>Habiba Chaibi</cp:lastModifiedBy>
  <cp:lastPrinted>2016-04-07T22:17:18Z</cp:lastPrinted>
  <dcterms:created xsi:type="dcterms:W3CDTF">2011-10-29T07:32:17Z</dcterms:created>
  <dcterms:modified xsi:type="dcterms:W3CDTF">2016-04-07T22:27:18Z</dcterms:modified>
</cp:coreProperties>
</file>