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120" yWindow="120" windowWidth="18915" windowHeight="12240" firstSheet="2" activeTab="3"/>
  </bookViews>
  <sheets>
    <sheet name="TARIF1" sheetId="1" r:id="rId1"/>
    <sheet name="TARIF2" sheetId="3" r:id="rId2"/>
    <sheet name="TARIF3" sheetId="4" r:id="rId3"/>
    <sheet name="CALCUL TARIF" sheetId="5" r:id="rId4"/>
    <sheet name="1" sheetId="9" r:id="rId5"/>
    <sheet name="2" sheetId="10" r:id="rId6"/>
    <sheet name="3" sheetId="11" r:id="rId7"/>
    <sheet name="4" sheetId="12" r:id="rId8"/>
    <sheet name="5" sheetId="13" r:id="rId9"/>
    <sheet name="6" sheetId="14" r:id="rId10"/>
    <sheet name="7" sheetId="15" r:id="rId11"/>
    <sheet name="8" sheetId="16" r:id="rId12"/>
    <sheet name="9" sheetId="17" r:id="rId13"/>
    <sheet name="10" sheetId="18" r:id="rId14"/>
    <sheet name="11" sheetId="19" r:id="rId15"/>
    <sheet name="12" sheetId="20" r:id="rId16"/>
    <sheet name="13" sheetId="21" r:id="rId17"/>
    <sheet name="14" sheetId="22" r:id="rId18"/>
    <sheet name="15" sheetId="23" r:id="rId19"/>
    <sheet name="16" sheetId="24" r:id="rId20"/>
    <sheet name="17" sheetId="25" r:id="rId21"/>
    <sheet name="18" sheetId="26" r:id="rId22"/>
    <sheet name="19" sheetId="27" r:id="rId23"/>
    <sheet name="20" sheetId="28" r:id="rId24"/>
    <sheet name="21" sheetId="29" r:id="rId25"/>
    <sheet name="22" sheetId="30" r:id="rId26"/>
    <sheet name="23" sheetId="31" r:id="rId27"/>
    <sheet name="24" sheetId="32" r:id="rId28"/>
    <sheet name="25" sheetId="33" r:id="rId29"/>
    <sheet name="26" sheetId="34" r:id="rId30"/>
    <sheet name="27" sheetId="35" r:id="rId31"/>
    <sheet name="28" sheetId="36" r:id="rId32"/>
    <sheet name="29" sheetId="37" r:id="rId33"/>
    <sheet name="30" sheetId="38" r:id="rId34"/>
    <sheet name="31" sheetId="39" r:id="rId35"/>
    <sheet name="TOTAL" sheetId="40" r:id="rId36"/>
  </sheets>
  <definedNames>
    <definedName name="dept_tarif1">TARIF1!$B$14:$B$130</definedName>
    <definedName name="dept_tarif2">TARIF2!$B$14:$B$130</definedName>
    <definedName name="dept_tarif3">TARIF3!$B$14:$B$130</definedName>
    <definedName name="dept_tarif4">#REF!</definedName>
    <definedName name="dept_tarif5">#REF!</definedName>
    <definedName name="dept_tarif6">#REF!</definedName>
    <definedName name="_xlnm.Print_Titles" localSheetId="0">TARIF1!$1:$13</definedName>
    <definedName name="Liste_dept">TARIF1!$A$14:$B$130</definedName>
    <definedName name="num_dept">TARIF1!$A$14:$A$130</definedName>
    <definedName name="tarif1_inf100">TARIF1!$C$14:$K$130</definedName>
    <definedName name="tarif1_sup100">TARIF1!$L$14:$O$130</definedName>
    <definedName name="tarif2_inf100">TARIF2!$C$14:$K$130</definedName>
    <definedName name="tarif2_sup100">TARIF2!$L$14:$O$130</definedName>
    <definedName name="tarif3_inf100">TARIF3!$C$14:$K$130</definedName>
    <definedName name="tarif3_sup100">TARIF3!$L$14:$O$130</definedName>
    <definedName name="tarif4_inf100">#REF!</definedName>
    <definedName name="tarif4_sup100">TARIF3!$L$14:$O$130</definedName>
    <definedName name="tarif5_inf100">#REF!</definedName>
    <definedName name="tarif5_sup100">#REF!</definedName>
    <definedName name="tarif6_inf100">#REF!</definedName>
    <definedName name="tarif6_sup100">#REF!</definedName>
    <definedName name="_xlnm.Print_Area" localSheetId="0">TARIF1!$A$1:$O$216</definedName>
  </definedNames>
  <calcPr calcId="124519"/>
</workbook>
</file>

<file path=xl/calcChain.xml><?xml version="1.0" encoding="utf-8"?>
<calcChain xmlns="http://schemas.openxmlformats.org/spreadsheetml/2006/main">
  <c r="I120" i="39"/>
  <c r="I120" i="38"/>
  <c r="I120" i="37"/>
  <c r="I120" i="36"/>
  <c r="I120" i="35"/>
  <c r="I120" i="34"/>
  <c r="I120" i="33"/>
  <c r="I120" i="32"/>
  <c r="I120" i="31"/>
  <c r="I120" i="30"/>
  <c r="I120" i="29"/>
  <c r="I120" i="28"/>
  <c r="I120" i="27"/>
  <c r="I120" i="26"/>
  <c r="I120" i="25"/>
  <c r="I120" i="24"/>
  <c r="I120" i="23"/>
  <c r="I120" i="22"/>
  <c r="I120" i="21"/>
  <c r="I120" i="20"/>
  <c r="I120" i="19"/>
  <c r="I120" i="18"/>
  <c r="I120" i="17"/>
  <c r="I120" i="16"/>
  <c r="I120" i="15"/>
  <c r="I120" i="14"/>
  <c r="I120" i="13"/>
  <c r="I120" i="12"/>
  <c r="I120" i="11"/>
  <c r="I120" i="10"/>
  <c r="I120" i="9"/>
  <c r="C3" i="5" l="1"/>
  <c r="C10" s="1"/>
  <c r="C13" l="1"/>
  <c r="D11"/>
  <c r="C11"/>
  <c r="D12"/>
  <c r="C12"/>
  <c r="D13"/>
  <c r="D10"/>
  <c r="D8"/>
  <c r="C9"/>
  <c r="D9"/>
  <c r="C8"/>
  <c r="E13" l="1"/>
  <c r="E11"/>
  <c r="E12"/>
  <c r="E9"/>
  <c r="E8"/>
  <c r="E10"/>
  <c r="B15" l="1"/>
  <c r="B14"/>
  <c r="B16"/>
</calcChain>
</file>

<file path=xl/sharedStrings.xml><?xml version="1.0" encoding="utf-8"?>
<sst xmlns="http://schemas.openxmlformats.org/spreadsheetml/2006/main" count="4380" uniqueCount="179">
  <si>
    <t>AIN</t>
  </si>
  <si>
    <t>AISNE</t>
  </si>
  <si>
    <t>ALLIER</t>
  </si>
  <si>
    <t>ALPES DE HAUTE-PROV</t>
  </si>
  <si>
    <t>Stations</t>
  </si>
  <si>
    <t>ALPES (HAUTES-)</t>
  </si>
  <si>
    <t>ALPES-MARITIMES</t>
  </si>
  <si>
    <t>ARDECHE</t>
  </si>
  <si>
    <t>ARDENNES</t>
  </si>
  <si>
    <t>ARIEGE</t>
  </si>
  <si>
    <t>AUBE</t>
  </si>
  <si>
    <t>AUDE</t>
  </si>
  <si>
    <t>AVEYRON</t>
  </si>
  <si>
    <t>BOUCHES DU RHONE</t>
  </si>
  <si>
    <t>CALVADOS</t>
  </si>
  <si>
    <t>CANTAL</t>
  </si>
  <si>
    <t>CHARENTE</t>
  </si>
  <si>
    <t>CHARENTE-MARITIME</t>
  </si>
  <si>
    <t>Iles</t>
  </si>
  <si>
    <t>CHER</t>
  </si>
  <si>
    <t>CORREZE</t>
  </si>
  <si>
    <t>CORSE</t>
  </si>
  <si>
    <t>COTE-D OR</t>
  </si>
  <si>
    <t>COTES-D ARMOR</t>
  </si>
  <si>
    <t>CREUSE</t>
  </si>
  <si>
    <t>DORDOGNE</t>
  </si>
  <si>
    <t>DOUBS</t>
  </si>
  <si>
    <t>DROME</t>
  </si>
  <si>
    <t>EURE</t>
  </si>
  <si>
    <t>EURE-ET-LOIR</t>
  </si>
  <si>
    <t>FINISTERE</t>
  </si>
  <si>
    <t>GARD</t>
  </si>
  <si>
    <t>HAUTE-GARONNE</t>
  </si>
  <si>
    <t>GERS</t>
  </si>
  <si>
    <t>GIRONDE</t>
  </si>
  <si>
    <t>HERAULT</t>
  </si>
  <si>
    <t>ILLE-ET-VILAINE</t>
  </si>
  <si>
    <t>INDRE</t>
  </si>
  <si>
    <t>INDRE-ET-LOIRE</t>
  </si>
  <si>
    <t>ISERE</t>
  </si>
  <si>
    <t>JURA</t>
  </si>
  <si>
    <t>LANDES</t>
  </si>
  <si>
    <t>LOIR-ET-CHER</t>
  </si>
  <si>
    <t>LOIRE</t>
  </si>
  <si>
    <t>HAUTE-LOIRE</t>
  </si>
  <si>
    <t>LOIRE-ATLANTIQUE</t>
  </si>
  <si>
    <t>LOIRET</t>
  </si>
  <si>
    <t>LOT</t>
  </si>
  <si>
    <t>LOT-ET-GARONNE</t>
  </si>
  <si>
    <t>LOZERE</t>
  </si>
  <si>
    <t>MAINE-ET-LOIRE</t>
  </si>
  <si>
    <t>MANCHE</t>
  </si>
  <si>
    <t>MARNE</t>
  </si>
  <si>
    <t>HAUTE-MARNE</t>
  </si>
  <si>
    <t>MAYENNE</t>
  </si>
  <si>
    <t>MEURTHE-ET-MOSELLE</t>
  </si>
  <si>
    <t>MEUSE</t>
  </si>
  <si>
    <t>MORBIHAN</t>
  </si>
  <si>
    <t>MOSELLE</t>
  </si>
  <si>
    <t>NIEVRE</t>
  </si>
  <si>
    <t>NORD</t>
  </si>
  <si>
    <t>OISE</t>
  </si>
  <si>
    <t>ORNE</t>
  </si>
  <si>
    <t>PAS-DE-CALAIS</t>
  </si>
  <si>
    <t>PUY-DE-DOME</t>
  </si>
  <si>
    <t>PYRENEES-ATLANTIQUE</t>
  </si>
  <si>
    <t>HAUTES-PYRENEES</t>
  </si>
  <si>
    <t>PYRENEES-ORIENTALES</t>
  </si>
  <si>
    <t>BAS-RHIN</t>
  </si>
  <si>
    <t>HAUT-RHIN</t>
  </si>
  <si>
    <t>RHONE</t>
  </si>
  <si>
    <t>HAUTE-SAONE</t>
  </si>
  <si>
    <t>SAONE-ET-LOIRE</t>
  </si>
  <si>
    <t>SARTHE</t>
  </si>
  <si>
    <t>SAVOIE</t>
  </si>
  <si>
    <t>HAUTE-SAVOIE</t>
  </si>
  <si>
    <t>PARIS</t>
  </si>
  <si>
    <t>SEINE-MARITIME</t>
  </si>
  <si>
    <t>SEINE-ET-MARNE</t>
  </si>
  <si>
    <t>YVELINES</t>
  </si>
  <si>
    <t>DEUX-SEVRES</t>
  </si>
  <si>
    <t>SOMME</t>
  </si>
  <si>
    <t>TARN</t>
  </si>
  <si>
    <t>TARN-ET-GARONNE</t>
  </si>
  <si>
    <t>VAR</t>
  </si>
  <si>
    <t>VAUCLUSE</t>
  </si>
  <si>
    <t>VENDEE</t>
  </si>
  <si>
    <t>VIENNE</t>
  </si>
  <si>
    <t>HAUTE-VIENNE</t>
  </si>
  <si>
    <t>VOSGES</t>
  </si>
  <si>
    <t>YONNE</t>
  </si>
  <si>
    <t>TERR. DE BELFORT</t>
  </si>
  <si>
    <t>ESSONNE</t>
  </si>
  <si>
    <t>HAUTS-DE-SEINE</t>
  </si>
  <si>
    <t>SEINE-ST-DENIS</t>
  </si>
  <si>
    <t>VAL-DE-MARNE</t>
  </si>
  <si>
    <t>VAL-D OISE</t>
  </si>
  <si>
    <t>98 MONACO</t>
  </si>
  <si>
    <t xml:space="preserve">1 à                              9 </t>
  </si>
  <si>
    <t>10 à                             19</t>
  </si>
  <si>
    <t>20 à                          29</t>
  </si>
  <si>
    <t>30 à                          39</t>
  </si>
  <si>
    <t>40 à                              49</t>
  </si>
  <si>
    <t>50 à                               59</t>
  </si>
  <si>
    <t>60 à                             69</t>
  </si>
  <si>
    <t>70 à                           79</t>
  </si>
  <si>
    <t>80 à                        100</t>
  </si>
  <si>
    <t>101 à                       299</t>
  </si>
  <si>
    <t>300 à                          499</t>
  </si>
  <si>
    <t>500 à                             699</t>
  </si>
  <si>
    <t>700 à                             999</t>
  </si>
  <si>
    <t>DPT</t>
  </si>
  <si>
    <t>LOCALITES</t>
  </si>
  <si>
    <t>&lt;</t>
  </si>
  <si>
    <t>&gt;</t>
  </si>
  <si>
    <t>Aux 100 kgs</t>
  </si>
  <si>
    <t>Forfait PAR EXPEDITION</t>
  </si>
  <si>
    <t>Département</t>
  </si>
  <si>
    <t>Poids à transporter</t>
  </si>
  <si>
    <t>Pour</t>
  </si>
  <si>
    <t xml:space="preserve">Prix  d'achat </t>
  </si>
  <si>
    <t>Place</t>
  </si>
  <si>
    <t>Le moins cher est :</t>
  </si>
  <si>
    <t>Le plus cher est :</t>
  </si>
  <si>
    <t>Gain de :</t>
  </si>
  <si>
    <t>tarif1</t>
  </si>
  <si>
    <t>tarif2</t>
  </si>
  <si>
    <t>tarif3</t>
  </si>
  <si>
    <t>tarif4</t>
  </si>
  <si>
    <t>tarif5</t>
  </si>
  <si>
    <t>tarif6</t>
  </si>
  <si>
    <t>VILLE</t>
  </si>
  <si>
    <t>COLIS</t>
  </si>
  <si>
    <t>POIDS</t>
  </si>
  <si>
    <t>PRIX</t>
  </si>
  <si>
    <t>TOTAL</t>
  </si>
  <si>
    <t>CLIENT</t>
  </si>
  <si>
    <t>SOUFFLET V</t>
  </si>
  <si>
    <t>PALETTE</t>
  </si>
  <si>
    <t>MOULIN/YERRE</t>
  </si>
  <si>
    <t>AXEREAL</t>
  </si>
  <si>
    <t>PITHIVIERS</t>
  </si>
  <si>
    <t>AGROPITHIVIERS</t>
  </si>
  <si>
    <t>SOUFFLET A</t>
  </si>
  <si>
    <t>FONTAINE MACON</t>
  </si>
  <si>
    <t>N° EXP</t>
  </si>
  <si>
    <t>MOISSELLES</t>
  </si>
  <si>
    <t>BEAUMES DE VENISE</t>
  </si>
  <si>
    <t>AUNEAU</t>
  </si>
  <si>
    <t>PLATEFORME LEGE</t>
  </si>
  <si>
    <t>WAMBRECHIES</t>
  </si>
  <si>
    <t>SAS CEBAG</t>
  </si>
  <si>
    <t>CAUDAN</t>
  </si>
  <si>
    <t>HORTIBREIZ</t>
  </si>
  <si>
    <t>GORGES</t>
  </si>
  <si>
    <t>SARL VITA</t>
  </si>
  <si>
    <t>ST PRYVE ST MESMIN</t>
  </si>
  <si>
    <t>EARL LA GRANGE</t>
  </si>
  <si>
    <t>TOUL</t>
  </si>
  <si>
    <t>ENTREPOT CAL</t>
  </si>
  <si>
    <t>BAIN DE BRETAGNE</t>
  </si>
  <si>
    <t>SARL BLANDIN</t>
  </si>
  <si>
    <t>GEMOZAC</t>
  </si>
  <si>
    <t>SOUFFLET ATL</t>
  </si>
  <si>
    <t>LACROIX ST OUEN</t>
  </si>
  <si>
    <t>BASF</t>
  </si>
  <si>
    <t>COGNAC</t>
  </si>
  <si>
    <t>CARC CAR</t>
  </si>
  <si>
    <t>SOUVIGNARGUES</t>
  </si>
  <si>
    <t>VERNAZOBRES</t>
  </si>
  <si>
    <t>DIRECTION DE L'INFORMATION LEGALE ET ADMINISTRATIVE</t>
  </si>
  <si>
    <t>AIGREFEUILLE D'AUNIS</t>
  </si>
  <si>
    <t>SOCIETE COOPERATIVE AGRICOLE</t>
  </si>
  <si>
    <t>GAILLAC</t>
  </si>
  <si>
    <t>COOPERATIVE D'ACHAT</t>
  </si>
  <si>
    <t>SUBDRAY</t>
  </si>
  <si>
    <t>VIA LOGISTIQUE</t>
  </si>
  <si>
    <t>PLAUZAT</t>
  </si>
  <si>
    <t>LIMAGRAIN</t>
  </si>
</sst>
</file>

<file path=xl/styles.xml><?xml version="1.0" encoding="utf-8"?>
<styleSheet xmlns="http://schemas.openxmlformats.org/spreadsheetml/2006/main">
  <numFmts count="6">
    <numFmt numFmtId="7" formatCode="#,##0.00\ &quot;€&quot;;\-#,##0.00\ &quot;€&quot;"/>
    <numFmt numFmtId="44" formatCode="_-* #,##0.00\ &quot;€&quot;_-;\-* #,##0.00\ &quot;€&quot;_-;_-* &quot;-&quot;??\ &quot;€&quot;_-;_-@_-"/>
    <numFmt numFmtId="43" formatCode="_-* #,##0.00\ _€_-;\-* #,##0.00\ _€_-;_-* &quot;-&quot;??\ _€_-;_-@_-"/>
    <numFmt numFmtId="164" formatCode="#,##0.00\ &quot;€&quot;"/>
    <numFmt numFmtId="165" formatCode="00"/>
    <numFmt numFmtId="166" formatCode="0.0%"/>
  </numFmts>
  <fonts count="32">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i/>
      <u/>
      <sz val="11"/>
      <name val="Arial"/>
      <family val="2"/>
    </font>
    <font>
      <b/>
      <sz val="10"/>
      <name val="Arial"/>
      <family val="2"/>
    </font>
    <font>
      <b/>
      <sz val="10"/>
      <name val="Book Antiqua"/>
      <family val="1"/>
    </font>
    <font>
      <u/>
      <sz val="12"/>
      <color indexed="18"/>
      <name val="Arial"/>
      <family val="2"/>
    </font>
    <font>
      <b/>
      <i/>
      <u/>
      <sz val="12"/>
      <color indexed="18"/>
      <name val="Arial"/>
      <family val="2"/>
    </font>
    <font>
      <b/>
      <i/>
      <u/>
      <sz val="11"/>
      <color indexed="18"/>
      <name val="Arial"/>
      <family val="2"/>
    </font>
    <font>
      <sz val="14"/>
      <name val="Arial"/>
      <family val="2"/>
    </font>
    <font>
      <b/>
      <sz val="14"/>
      <name val="Verdana"/>
      <family val="2"/>
    </font>
    <font>
      <sz val="10"/>
      <name val="Arial"/>
      <family val="2"/>
    </font>
    <font>
      <sz val="10"/>
      <name val="Arial"/>
      <family val="2"/>
    </font>
    <font>
      <b/>
      <sz val="10"/>
      <color theme="4" tint="-0.499984740745262"/>
      <name val="Arial"/>
      <family val="2"/>
    </font>
    <font>
      <b/>
      <sz val="10"/>
      <color indexed="10"/>
      <name val="Arial"/>
      <family val="2"/>
    </font>
    <font>
      <sz val="10"/>
      <color indexed="13"/>
      <name val="Arial"/>
      <family val="2"/>
    </font>
    <font>
      <sz val="10"/>
      <color theme="1"/>
      <name val="Arial"/>
      <family val="2"/>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theme="1" tint="0.499984740745262"/>
        <bgColor indexed="64"/>
      </patternFill>
    </fill>
    <fill>
      <patternFill patternType="solid">
        <fgColor theme="1" tint="0.34998626667073579"/>
        <bgColor indexed="64"/>
      </patternFill>
    </fill>
    <fill>
      <patternFill patternType="solid">
        <fgColor indexed="9"/>
        <bgColor indexed="64"/>
      </patternFill>
    </fill>
    <fill>
      <patternFill patternType="solid">
        <fgColor theme="4" tint="0.39997558519241921"/>
        <bgColor indexed="64"/>
      </patternFill>
    </fill>
    <fill>
      <patternFill patternType="solid">
        <fgColor theme="8" tint="-0.249977111117893"/>
        <bgColor indexed="64"/>
      </patternFill>
    </fill>
    <fill>
      <patternFill patternType="solid">
        <fgColor theme="9" tint="-0.249977111117893"/>
        <bgColor indexed="64"/>
      </patternFill>
    </fill>
    <fill>
      <patternFill patternType="solid">
        <fgColor theme="0" tint="-0.249977111117893"/>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4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4" fontId="27" fillId="0" borderId="0" applyFont="0" applyFill="0" applyBorder="0" applyAlignment="0" applyProtection="0"/>
    <xf numFmtId="0" fontId="26" fillId="0" borderId="0"/>
  </cellStyleXfs>
  <cellXfs count="92">
    <xf numFmtId="0" fontId="0" fillId="0" borderId="0" xfId="0"/>
    <xf numFmtId="14" fontId="0" fillId="0" borderId="0" xfId="0" applyNumberFormat="1"/>
    <xf numFmtId="0" fontId="0" fillId="0" borderId="0" xfId="0" applyAlignment="1">
      <alignment horizontal="center" vertical="center" wrapText="1"/>
    </xf>
    <xf numFmtId="0" fontId="20" fillId="0" borderId="12" xfId="0" applyFont="1" applyBorder="1" applyAlignment="1">
      <alignment horizontal="center"/>
    </xf>
    <xf numFmtId="0" fontId="20" fillId="0" borderId="13" xfId="0" applyFont="1" applyBorder="1"/>
    <xf numFmtId="0" fontId="20" fillId="0" borderId="11" xfId="0" applyFont="1" applyBorder="1" applyAlignment="1">
      <alignment horizontal="center"/>
    </xf>
    <xf numFmtId="0" fontId="20" fillId="0" borderId="0" xfId="0" applyFont="1" applyBorder="1"/>
    <xf numFmtId="0" fontId="20" fillId="0" borderId="14" xfId="0" applyFont="1" applyBorder="1" applyAlignment="1">
      <alignment horizontal="center"/>
    </xf>
    <xf numFmtId="0" fontId="20" fillId="0" borderId="15" xfId="0" applyFont="1" applyBorder="1"/>
    <xf numFmtId="0" fontId="16" fillId="0" borderId="0" xfId="0" applyFont="1"/>
    <xf numFmtId="0" fontId="21" fillId="0" borderId="0" xfId="0" applyFont="1"/>
    <xf numFmtId="14" fontId="21" fillId="0" borderId="0" xfId="0" applyNumberFormat="1" applyFont="1"/>
    <xf numFmtId="0" fontId="22" fillId="0" borderId="0" xfId="0" applyFont="1"/>
    <xf numFmtId="0" fontId="19" fillId="33" borderId="12" xfId="0" applyFont="1" applyFill="1" applyBorder="1" applyAlignment="1">
      <alignment horizontal="center" vertical="center" wrapText="1"/>
    </xf>
    <xf numFmtId="0" fontId="19" fillId="33" borderId="13" xfId="0" applyFont="1" applyFill="1" applyBorder="1" applyAlignment="1">
      <alignment horizontal="center" vertical="center" wrapText="1"/>
    </xf>
    <xf numFmtId="0" fontId="19" fillId="33" borderId="18" xfId="0" applyFont="1" applyFill="1" applyBorder="1" applyAlignment="1">
      <alignment horizontal="center" vertical="center" wrapText="1"/>
    </xf>
    <xf numFmtId="0" fontId="19" fillId="33" borderId="16" xfId="0" applyFont="1" applyFill="1" applyBorder="1" applyAlignment="1">
      <alignment horizontal="center" vertical="center" wrapText="1"/>
    </xf>
    <xf numFmtId="2" fontId="0" fillId="0" borderId="12" xfId="1" applyNumberFormat="1" applyFont="1" applyBorder="1" applyAlignment="1">
      <alignment horizontal="center"/>
    </xf>
    <xf numFmtId="2" fontId="0" fillId="0" borderId="18" xfId="1" applyNumberFormat="1" applyFont="1" applyBorder="1" applyAlignment="1">
      <alignment horizontal="center"/>
    </xf>
    <xf numFmtId="2" fontId="0" fillId="0" borderId="13" xfId="1" applyNumberFormat="1" applyFont="1" applyBorder="1" applyAlignment="1">
      <alignment horizontal="center"/>
    </xf>
    <xf numFmtId="2" fontId="0" fillId="0" borderId="16" xfId="1" applyNumberFormat="1" applyFont="1" applyBorder="1" applyAlignment="1">
      <alignment horizontal="center"/>
    </xf>
    <xf numFmtId="2" fontId="0" fillId="0" borderId="11" xfId="1" applyNumberFormat="1" applyFont="1" applyBorder="1" applyAlignment="1">
      <alignment horizontal="center"/>
    </xf>
    <xf numFmtId="2" fontId="0" fillId="0" borderId="19" xfId="1" applyNumberFormat="1" applyFont="1" applyBorder="1" applyAlignment="1">
      <alignment horizontal="center"/>
    </xf>
    <xf numFmtId="2" fontId="0" fillId="0" borderId="0" xfId="1" applyNumberFormat="1" applyFont="1" applyBorder="1" applyAlignment="1">
      <alignment horizontal="center"/>
    </xf>
    <xf numFmtId="2" fontId="0" fillId="0" borderId="10" xfId="1" applyNumberFormat="1" applyFont="1" applyBorder="1" applyAlignment="1">
      <alignment horizontal="center"/>
    </xf>
    <xf numFmtId="2" fontId="0" fillId="0" borderId="14" xfId="1" applyNumberFormat="1" applyFont="1" applyBorder="1" applyAlignment="1">
      <alignment horizontal="center"/>
    </xf>
    <xf numFmtId="2" fontId="0" fillId="0" borderId="20" xfId="1" applyNumberFormat="1" applyFont="1" applyBorder="1" applyAlignment="1">
      <alignment horizontal="center"/>
    </xf>
    <xf numFmtId="2" fontId="0" fillId="0" borderId="15" xfId="1" applyNumberFormat="1" applyFont="1" applyBorder="1" applyAlignment="1">
      <alignment horizontal="center"/>
    </xf>
    <xf numFmtId="2" fontId="0" fillId="0" borderId="17" xfId="1" applyNumberFormat="1" applyFont="1" applyBorder="1" applyAlignment="1">
      <alignment horizontal="center"/>
    </xf>
    <xf numFmtId="2" fontId="0" fillId="0" borderId="0" xfId="0" applyNumberFormat="1" applyAlignment="1">
      <alignment horizontal="center"/>
    </xf>
    <xf numFmtId="0" fontId="0" fillId="0" borderId="11" xfId="0" applyBorder="1" applyAlignment="1">
      <alignment horizontal="center" vertical="center" wrapText="1"/>
    </xf>
    <xf numFmtId="0" fontId="0" fillId="0" borderId="11" xfId="0" applyBorder="1"/>
    <xf numFmtId="0" fontId="23" fillId="0" borderId="0" xfId="0" applyFont="1" applyAlignment="1">
      <alignment horizontal="left"/>
    </xf>
    <xf numFmtId="0" fontId="23" fillId="0" borderId="0" xfId="0" applyFont="1" applyAlignment="1">
      <alignment horizontal="left"/>
    </xf>
    <xf numFmtId="14" fontId="16" fillId="34" borderId="0" xfId="0" applyNumberFormat="1" applyFont="1" applyFill="1"/>
    <xf numFmtId="0" fontId="16" fillId="34" borderId="0" xfId="0" applyFont="1" applyFill="1"/>
    <xf numFmtId="0" fontId="16" fillId="34" borderId="0" xfId="0" applyFont="1" applyFill="1" applyAlignment="1">
      <alignment horizontal="right"/>
    </xf>
    <xf numFmtId="0" fontId="16" fillId="35" borderId="0" xfId="0" applyFont="1" applyFill="1"/>
    <xf numFmtId="0" fontId="16" fillId="35" borderId="0" xfId="0" applyFont="1" applyFill="1" applyAlignment="1">
      <alignment horizontal="right"/>
    </xf>
    <xf numFmtId="0" fontId="0" fillId="33" borderId="0" xfId="0" applyFill="1"/>
    <xf numFmtId="0" fontId="0" fillId="33" borderId="0" xfId="0" applyFill="1" applyAlignment="1"/>
    <xf numFmtId="0" fontId="0" fillId="0" borderId="0" xfId="0" applyFill="1" applyAlignment="1"/>
    <xf numFmtId="0" fontId="24" fillId="33" borderId="0" xfId="0" applyFont="1" applyFill="1" applyAlignment="1">
      <alignment horizontal="left" vertical="center"/>
    </xf>
    <xf numFmtId="165" fontId="19" fillId="36" borderId="28" xfId="0" applyNumberFormat="1" applyFont="1" applyFill="1" applyBorder="1" applyAlignment="1">
      <alignment horizontal="center" vertical="center"/>
    </xf>
    <xf numFmtId="0" fontId="25" fillId="0" borderId="0" xfId="0" applyFont="1" applyAlignment="1">
      <alignment horizontal="center"/>
    </xf>
    <xf numFmtId="0" fontId="19" fillId="33" borderId="0" xfId="0" applyFont="1" applyFill="1" applyBorder="1" applyAlignment="1">
      <alignment horizontal="center" vertical="center"/>
    </xf>
    <xf numFmtId="0" fontId="26" fillId="37" borderId="24" xfId="0" applyFont="1" applyFill="1" applyBorder="1" applyAlignment="1">
      <alignment horizontal="center" vertical="center"/>
    </xf>
    <xf numFmtId="7" fontId="26" fillId="37" borderId="24" xfId="43" applyNumberFormat="1" applyFont="1" applyFill="1" applyBorder="1" applyAlignment="1">
      <alignment horizontal="center" vertical="center" shrinkToFit="1"/>
    </xf>
    <xf numFmtId="0" fontId="19" fillId="37" borderId="25" xfId="0" applyNumberFormat="1" applyFont="1" applyFill="1" applyBorder="1" applyAlignment="1">
      <alignment horizontal="center" vertical="center"/>
    </xf>
    <xf numFmtId="0" fontId="0" fillId="0" borderId="0" xfId="0" applyFill="1"/>
    <xf numFmtId="164" fontId="0" fillId="38" borderId="21" xfId="0" applyNumberFormat="1" applyFill="1" applyBorder="1" applyAlignment="1">
      <alignment horizontal="center" vertical="center"/>
    </xf>
    <xf numFmtId="0" fontId="19" fillId="38" borderId="27" xfId="0" applyNumberFormat="1" applyFont="1" applyFill="1" applyBorder="1" applyAlignment="1">
      <alignment horizontal="center" vertical="center"/>
    </xf>
    <xf numFmtId="164" fontId="0" fillId="39" borderId="21" xfId="0" applyNumberFormat="1" applyFill="1" applyBorder="1" applyAlignment="1">
      <alignment horizontal="center" vertical="center"/>
    </xf>
    <xf numFmtId="0" fontId="19" fillId="39" borderId="27" xfId="0" applyNumberFormat="1" applyFont="1" applyFill="1" applyBorder="1" applyAlignment="1">
      <alignment horizontal="center" vertical="center"/>
    </xf>
    <xf numFmtId="0" fontId="0" fillId="33" borderId="0" xfId="0" applyFill="1" applyAlignment="1" applyProtection="1">
      <alignment vertical="center"/>
    </xf>
    <xf numFmtId="2" fontId="29" fillId="33" borderId="0" xfId="0" applyNumberFormat="1" applyFont="1" applyFill="1" applyAlignment="1" applyProtection="1">
      <alignment vertical="center"/>
    </xf>
    <xf numFmtId="0" fontId="0" fillId="33" borderId="0" xfId="0" applyFill="1" applyAlignment="1">
      <alignment vertical="center"/>
    </xf>
    <xf numFmtId="0" fontId="26" fillId="33" borderId="0" xfId="0" applyFont="1" applyFill="1" applyAlignment="1" applyProtection="1">
      <alignment vertical="center"/>
    </xf>
    <xf numFmtId="166" fontId="0" fillId="33" borderId="0" xfId="0" applyNumberFormat="1" applyFill="1" applyAlignment="1" applyProtection="1">
      <alignment horizontal="left" vertical="center"/>
    </xf>
    <xf numFmtId="0" fontId="30" fillId="33" borderId="0" xfId="0" applyFont="1" applyFill="1" applyAlignment="1">
      <alignment vertical="center"/>
    </xf>
    <xf numFmtId="0" fontId="0" fillId="33" borderId="0" xfId="0" applyFill="1" applyAlignment="1">
      <alignment horizontal="center" vertical="center"/>
    </xf>
    <xf numFmtId="0" fontId="31" fillId="38" borderId="21" xfId="0" applyFont="1" applyFill="1" applyBorder="1" applyAlignment="1">
      <alignment horizontal="center" vertical="center"/>
    </xf>
    <xf numFmtId="164" fontId="31" fillId="39" borderId="21" xfId="0" applyNumberFormat="1" applyFont="1" applyFill="1" applyBorder="1" applyAlignment="1">
      <alignment horizontal="center" vertical="center"/>
    </xf>
    <xf numFmtId="0" fontId="0" fillId="40" borderId="0" xfId="0" applyFill="1"/>
    <xf numFmtId="0" fontId="0" fillId="0" borderId="30" xfId="0" applyBorder="1"/>
    <xf numFmtId="0" fontId="0" fillId="0" borderId="21" xfId="0" applyBorder="1"/>
    <xf numFmtId="0" fontId="0" fillId="0" borderId="33" xfId="0" applyBorder="1"/>
    <xf numFmtId="0" fontId="20" fillId="0" borderId="26" xfId="0" applyFont="1" applyBorder="1"/>
    <xf numFmtId="0" fontId="0" fillId="0" borderId="27" xfId="0" applyBorder="1"/>
    <xf numFmtId="0" fontId="0" fillId="0" borderId="33" xfId="0" applyBorder="1" applyAlignment="1">
      <alignment wrapText="1"/>
    </xf>
    <xf numFmtId="0" fontId="0" fillId="0" borderId="21" xfId="0" applyBorder="1" applyAlignment="1">
      <alignment wrapText="1"/>
    </xf>
    <xf numFmtId="0" fontId="22" fillId="0" borderId="0" xfId="0" applyFont="1" applyAlignment="1">
      <alignment horizontal="left"/>
    </xf>
    <xf numFmtId="0" fontId="23" fillId="0" borderId="0" xfId="0" applyFont="1" applyAlignment="1">
      <alignment horizontal="left"/>
    </xf>
    <xf numFmtId="0" fontId="18" fillId="0" borderId="0" xfId="0" applyFont="1" applyAlignment="1">
      <alignment horizontal="left"/>
    </xf>
    <xf numFmtId="0" fontId="19" fillId="36" borderId="22" xfId="0" applyFont="1" applyFill="1" applyBorder="1" applyAlignment="1">
      <alignment horizontal="center" vertical="center"/>
    </xf>
    <xf numFmtId="0" fontId="19" fillId="36" borderId="23" xfId="0" applyFont="1" applyFill="1" applyBorder="1" applyAlignment="1">
      <alignment horizontal="center" vertical="center"/>
    </xf>
    <xf numFmtId="0" fontId="19" fillId="37" borderId="29" xfId="0" applyFont="1" applyFill="1" applyBorder="1" applyAlignment="1">
      <alignment horizontal="center" vertical="center"/>
    </xf>
    <xf numFmtId="0" fontId="19" fillId="37" borderId="24" xfId="0" applyFont="1" applyFill="1" applyBorder="1" applyAlignment="1">
      <alignment horizontal="center" vertical="center"/>
    </xf>
    <xf numFmtId="0" fontId="19" fillId="38" borderId="26" xfId="0" applyFont="1" applyFill="1" applyBorder="1" applyAlignment="1">
      <alignment horizontal="center" vertical="center"/>
    </xf>
    <xf numFmtId="0" fontId="19" fillId="38" borderId="21" xfId="0" applyFont="1" applyFill="1" applyBorder="1" applyAlignment="1">
      <alignment horizontal="center" vertical="center"/>
    </xf>
    <xf numFmtId="0" fontId="19" fillId="39" borderId="26" xfId="0" applyFont="1" applyFill="1" applyBorder="1" applyAlignment="1">
      <alignment horizontal="center" vertical="center"/>
    </xf>
    <xf numFmtId="0" fontId="19" fillId="39" borderId="21" xfId="0" applyFont="1" applyFill="1" applyBorder="1" applyAlignment="1">
      <alignment horizontal="center" vertical="center"/>
    </xf>
    <xf numFmtId="0" fontId="28" fillId="33" borderId="0" xfId="0" applyFont="1" applyFill="1" applyAlignment="1" applyProtection="1">
      <alignment horizontal="center" vertical="center"/>
    </xf>
    <xf numFmtId="0" fontId="29" fillId="33" borderId="0" xfId="0" applyFont="1" applyFill="1" applyAlignment="1" applyProtection="1">
      <alignment horizontal="center" vertical="center"/>
    </xf>
    <xf numFmtId="164" fontId="0" fillId="33" borderId="0" xfId="0" applyNumberFormat="1" applyFill="1" applyAlignment="1" applyProtection="1">
      <alignment horizontal="center" vertical="center"/>
    </xf>
    <xf numFmtId="0" fontId="0" fillId="33" borderId="0" xfId="0" applyNumberFormat="1" applyFill="1" applyAlignment="1" applyProtection="1">
      <alignment horizontal="center" vertical="center"/>
    </xf>
    <xf numFmtId="0" fontId="20" fillId="0" borderId="34" xfId="0" applyFont="1" applyBorder="1" applyAlignment="1">
      <alignment horizontal="center"/>
    </xf>
    <xf numFmtId="0" fontId="20" fillId="0" borderId="35" xfId="0" applyFont="1" applyBorder="1" applyAlignment="1">
      <alignment horizontal="center"/>
    </xf>
    <xf numFmtId="0" fontId="19" fillId="33" borderId="31" xfId="0" applyFont="1" applyFill="1" applyBorder="1" applyAlignment="1">
      <alignment horizontal="center" vertical="center" wrapText="1"/>
    </xf>
    <xf numFmtId="0" fontId="19" fillId="33" borderId="32" xfId="0" applyFont="1" applyFill="1" applyBorder="1" applyAlignment="1">
      <alignment horizontal="center" vertical="center" wrapText="1"/>
    </xf>
    <xf numFmtId="0" fontId="20" fillId="0" borderId="36" xfId="0" applyFont="1" applyBorder="1" applyAlignment="1">
      <alignment horizontal="center"/>
    </xf>
    <xf numFmtId="0" fontId="20" fillId="0" borderId="37" xfId="0" applyFont="1" applyBorder="1" applyAlignment="1">
      <alignment horizontal="center"/>
    </xf>
  </cellXfs>
  <cellStyles count="45">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Commentaire" xfId="16" builtinId="10" customBuiltin="1"/>
    <cellStyle name="Entrée" xfId="10" builtinId="20" customBuiltin="1"/>
    <cellStyle name="Euro" xfId="43"/>
    <cellStyle name="Insatisfaisant" xfId="8" builtinId="27" customBuiltin="1"/>
    <cellStyle name="Milliers" xfId="1" builtinId="3"/>
    <cellStyle name="Neutre" xfId="9" builtinId="28" customBuiltin="1"/>
    <cellStyle name="Normal" xfId="0" builtinId="0"/>
    <cellStyle name="Normal 2" xfId="44"/>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400" b="0" i="0" u="none" strike="noStrike" baseline="0">
              <a:solidFill>
                <a:srgbClr val="FFFFFF"/>
              </a:solidFill>
              <a:latin typeface="Arial Narrow"/>
            </a:rPr>
            <a:t>SCHENKER TOP13</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152400</xdr:rowOff>
    </xdr:from>
    <xdr:to>
      <xdr:col>5</xdr:col>
      <xdr:colOff>193675</xdr:colOff>
      <xdr:row>6</xdr:row>
      <xdr:rowOff>0</xdr:rowOff>
    </xdr:to>
    <xdr:sp macro="" textlink="">
      <xdr:nvSpPr>
        <xdr:cNvPr id="2" name="Organigramme : Alternative 1"/>
        <xdr:cNvSpPr/>
      </xdr:nvSpPr>
      <xdr:spPr>
        <a:xfrm>
          <a:off x="19050" y="609600"/>
          <a:ext cx="3556000" cy="428625"/>
        </a:xfrm>
        <a:prstGeom prst="flowChartAlternateProcess">
          <a:avLst/>
        </a:prstGeom>
        <a:gradFill flip="none" rotWithShape="1">
          <a:gsLst>
            <a:gs pos="0">
              <a:srgbClr val="FF0000"/>
            </a:gs>
            <a:gs pos="100000">
              <a:srgbClr val="FFBDBD"/>
            </a:gs>
          </a:gsLst>
          <a:lin ang="0" scaled="1"/>
          <a:tileRect/>
        </a:gradFill>
        <a:ln w="9525" cap="flat" cmpd="sng" algn="ctr">
          <a:noFill/>
          <a:prstDash val="solid"/>
          <a:round/>
          <a:headEnd type="none" w="med" len="med"/>
          <a:tailEnd type="none" w="med" len="med"/>
        </a:ln>
        <a:effectLst/>
        <a:extLst>
          <a:ext uri="{91240B29-F687-4F45-9708-019B960494DF}">
            <a14:hiddenLine xmlns="" xmlns:a14="http://schemas.microsoft.com/office/drawing/2010/main" w="9525" cap="flat" cmpd="sng" algn="ctr">
              <a:solidFill>
                <a:schemeClr val="accent1">
                  <a:shade val="50000"/>
                </a:schemeClr>
              </a:solidFill>
              <a:prstDash val="solid"/>
              <a:round/>
              <a:headEnd type="none" w="med" len="med"/>
              <a:tailEnd type="none" w="med" len="me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400" b="0" i="0" u="none" strike="noStrike" baseline="0">
              <a:solidFill>
                <a:srgbClr val="FFFFFF"/>
              </a:solidFill>
              <a:latin typeface="Arial Narrow"/>
            </a:rPr>
            <a:t>SCHENKER TOP18</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3:P301"/>
  <sheetViews>
    <sheetView zoomScale="75" zoomScaleNormal="75" workbookViewId="0">
      <selection activeCell="O129" sqref="O129"/>
    </sheetView>
  </sheetViews>
  <sheetFormatPr baseColWidth="10" defaultRowHeight="15"/>
  <cols>
    <col min="1" max="1" width="6.28515625" customWidth="1"/>
    <col min="2" max="2" width="27.140625" bestFit="1" customWidth="1"/>
    <col min="3" max="3" width="10.28515625" customWidth="1"/>
    <col min="4"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71"/>
      <c r="B7" s="71"/>
      <c r="C7" s="71"/>
      <c r="D7" s="71"/>
      <c r="E7" s="71"/>
      <c r="F7" s="71"/>
      <c r="G7" s="71"/>
      <c r="H7" s="71"/>
      <c r="I7" s="71"/>
      <c r="J7" s="71"/>
      <c r="K7" s="71"/>
      <c r="L7" s="71"/>
      <c r="M7" s="71"/>
      <c r="N7" s="71"/>
      <c r="O7" s="71"/>
    </row>
    <row r="8" spans="1:16">
      <c r="A8" s="72"/>
      <c r="B8" s="72"/>
      <c r="C8" s="72"/>
      <c r="D8" s="72"/>
      <c r="E8" s="72"/>
      <c r="F8" s="72"/>
      <c r="G8" s="72"/>
      <c r="H8" s="72"/>
      <c r="I8" s="72"/>
      <c r="J8" s="72"/>
      <c r="K8" s="72"/>
      <c r="L8" s="72"/>
      <c r="M8" s="72"/>
      <c r="N8" s="72"/>
      <c r="O8" s="72"/>
    </row>
    <row r="9" spans="1:16">
      <c r="A9" s="32"/>
      <c r="B9" s="32"/>
      <c r="C9" s="32"/>
      <c r="D9" s="32"/>
      <c r="E9" s="32"/>
      <c r="F9" s="32"/>
      <c r="G9" s="32"/>
      <c r="H9" s="32"/>
      <c r="I9" s="32"/>
      <c r="J9" s="32"/>
      <c r="K9" s="32"/>
      <c r="L9" s="32"/>
      <c r="M9" s="32"/>
      <c r="N9" s="32"/>
      <c r="O9" s="32"/>
    </row>
    <row r="10" spans="1:16">
      <c r="A10" s="73"/>
      <c r="B10" s="73"/>
      <c r="C10" s="73"/>
      <c r="D10" s="73"/>
      <c r="E10" s="73"/>
      <c r="F10" s="73"/>
      <c r="G10" s="73"/>
      <c r="H10" s="73"/>
      <c r="I10" s="73"/>
      <c r="J10" s="73"/>
      <c r="K10" s="73"/>
      <c r="L10" s="73"/>
      <c r="M10" s="73"/>
      <c r="N10" s="73"/>
      <c r="O10" s="73"/>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13.62</v>
      </c>
      <c r="D14" s="18">
        <v>15.52</v>
      </c>
      <c r="E14" s="19">
        <v>17.43</v>
      </c>
      <c r="F14" s="18">
        <v>21.16</v>
      </c>
      <c r="G14" s="19">
        <v>22.94</v>
      </c>
      <c r="H14" s="18">
        <v>24.74</v>
      </c>
      <c r="I14" s="19">
        <v>26.52</v>
      </c>
      <c r="J14" s="18">
        <v>29.77</v>
      </c>
      <c r="K14" s="19">
        <v>32.909999999999997</v>
      </c>
      <c r="L14" s="20">
        <v>31.35</v>
      </c>
      <c r="M14" s="20">
        <v>28.83</v>
      </c>
      <c r="N14" s="20">
        <v>26.64</v>
      </c>
      <c r="O14" s="20">
        <v>25.07</v>
      </c>
      <c r="P14" s="31"/>
    </row>
    <row r="15" spans="1:16" ht="15.75">
      <c r="A15" s="5">
        <v>2</v>
      </c>
      <c r="B15" s="6" t="s">
        <v>1</v>
      </c>
      <c r="C15" s="21">
        <v>10.38</v>
      </c>
      <c r="D15" s="22">
        <v>11.84</v>
      </c>
      <c r="E15" s="23">
        <v>13.29</v>
      </c>
      <c r="F15" s="22">
        <v>16.38</v>
      </c>
      <c r="G15" s="23">
        <v>17.77</v>
      </c>
      <c r="H15" s="22">
        <v>19.149999999999999</v>
      </c>
      <c r="I15" s="23">
        <v>20.54</v>
      </c>
      <c r="J15" s="22">
        <v>23.24</v>
      </c>
      <c r="K15" s="23">
        <v>25.68</v>
      </c>
      <c r="L15" s="24">
        <v>24.46</v>
      </c>
      <c r="M15" s="24">
        <v>22.5</v>
      </c>
      <c r="N15" s="24">
        <v>20.79</v>
      </c>
      <c r="O15" s="24">
        <v>19.559999999999999</v>
      </c>
      <c r="P15" s="31"/>
    </row>
    <row r="16" spans="1:16" ht="15.75">
      <c r="A16" s="5">
        <v>3</v>
      </c>
      <c r="B16" s="6" t="s">
        <v>2</v>
      </c>
      <c r="C16" s="21">
        <v>15.14</v>
      </c>
      <c r="D16" s="22">
        <v>17.260000000000002</v>
      </c>
      <c r="E16" s="23">
        <v>19.38</v>
      </c>
      <c r="F16" s="22">
        <v>23.01</v>
      </c>
      <c r="G16" s="23">
        <v>24.96</v>
      </c>
      <c r="H16" s="22">
        <v>26.9</v>
      </c>
      <c r="I16" s="23">
        <v>28.85</v>
      </c>
      <c r="J16" s="22">
        <v>31.8</v>
      </c>
      <c r="K16" s="23">
        <v>35.14</v>
      </c>
      <c r="L16" s="24">
        <v>33.47</v>
      </c>
      <c r="M16" s="24">
        <v>30.79</v>
      </c>
      <c r="N16" s="24">
        <v>28.45</v>
      </c>
      <c r="O16" s="24">
        <v>26.78</v>
      </c>
      <c r="P16" s="31"/>
    </row>
    <row r="17" spans="1:16" ht="15.75">
      <c r="A17" s="5">
        <v>4</v>
      </c>
      <c r="B17" s="6" t="s">
        <v>3</v>
      </c>
      <c r="C17" s="21">
        <v>21.03</v>
      </c>
      <c r="D17" s="22">
        <v>23.97</v>
      </c>
      <c r="E17" s="23">
        <v>26.91</v>
      </c>
      <c r="F17" s="22">
        <v>32.67</v>
      </c>
      <c r="G17" s="23">
        <v>35.43</v>
      </c>
      <c r="H17" s="22">
        <v>38.19</v>
      </c>
      <c r="I17" s="23">
        <v>40.950000000000003</v>
      </c>
      <c r="J17" s="22">
        <v>45.98</v>
      </c>
      <c r="K17" s="23">
        <v>50.82</v>
      </c>
      <c r="L17" s="24">
        <v>48.39</v>
      </c>
      <c r="M17" s="24">
        <v>44.52</v>
      </c>
      <c r="N17" s="24">
        <v>41.14</v>
      </c>
      <c r="O17" s="24">
        <v>38.72</v>
      </c>
      <c r="P17" s="31"/>
    </row>
    <row r="18" spans="1:16" ht="15.75">
      <c r="A18" s="5">
        <v>4</v>
      </c>
      <c r="B18" s="6" t="s">
        <v>4</v>
      </c>
      <c r="C18" s="21">
        <v>44.91</v>
      </c>
      <c r="D18" s="22">
        <v>51.2</v>
      </c>
      <c r="E18" s="23">
        <v>57.49</v>
      </c>
      <c r="F18" s="22">
        <v>63.77</v>
      </c>
      <c r="G18" s="23">
        <v>69.16</v>
      </c>
      <c r="H18" s="22">
        <v>74.55</v>
      </c>
      <c r="I18" s="23">
        <v>79.94</v>
      </c>
      <c r="J18" s="22">
        <v>85.33</v>
      </c>
      <c r="K18" s="23">
        <v>94.31</v>
      </c>
      <c r="L18" s="24">
        <v>89.81</v>
      </c>
      <c r="M18" s="24">
        <v>82.63</v>
      </c>
      <c r="N18" s="24">
        <v>76.34</v>
      </c>
      <c r="O18" s="24">
        <v>71.849999999999994</v>
      </c>
      <c r="P18" s="31"/>
    </row>
    <row r="19" spans="1:16" ht="15.75">
      <c r="A19" s="5">
        <v>5</v>
      </c>
      <c r="B19" s="6" t="s">
        <v>5</v>
      </c>
      <c r="C19" s="21">
        <v>19.64</v>
      </c>
      <c r="D19" s="22">
        <v>22.38</v>
      </c>
      <c r="E19" s="23">
        <v>25.13</v>
      </c>
      <c r="F19" s="22">
        <v>30.51</v>
      </c>
      <c r="G19" s="23">
        <v>33.090000000000003</v>
      </c>
      <c r="H19" s="22">
        <v>35.67</v>
      </c>
      <c r="I19" s="23">
        <v>38.25</v>
      </c>
      <c r="J19" s="22">
        <v>42.94</v>
      </c>
      <c r="K19" s="23">
        <v>47.46</v>
      </c>
      <c r="L19" s="24">
        <v>45.19</v>
      </c>
      <c r="M19" s="24">
        <v>41.58</v>
      </c>
      <c r="N19" s="24">
        <v>38.42</v>
      </c>
      <c r="O19" s="24">
        <v>36.15</v>
      </c>
      <c r="P19" s="31"/>
    </row>
    <row r="20" spans="1:16" ht="15.75">
      <c r="A20" s="5">
        <v>5</v>
      </c>
      <c r="B20" s="6" t="s">
        <v>4</v>
      </c>
      <c r="C20" s="21">
        <v>42.29</v>
      </c>
      <c r="D20" s="22">
        <v>48.21</v>
      </c>
      <c r="E20" s="23">
        <v>54.13</v>
      </c>
      <c r="F20" s="22">
        <v>60.05</v>
      </c>
      <c r="G20" s="23">
        <v>65.13</v>
      </c>
      <c r="H20" s="22">
        <v>70.2</v>
      </c>
      <c r="I20" s="23">
        <v>75.28</v>
      </c>
      <c r="J20" s="22">
        <v>80.349999999999994</v>
      </c>
      <c r="K20" s="23">
        <v>88.8</v>
      </c>
      <c r="L20" s="24">
        <v>84.57</v>
      </c>
      <c r="M20" s="24">
        <v>77.81</v>
      </c>
      <c r="N20" s="24">
        <v>71.89</v>
      </c>
      <c r="O20" s="24">
        <v>67.66</v>
      </c>
      <c r="P20" s="31"/>
    </row>
    <row r="21" spans="1:16" ht="15.75">
      <c r="A21" s="5">
        <v>6</v>
      </c>
      <c r="B21" s="6" t="s">
        <v>6</v>
      </c>
      <c r="C21" s="21">
        <v>19.82</v>
      </c>
      <c r="D21" s="22">
        <v>22.59</v>
      </c>
      <c r="E21" s="23">
        <v>25.36</v>
      </c>
      <c r="F21" s="22">
        <v>31.27</v>
      </c>
      <c r="G21" s="23">
        <v>33.909999999999997</v>
      </c>
      <c r="H21" s="22">
        <v>36.549999999999997</v>
      </c>
      <c r="I21" s="23">
        <v>39.19</v>
      </c>
      <c r="J21" s="22">
        <v>44.35</v>
      </c>
      <c r="K21" s="23">
        <v>49.01</v>
      </c>
      <c r="L21" s="24">
        <v>46.68</v>
      </c>
      <c r="M21" s="24">
        <v>42.95</v>
      </c>
      <c r="N21" s="24">
        <v>39.68</v>
      </c>
      <c r="O21" s="24">
        <v>37.340000000000003</v>
      </c>
      <c r="P21" s="31"/>
    </row>
    <row r="22" spans="1:16" ht="15.75">
      <c r="A22" s="5">
        <v>6</v>
      </c>
      <c r="B22" s="6" t="s">
        <v>4</v>
      </c>
      <c r="C22" s="21">
        <v>22.18</v>
      </c>
      <c r="D22" s="22">
        <v>25.28</v>
      </c>
      <c r="E22" s="23">
        <v>28.39</v>
      </c>
      <c r="F22" s="22">
        <v>34.99</v>
      </c>
      <c r="G22" s="23">
        <v>37.94</v>
      </c>
      <c r="H22" s="22">
        <v>40.9</v>
      </c>
      <c r="I22" s="23">
        <v>43.86</v>
      </c>
      <c r="J22" s="22">
        <v>49.62</v>
      </c>
      <c r="K22" s="23">
        <v>54.84</v>
      </c>
      <c r="L22" s="24">
        <v>52.23</v>
      </c>
      <c r="M22" s="24">
        <v>48.05</v>
      </c>
      <c r="N22" s="24">
        <v>44.4</v>
      </c>
      <c r="O22" s="24">
        <v>41.79</v>
      </c>
      <c r="P22" s="31"/>
    </row>
    <row r="23" spans="1:16" ht="15.75">
      <c r="A23" s="5">
        <v>7</v>
      </c>
      <c r="B23" s="6" t="s">
        <v>7</v>
      </c>
      <c r="C23" s="21">
        <v>17.32</v>
      </c>
      <c r="D23" s="22">
        <v>19.75</v>
      </c>
      <c r="E23" s="23">
        <v>22.17</v>
      </c>
      <c r="F23" s="22">
        <v>26.91</v>
      </c>
      <c r="G23" s="23">
        <v>29.19</v>
      </c>
      <c r="H23" s="22">
        <v>31.47</v>
      </c>
      <c r="I23" s="23">
        <v>33.74</v>
      </c>
      <c r="J23" s="22">
        <v>37.869999999999997</v>
      </c>
      <c r="K23" s="23">
        <v>41.86</v>
      </c>
      <c r="L23" s="24">
        <v>39.86</v>
      </c>
      <c r="M23" s="24">
        <v>36.68</v>
      </c>
      <c r="N23" s="24">
        <v>33.89</v>
      </c>
      <c r="O23" s="24">
        <v>31.89</v>
      </c>
      <c r="P23" s="31"/>
    </row>
    <row r="24" spans="1:16" ht="15.75">
      <c r="A24" s="5">
        <v>8</v>
      </c>
      <c r="B24" s="6" t="s">
        <v>8</v>
      </c>
      <c r="C24" s="21">
        <v>13.15</v>
      </c>
      <c r="D24" s="22">
        <v>14.99</v>
      </c>
      <c r="E24" s="23">
        <v>16.84</v>
      </c>
      <c r="F24" s="22">
        <v>20.440000000000001</v>
      </c>
      <c r="G24" s="23">
        <v>22.17</v>
      </c>
      <c r="H24" s="22">
        <v>23.9</v>
      </c>
      <c r="I24" s="23">
        <v>25.62</v>
      </c>
      <c r="J24" s="22">
        <v>28.77</v>
      </c>
      <c r="K24" s="23">
        <v>31.79</v>
      </c>
      <c r="L24" s="24">
        <v>30.28</v>
      </c>
      <c r="M24" s="24">
        <v>27.85</v>
      </c>
      <c r="N24" s="24">
        <v>25.74</v>
      </c>
      <c r="O24" s="24">
        <v>24.22</v>
      </c>
      <c r="P24" s="31"/>
    </row>
    <row r="25" spans="1:16" ht="15.75">
      <c r="A25" s="5">
        <v>9</v>
      </c>
      <c r="B25" s="6" t="s">
        <v>9</v>
      </c>
      <c r="C25" s="21">
        <v>19.82</v>
      </c>
      <c r="D25" s="22">
        <v>22.59</v>
      </c>
      <c r="E25" s="23">
        <v>25.36</v>
      </c>
      <c r="F25" s="22">
        <v>31.27</v>
      </c>
      <c r="G25" s="23">
        <v>33.909999999999997</v>
      </c>
      <c r="H25" s="22">
        <v>36.549999999999997</v>
      </c>
      <c r="I25" s="23">
        <v>39.19</v>
      </c>
      <c r="J25" s="22">
        <v>44.35</v>
      </c>
      <c r="K25" s="23">
        <v>49.01</v>
      </c>
      <c r="L25" s="24">
        <v>46.68</v>
      </c>
      <c r="M25" s="24">
        <v>42.95</v>
      </c>
      <c r="N25" s="24">
        <v>39.68</v>
      </c>
      <c r="O25" s="24">
        <v>37.340000000000003</v>
      </c>
      <c r="P25" s="31"/>
    </row>
    <row r="26" spans="1:16" ht="15.75">
      <c r="A26" s="5">
        <v>9</v>
      </c>
      <c r="B26" s="6" t="s">
        <v>4</v>
      </c>
      <c r="C26" s="21">
        <v>49.28</v>
      </c>
      <c r="D26" s="22">
        <v>56.17</v>
      </c>
      <c r="E26" s="23">
        <v>63.08</v>
      </c>
      <c r="F26" s="22">
        <v>69.97</v>
      </c>
      <c r="G26" s="23">
        <v>75.88</v>
      </c>
      <c r="H26" s="22">
        <v>81.8</v>
      </c>
      <c r="I26" s="23">
        <v>87.71</v>
      </c>
      <c r="J26" s="22">
        <v>93.62</v>
      </c>
      <c r="K26" s="23">
        <v>103.48</v>
      </c>
      <c r="L26" s="24">
        <v>98.55</v>
      </c>
      <c r="M26" s="24">
        <v>90.66</v>
      </c>
      <c r="N26" s="24">
        <v>83.77</v>
      </c>
      <c r="O26" s="24">
        <v>78.84</v>
      </c>
      <c r="P26" s="31"/>
    </row>
    <row r="27" spans="1:16" ht="15.75">
      <c r="A27" s="5">
        <v>10</v>
      </c>
      <c r="B27" s="6" t="s">
        <v>10</v>
      </c>
      <c r="C27" s="21">
        <v>8.14</v>
      </c>
      <c r="D27" s="22">
        <v>9.2799999999999994</v>
      </c>
      <c r="E27" s="23">
        <v>10.42</v>
      </c>
      <c r="F27" s="22">
        <v>12.76</v>
      </c>
      <c r="G27" s="23">
        <v>13.84</v>
      </c>
      <c r="H27" s="22">
        <v>14.92</v>
      </c>
      <c r="I27" s="23">
        <v>16</v>
      </c>
      <c r="J27" s="22">
        <v>18.04</v>
      </c>
      <c r="K27" s="23">
        <v>19.940000000000001</v>
      </c>
      <c r="L27" s="24">
        <v>19</v>
      </c>
      <c r="M27" s="24">
        <v>17.47</v>
      </c>
      <c r="N27" s="24">
        <v>16.14</v>
      </c>
      <c r="O27" s="24">
        <v>15.2</v>
      </c>
      <c r="P27" s="31"/>
    </row>
    <row r="28" spans="1:16" ht="15.75">
      <c r="A28" s="5">
        <v>11</v>
      </c>
      <c r="B28" s="6" t="s">
        <v>11</v>
      </c>
      <c r="C28" s="21">
        <v>21.14</v>
      </c>
      <c r="D28" s="22">
        <v>24.1</v>
      </c>
      <c r="E28" s="23">
        <v>27.05</v>
      </c>
      <c r="F28" s="22">
        <v>33.14</v>
      </c>
      <c r="G28" s="23">
        <v>35.94</v>
      </c>
      <c r="H28" s="22">
        <v>38.74</v>
      </c>
      <c r="I28" s="23">
        <v>41.54</v>
      </c>
      <c r="J28" s="22">
        <v>46.86</v>
      </c>
      <c r="K28" s="23">
        <v>51.78</v>
      </c>
      <c r="L28" s="24">
        <v>49.32</v>
      </c>
      <c r="M28" s="24">
        <v>45.38</v>
      </c>
      <c r="N28" s="24">
        <v>41.92</v>
      </c>
      <c r="O28" s="24">
        <v>39.450000000000003</v>
      </c>
      <c r="P28" s="31"/>
    </row>
    <row r="29" spans="1:16" ht="15.75">
      <c r="A29" s="5">
        <v>12</v>
      </c>
      <c r="B29" s="6" t="s">
        <v>12</v>
      </c>
      <c r="C29" s="21">
        <v>16.670000000000002</v>
      </c>
      <c r="D29" s="22">
        <v>19</v>
      </c>
      <c r="E29" s="23">
        <v>21.34</v>
      </c>
      <c r="F29" s="22">
        <v>26.31</v>
      </c>
      <c r="G29" s="23">
        <v>28.53</v>
      </c>
      <c r="H29" s="22">
        <v>30.75</v>
      </c>
      <c r="I29" s="23">
        <v>32.97</v>
      </c>
      <c r="J29" s="22">
        <v>37.31</v>
      </c>
      <c r="K29" s="23">
        <v>41.23</v>
      </c>
      <c r="L29" s="24">
        <v>39.270000000000003</v>
      </c>
      <c r="M29" s="24">
        <v>36.119999999999997</v>
      </c>
      <c r="N29" s="24">
        <v>33.380000000000003</v>
      </c>
      <c r="O29" s="24">
        <v>31.41</v>
      </c>
      <c r="P29" s="31"/>
    </row>
    <row r="30" spans="1:16" ht="15.75">
      <c r="A30" s="5">
        <v>13</v>
      </c>
      <c r="B30" s="6" t="s">
        <v>13</v>
      </c>
      <c r="C30" s="21">
        <v>16.670000000000002</v>
      </c>
      <c r="D30" s="22">
        <v>19</v>
      </c>
      <c r="E30" s="23">
        <v>21.34</v>
      </c>
      <c r="F30" s="22">
        <v>26.31</v>
      </c>
      <c r="G30" s="23">
        <v>28.53</v>
      </c>
      <c r="H30" s="22">
        <v>30.75</v>
      </c>
      <c r="I30" s="23">
        <v>32.97</v>
      </c>
      <c r="J30" s="22">
        <v>37.31</v>
      </c>
      <c r="K30" s="23">
        <v>41.23</v>
      </c>
      <c r="L30" s="24">
        <v>39.270000000000003</v>
      </c>
      <c r="M30" s="24">
        <v>36.119999999999997</v>
      </c>
      <c r="N30" s="24">
        <v>33.380000000000003</v>
      </c>
      <c r="O30" s="24">
        <v>31.41</v>
      </c>
      <c r="P30" s="31"/>
    </row>
    <row r="31" spans="1:16" ht="15.75">
      <c r="A31" s="5">
        <v>14</v>
      </c>
      <c r="B31" s="6" t="s">
        <v>14</v>
      </c>
      <c r="C31" s="21">
        <v>13.14</v>
      </c>
      <c r="D31" s="22">
        <v>14.97</v>
      </c>
      <c r="E31" s="23">
        <v>16.809999999999999</v>
      </c>
      <c r="F31" s="22">
        <v>20.72</v>
      </c>
      <c r="G31" s="23">
        <v>22.47</v>
      </c>
      <c r="H31" s="22">
        <v>24.22</v>
      </c>
      <c r="I31" s="23">
        <v>25.98</v>
      </c>
      <c r="J31" s="22">
        <v>29.39</v>
      </c>
      <c r="K31" s="23">
        <v>32.479999999999997</v>
      </c>
      <c r="L31" s="24">
        <v>30.94</v>
      </c>
      <c r="M31" s="24">
        <v>28.46</v>
      </c>
      <c r="N31" s="24">
        <v>26.3</v>
      </c>
      <c r="O31" s="24">
        <v>24.75</v>
      </c>
      <c r="P31" s="31"/>
    </row>
    <row r="32" spans="1:16" ht="15.75">
      <c r="A32" s="5">
        <v>15</v>
      </c>
      <c r="B32" s="6" t="s">
        <v>15</v>
      </c>
      <c r="C32" s="21">
        <v>15.49</v>
      </c>
      <c r="D32" s="22">
        <v>17.66</v>
      </c>
      <c r="E32" s="23">
        <v>19.829999999999998</v>
      </c>
      <c r="F32" s="22">
        <v>24.45</v>
      </c>
      <c r="G32" s="23">
        <v>26.51</v>
      </c>
      <c r="H32" s="22">
        <v>28.58</v>
      </c>
      <c r="I32" s="23">
        <v>30.64</v>
      </c>
      <c r="J32" s="22">
        <v>34.67</v>
      </c>
      <c r="K32" s="23">
        <v>38.32</v>
      </c>
      <c r="L32" s="24">
        <v>36.49</v>
      </c>
      <c r="M32" s="24">
        <v>33.57</v>
      </c>
      <c r="N32" s="24">
        <v>31.02</v>
      </c>
      <c r="O32" s="24">
        <v>29.19</v>
      </c>
      <c r="P32" s="31"/>
    </row>
    <row r="33" spans="1:16" ht="15.75">
      <c r="A33" s="5">
        <v>16</v>
      </c>
      <c r="B33" s="6" t="s">
        <v>16</v>
      </c>
      <c r="C33" s="21">
        <v>16.399999999999999</v>
      </c>
      <c r="D33" s="22">
        <v>18.690000000000001</v>
      </c>
      <c r="E33" s="23">
        <v>20.98</v>
      </c>
      <c r="F33" s="22">
        <v>25.47</v>
      </c>
      <c r="G33" s="23">
        <v>27.63</v>
      </c>
      <c r="H33" s="22">
        <v>29.78</v>
      </c>
      <c r="I33" s="23">
        <v>31.93</v>
      </c>
      <c r="J33" s="22">
        <v>35.85</v>
      </c>
      <c r="K33" s="23">
        <v>39.630000000000003</v>
      </c>
      <c r="L33" s="24">
        <v>37.729999999999997</v>
      </c>
      <c r="M33" s="24">
        <v>34.72</v>
      </c>
      <c r="N33" s="24">
        <v>32.08</v>
      </c>
      <c r="O33" s="24">
        <v>30.19</v>
      </c>
      <c r="P33" s="31"/>
    </row>
    <row r="34" spans="1:16" ht="15.75">
      <c r="A34" s="5">
        <v>17</v>
      </c>
      <c r="B34" s="6" t="s">
        <v>17</v>
      </c>
      <c r="C34" s="21">
        <v>17.32</v>
      </c>
      <c r="D34" s="22">
        <v>19.75</v>
      </c>
      <c r="E34" s="23">
        <v>22.17</v>
      </c>
      <c r="F34" s="22">
        <v>26.91</v>
      </c>
      <c r="G34" s="23">
        <v>29.19</v>
      </c>
      <c r="H34" s="22">
        <v>31.47</v>
      </c>
      <c r="I34" s="23">
        <v>33.74</v>
      </c>
      <c r="J34" s="22">
        <v>37.869999999999997</v>
      </c>
      <c r="K34" s="23">
        <v>41.86</v>
      </c>
      <c r="L34" s="24">
        <v>39.86</v>
      </c>
      <c r="M34" s="24">
        <v>36.68</v>
      </c>
      <c r="N34" s="24">
        <v>33.89</v>
      </c>
      <c r="O34" s="24">
        <v>31.89</v>
      </c>
      <c r="P34" s="31"/>
    </row>
    <row r="35" spans="1:16" ht="15.75">
      <c r="A35" s="5">
        <v>17</v>
      </c>
      <c r="B35" s="6" t="s">
        <v>18</v>
      </c>
      <c r="C35" s="21">
        <v>37.92</v>
      </c>
      <c r="D35" s="22">
        <v>43.23</v>
      </c>
      <c r="E35" s="23">
        <v>48.54</v>
      </c>
      <c r="F35" s="22">
        <v>53.84</v>
      </c>
      <c r="G35" s="23">
        <v>58.39</v>
      </c>
      <c r="H35" s="22">
        <v>62.95</v>
      </c>
      <c r="I35" s="23">
        <v>67.5</v>
      </c>
      <c r="J35" s="22">
        <v>72.05</v>
      </c>
      <c r="K35" s="23">
        <v>79.64</v>
      </c>
      <c r="L35" s="24">
        <v>75.84</v>
      </c>
      <c r="M35" s="24">
        <v>69.77</v>
      </c>
      <c r="N35" s="24">
        <v>64.47</v>
      </c>
      <c r="O35" s="24">
        <v>60.67</v>
      </c>
      <c r="P35" s="31"/>
    </row>
    <row r="36" spans="1:16" ht="15.75">
      <c r="A36" s="5">
        <v>18</v>
      </c>
      <c r="B36" s="6" t="s">
        <v>19</v>
      </c>
      <c r="C36" s="21">
        <v>13.15</v>
      </c>
      <c r="D36" s="22">
        <v>14.99</v>
      </c>
      <c r="E36" s="23">
        <v>16.84</v>
      </c>
      <c r="F36" s="22">
        <v>20.440000000000001</v>
      </c>
      <c r="G36" s="23">
        <v>22.17</v>
      </c>
      <c r="H36" s="22">
        <v>23.9</v>
      </c>
      <c r="I36" s="23">
        <v>25.62</v>
      </c>
      <c r="J36" s="22">
        <v>28.77</v>
      </c>
      <c r="K36" s="23">
        <v>31.79</v>
      </c>
      <c r="L36" s="24">
        <v>30.28</v>
      </c>
      <c r="M36" s="24">
        <v>27.85</v>
      </c>
      <c r="N36" s="24">
        <v>25.74</v>
      </c>
      <c r="O36" s="24">
        <v>24.22</v>
      </c>
      <c r="P36" s="31"/>
    </row>
    <row r="37" spans="1:16" ht="15.75">
      <c r="A37" s="5">
        <v>19</v>
      </c>
      <c r="B37" s="6" t="s">
        <v>20</v>
      </c>
      <c r="C37" s="21">
        <v>14.71</v>
      </c>
      <c r="D37" s="22">
        <v>16.77</v>
      </c>
      <c r="E37" s="23">
        <v>18.82</v>
      </c>
      <c r="F37" s="22">
        <v>23.2</v>
      </c>
      <c r="G37" s="23">
        <v>25.17</v>
      </c>
      <c r="H37" s="22">
        <v>27.13</v>
      </c>
      <c r="I37" s="23">
        <v>29.09</v>
      </c>
      <c r="J37" s="22">
        <v>32.909999999999997</v>
      </c>
      <c r="K37" s="23">
        <v>36.369999999999997</v>
      </c>
      <c r="L37" s="24">
        <v>34.64</v>
      </c>
      <c r="M37" s="24">
        <v>31.87</v>
      </c>
      <c r="N37" s="24">
        <v>29.45</v>
      </c>
      <c r="O37" s="24">
        <v>27.71</v>
      </c>
      <c r="P37" s="31"/>
    </row>
    <row r="38" spans="1:16" ht="15.75">
      <c r="A38" s="5">
        <v>20</v>
      </c>
      <c r="B38" s="6" t="s">
        <v>21</v>
      </c>
      <c r="C38" s="21">
        <v>73.73</v>
      </c>
      <c r="D38" s="22">
        <v>84.05</v>
      </c>
      <c r="E38" s="23">
        <v>94.38</v>
      </c>
      <c r="F38" s="22">
        <v>104.7</v>
      </c>
      <c r="G38" s="23">
        <v>113.55</v>
      </c>
      <c r="H38" s="22">
        <v>122.4</v>
      </c>
      <c r="I38" s="23">
        <v>131.25</v>
      </c>
      <c r="J38" s="22">
        <v>140.09</v>
      </c>
      <c r="K38" s="23">
        <v>154.84</v>
      </c>
      <c r="L38" s="24">
        <v>147.47</v>
      </c>
      <c r="M38" s="24">
        <v>135.66999999999999</v>
      </c>
      <c r="N38" s="24">
        <v>125.35</v>
      </c>
      <c r="O38" s="24">
        <v>117.97</v>
      </c>
      <c r="P38" s="31"/>
    </row>
    <row r="39" spans="1:16" ht="15.75">
      <c r="A39" s="5">
        <v>21</v>
      </c>
      <c r="B39" s="6" t="s">
        <v>22</v>
      </c>
      <c r="C39" s="21">
        <v>9.1999999999999993</v>
      </c>
      <c r="D39" s="22">
        <v>10.49</v>
      </c>
      <c r="E39" s="23">
        <v>11.78</v>
      </c>
      <c r="F39" s="22">
        <v>14.52</v>
      </c>
      <c r="G39" s="23">
        <v>15.75</v>
      </c>
      <c r="H39" s="22">
        <v>16.97</v>
      </c>
      <c r="I39" s="23">
        <v>18.2</v>
      </c>
      <c r="J39" s="22">
        <v>20.59</v>
      </c>
      <c r="K39" s="23">
        <v>22.76</v>
      </c>
      <c r="L39" s="24">
        <v>21.68</v>
      </c>
      <c r="M39" s="24">
        <v>19.940000000000001</v>
      </c>
      <c r="N39" s="24">
        <v>18.43</v>
      </c>
      <c r="O39" s="24">
        <v>17.34</v>
      </c>
      <c r="P39" s="31"/>
    </row>
    <row r="40" spans="1:16" ht="15.75">
      <c r="A40" s="5">
        <v>22</v>
      </c>
      <c r="B40" s="6" t="s">
        <v>23</v>
      </c>
      <c r="C40" s="21">
        <v>15.1</v>
      </c>
      <c r="D40" s="22">
        <v>17.21</v>
      </c>
      <c r="E40" s="23">
        <v>19.329999999999998</v>
      </c>
      <c r="F40" s="22">
        <v>23.83</v>
      </c>
      <c r="G40" s="23">
        <v>25.84</v>
      </c>
      <c r="H40" s="22">
        <v>27.85</v>
      </c>
      <c r="I40" s="23">
        <v>29.87</v>
      </c>
      <c r="J40" s="22">
        <v>33.79</v>
      </c>
      <c r="K40" s="23">
        <v>37.340000000000003</v>
      </c>
      <c r="L40" s="24">
        <v>35.56</v>
      </c>
      <c r="M40" s="24">
        <v>32.72</v>
      </c>
      <c r="N40" s="24">
        <v>30.23</v>
      </c>
      <c r="O40" s="24">
        <v>28.45</v>
      </c>
      <c r="P40" s="31"/>
    </row>
    <row r="41" spans="1:16" ht="15.75">
      <c r="A41" s="5">
        <v>22</v>
      </c>
      <c r="B41" s="6" t="s">
        <v>18</v>
      </c>
      <c r="C41" s="21">
        <v>38.799999999999997</v>
      </c>
      <c r="D41" s="22">
        <v>44.23</v>
      </c>
      <c r="E41" s="23">
        <v>49.65</v>
      </c>
      <c r="F41" s="22">
        <v>55.08</v>
      </c>
      <c r="G41" s="23">
        <v>59.75</v>
      </c>
      <c r="H41" s="22">
        <v>64.400000000000006</v>
      </c>
      <c r="I41" s="23">
        <v>69.05</v>
      </c>
      <c r="J41" s="22">
        <v>73.709999999999994</v>
      </c>
      <c r="K41" s="23">
        <v>81.47</v>
      </c>
      <c r="L41" s="24">
        <v>77.58</v>
      </c>
      <c r="M41" s="24">
        <v>71.38</v>
      </c>
      <c r="N41" s="24">
        <v>65.95</v>
      </c>
      <c r="O41" s="24">
        <v>62.07</v>
      </c>
      <c r="P41" s="31"/>
    </row>
    <row r="42" spans="1:16" ht="15.75">
      <c r="A42" s="5">
        <v>23</v>
      </c>
      <c r="B42" s="6" t="s">
        <v>24</v>
      </c>
      <c r="C42" s="21">
        <v>13.53</v>
      </c>
      <c r="D42" s="22">
        <v>15.42</v>
      </c>
      <c r="E42" s="23">
        <v>17.32</v>
      </c>
      <c r="F42" s="22">
        <v>21.34</v>
      </c>
      <c r="G42" s="23">
        <v>23.15</v>
      </c>
      <c r="H42" s="22">
        <v>24.95</v>
      </c>
      <c r="I42" s="23">
        <v>26.75</v>
      </c>
      <c r="J42" s="22">
        <v>30.27</v>
      </c>
      <c r="K42" s="23">
        <v>33.450000000000003</v>
      </c>
      <c r="L42" s="24">
        <v>31.86</v>
      </c>
      <c r="M42" s="24">
        <v>29.31</v>
      </c>
      <c r="N42" s="24">
        <v>27.08</v>
      </c>
      <c r="O42" s="24">
        <v>25.49</v>
      </c>
      <c r="P42" s="31"/>
    </row>
    <row r="43" spans="1:16" ht="15.75">
      <c r="A43" s="5">
        <v>24</v>
      </c>
      <c r="B43" s="6" t="s">
        <v>25</v>
      </c>
      <c r="C43" s="21">
        <v>15.49</v>
      </c>
      <c r="D43" s="22">
        <v>17.66</v>
      </c>
      <c r="E43" s="23">
        <v>19.829999999999998</v>
      </c>
      <c r="F43" s="22">
        <v>24.45</v>
      </c>
      <c r="G43" s="23">
        <v>26.51</v>
      </c>
      <c r="H43" s="22">
        <v>28.58</v>
      </c>
      <c r="I43" s="23">
        <v>30.64</v>
      </c>
      <c r="J43" s="22">
        <v>34.67</v>
      </c>
      <c r="K43" s="23">
        <v>38.32</v>
      </c>
      <c r="L43" s="24">
        <v>36.49</v>
      </c>
      <c r="M43" s="24">
        <v>33.57</v>
      </c>
      <c r="N43" s="24">
        <v>31.02</v>
      </c>
      <c r="O43" s="24">
        <v>29.19</v>
      </c>
      <c r="P43" s="31"/>
    </row>
    <row r="44" spans="1:16" ht="15.75">
      <c r="A44" s="5">
        <v>25</v>
      </c>
      <c r="B44" s="6" t="s">
        <v>26</v>
      </c>
      <c r="C44" s="21">
        <v>11.17</v>
      </c>
      <c r="D44" s="22">
        <v>12.73</v>
      </c>
      <c r="E44" s="23">
        <v>14.3</v>
      </c>
      <c r="F44" s="22">
        <v>17.62</v>
      </c>
      <c r="G44" s="23">
        <v>19.11</v>
      </c>
      <c r="H44" s="22">
        <v>20.6</v>
      </c>
      <c r="I44" s="23">
        <v>22.09</v>
      </c>
      <c r="J44" s="22">
        <v>24.99</v>
      </c>
      <c r="K44" s="23">
        <v>27.62</v>
      </c>
      <c r="L44" s="24">
        <v>26.31</v>
      </c>
      <c r="M44" s="24">
        <v>24.2</v>
      </c>
      <c r="N44" s="24">
        <v>22.36</v>
      </c>
      <c r="O44" s="24">
        <v>21.04</v>
      </c>
      <c r="P44" s="31"/>
    </row>
    <row r="45" spans="1:16" ht="15.75">
      <c r="A45" s="5">
        <v>25</v>
      </c>
      <c r="B45" s="6" t="s">
        <v>4</v>
      </c>
      <c r="C45" s="21">
        <v>30.06</v>
      </c>
      <c r="D45" s="22">
        <v>34.270000000000003</v>
      </c>
      <c r="E45" s="23">
        <v>38.479999999999997</v>
      </c>
      <c r="F45" s="22">
        <v>42.68</v>
      </c>
      <c r="G45" s="23">
        <v>46.29</v>
      </c>
      <c r="H45" s="22">
        <v>49.9</v>
      </c>
      <c r="I45" s="23">
        <v>53.5</v>
      </c>
      <c r="J45" s="22">
        <v>57.12</v>
      </c>
      <c r="K45" s="23">
        <v>63.12</v>
      </c>
      <c r="L45" s="24">
        <v>60.12</v>
      </c>
      <c r="M45" s="24">
        <v>55.31</v>
      </c>
      <c r="N45" s="24">
        <v>51.1</v>
      </c>
      <c r="O45" s="24">
        <v>48.09</v>
      </c>
      <c r="P45" s="31"/>
    </row>
    <row r="46" spans="1:16" ht="15.75">
      <c r="A46" s="5">
        <v>26</v>
      </c>
      <c r="B46" s="6" t="s">
        <v>27</v>
      </c>
      <c r="C46" s="21">
        <v>13.53</v>
      </c>
      <c r="D46" s="22">
        <v>15.42</v>
      </c>
      <c r="E46" s="23">
        <v>17.32</v>
      </c>
      <c r="F46" s="22">
        <v>21.34</v>
      </c>
      <c r="G46" s="23">
        <v>23.15</v>
      </c>
      <c r="H46" s="22">
        <v>24.95</v>
      </c>
      <c r="I46" s="23">
        <v>26.75</v>
      </c>
      <c r="J46" s="22">
        <v>30.27</v>
      </c>
      <c r="K46" s="23">
        <v>33.450000000000003</v>
      </c>
      <c r="L46" s="24">
        <v>31.86</v>
      </c>
      <c r="M46" s="24">
        <v>29.31</v>
      </c>
      <c r="N46" s="24">
        <v>27.08</v>
      </c>
      <c r="O46" s="24">
        <v>25.49</v>
      </c>
      <c r="P46" s="31"/>
    </row>
    <row r="47" spans="1:16" ht="15.75">
      <c r="A47" s="5">
        <v>27</v>
      </c>
      <c r="B47" s="6" t="s">
        <v>28</v>
      </c>
      <c r="C47" s="21">
        <v>12.23</v>
      </c>
      <c r="D47" s="22">
        <v>13.94</v>
      </c>
      <c r="E47" s="23">
        <v>15.65</v>
      </c>
      <c r="F47" s="22">
        <v>19</v>
      </c>
      <c r="G47" s="23">
        <v>20.61</v>
      </c>
      <c r="H47" s="22">
        <v>22.21</v>
      </c>
      <c r="I47" s="23">
        <v>23.82</v>
      </c>
      <c r="J47" s="22">
        <v>26.74</v>
      </c>
      <c r="K47" s="23">
        <v>29.55</v>
      </c>
      <c r="L47" s="24">
        <v>28.15</v>
      </c>
      <c r="M47" s="24">
        <v>25.89</v>
      </c>
      <c r="N47" s="24">
        <v>23.92</v>
      </c>
      <c r="O47" s="24">
        <v>22.52</v>
      </c>
      <c r="P47" s="31"/>
    </row>
    <row r="48" spans="1:16" ht="15.75">
      <c r="A48" s="5">
        <v>28</v>
      </c>
      <c r="B48" s="6" t="s">
        <v>29</v>
      </c>
      <c r="C48" s="21">
        <v>13.15</v>
      </c>
      <c r="D48" s="22">
        <v>14.99</v>
      </c>
      <c r="E48" s="23">
        <v>16.84</v>
      </c>
      <c r="F48" s="22">
        <v>20.440000000000001</v>
      </c>
      <c r="G48" s="23">
        <v>22.17</v>
      </c>
      <c r="H48" s="22">
        <v>23.9</v>
      </c>
      <c r="I48" s="23">
        <v>25.62</v>
      </c>
      <c r="J48" s="22">
        <v>28.77</v>
      </c>
      <c r="K48" s="23">
        <v>31.79</v>
      </c>
      <c r="L48" s="24">
        <v>30.28</v>
      </c>
      <c r="M48" s="24">
        <v>27.85</v>
      </c>
      <c r="N48" s="24">
        <v>25.74</v>
      </c>
      <c r="O48" s="24">
        <v>24.22</v>
      </c>
      <c r="P48" s="31"/>
    </row>
    <row r="49" spans="1:16" ht="15.75">
      <c r="A49" s="5">
        <v>29</v>
      </c>
      <c r="B49" s="6" t="s">
        <v>30</v>
      </c>
      <c r="C49" s="21">
        <v>16.670000000000002</v>
      </c>
      <c r="D49" s="22">
        <v>19</v>
      </c>
      <c r="E49" s="23">
        <v>21.34</v>
      </c>
      <c r="F49" s="22">
        <v>26.31</v>
      </c>
      <c r="G49" s="23">
        <v>28.53</v>
      </c>
      <c r="H49" s="22">
        <v>30.75</v>
      </c>
      <c r="I49" s="23">
        <v>32.97</v>
      </c>
      <c r="J49" s="22">
        <v>37.31</v>
      </c>
      <c r="K49" s="23">
        <v>41.23</v>
      </c>
      <c r="L49" s="24">
        <v>39.270000000000003</v>
      </c>
      <c r="M49" s="24">
        <v>36.119999999999997</v>
      </c>
      <c r="N49" s="24">
        <v>33.380000000000003</v>
      </c>
      <c r="O49" s="24">
        <v>31.41</v>
      </c>
      <c r="P49" s="31"/>
    </row>
    <row r="50" spans="1:16" ht="15.75">
      <c r="A50" s="5">
        <v>29</v>
      </c>
      <c r="B50" s="6" t="s">
        <v>18</v>
      </c>
      <c r="C50" s="21">
        <v>42.29</v>
      </c>
      <c r="D50" s="22">
        <v>48.21</v>
      </c>
      <c r="E50" s="23">
        <v>54.13</v>
      </c>
      <c r="F50" s="22">
        <v>60.05</v>
      </c>
      <c r="G50" s="23">
        <v>65.13</v>
      </c>
      <c r="H50" s="22">
        <v>70.2</v>
      </c>
      <c r="I50" s="23">
        <v>75.28</v>
      </c>
      <c r="J50" s="22">
        <v>80.349999999999994</v>
      </c>
      <c r="K50" s="23">
        <v>88.8</v>
      </c>
      <c r="L50" s="24">
        <v>84.57</v>
      </c>
      <c r="M50" s="24">
        <v>77.81</v>
      </c>
      <c r="N50" s="24">
        <v>71.89</v>
      </c>
      <c r="O50" s="24">
        <v>67.66</v>
      </c>
      <c r="P50" s="31"/>
    </row>
    <row r="51" spans="1:16" ht="15.75">
      <c r="A51" s="5">
        <v>30</v>
      </c>
      <c r="B51" s="6" t="s">
        <v>31</v>
      </c>
      <c r="C51" s="21">
        <v>16.28</v>
      </c>
      <c r="D51" s="22">
        <v>18.559999999999999</v>
      </c>
      <c r="E51" s="23">
        <v>20.84</v>
      </c>
      <c r="F51" s="22">
        <v>25.69</v>
      </c>
      <c r="G51" s="23">
        <v>27.86</v>
      </c>
      <c r="H51" s="22">
        <v>30.03</v>
      </c>
      <c r="I51" s="23">
        <v>32.200000000000003</v>
      </c>
      <c r="J51" s="22">
        <v>36.43</v>
      </c>
      <c r="K51" s="23">
        <v>40.26</v>
      </c>
      <c r="L51" s="24">
        <v>38.340000000000003</v>
      </c>
      <c r="M51" s="24">
        <v>35.28</v>
      </c>
      <c r="N51" s="24">
        <v>32.6</v>
      </c>
      <c r="O51" s="24">
        <v>30.67</v>
      </c>
      <c r="P51" s="31"/>
    </row>
    <row r="52" spans="1:16" ht="15.75">
      <c r="A52" s="5">
        <v>31</v>
      </c>
      <c r="B52" s="6" t="s">
        <v>32</v>
      </c>
      <c r="C52" s="21">
        <v>21.12</v>
      </c>
      <c r="D52" s="22">
        <v>24.07</v>
      </c>
      <c r="E52" s="23">
        <v>27.03</v>
      </c>
      <c r="F52" s="22">
        <v>32.090000000000003</v>
      </c>
      <c r="G52" s="23">
        <v>34.799999999999997</v>
      </c>
      <c r="H52" s="22">
        <v>37.520000000000003</v>
      </c>
      <c r="I52" s="23">
        <v>40.22</v>
      </c>
      <c r="J52" s="22">
        <v>44.35</v>
      </c>
      <c r="K52" s="23">
        <v>49.01</v>
      </c>
      <c r="L52" s="24">
        <v>46.68</v>
      </c>
      <c r="M52" s="24">
        <v>42.94</v>
      </c>
      <c r="N52" s="24">
        <v>39.68</v>
      </c>
      <c r="O52" s="24">
        <v>37.340000000000003</v>
      </c>
      <c r="P52" s="31"/>
    </row>
    <row r="53" spans="1:16" ht="15.75">
      <c r="A53" s="5">
        <v>31</v>
      </c>
      <c r="B53" s="6" t="s">
        <v>4</v>
      </c>
      <c r="C53" s="21">
        <v>42.29</v>
      </c>
      <c r="D53" s="22">
        <v>48.21</v>
      </c>
      <c r="E53" s="23">
        <v>54.13</v>
      </c>
      <c r="F53" s="22">
        <v>60.05</v>
      </c>
      <c r="G53" s="23">
        <v>65.13</v>
      </c>
      <c r="H53" s="22">
        <v>70.2</v>
      </c>
      <c r="I53" s="23">
        <v>75.28</v>
      </c>
      <c r="J53" s="22">
        <v>80.349999999999994</v>
      </c>
      <c r="K53" s="23">
        <v>88.8</v>
      </c>
      <c r="L53" s="24">
        <v>84.57</v>
      </c>
      <c r="M53" s="24">
        <v>77.81</v>
      </c>
      <c r="N53" s="24">
        <v>71.89</v>
      </c>
      <c r="O53" s="24">
        <v>67.66</v>
      </c>
      <c r="P53" s="31"/>
    </row>
    <row r="54" spans="1:16" ht="15.75">
      <c r="A54" s="5">
        <v>32</v>
      </c>
      <c r="B54" s="6" t="s">
        <v>33</v>
      </c>
      <c r="C54" s="21">
        <v>19.84</v>
      </c>
      <c r="D54" s="22">
        <v>22.61</v>
      </c>
      <c r="E54" s="23">
        <v>25.39</v>
      </c>
      <c r="F54" s="22">
        <v>30.98</v>
      </c>
      <c r="G54" s="23">
        <v>33.6</v>
      </c>
      <c r="H54" s="22">
        <v>36.22</v>
      </c>
      <c r="I54" s="23">
        <v>38.83</v>
      </c>
      <c r="J54" s="22">
        <v>43.71</v>
      </c>
      <c r="K54" s="23">
        <v>48.32</v>
      </c>
      <c r="L54" s="24">
        <v>46.01</v>
      </c>
      <c r="M54" s="24">
        <v>42.33</v>
      </c>
      <c r="N54" s="24">
        <v>39.119999999999997</v>
      </c>
      <c r="O54" s="24">
        <v>36.81</v>
      </c>
      <c r="P54" s="31"/>
    </row>
    <row r="55" spans="1:16" ht="15.75">
      <c r="A55" s="5">
        <v>33</v>
      </c>
      <c r="B55" s="6" t="s">
        <v>34</v>
      </c>
      <c r="C55" s="21">
        <v>16.11</v>
      </c>
      <c r="D55" s="22">
        <v>18.36</v>
      </c>
      <c r="E55" s="23">
        <v>20.62</v>
      </c>
      <c r="F55" s="22">
        <v>25.25</v>
      </c>
      <c r="G55" s="23">
        <v>27.39</v>
      </c>
      <c r="H55" s="22">
        <v>29.52</v>
      </c>
      <c r="I55" s="23">
        <v>31.66</v>
      </c>
      <c r="J55" s="22">
        <v>35.700000000000003</v>
      </c>
      <c r="K55" s="23">
        <v>39.46</v>
      </c>
      <c r="L55" s="24">
        <v>37.58</v>
      </c>
      <c r="M55" s="24">
        <v>34.57</v>
      </c>
      <c r="N55" s="24">
        <v>31.94</v>
      </c>
      <c r="O55" s="24">
        <v>30.06</v>
      </c>
      <c r="P55" s="31"/>
    </row>
    <row r="56" spans="1:16" ht="15.75">
      <c r="A56" s="5">
        <v>34</v>
      </c>
      <c r="B56" s="6" t="s">
        <v>35</v>
      </c>
      <c r="C56" s="21">
        <v>17.46</v>
      </c>
      <c r="D56" s="22">
        <v>19.899999999999999</v>
      </c>
      <c r="E56" s="23">
        <v>22.34</v>
      </c>
      <c r="F56" s="22">
        <v>27.54</v>
      </c>
      <c r="G56" s="23">
        <v>29.88</v>
      </c>
      <c r="H56" s="22">
        <v>32.200000000000003</v>
      </c>
      <c r="I56" s="23">
        <v>34.53</v>
      </c>
      <c r="J56" s="22">
        <v>39.07</v>
      </c>
      <c r="K56" s="23">
        <v>43.18</v>
      </c>
      <c r="L56" s="24">
        <v>41.12</v>
      </c>
      <c r="M56" s="24">
        <v>37.83</v>
      </c>
      <c r="N56" s="24">
        <v>34.950000000000003</v>
      </c>
      <c r="O56" s="24">
        <v>32.9</v>
      </c>
      <c r="P56" s="31"/>
    </row>
    <row r="57" spans="1:16" ht="15.75">
      <c r="A57" s="5">
        <v>35</v>
      </c>
      <c r="B57" s="6" t="s">
        <v>36</v>
      </c>
      <c r="C57" s="21">
        <v>14.01</v>
      </c>
      <c r="D57" s="22">
        <v>15.97</v>
      </c>
      <c r="E57" s="23">
        <v>17.93</v>
      </c>
      <c r="F57" s="22">
        <v>21.96</v>
      </c>
      <c r="G57" s="23">
        <v>23.82</v>
      </c>
      <c r="H57" s="22">
        <v>25.67</v>
      </c>
      <c r="I57" s="23">
        <v>27.53</v>
      </c>
      <c r="J57" s="22">
        <v>31.05</v>
      </c>
      <c r="K57" s="23">
        <v>34.32</v>
      </c>
      <c r="L57" s="24">
        <v>32.69</v>
      </c>
      <c r="M57" s="24">
        <v>30.07</v>
      </c>
      <c r="N57" s="24">
        <v>27.79</v>
      </c>
      <c r="O57" s="24">
        <v>26.15</v>
      </c>
      <c r="P57" s="31"/>
    </row>
    <row r="58" spans="1:16" ht="15.75">
      <c r="A58" s="5">
        <v>36</v>
      </c>
      <c r="B58" s="6" t="s">
        <v>37</v>
      </c>
      <c r="C58" s="21">
        <v>14.64</v>
      </c>
      <c r="D58" s="22">
        <v>16.7</v>
      </c>
      <c r="E58" s="23">
        <v>18.75</v>
      </c>
      <c r="F58" s="22">
        <v>22.25</v>
      </c>
      <c r="G58" s="23">
        <v>24.13</v>
      </c>
      <c r="H58" s="22">
        <v>26.02</v>
      </c>
      <c r="I58" s="23">
        <v>27.9</v>
      </c>
      <c r="J58" s="22">
        <v>30.75</v>
      </c>
      <c r="K58" s="23">
        <v>33.99</v>
      </c>
      <c r="L58" s="24">
        <v>32.380000000000003</v>
      </c>
      <c r="M58" s="24">
        <v>29.78</v>
      </c>
      <c r="N58" s="24">
        <v>27.52</v>
      </c>
      <c r="O58" s="24">
        <v>25.89</v>
      </c>
      <c r="P58" s="31"/>
    </row>
    <row r="59" spans="1:16" ht="15.75">
      <c r="A59" s="5">
        <v>37</v>
      </c>
      <c r="B59" s="6" t="s">
        <v>38</v>
      </c>
      <c r="C59" s="21">
        <v>11.17</v>
      </c>
      <c r="D59" s="22">
        <v>12.73</v>
      </c>
      <c r="E59" s="23">
        <v>14.3</v>
      </c>
      <c r="F59" s="22">
        <v>17.62</v>
      </c>
      <c r="G59" s="23">
        <v>19.11</v>
      </c>
      <c r="H59" s="22">
        <v>20.6</v>
      </c>
      <c r="I59" s="23">
        <v>22.09</v>
      </c>
      <c r="J59" s="22">
        <v>24.99</v>
      </c>
      <c r="K59" s="23">
        <v>27.62</v>
      </c>
      <c r="L59" s="24">
        <v>26.31</v>
      </c>
      <c r="M59" s="24">
        <v>24.2</v>
      </c>
      <c r="N59" s="24">
        <v>22.36</v>
      </c>
      <c r="O59" s="24">
        <v>21.04</v>
      </c>
      <c r="P59" s="31"/>
    </row>
    <row r="60" spans="1:16" ht="15.75">
      <c r="A60" s="5">
        <v>38</v>
      </c>
      <c r="B60" s="6" t="s">
        <v>39</v>
      </c>
      <c r="C60" s="21">
        <v>15.47</v>
      </c>
      <c r="D60" s="22">
        <v>17.63</v>
      </c>
      <c r="E60" s="23">
        <v>19.8</v>
      </c>
      <c r="F60" s="22">
        <v>24.04</v>
      </c>
      <c r="G60" s="23">
        <v>26.07</v>
      </c>
      <c r="H60" s="22">
        <v>28.1</v>
      </c>
      <c r="I60" s="23">
        <v>30.13</v>
      </c>
      <c r="J60" s="22">
        <v>33.82</v>
      </c>
      <c r="K60" s="23">
        <v>37.39</v>
      </c>
      <c r="L60" s="24">
        <v>35.61</v>
      </c>
      <c r="M60" s="24">
        <v>32.76</v>
      </c>
      <c r="N60" s="24">
        <v>30.27</v>
      </c>
      <c r="O60" s="24">
        <v>28.48</v>
      </c>
      <c r="P60" s="31"/>
    </row>
    <row r="61" spans="1:16" ht="15.75">
      <c r="A61" s="5">
        <v>38</v>
      </c>
      <c r="B61" s="6" t="s">
        <v>4</v>
      </c>
      <c r="C61" s="21">
        <v>34.43</v>
      </c>
      <c r="D61" s="22">
        <v>39.25</v>
      </c>
      <c r="E61" s="23">
        <v>44.06</v>
      </c>
      <c r="F61" s="22">
        <v>48.89</v>
      </c>
      <c r="G61" s="23">
        <v>53.02</v>
      </c>
      <c r="H61" s="22">
        <v>57.15</v>
      </c>
      <c r="I61" s="23">
        <v>61.28</v>
      </c>
      <c r="J61" s="22">
        <v>65.41</v>
      </c>
      <c r="K61" s="23">
        <v>72.3</v>
      </c>
      <c r="L61" s="24">
        <v>68.849999999999994</v>
      </c>
      <c r="M61" s="24">
        <v>63.34</v>
      </c>
      <c r="N61" s="24">
        <v>58.53</v>
      </c>
      <c r="O61" s="24">
        <v>55.08</v>
      </c>
      <c r="P61" s="31"/>
    </row>
    <row r="62" spans="1:16" ht="15.75">
      <c r="A62" s="5">
        <v>39</v>
      </c>
      <c r="B62" s="6" t="s">
        <v>40</v>
      </c>
      <c r="C62" s="21">
        <v>12.35</v>
      </c>
      <c r="D62" s="22">
        <v>14.08</v>
      </c>
      <c r="E62" s="23">
        <v>15.8</v>
      </c>
      <c r="F62" s="22">
        <v>19.489999999999998</v>
      </c>
      <c r="G62" s="23">
        <v>21.13</v>
      </c>
      <c r="H62" s="22">
        <v>22.78</v>
      </c>
      <c r="I62" s="23">
        <v>24.42</v>
      </c>
      <c r="J62" s="22">
        <v>27.63</v>
      </c>
      <c r="K62" s="23">
        <v>30.54</v>
      </c>
      <c r="L62" s="24">
        <v>29.09</v>
      </c>
      <c r="M62" s="24">
        <v>26.76</v>
      </c>
      <c r="N62" s="24">
        <v>24.72</v>
      </c>
      <c r="O62" s="24">
        <v>23.27</v>
      </c>
      <c r="P62" s="31"/>
    </row>
    <row r="63" spans="1:16" ht="15.75">
      <c r="A63" s="5">
        <v>39</v>
      </c>
      <c r="B63" s="6" t="s">
        <v>4</v>
      </c>
      <c r="C63" s="21">
        <v>14.71</v>
      </c>
      <c r="D63" s="22">
        <v>16.77</v>
      </c>
      <c r="E63" s="23">
        <v>18.82</v>
      </c>
      <c r="F63" s="22">
        <v>23.2</v>
      </c>
      <c r="G63" s="23">
        <v>25.17</v>
      </c>
      <c r="H63" s="22">
        <v>27.13</v>
      </c>
      <c r="I63" s="23">
        <v>29.09</v>
      </c>
      <c r="J63" s="22">
        <v>32.909999999999997</v>
      </c>
      <c r="K63" s="23">
        <v>36.369999999999997</v>
      </c>
      <c r="L63" s="24">
        <v>34.64</v>
      </c>
      <c r="M63" s="24">
        <v>31.87</v>
      </c>
      <c r="N63" s="24">
        <v>29.45</v>
      </c>
      <c r="O63" s="24">
        <v>27.71</v>
      </c>
      <c r="P63" s="31"/>
    </row>
    <row r="64" spans="1:16" ht="15.75">
      <c r="A64" s="5">
        <v>40</v>
      </c>
      <c r="B64" s="6" t="s">
        <v>41</v>
      </c>
      <c r="C64" s="21">
        <v>17.46</v>
      </c>
      <c r="D64" s="22">
        <v>19.899999999999999</v>
      </c>
      <c r="E64" s="23">
        <v>22.34</v>
      </c>
      <c r="F64" s="22">
        <v>27.54</v>
      </c>
      <c r="G64" s="23">
        <v>29.88</v>
      </c>
      <c r="H64" s="22">
        <v>32.200000000000003</v>
      </c>
      <c r="I64" s="23">
        <v>34.53</v>
      </c>
      <c r="J64" s="22">
        <v>39.07</v>
      </c>
      <c r="K64" s="23">
        <v>43.18</v>
      </c>
      <c r="L64" s="24">
        <v>41.12</v>
      </c>
      <c r="M64" s="24">
        <v>37.83</v>
      </c>
      <c r="N64" s="24">
        <v>34.950000000000003</v>
      </c>
      <c r="O64" s="24">
        <v>32.9</v>
      </c>
      <c r="P64" s="31"/>
    </row>
    <row r="65" spans="1:16" ht="15.75">
      <c r="A65" s="5">
        <v>41</v>
      </c>
      <c r="B65" s="6" t="s">
        <v>42</v>
      </c>
      <c r="C65" s="21">
        <v>11.56</v>
      </c>
      <c r="D65" s="22">
        <v>13.18</v>
      </c>
      <c r="E65" s="23">
        <v>14.8</v>
      </c>
      <c r="F65" s="22">
        <v>18.239999999999998</v>
      </c>
      <c r="G65" s="23">
        <v>19.78</v>
      </c>
      <c r="H65" s="22">
        <v>21.33</v>
      </c>
      <c r="I65" s="23">
        <v>22.87</v>
      </c>
      <c r="J65" s="22">
        <v>25.87</v>
      </c>
      <c r="K65" s="23">
        <v>28.59</v>
      </c>
      <c r="L65" s="24">
        <v>27.24</v>
      </c>
      <c r="M65" s="24">
        <v>25.05</v>
      </c>
      <c r="N65" s="24">
        <v>23.15</v>
      </c>
      <c r="O65" s="24">
        <v>21.78</v>
      </c>
      <c r="P65" s="31"/>
    </row>
    <row r="66" spans="1:16" ht="15.75">
      <c r="A66" s="5">
        <v>42</v>
      </c>
      <c r="B66" s="6" t="s">
        <v>43</v>
      </c>
      <c r="C66" s="21">
        <v>13.14</v>
      </c>
      <c r="D66" s="22">
        <v>14.97</v>
      </c>
      <c r="E66" s="23">
        <v>16.809999999999999</v>
      </c>
      <c r="F66" s="22">
        <v>20.72</v>
      </c>
      <c r="G66" s="23">
        <v>22.47</v>
      </c>
      <c r="H66" s="22">
        <v>24.22</v>
      </c>
      <c r="I66" s="23">
        <v>25.98</v>
      </c>
      <c r="J66" s="22">
        <v>29.39</v>
      </c>
      <c r="K66" s="23">
        <v>32.479999999999997</v>
      </c>
      <c r="L66" s="24">
        <v>30.94</v>
      </c>
      <c r="M66" s="24">
        <v>28.46</v>
      </c>
      <c r="N66" s="24">
        <v>26.3</v>
      </c>
      <c r="O66" s="24">
        <v>24.75</v>
      </c>
      <c r="P66" s="31"/>
    </row>
    <row r="67" spans="1:16" ht="15.75">
      <c r="A67" s="5">
        <v>42</v>
      </c>
      <c r="B67" s="6" t="s">
        <v>4</v>
      </c>
      <c r="C67" s="21">
        <v>15.49</v>
      </c>
      <c r="D67" s="22">
        <v>17.66</v>
      </c>
      <c r="E67" s="23">
        <v>19.829999999999998</v>
      </c>
      <c r="F67" s="22">
        <v>24.45</v>
      </c>
      <c r="G67" s="23">
        <v>26.51</v>
      </c>
      <c r="H67" s="22">
        <v>28.58</v>
      </c>
      <c r="I67" s="23">
        <v>30.64</v>
      </c>
      <c r="J67" s="22">
        <v>34.67</v>
      </c>
      <c r="K67" s="23">
        <v>38.32</v>
      </c>
      <c r="L67" s="24">
        <v>36.49</v>
      </c>
      <c r="M67" s="24">
        <v>33.57</v>
      </c>
      <c r="N67" s="24">
        <v>31.02</v>
      </c>
      <c r="O67" s="24">
        <v>29.19</v>
      </c>
      <c r="P67" s="31"/>
    </row>
    <row r="68" spans="1:16" ht="15.75">
      <c r="A68" s="5">
        <v>43</v>
      </c>
      <c r="B68" s="6" t="s">
        <v>44</v>
      </c>
      <c r="C68" s="21">
        <v>14.71</v>
      </c>
      <c r="D68" s="22">
        <v>16.77</v>
      </c>
      <c r="E68" s="23">
        <v>18.82</v>
      </c>
      <c r="F68" s="22">
        <v>23.2</v>
      </c>
      <c r="G68" s="23">
        <v>25.17</v>
      </c>
      <c r="H68" s="22">
        <v>27.13</v>
      </c>
      <c r="I68" s="23">
        <v>29.09</v>
      </c>
      <c r="J68" s="22">
        <v>32.909999999999997</v>
      </c>
      <c r="K68" s="23">
        <v>36.369999999999997</v>
      </c>
      <c r="L68" s="24">
        <v>34.64</v>
      </c>
      <c r="M68" s="24">
        <v>31.87</v>
      </c>
      <c r="N68" s="24">
        <v>29.45</v>
      </c>
      <c r="O68" s="24">
        <v>27.71</v>
      </c>
      <c r="P68" s="31"/>
    </row>
    <row r="69" spans="1:16" ht="15.75">
      <c r="A69" s="5">
        <v>44</v>
      </c>
      <c r="B69" s="6" t="s">
        <v>45</v>
      </c>
      <c r="C69" s="21">
        <v>13.14</v>
      </c>
      <c r="D69" s="22">
        <v>14.97</v>
      </c>
      <c r="E69" s="23">
        <v>16.809999999999999</v>
      </c>
      <c r="F69" s="22">
        <v>20.72</v>
      </c>
      <c r="G69" s="23">
        <v>22.47</v>
      </c>
      <c r="H69" s="22">
        <v>24.22</v>
      </c>
      <c r="I69" s="23">
        <v>25.98</v>
      </c>
      <c r="J69" s="22">
        <v>29.39</v>
      </c>
      <c r="K69" s="23">
        <v>32.479999999999997</v>
      </c>
      <c r="L69" s="24">
        <v>30.94</v>
      </c>
      <c r="M69" s="24">
        <v>28.46</v>
      </c>
      <c r="N69" s="24">
        <v>26.3</v>
      </c>
      <c r="O69" s="24">
        <v>24.75</v>
      </c>
      <c r="P69" s="31"/>
    </row>
    <row r="70" spans="1:16" ht="15.75">
      <c r="A70" s="5">
        <v>45</v>
      </c>
      <c r="B70" s="6" t="s">
        <v>46</v>
      </c>
      <c r="C70" s="21">
        <v>13.65</v>
      </c>
      <c r="D70" s="22">
        <v>15.56</v>
      </c>
      <c r="E70" s="23">
        <v>17.47</v>
      </c>
      <c r="F70" s="22">
        <v>20.74</v>
      </c>
      <c r="G70" s="23">
        <v>22.5</v>
      </c>
      <c r="H70" s="22">
        <v>24.25</v>
      </c>
      <c r="I70" s="23">
        <v>26</v>
      </c>
      <c r="J70" s="22">
        <v>28.66</v>
      </c>
      <c r="K70" s="23">
        <v>31.68</v>
      </c>
      <c r="L70" s="24">
        <v>30.17</v>
      </c>
      <c r="M70" s="24">
        <v>27.76</v>
      </c>
      <c r="N70" s="24">
        <v>25.65</v>
      </c>
      <c r="O70" s="24">
        <v>24.14</v>
      </c>
      <c r="P70" s="31"/>
    </row>
    <row r="71" spans="1:16" ht="15.75">
      <c r="A71" s="5">
        <v>46</v>
      </c>
      <c r="B71" s="6" t="s">
        <v>47</v>
      </c>
      <c r="C71" s="21">
        <v>17.059999999999999</v>
      </c>
      <c r="D71" s="22">
        <v>19.45</v>
      </c>
      <c r="E71" s="23">
        <v>21.84</v>
      </c>
      <c r="F71" s="22">
        <v>26.92</v>
      </c>
      <c r="G71" s="23">
        <v>29.2</v>
      </c>
      <c r="H71" s="22">
        <v>31.48</v>
      </c>
      <c r="I71" s="23">
        <v>33.75</v>
      </c>
      <c r="J71" s="22">
        <v>38.19</v>
      </c>
      <c r="K71" s="23">
        <v>42.21</v>
      </c>
      <c r="L71" s="24">
        <v>40.200000000000003</v>
      </c>
      <c r="M71" s="24">
        <v>36.979999999999997</v>
      </c>
      <c r="N71" s="24">
        <v>34.17</v>
      </c>
      <c r="O71" s="24">
        <v>32.159999999999997</v>
      </c>
      <c r="P71" s="31"/>
    </row>
    <row r="72" spans="1:16" ht="15.75">
      <c r="A72" s="5">
        <v>47</v>
      </c>
      <c r="B72" s="6" t="s">
        <v>48</v>
      </c>
      <c r="C72" s="21">
        <v>19.64</v>
      </c>
      <c r="D72" s="22">
        <v>22.38</v>
      </c>
      <c r="E72" s="23">
        <v>25.13</v>
      </c>
      <c r="F72" s="22">
        <v>30.51</v>
      </c>
      <c r="G72" s="23">
        <v>33.090000000000003</v>
      </c>
      <c r="H72" s="22">
        <v>35.67</v>
      </c>
      <c r="I72" s="23">
        <v>38.25</v>
      </c>
      <c r="J72" s="22">
        <v>42.94</v>
      </c>
      <c r="K72" s="23">
        <v>47.46</v>
      </c>
      <c r="L72" s="24">
        <v>45.19</v>
      </c>
      <c r="M72" s="24">
        <v>41.58</v>
      </c>
      <c r="N72" s="24">
        <v>38.42</v>
      </c>
      <c r="O72" s="24">
        <v>36.15</v>
      </c>
      <c r="P72" s="31"/>
    </row>
    <row r="73" spans="1:16" ht="15.75">
      <c r="A73" s="5">
        <v>48</v>
      </c>
      <c r="B73" s="6" t="s">
        <v>49</v>
      </c>
      <c r="C73" s="21">
        <v>16.28</v>
      </c>
      <c r="D73" s="22">
        <v>18.559999999999999</v>
      </c>
      <c r="E73" s="23">
        <v>20.84</v>
      </c>
      <c r="F73" s="22">
        <v>25.69</v>
      </c>
      <c r="G73" s="23">
        <v>27.86</v>
      </c>
      <c r="H73" s="22">
        <v>30.03</v>
      </c>
      <c r="I73" s="23">
        <v>32.200000000000003</v>
      </c>
      <c r="J73" s="22">
        <v>36.43</v>
      </c>
      <c r="K73" s="23">
        <v>40.26</v>
      </c>
      <c r="L73" s="24">
        <v>38.340000000000003</v>
      </c>
      <c r="M73" s="24">
        <v>35.28</v>
      </c>
      <c r="N73" s="24">
        <v>32.6</v>
      </c>
      <c r="O73" s="24">
        <v>30.67</v>
      </c>
      <c r="P73" s="31"/>
    </row>
    <row r="74" spans="1:16" ht="15.75">
      <c r="A74" s="5">
        <v>49</v>
      </c>
      <c r="B74" s="6" t="s">
        <v>50</v>
      </c>
      <c r="C74" s="21">
        <v>12.74</v>
      </c>
      <c r="D74" s="22">
        <v>14.53</v>
      </c>
      <c r="E74" s="23">
        <v>16.309999999999999</v>
      </c>
      <c r="F74" s="22">
        <v>20.11</v>
      </c>
      <c r="G74" s="23">
        <v>21.8</v>
      </c>
      <c r="H74" s="22">
        <v>23.5</v>
      </c>
      <c r="I74" s="23">
        <v>25.2</v>
      </c>
      <c r="J74" s="22">
        <v>28.51</v>
      </c>
      <c r="K74" s="23">
        <v>31.51</v>
      </c>
      <c r="L74" s="24">
        <v>30.01</v>
      </c>
      <c r="M74" s="24">
        <v>27.61</v>
      </c>
      <c r="N74" s="24">
        <v>25.51</v>
      </c>
      <c r="O74" s="24">
        <v>24.01</v>
      </c>
      <c r="P74" s="31"/>
    </row>
    <row r="75" spans="1:16" ht="15.75">
      <c r="A75" s="5">
        <v>50</v>
      </c>
      <c r="B75" s="6" t="s">
        <v>51</v>
      </c>
      <c r="C75" s="21">
        <v>13.92</v>
      </c>
      <c r="D75" s="22">
        <v>15.87</v>
      </c>
      <c r="E75" s="23">
        <v>17.82</v>
      </c>
      <c r="F75" s="22">
        <v>21.96</v>
      </c>
      <c r="G75" s="23">
        <v>23.82</v>
      </c>
      <c r="H75" s="22">
        <v>25.68</v>
      </c>
      <c r="I75" s="23">
        <v>27.53</v>
      </c>
      <c r="J75" s="22">
        <v>31.15</v>
      </c>
      <c r="K75" s="23">
        <v>34.43</v>
      </c>
      <c r="L75" s="24">
        <v>32.79</v>
      </c>
      <c r="M75" s="24">
        <v>30.17</v>
      </c>
      <c r="N75" s="24">
        <v>27.87</v>
      </c>
      <c r="O75" s="24">
        <v>26.23</v>
      </c>
      <c r="P75" s="31"/>
    </row>
    <row r="76" spans="1:16" ht="15.75">
      <c r="A76" s="5">
        <v>51</v>
      </c>
      <c r="B76" s="6" t="s">
        <v>52</v>
      </c>
      <c r="C76" s="21">
        <v>9.6</v>
      </c>
      <c r="D76" s="22">
        <v>10.94</v>
      </c>
      <c r="E76" s="23">
        <v>12.29</v>
      </c>
      <c r="F76" s="22">
        <v>15.14</v>
      </c>
      <c r="G76" s="23">
        <v>16.420000000000002</v>
      </c>
      <c r="H76" s="22">
        <v>17.7</v>
      </c>
      <c r="I76" s="23">
        <v>18.98</v>
      </c>
      <c r="J76" s="22">
        <v>21.48</v>
      </c>
      <c r="K76" s="23">
        <v>23.73</v>
      </c>
      <c r="L76" s="24">
        <v>22.6</v>
      </c>
      <c r="M76" s="24">
        <v>20.79</v>
      </c>
      <c r="N76" s="24">
        <v>19.21</v>
      </c>
      <c r="O76" s="24">
        <v>18.079999999999998</v>
      </c>
      <c r="P76" s="31"/>
    </row>
    <row r="77" spans="1:16" ht="15.75">
      <c r="A77" s="5">
        <v>52</v>
      </c>
      <c r="B77" s="6" t="s">
        <v>53</v>
      </c>
      <c r="C77" s="21">
        <v>9.1999999999999993</v>
      </c>
      <c r="D77" s="22">
        <v>10.49</v>
      </c>
      <c r="E77" s="23">
        <v>11.78</v>
      </c>
      <c r="F77" s="22">
        <v>14.52</v>
      </c>
      <c r="G77" s="23">
        <v>15.75</v>
      </c>
      <c r="H77" s="22">
        <v>16.97</v>
      </c>
      <c r="I77" s="23">
        <v>18.2</v>
      </c>
      <c r="J77" s="22">
        <v>20.59</v>
      </c>
      <c r="K77" s="23">
        <v>22.76</v>
      </c>
      <c r="L77" s="24">
        <v>21.68</v>
      </c>
      <c r="M77" s="24">
        <v>19.940000000000001</v>
      </c>
      <c r="N77" s="24">
        <v>18.43</v>
      </c>
      <c r="O77" s="24">
        <v>17.34</v>
      </c>
      <c r="P77" s="31"/>
    </row>
    <row r="78" spans="1:16" ht="15.75">
      <c r="A78" s="5">
        <v>53</v>
      </c>
      <c r="B78" s="6" t="s">
        <v>54</v>
      </c>
      <c r="C78" s="21">
        <v>13.53</v>
      </c>
      <c r="D78" s="22">
        <v>15.42</v>
      </c>
      <c r="E78" s="23">
        <v>17.32</v>
      </c>
      <c r="F78" s="22">
        <v>21.34</v>
      </c>
      <c r="G78" s="23">
        <v>23.15</v>
      </c>
      <c r="H78" s="22">
        <v>24.95</v>
      </c>
      <c r="I78" s="23">
        <v>26.75</v>
      </c>
      <c r="J78" s="22">
        <v>30.27</v>
      </c>
      <c r="K78" s="23">
        <v>33.450000000000003</v>
      </c>
      <c r="L78" s="24">
        <v>31.86</v>
      </c>
      <c r="M78" s="24">
        <v>29.31</v>
      </c>
      <c r="N78" s="24">
        <v>27.08</v>
      </c>
      <c r="O78" s="24">
        <v>25.49</v>
      </c>
      <c r="P78" s="31"/>
    </row>
    <row r="79" spans="1:16" ht="15.75">
      <c r="A79" s="5">
        <v>54</v>
      </c>
      <c r="B79" s="6" t="s">
        <v>55</v>
      </c>
      <c r="C79" s="21">
        <v>13.65</v>
      </c>
      <c r="D79" s="22">
        <v>15.56</v>
      </c>
      <c r="E79" s="23">
        <v>17.47</v>
      </c>
      <c r="F79" s="22">
        <v>20.74</v>
      </c>
      <c r="G79" s="23">
        <v>22.5</v>
      </c>
      <c r="H79" s="22">
        <v>24.25</v>
      </c>
      <c r="I79" s="23">
        <v>26</v>
      </c>
      <c r="J79" s="22">
        <v>28.66</v>
      </c>
      <c r="K79" s="23">
        <v>31.68</v>
      </c>
      <c r="L79" s="24">
        <v>30.17</v>
      </c>
      <c r="M79" s="24">
        <v>27.76</v>
      </c>
      <c r="N79" s="24">
        <v>25.65</v>
      </c>
      <c r="O79" s="24">
        <v>24.14</v>
      </c>
      <c r="P79" s="31"/>
    </row>
    <row r="80" spans="1:16" ht="15.75">
      <c r="A80" s="5">
        <v>55</v>
      </c>
      <c r="B80" s="6" t="s">
        <v>56</v>
      </c>
      <c r="C80" s="21">
        <v>10.84</v>
      </c>
      <c r="D80" s="22">
        <v>12.35</v>
      </c>
      <c r="E80" s="23">
        <v>13.88</v>
      </c>
      <c r="F80" s="22">
        <v>16.84</v>
      </c>
      <c r="G80" s="23">
        <v>18.27</v>
      </c>
      <c r="H80" s="22">
        <v>19.690000000000001</v>
      </c>
      <c r="I80" s="23">
        <v>21.11</v>
      </c>
      <c r="J80" s="22">
        <v>23.7</v>
      </c>
      <c r="K80" s="23">
        <v>26.2</v>
      </c>
      <c r="L80" s="24">
        <v>24.96</v>
      </c>
      <c r="M80" s="24">
        <v>22.95</v>
      </c>
      <c r="N80" s="24">
        <v>21.21</v>
      </c>
      <c r="O80" s="24">
        <v>19.96</v>
      </c>
      <c r="P80" s="31"/>
    </row>
    <row r="81" spans="1:16" ht="15.75">
      <c r="A81" s="5">
        <v>56</v>
      </c>
      <c r="B81" s="6" t="s">
        <v>57</v>
      </c>
      <c r="C81" s="21">
        <v>15.49</v>
      </c>
      <c r="D81" s="22">
        <v>17.66</v>
      </c>
      <c r="E81" s="23">
        <v>19.829999999999998</v>
      </c>
      <c r="F81" s="22">
        <v>24.45</v>
      </c>
      <c r="G81" s="23">
        <v>26.51</v>
      </c>
      <c r="H81" s="22">
        <v>28.58</v>
      </c>
      <c r="I81" s="23">
        <v>30.64</v>
      </c>
      <c r="J81" s="22">
        <v>34.67</v>
      </c>
      <c r="K81" s="23">
        <v>38.32</v>
      </c>
      <c r="L81" s="24">
        <v>36.49</v>
      </c>
      <c r="M81" s="24">
        <v>33.57</v>
      </c>
      <c r="N81" s="24">
        <v>31.02</v>
      </c>
      <c r="O81" s="24">
        <v>29.19</v>
      </c>
      <c r="P81" s="31"/>
    </row>
    <row r="82" spans="1:16" ht="15.75">
      <c r="A82" s="5">
        <v>56</v>
      </c>
      <c r="B82" s="6" t="s">
        <v>18</v>
      </c>
      <c r="C82" s="21">
        <v>39.67</v>
      </c>
      <c r="D82" s="22">
        <v>45.22</v>
      </c>
      <c r="E82" s="23">
        <v>50.77</v>
      </c>
      <c r="F82" s="22">
        <v>56.33</v>
      </c>
      <c r="G82" s="23">
        <v>61.09</v>
      </c>
      <c r="H82" s="22">
        <v>65.849999999999994</v>
      </c>
      <c r="I82" s="23">
        <v>70.599999999999994</v>
      </c>
      <c r="J82" s="22">
        <v>75.37</v>
      </c>
      <c r="K82" s="23">
        <v>83.31</v>
      </c>
      <c r="L82" s="24">
        <v>79.33</v>
      </c>
      <c r="M82" s="24">
        <v>72.989999999999995</v>
      </c>
      <c r="N82" s="24">
        <v>67.44</v>
      </c>
      <c r="O82" s="24">
        <v>63.47</v>
      </c>
      <c r="P82" s="31"/>
    </row>
    <row r="83" spans="1:16" ht="15.75">
      <c r="A83" s="5">
        <v>57</v>
      </c>
      <c r="B83" s="6" t="s">
        <v>58</v>
      </c>
      <c r="C83" s="21">
        <v>13.65</v>
      </c>
      <c r="D83" s="22">
        <v>15.56</v>
      </c>
      <c r="E83" s="23">
        <v>17.47</v>
      </c>
      <c r="F83" s="22">
        <v>20.74</v>
      </c>
      <c r="G83" s="23">
        <v>22.5</v>
      </c>
      <c r="H83" s="22">
        <v>24.25</v>
      </c>
      <c r="I83" s="23">
        <v>26</v>
      </c>
      <c r="J83" s="22">
        <v>28.66</v>
      </c>
      <c r="K83" s="23">
        <v>31.68</v>
      </c>
      <c r="L83" s="24">
        <v>30.17</v>
      </c>
      <c r="M83" s="24">
        <v>27.76</v>
      </c>
      <c r="N83" s="24">
        <v>25.65</v>
      </c>
      <c r="O83" s="24">
        <v>24.14</v>
      </c>
      <c r="P83" s="31"/>
    </row>
    <row r="84" spans="1:16" ht="15.75">
      <c r="A84" s="5">
        <v>58</v>
      </c>
      <c r="B84" s="6" t="s">
        <v>59</v>
      </c>
      <c r="C84" s="21">
        <v>13.15</v>
      </c>
      <c r="D84" s="22">
        <v>14.99</v>
      </c>
      <c r="E84" s="23">
        <v>16.84</v>
      </c>
      <c r="F84" s="22">
        <v>20.440000000000001</v>
      </c>
      <c r="G84" s="23">
        <v>22.17</v>
      </c>
      <c r="H84" s="22">
        <v>23.9</v>
      </c>
      <c r="I84" s="23">
        <v>25.62</v>
      </c>
      <c r="J84" s="22">
        <v>28.77</v>
      </c>
      <c r="K84" s="23">
        <v>31.79</v>
      </c>
      <c r="L84" s="24">
        <v>30.28</v>
      </c>
      <c r="M84" s="24">
        <v>27.85</v>
      </c>
      <c r="N84" s="24">
        <v>25.74</v>
      </c>
      <c r="O84" s="24">
        <v>24.22</v>
      </c>
      <c r="P84" s="31"/>
    </row>
    <row r="85" spans="1:16" ht="15.75">
      <c r="A85" s="5">
        <v>59</v>
      </c>
      <c r="B85" s="6" t="s">
        <v>60</v>
      </c>
      <c r="C85" s="21">
        <v>11.91</v>
      </c>
      <c r="D85" s="22">
        <v>13.58</v>
      </c>
      <c r="E85" s="23">
        <v>15.25</v>
      </c>
      <c r="F85" s="22">
        <v>18.68</v>
      </c>
      <c r="G85" s="23">
        <v>20.260000000000002</v>
      </c>
      <c r="H85" s="22">
        <v>21.84</v>
      </c>
      <c r="I85" s="23">
        <v>23.42</v>
      </c>
      <c r="J85" s="22">
        <v>26.41</v>
      </c>
      <c r="K85" s="23">
        <v>29.18</v>
      </c>
      <c r="L85" s="24">
        <v>27.8</v>
      </c>
      <c r="M85" s="24">
        <v>25.57</v>
      </c>
      <c r="N85" s="24">
        <v>23.63</v>
      </c>
      <c r="O85" s="24">
        <v>22.23</v>
      </c>
      <c r="P85" s="31"/>
    </row>
    <row r="86" spans="1:16" ht="15.75">
      <c r="A86" s="5">
        <v>60</v>
      </c>
      <c r="B86" s="6" t="s">
        <v>61</v>
      </c>
      <c r="C86" s="21">
        <v>11.17</v>
      </c>
      <c r="D86" s="22">
        <v>12.73</v>
      </c>
      <c r="E86" s="23">
        <v>14.3</v>
      </c>
      <c r="F86" s="22">
        <v>17.62</v>
      </c>
      <c r="G86" s="23">
        <v>19.11</v>
      </c>
      <c r="H86" s="22">
        <v>20.6</v>
      </c>
      <c r="I86" s="23">
        <v>22.09</v>
      </c>
      <c r="J86" s="22">
        <v>24.99</v>
      </c>
      <c r="K86" s="23">
        <v>27.62</v>
      </c>
      <c r="L86" s="24">
        <v>26.31</v>
      </c>
      <c r="M86" s="24">
        <v>24.2</v>
      </c>
      <c r="N86" s="24">
        <v>22.36</v>
      </c>
      <c r="O86" s="24">
        <v>21.04</v>
      </c>
      <c r="P86" s="31"/>
    </row>
    <row r="87" spans="1:16" ht="15.75">
      <c r="A87" s="5">
        <v>61</v>
      </c>
      <c r="B87" s="6" t="s">
        <v>62</v>
      </c>
      <c r="C87" s="21">
        <v>12.35</v>
      </c>
      <c r="D87" s="22">
        <v>14.08</v>
      </c>
      <c r="E87" s="23">
        <v>15.8</v>
      </c>
      <c r="F87" s="22">
        <v>19.489999999999998</v>
      </c>
      <c r="G87" s="23">
        <v>21.13</v>
      </c>
      <c r="H87" s="22">
        <v>22.78</v>
      </c>
      <c r="I87" s="23">
        <v>24.42</v>
      </c>
      <c r="J87" s="22">
        <v>27.63</v>
      </c>
      <c r="K87" s="23">
        <v>30.54</v>
      </c>
      <c r="L87" s="24">
        <v>29.09</v>
      </c>
      <c r="M87" s="24">
        <v>26.76</v>
      </c>
      <c r="N87" s="24">
        <v>24.72</v>
      </c>
      <c r="O87" s="24">
        <v>23.27</v>
      </c>
      <c r="P87" s="31"/>
    </row>
    <row r="88" spans="1:16" ht="15.75">
      <c r="A88" s="5">
        <v>62</v>
      </c>
      <c r="B88" s="6" t="s">
        <v>63</v>
      </c>
      <c r="C88" s="21">
        <v>13.62</v>
      </c>
      <c r="D88" s="22">
        <v>15.52</v>
      </c>
      <c r="E88" s="23">
        <v>17.43</v>
      </c>
      <c r="F88" s="22">
        <v>21.16</v>
      </c>
      <c r="G88" s="23">
        <v>22.94</v>
      </c>
      <c r="H88" s="22">
        <v>24.74</v>
      </c>
      <c r="I88" s="23">
        <v>26.52</v>
      </c>
      <c r="J88" s="22">
        <v>29.77</v>
      </c>
      <c r="K88" s="23">
        <v>32.909999999999997</v>
      </c>
      <c r="L88" s="24">
        <v>31.35</v>
      </c>
      <c r="M88" s="24">
        <v>28.83</v>
      </c>
      <c r="N88" s="24">
        <v>26.64</v>
      </c>
      <c r="O88" s="24">
        <v>25.07</v>
      </c>
      <c r="P88" s="31"/>
    </row>
    <row r="89" spans="1:16" ht="15.75">
      <c r="A89" s="5">
        <v>63</v>
      </c>
      <c r="B89" s="6" t="s">
        <v>64</v>
      </c>
      <c r="C89" s="21">
        <v>13.14</v>
      </c>
      <c r="D89" s="22">
        <v>14.97</v>
      </c>
      <c r="E89" s="23">
        <v>16.809999999999999</v>
      </c>
      <c r="F89" s="22">
        <v>20.72</v>
      </c>
      <c r="G89" s="23">
        <v>22.47</v>
      </c>
      <c r="H89" s="22">
        <v>24.22</v>
      </c>
      <c r="I89" s="23">
        <v>25.98</v>
      </c>
      <c r="J89" s="22">
        <v>29.39</v>
      </c>
      <c r="K89" s="23">
        <v>32.479999999999997</v>
      </c>
      <c r="L89" s="24">
        <v>30.94</v>
      </c>
      <c r="M89" s="24">
        <v>28.46</v>
      </c>
      <c r="N89" s="24">
        <v>26.3</v>
      </c>
      <c r="O89" s="24">
        <v>24.75</v>
      </c>
      <c r="P89" s="31"/>
    </row>
    <row r="90" spans="1:16" ht="15.75">
      <c r="A90" s="5">
        <v>63</v>
      </c>
      <c r="B90" s="6" t="s">
        <v>4</v>
      </c>
      <c r="C90" s="21">
        <v>34.43</v>
      </c>
      <c r="D90" s="22">
        <v>39.25</v>
      </c>
      <c r="E90" s="23">
        <v>44.06</v>
      </c>
      <c r="F90" s="22">
        <v>48.89</v>
      </c>
      <c r="G90" s="23">
        <v>53.02</v>
      </c>
      <c r="H90" s="22">
        <v>57.15</v>
      </c>
      <c r="I90" s="23">
        <v>61.28</v>
      </c>
      <c r="J90" s="22">
        <v>65.41</v>
      </c>
      <c r="K90" s="23">
        <v>72.3</v>
      </c>
      <c r="L90" s="24">
        <v>68.849999999999994</v>
      </c>
      <c r="M90" s="24">
        <v>63.34</v>
      </c>
      <c r="N90" s="24">
        <v>58.53</v>
      </c>
      <c r="O90" s="24">
        <v>55.08</v>
      </c>
      <c r="P90" s="31"/>
    </row>
    <row r="91" spans="1:16" ht="15.75">
      <c r="A91" s="5">
        <v>64</v>
      </c>
      <c r="B91" s="6" t="s">
        <v>65</v>
      </c>
      <c r="C91" s="21">
        <v>18.64</v>
      </c>
      <c r="D91" s="22">
        <v>21.24</v>
      </c>
      <c r="E91" s="23">
        <v>23.85</v>
      </c>
      <c r="F91" s="22">
        <v>29.41</v>
      </c>
      <c r="G91" s="23">
        <v>31.89</v>
      </c>
      <c r="H91" s="22">
        <v>34.380000000000003</v>
      </c>
      <c r="I91" s="23">
        <v>36.86</v>
      </c>
      <c r="J91" s="22">
        <v>41.71</v>
      </c>
      <c r="K91" s="23">
        <v>46.09</v>
      </c>
      <c r="L91" s="24">
        <v>43.9</v>
      </c>
      <c r="M91" s="24">
        <v>40.39</v>
      </c>
      <c r="N91" s="24">
        <v>37.32</v>
      </c>
      <c r="O91" s="24">
        <v>35.119999999999997</v>
      </c>
      <c r="P91" s="31"/>
    </row>
    <row r="92" spans="1:16" ht="15.75">
      <c r="A92" s="5">
        <v>64</v>
      </c>
      <c r="B92" s="6" t="s">
        <v>4</v>
      </c>
      <c r="C92" s="21">
        <v>46.66</v>
      </c>
      <c r="D92" s="22">
        <v>53.19</v>
      </c>
      <c r="E92" s="23">
        <v>59.72</v>
      </c>
      <c r="F92" s="22">
        <v>66.25</v>
      </c>
      <c r="G92" s="23">
        <v>71.849999999999994</v>
      </c>
      <c r="H92" s="22">
        <v>77.45</v>
      </c>
      <c r="I92" s="23">
        <v>83.05</v>
      </c>
      <c r="J92" s="22">
        <v>88.65</v>
      </c>
      <c r="K92" s="23">
        <v>97.98</v>
      </c>
      <c r="L92" s="24">
        <v>93.31</v>
      </c>
      <c r="M92" s="24">
        <v>85.85</v>
      </c>
      <c r="N92" s="24">
        <v>79.31</v>
      </c>
      <c r="O92" s="24">
        <v>74.650000000000006</v>
      </c>
      <c r="P92" s="31"/>
    </row>
    <row r="93" spans="1:16" ht="15.75">
      <c r="A93" s="5">
        <v>65</v>
      </c>
      <c r="B93" s="6" t="s">
        <v>66</v>
      </c>
      <c r="C93" s="21">
        <v>19.03</v>
      </c>
      <c r="D93" s="22">
        <v>21.69</v>
      </c>
      <c r="E93" s="23">
        <v>24.36</v>
      </c>
      <c r="F93" s="22">
        <v>30.03</v>
      </c>
      <c r="G93" s="23">
        <v>32.57</v>
      </c>
      <c r="H93" s="22">
        <v>35.1</v>
      </c>
      <c r="I93" s="23">
        <v>37.64</v>
      </c>
      <c r="J93" s="22">
        <v>42.59</v>
      </c>
      <c r="K93" s="23">
        <v>47.06</v>
      </c>
      <c r="L93" s="24">
        <v>44.82</v>
      </c>
      <c r="M93" s="24">
        <v>41.24</v>
      </c>
      <c r="N93" s="24">
        <v>38.1</v>
      </c>
      <c r="O93" s="24">
        <v>35.86</v>
      </c>
      <c r="P93" s="31"/>
    </row>
    <row r="94" spans="1:16" ht="15.75">
      <c r="A94" s="5">
        <v>65</v>
      </c>
      <c r="B94" s="6" t="s">
        <v>4</v>
      </c>
      <c r="C94" s="21">
        <v>47.53</v>
      </c>
      <c r="D94" s="22">
        <v>54.18</v>
      </c>
      <c r="E94" s="23">
        <v>60.83</v>
      </c>
      <c r="F94" s="22">
        <v>67.489999999999995</v>
      </c>
      <c r="G94" s="23">
        <v>73.2</v>
      </c>
      <c r="H94" s="22">
        <v>78.900000000000006</v>
      </c>
      <c r="I94" s="23">
        <v>84.6</v>
      </c>
      <c r="J94" s="22">
        <v>90.3</v>
      </c>
      <c r="K94" s="23">
        <v>99.81</v>
      </c>
      <c r="L94" s="24">
        <v>95.06</v>
      </c>
      <c r="M94" s="24">
        <v>87.45</v>
      </c>
      <c r="N94" s="24">
        <v>80.8</v>
      </c>
      <c r="O94" s="24">
        <v>76.040000000000006</v>
      </c>
      <c r="P94" s="31"/>
    </row>
    <row r="95" spans="1:16" ht="15.75">
      <c r="A95" s="5">
        <v>66</v>
      </c>
      <c r="B95" s="6" t="s">
        <v>67</v>
      </c>
      <c r="C95" s="21">
        <v>19.03</v>
      </c>
      <c r="D95" s="22">
        <v>21.69</v>
      </c>
      <c r="E95" s="23">
        <v>24.36</v>
      </c>
      <c r="F95" s="22">
        <v>30.03</v>
      </c>
      <c r="G95" s="23">
        <v>32.57</v>
      </c>
      <c r="H95" s="22">
        <v>35.1</v>
      </c>
      <c r="I95" s="23">
        <v>37.64</v>
      </c>
      <c r="J95" s="22">
        <v>42.59</v>
      </c>
      <c r="K95" s="23">
        <v>47.06</v>
      </c>
      <c r="L95" s="24">
        <v>44.82</v>
      </c>
      <c r="M95" s="24">
        <v>41.24</v>
      </c>
      <c r="N95" s="24">
        <v>38.1</v>
      </c>
      <c r="O95" s="24">
        <v>35.86</v>
      </c>
      <c r="P95" s="31"/>
    </row>
    <row r="96" spans="1:16" ht="15.75">
      <c r="A96" s="5">
        <v>66</v>
      </c>
      <c r="B96" s="6" t="s">
        <v>4</v>
      </c>
      <c r="C96" s="21">
        <v>47.53</v>
      </c>
      <c r="D96" s="22">
        <v>54.18</v>
      </c>
      <c r="E96" s="23">
        <v>60.83</v>
      </c>
      <c r="F96" s="22">
        <v>67.489999999999995</v>
      </c>
      <c r="G96" s="23">
        <v>73.2</v>
      </c>
      <c r="H96" s="22">
        <v>78.900000000000006</v>
      </c>
      <c r="I96" s="23">
        <v>84.6</v>
      </c>
      <c r="J96" s="22">
        <v>90.3</v>
      </c>
      <c r="K96" s="23">
        <v>99.81</v>
      </c>
      <c r="L96" s="24">
        <v>95.06</v>
      </c>
      <c r="M96" s="24">
        <v>87.45</v>
      </c>
      <c r="N96" s="24">
        <v>80.8</v>
      </c>
      <c r="O96" s="24">
        <v>76.040000000000006</v>
      </c>
      <c r="P96" s="31"/>
    </row>
    <row r="97" spans="1:16" ht="15.75">
      <c r="A97" s="5">
        <v>67</v>
      </c>
      <c r="B97" s="6" t="s">
        <v>68</v>
      </c>
      <c r="C97" s="21">
        <v>11.56</v>
      </c>
      <c r="D97" s="22">
        <v>13.18</v>
      </c>
      <c r="E97" s="23">
        <v>14.8</v>
      </c>
      <c r="F97" s="22">
        <v>18.239999999999998</v>
      </c>
      <c r="G97" s="23">
        <v>19.78</v>
      </c>
      <c r="H97" s="22">
        <v>21.33</v>
      </c>
      <c r="I97" s="23">
        <v>22.87</v>
      </c>
      <c r="J97" s="22">
        <v>25.87</v>
      </c>
      <c r="K97" s="23">
        <v>28.59</v>
      </c>
      <c r="L97" s="24">
        <v>27.24</v>
      </c>
      <c r="M97" s="24">
        <v>25.05</v>
      </c>
      <c r="N97" s="24">
        <v>23.15</v>
      </c>
      <c r="O97" s="24">
        <v>21.78</v>
      </c>
      <c r="P97" s="31"/>
    </row>
    <row r="98" spans="1:16" ht="15.75">
      <c r="A98" s="5">
        <v>68</v>
      </c>
      <c r="B98" s="6" t="s">
        <v>69</v>
      </c>
      <c r="C98" s="21">
        <v>15.64</v>
      </c>
      <c r="D98" s="22">
        <v>17.829999999999998</v>
      </c>
      <c r="E98" s="23">
        <v>20.02</v>
      </c>
      <c r="F98" s="22">
        <v>23.77</v>
      </c>
      <c r="G98" s="23">
        <v>25.78</v>
      </c>
      <c r="H98" s="22">
        <v>27.79</v>
      </c>
      <c r="I98" s="23">
        <v>29.79</v>
      </c>
      <c r="J98" s="22">
        <v>32.840000000000003</v>
      </c>
      <c r="K98" s="23">
        <v>36.299999999999997</v>
      </c>
      <c r="L98" s="24">
        <v>34.57</v>
      </c>
      <c r="M98" s="24">
        <v>31.81</v>
      </c>
      <c r="N98" s="24">
        <v>29.39</v>
      </c>
      <c r="O98" s="24">
        <v>27.66</v>
      </c>
      <c r="P98" s="31"/>
    </row>
    <row r="99" spans="1:16" ht="15.75">
      <c r="A99" s="5">
        <v>69</v>
      </c>
      <c r="B99" s="6" t="s">
        <v>70</v>
      </c>
      <c r="C99" s="21">
        <v>15.14</v>
      </c>
      <c r="D99" s="22">
        <v>17.260000000000002</v>
      </c>
      <c r="E99" s="23">
        <v>19.38</v>
      </c>
      <c r="F99" s="22">
        <v>23.01</v>
      </c>
      <c r="G99" s="23">
        <v>24.96</v>
      </c>
      <c r="H99" s="22">
        <v>26.9</v>
      </c>
      <c r="I99" s="23">
        <v>28.85</v>
      </c>
      <c r="J99" s="22">
        <v>31.8</v>
      </c>
      <c r="K99" s="23">
        <v>35.14</v>
      </c>
      <c r="L99" s="24">
        <v>33.47</v>
      </c>
      <c r="M99" s="24">
        <v>30.79</v>
      </c>
      <c r="N99" s="24">
        <v>28.45</v>
      </c>
      <c r="O99" s="24">
        <v>26.78</v>
      </c>
      <c r="P99" s="31"/>
    </row>
    <row r="100" spans="1:16" ht="15.75">
      <c r="A100" s="5">
        <v>70</v>
      </c>
      <c r="B100" s="6" t="s">
        <v>71</v>
      </c>
      <c r="C100" s="21">
        <v>11.56</v>
      </c>
      <c r="D100" s="22">
        <v>13.18</v>
      </c>
      <c r="E100" s="23">
        <v>14.8</v>
      </c>
      <c r="F100" s="22">
        <v>18.239999999999998</v>
      </c>
      <c r="G100" s="23">
        <v>19.78</v>
      </c>
      <c r="H100" s="22">
        <v>21.33</v>
      </c>
      <c r="I100" s="23">
        <v>22.87</v>
      </c>
      <c r="J100" s="22">
        <v>25.87</v>
      </c>
      <c r="K100" s="23">
        <v>28.59</v>
      </c>
      <c r="L100" s="24">
        <v>27.24</v>
      </c>
      <c r="M100" s="24">
        <v>25.05</v>
      </c>
      <c r="N100" s="24">
        <v>23.15</v>
      </c>
      <c r="O100" s="24">
        <v>21.78</v>
      </c>
      <c r="P100" s="31"/>
    </row>
    <row r="101" spans="1:16" ht="15.75">
      <c r="A101" s="5">
        <v>71</v>
      </c>
      <c r="B101" s="6" t="s">
        <v>72</v>
      </c>
      <c r="C101" s="21">
        <v>11.56</v>
      </c>
      <c r="D101" s="22">
        <v>13.18</v>
      </c>
      <c r="E101" s="23">
        <v>14.8</v>
      </c>
      <c r="F101" s="22">
        <v>18.239999999999998</v>
      </c>
      <c r="G101" s="23">
        <v>19.78</v>
      </c>
      <c r="H101" s="22">
        <v>21.33</v>
      </c>
      <c r="I101" s="23">
        <v>22.87</v>
      </c>
      <c r="J101" s="22">
        <v>25.87</v>
      </c>
      <c r="K101" s="23">
        <v>28.59</v>
      </c>
      <c r="L101" s="24">
        <v>27.24</v>
      </c>
      <c r="M101" s="24">
        <v>25.05</v>
      </c>
      <c r="N101" s="24">
        <v>23.15</v>
      </c>
      <c r="O101" s="24">
        <v>21.78</v>
      </c>
      <c r="P101" s="31"/>
    </row>
    <row r="102" spans="1:16" ht="15.75">
      <c r="A102" s="5">
        <v>72</v>
      </c>
      <c r="B102" s="6" t="s">
        <v>73</v>
      </c>
      <c r="C102" s="21">
        <v>12.85</v>
      </c>
      <c r="D102" s="22">
        <v>14.65</v>
      </c>
      <c r="E102" s="23">
        <v>16.45</v>
      </c>
      <c r="F102" s="22">
        <v>20.059999999999999</v>
      </c>
      <c r="G102" s="23">
        <v>21.76</v>
      </c>
      <c r="H102" s="22">
        <v>23.46</v>
      </c>
      <c r="I102" s="23">
        <v>25.15</v>
      </c>
      <c r="J102" s="22">
        <v>28.31</v>
      </c>
      <c r="K102" s="23">
        <v>31.29</v>
      </c>
      <c r="L102" s="24">
        <v>29.81</v>
      </c>
      <c r="M102" s="24">
        <v>27.42</v>
      </c>
      <c r="N102" s="24">
        <v>25.33</v>
      </c>
      <c r="O102" s="24">
        <v>23.84</v>
      </c>
      <c r="P102" s="31"/>
    </row>
    <row r="103" spans="1:16" ht="15.75">
      <c r="A103" s="5">
        <v>73</v>
      </c>
      <c r="B103" s="6" t="s">
        <v>74</v>
      </c>
      <c r="C103" s="21">
        <v>13.53</v>
      </c>
      <c r="D103" s="22">
        <v>15.42</v>
      </c>
      <c r="E103" s="23">
        <v>17.32</v>
      </c>
      <c r="F103" s="22">
        <v>21.34</v>
      </c>
      <c r="G103" s="23">
        <v>23.15</v>
      </c>
      <c r="H103" s="22">
        <v>24.95</v>
      </c>
      <c r="I103" s="23">
        <v>26.75</v>
      </c>
      <c r="J103" s="22">
        <v>30.27</v>
      </c>
      <c r="K103" s="23">
        <v>33.450000000000003</v>
      </c>
      <c r="L103" s="24">
        <v>31.86</v>
      </c>
      <c r="M103" s="24">
        <v>29.31</v>
      </c>
      <c r="N103" s="24">
        <v>27.08</v>
      </c>
      <c r="O103" s="24">
        <v>25.49</v>
      </c>
      <c r="P103" s="31"/>
    </row>
    <row r="104" spans="1:16" ht="15.75">
      <c r="A104" s="5">
        <v>73</v>
      </c>
      <c r="B104" s="6" t="s">
        <v>4</v>
      </c>
      <c r="C104" s="21">
        <v>35.299999999999997</v>
      </c>
      <c r="D104" s="22">
        <v>40.24</v>
      </c>
      <c r="E104" s="23">
        <v>45.18</v>
      </c>
      <c r="F104" s="22">
        <v>50.13</v>
      </c>
      <c r="G104" s="23">
        <v>54.36</v>
      </c>
      <c r="H104" s="22">
        <v>58.6</v>
      </c>
      <c r="I104" s="23">
        <v>62.83</v>
      </c>
      <c r="J104" s="22">
        <v>67.069999999999993</v>
      </c>
      <c r="K104" s="23">
        <v>74.13</v>
      </c>
      <c r="L104" s="24">
        <v>70.599999999999994</v>
      </c>
      <c r="M104" s="24">
        <v>64.95</v>
      </c>
      <c r="N104" s="24">
        <v>60.01</v>
      </c>
      <c r="O104" s="24">
        <v>56.48</v>
      </c>
      <c r="P104" s="31"/>
    </row>
    <row r="105" spans="1:16" ht="15.75">
      <c r="A105" s="5">
        <v>74</v>
      </c>
      <c r="B105" s="6" t="s">
        <v>75</v>
      </c>
      <c r="C105" s="21">
        <v>13.53</v>
      </c>
      <c r="D105" s="22">
        <v>15.42</v>
      </c>
      <c r="E105" s="23">
        <v>17.32</v>
      </c>
      <c r="F105" s="22">
        <v>21.34</v>
      </c>
      <c r="G105" s="23">
        <v>23.15</v>
      </c>
      <c r="H105" s="22">
        <v>24.95</v>
      </c>
      <c r="I105" s="23">
        <v>26.75</v>
      </c>
      <c r="J105" s="22">
        <v>30.27</v>
      </c>
      <c r="K105" s="23">
        <v>33.450000000000003</v>
      </c>
      <c r="L105" s="24">
        <v>31.86</v>
      </c>
      <c r="M105" s="24">
        <v>29.31</v>
      </c>
      <c r="N105" s="24">
        <v>27.08</v>
      </c>
      <c r="O105" s="24">
        <v>25.49</v>
      </c>
      <c r="P105" s="31"/>
    </row>
    <row r="106" spans="1:16" ht="15.75">
      <c r="A106" s="5">
        <v>74</v>
      </c>
      <c r="B106" s="6" t="s">
        <v>4</v>
      </c>
      <c r="C106" s="21">
        <v>35.299999999999997</v>
      </c>
      <c r="D106" s="22">
        <v>40.24</v>
      </c>
      <c r="E106" s="23">
        <v>45.18</v>
      </c>
      <c r="F106" s="22">
        <v>50.13</v>
      </c>
      <c r="G106" s="23">
        <v>54.36</v>
      </c>
      <c r="H106" s="22">
        <v>58.6</v>
      </c>
      <c r="I106" s="23">
        <v>62.83</v>
      </c>
      <c r="J106" s="22">
        <v>67.069999999999993</v>
      </c>
      <c r="K106" s="23">
        <v>74.13</v>
      </c>
      <c r="L106" s="24">
        <v>70.599999999999994</v>
      </c>
      <c r="M106" s="24">
        <v>64.95</v>
      </c>
      <c r="N106" s="24">
        <v>60.01</v>
      </c>
      <c r="O106" s="24">
        <v>56.48</v>
      </c>
      <c r="P106" s="31"/>
    </row>
    <row r="107" spans="1:16" ht="15.75">
      <c r="A107" s="5">
        <v>75</v>
      </c>
      <c r="B107" s="6" t="s">
        <v>76</v>
      </c>
      <c r="C107" s="21">
        <v>15.98</v>
      </c>
      <c r="D107" s="22">
        <v>18.22</v>
      </c>
      <c r="E107" s="23">
        <v>20.46</v>
      </c>
      <c r="F107" s="22">
        <v>23.96</v>
      </c>
      <c r="G107" s="23">
        <v>25.98</v>
      </c>
      <c r="H107" s="22">
        <v>28.01</v>
      </c>
      <c r="I107" s="23">
        <v>30.04</v>
      </c>
      <c r="J107" s="22">
        <v>32.89</v>
      </c>
      <c r="K107" s="23">
        <v>36.36</v>
      </c>
      <c r="L107" s="24">
        <v>34.630000000000003</v>
      </c>
      <c r="M107" s="24">
        <v>31.86</v>
      </c>
      <c r="N107" s="24">
        <v>29.44</v>
      </c>
      <c r="O107" s="24">
        <v>27.7</v>
      </c>
      <c r="P107" s="31"/>
    </row>
    <row r="108" spans="1:16" ht="15.75">
      <c r="A108" s="5">
        <v>76</v>
      </c>
      <c r="B108" s="6" t="s">
        <v>77</v>
      </c>
      <c r="C108" s="21">
        <v>12.69</v>
      </c>
      <c r="D108" s="22">
        <v>14.47</v>
      </c>
      <c r="E108" s="23">
        <v>16.239999999999998</v>
      </c>
      <c r="F108" s="22">
        <v>19.72</v>
      </c>
      <c r="G108" s="23">
        <v>21.39</v>
      </c>
      <c r="H108" s="22">
        <v>23.06</v>
      </c>
      <c r="I108" s="23">
        <v>24.72</v>
      </c>
      <c r="J108" s="22">
        <v>27.75</v>
      </c>
      <c r="K108" s="23">
        <v>30.68</v>
      </c>
      <c r="L108" s="24">
        <v>29.21</v>
      </c>
      <c r="M108" s="24">
        <v>26.88</v>
      </c>
      <c r="N108" s="24">
        <v>24.83</v>
      </c>
      <c r="O108" s="24">
        <v>23.37</v>
      </c>
      <c r="P108" s="31"/>
    </row>
    <row r="109" spans="1:16" ht="15.75">
      <c r="A109" s="5">
        <v>77</v>
      </c>
      <c r="B109" s="6" t="s">
        <v>78</v>
      </c>
      <c r="C109" s="21">
        <v>14.5</v>
      </c>
      <c r="D109" s="22">
        <v>16.53</v>
      </c>
      <c r="E109" s="23">
        <v>18.559999999999999</v>
      </c>
      <c r="F109" s="22">
        <v>22.1</v>
      </c>
      <c r="G109" s="23">
        <v>23.97</v>
      </c>
      <c r="H109" s="22">
        <v>25.84</v>
      </c>
      <c r="I109" s="23">
        <v>27.7</v>
      </c>
      <c r="J109" s="22">
        <v>30.8</v>
      </c>
      <c r="K109" s="23">
        <v>34.03</v>
      </c>
      <c r="L109" s="24">
        <v>32.409999999999997</v>
      </c>
      <c r="M109" s="24">
        <v>29.81</v>
      </c>
      <c r="N109" s="24">
        <v>27.55</v>
      </c>
      <c r="O109" s="24">
        <v>25.93</v>
      </c>
      <c r="P109" s="31"/>
    </row>
    <row r="110" spans="1:16" ht="15.75">
      <c r="A110" s="5">
        <v>78</v>
      </c>
      <c r="B110" s="6" t="s">
        <v>79</v>
      </c>
      <c r="C110" s="21">
        <v>15.69</v>
      </c>
      <c r="D110" s="22">
        <v>17.88</v>
      </c>
      <c r="E110" s="23">
        <v>20.079999999999998</v>
      </c>
      <c r="F110" s="22">
        <v>23.91</v>
      </c>
      <c r="G110" s="23">
        <v>25.94</v>
      </c>
      <c r="H110" s="22">
        <v>27.96</v>
      </c>
      <c r="I110" s="23">
        <v>29.98</v>
      </c>
      <c r="J110" s="22">
        <v>33.32</v>
      </c>
      <c r="K110" s="23">
        <v>36.82</v>
      </c>
      <c r="L110" s="24">
        <v>35.07</v>
      </c>
      <c r="M110" s="24">
        <v>32.26</v>
      </c>
      <c r="N110" s="24">
        <v>29.81</v>
      </c>
      <c r="O110" s="24">
        <v>28.05</v>
      </c>
      <c r="P110" s="31"/>
    </row>
    <row r="111" spans="1:16" ht="15.75">
      <c r="A111" s="5">
        <v>79</v>
      </c>
      <c r="B111" s="6" t="s">
        <v>80</v>
      </c>
      <c r="C111" s="21">
        <v>13.92</v>
      </c>
      <c r="D111" s="22">
        <v>15.87</v>
      </c>
      <c r="E111" s="23">
        <v>17.82</v>
      </c>
      <c r="F111" s="22">
        <v>21.96</v>
      </c>
      <c r="G111" s="23">
        <v>23.82</v>
      </c>
      <c r="H111" s="22">
        <v>25.68</v>
      </c>
      <c r="I111" s="23">
        <v>27.53</v>
      </c>
      <c r="J111" s="22">
        <v>31.15</v>
      </c>
      <c r="K111" s="23">
        <v>34.43</v>
      </c>
      <c r="L111" s="24">
        <v>32.79</v>
      </c>
      <c r="M111" s="24">
        <v>30.17</v>
      </c>
      <c r="N111" s="24">
        <v>27.87</v>
      </c>
      <c r="O111" s="24">
        <v>26.23</v>
      </c>
      <c r="P111" s="31"/>
    </row>
    <row r="112" spans="1:16" ht="15.75">
      <c r="A112" s="5">
        <v>80</v>
      </c>
      <c r="B112" s="6" t="s">
        <v>81</v>
      </c>
      <c r="C112" s="21">
        <v>11.17</v>
      </c>
      <c r="D112" s="22">
        <v>12.73</v>
      </c>
      <c r="E112" s="23">
        <v>14.3</v>
      </c>
      <c r="F112" s="22">
        <v>17.62</v>
      </c>
      <c r="G112" s="23">
        <v>19.11</v>
      </c>
      <c r="H112" s="22">
        <v>20.6</v>
      </c>
      <c r="I112" s="23">
        <v>22.09</v>
      </c>
      <c r="J112" s="22">
        <v>24.99</v>
      </c>
      <c r="K112" s="23">
        <v>27.62</v>
      </c>
      <c r="L112" s="24">
        <v>26.31</v>
      </c>
      <c r="M112" s="24">
        <v>24.2</v>
      </c>
      <c r="N112" s="24">
        <v>22.36</v>
      </c>
      <c r="O112" s="24">
        <v>21.04</v>
      </c>
      <c r="P112" s="31"/>
    </row>
    <row r="113" spans="1:16" ht="15.75">
      <c r="A113" s="5">
        <v>81</v>
      </c>
      <c r="B113" s="6" t="s">
        <v>82</v>
      </c>
      <c r="C113" s="21">
        <v>22.61</v>
      </c>
      <c r="D113" s="22">
        <v>25.78</v>
      </c>
      <c r="E113" s="23">
        <v>28.94</v>
      </c>
      <c r="F113" s="22">
        <v>34.36</v>
      </c>
      <c r="G113" s="23">
        <v>37.26</v>
      </c>
      <c r="H113" s="22">
        <v>40.17</v>
      </c>
      <c r="I113" s="23">
        <v>43.07</v>
      </c>
      <c r="J113" s="22">
        <v>47.48</v>
      </c>
      <c r="K113" s="23">
        <v>52.49</v>
      </c>
      <c r="L113" s="24">
        <v>49.98</v>
      </c>
      <c r="M113" s="24">
        <v>45.98</v>
      </c>
      <c r="N113" s="24">
        <v>42.49</v>
      </c>
      <c r="O113" s="24">
        <v>39.99</v>
      </c>
      <c r="P113" s="31"/>
    </row>
    <row r="114" spans="1:16" ht="15.75">
      <c r="A114" s="5">
        <v>82</v>
      </c>
      <c r="B114" s="6" t="s">
        <v>83</v>
      </c>
      <c r="C114" s="21">
        <v>17.059999999999999</v>
      </c>
      <c r="D114" s="22">
        <v>19.45</v>
      </c>
      <c r="E114" s="23">
        <v>21.84</v>
      </c>
      <c r="F114" s="22">
        <v>26.92</v>
      </c>
      <c r="G114" s="23">
        <v>29.2</v>
      </c>
      <c r="H114" s="22">
        <v>31.48</v>
      </c>
      <c r="I114" s="23">
        <v>33.75</v>
      </c>
      <c r="J114" s="22">
        <v>38.19</v>
      </c>
      <c r="K114" s="23">
        <v>42.21</v>
      </c>
      <c r="L114" s="24">
        <v>40.200000000000003</v>
      </c>
      <c r="M114" s="24">
        <v>36.979999999999997</v>
      </c>
      <c r="N114" s="24">
        <v>34.17</v>
      </c>
      <c r="O114" s="24">
        <v>32.159999999999997</v>
      </c>
      <c r="P114" s="31"/>
    </row>
    <row r="115" spans="1:16" ht="15.75">
      <c r="A115" s="5">
        <v>83</v>
      </c>
      <c r="B115" s="6" t="s">
        <v>84</v>
      </c>
      <c r="C115" s="21">
        <v>23.61</v>
      </c>
      <c r="D115" s="22">
        <v>26.91</v>
      </c>
      <c r="E115" s="23">
        <v>30.22</v>
      </c>
      <c r="F115" s="22">
        <v>35.869999999999997</v>
      </c>
      <c r="G115" s="23">
        <v>38.909999999999997</v>
      </c>
      <c r="H115" s="22">
        <v>41.94</v>
      </c>
      <c r="I115" s="23">
        <v>44.97</v>
      </c>
      <c r="J115" s="22">
        <v>49.57</v>
      </c>
      <c r="K115" s="23">
        <v>54.79</v>
      </c>
      <c r="L115" s="24">
        <v>52.18</v>
      </c>
      <c r="M115" s="24">
        <v>48.01</v>
      </c>
      <c r="N115" s="24">
        <v>44.36</v>
      </c>
      <c r="O115" s="24">
        <v>41.74</v>
      </c>
      <c r="P115" s="31"/>
    </row>
    <row r="116" spans="1:16" ht="15.75">
      <c r="A116" s="5">
        <v>84</v>
      </c>
      <c r="B116" s="6" t="s">
        <v>85</v>
      </c>
      <c r="C116" s="21">
        <v>14.71</v>
      </c>
      <c r="D116" s="22">
        <v>16.77</v>
      </c>
      <c r="E116" s="23">
        <v>18.82</v>
      </c>
      <c r="F116" s="22">
        <v>23.2</v>
      </c>
      <c r="G116" s="23">
        <v>25.17</v>
      </c>
      <c r="H116" s="22">
        <v>27.13</v>
      </c>
      <c r="I116" s="23">
        <v>29.09</v>
      </c>
      <c r="J116" s="22">
        <v>32.909999999999997</v>
      </c>
      <c r="K116" s="23">
        <v>36.369999999999997</v>
      </c>
      <c r="L116" s="24">
        <v>34.64</v>
      </c>
      <c r="M116" s="24">
        <v>31.87</v>
      </c>
      <c r="N116" s="24">
        <v>29.45</v>
      </c>
      <c r="O116" s="24">
        <v>27.71</v>
      </c>
      <c r="P116" s="31"/>
    </row>
    <row r="117" spans="1:16" ht="15.75">
      <c r="A117" s="5">
        <v>85</v>
      </c>
      <c r="B117" s="6" t="s">
        <v>86</v>
      </c>
      <c r="C117" s="21">
        <v>13.53</v>
      </c>
      <c r="D117" s="22">
        <v>15.42</v>
      </c>
      <c r="E117" s="23">
        <v>17.32</v>
      </c>
      <c r="F117" s="22">
        <v>21.34</v>
      </c>
      <c r="G117" s="23">
        <v>23.15</v>
      </c>
      <c r="H117" s="22">
        <v>24.95</v>
      </c>
      <c r="I117" s="23">
        <v>26.75</v>
      </c>
      <c r="J117" s="22">
        <v>30.27</v>
      </c>
      <c r="K117" s="23">
        <v>33.450000000000003</v>
      </c>
      <c r="L117" s="24">
        <v>31.86</v>
      </c>
      <c r="M117" s="24">
        <v>29.31</v>
      </c>
      <c r="N117" s="24">
        <v>27.08</v>
      </c>
      <c r="O117" s="24">
        <v>25.49</v>
      </c>
      <c r="P117" s="31"/>
    </row>
    <row r="118" spans="1:16" ht="15.75">
      <c r="A118" s="5">
        <v>85</v>
      </c>
      <c r="B118" s="6" t="s">
        <v>18</v>
      </c>
      <c r="C118" s="21">
        <v>35.299999999999997</v>
      </c>
      <c r="D118" s="22">
        <v>40.24</v>
      </c>
      <c r="E118" s="23">
        <v>45.18</v>
      </c>
      <c r="F118" s="22">
        <v>50.13</v>
      </c>
      <c r="G118" s="23">
        <v>54.36</v>
      </c>
      <c r="H118" s="22">
        <v>58.6</v>
      </c>
      <c r="I118" s="23">
        <v>62.83</v>
      </c>
      <c r="J118" s="22">
        <v>67.069999999999993</v>
      </c>
      <c r="K118" s="23">
        <v>74.13</v>
      </c>
      <c r="L118" s="24">
        <v>70.599999999999994</v>
      </c>
      <c r="M118" s="24">
        <v>64.95</v>
      </c>
      <c r="N118" s="24">
        <v>60.01</v>
      </c>
      <c r="O118" s="24">
        <v>56.48</v>
      </c>
      <c r="P118" s="31"/>
    </row>
    <row r="119" spans="1:16" ht="15.75">
      <c r="A119" s="5">
        <v>86</v>
      </c>
      <c r="B119" s="6" t="s">
        <v>87</v>
      </c>
      <c r="C119" s="21">
        <v>13.53</v>
      </c>
      <c r="D119" s="22">
        <v>15.42</v>
      </c>
      <c r="E119" s="23">
        <v>17.32</v>
      </c>
      <c r="F119" s="22">
        <v>21.34</v>
      </c>
      <c r="G119" s="23">
        <v>23.15</v>
      </c>
      <c r="H119" s="22">
        <v>24.95</v>
      </c>
      <c r="I119" s="23">
        <v>26.75</v>
      </c>
      <c r="J119" s="22">
        <v>30.27</v>
      </c>
      <c r="K119" s="23">
        <v>33.450000000000003</v>
      </c>
      <c r="L119" s="24">
        <v>31.86</v>
      </c>
      <c r="M119" s="24">
        <v>29.31</v>
      </c>
      <c r="N119" s="24">
        <v>27.08</v>
      </c>
      <c r="O119" s="24">
        <v>25.49</v>
      </c>
      <c r="P119" s="31"/>
    </row>
    <row r="120" spans="1:16" ht="15.75">
      <c r="A120" s="5">
        <v>87</v>
      </c>
      <c r="B120" s="6" t="s">
        <v>88</v>
      </c>
      <c r="C120" s="21">
        <v>13.53</v>
      </c>
      <c r="D120" s="22">
        <v>15.42</v>
      </c>
      <c r="E120" s="23">
        <v>17.32</v>
      </c>
      <c r="F120" s="22">
        <v>21.34</v>
      </c>
      <c r="G120" s="23">
        <v>23.15</v>
      </c>
      <c r="H120" s="22">
        <v>24.95</v>
      </c>
      <c r="I120" s="23">
        <v>26.75</v>
      </c>
      <c r="J120" s="22">
        <v>30.27</v>
      </c>
      <c r="K120" s="23">
        <v>33.450000000000003</v>
      </c>
      <c r="L120" s="24">
        <v>31.86</v>
      </c>
      <c r="M120" s="24">
        <v>29.31</v>
      </c>
      <c r="N120" s="24">
        <v>27.08</v>
      </c>
      <c r="O120" s="24">
        <v>25.49</v>
      </c>
      <c r="P120" s="31"/>
    </row>
    <row r="121" spans="1:16" ht="15.75">
      <c r="A121" s="5">
        <v>88</v>
      </c>
      <c r="B121" s="6" t="s">
        <v>89</v>
      </c>
      <c r="C121" s="21">
        <v>11.17</v>
      </c>
      <c r="D121" s="22">
        <v>12.73</v>
      </c>
      <c r="E121" s="23">
        <v>14.3</v>
      </c>
      <c r="F121" s="22">
        <v>17.62</v>
      </c>
      <c r="G121" s="23">
        <v>19.11</v>
      </c>
      <c r="H121" s="22">
        <v>20.6</v>
      </c>
      <c r="I121" s="23">
        <v>22.09</v>
      </c>
      <c r="J121" s="22">
        <v>24.99</v>
      </c>
      <c r="K121" s="23">
        <v>27.62</v>
      </c>
      <c r="L121" s="24">
        <v>26.31</v>
      </c>
      <c r="M121" s="24">
        <v>24.2</v>
      </c>
      <c r="N121" s="24">
        <v>22.36</v>
      </c>
      <c r="O121" s="24">
        <v>21.04</v>
      </c>
      <c r="P121" s="31"/>
    </row>
    <row r="122" spans="1:16" ht="15.75">
      <c r="A122" s="5">
        <v>88</v>
      </c>
      <c r="B122" s="6" t="s">
        <v>4</v>
      </c>
      <c r="C122" s="21">
        <v>28.31</v>
      </c>
      <c r="D122" s="22">
        <v>32.28</v>
      </c>
      <c r="E122" s="23">
        <v>36.24</v>
      </c>
      <c r="F122" s="22">
        <v>40.21</v>
      </c>
      <c r="G122" s="23">
        <v>43.6</v>
      </c>
      <c r="H122" s="22">
        <v>47</v>
      </c>
      <c r="I122" s="23">
        <v>50.39</v>
      </c>
      <c r="J122" s="22">
        <v>53.8</v>
      </c>
      <c r="K122" s="23">
        <v>59.45</v>
      </c>
      <c r="L122" s="24">
        <v>56.63</v>
      </c>
      <c r="M122" s="24">
        <v>52.09</v>
      </c>
      <c r="N122" s="24">
        <v>48.13</v>
      </c>
      <c r="O122" s="24">
        <v>45.3</v>
      </c>
      <c r="P122" s="31"/>
    </row>
    <row r="123" spans="1:16" ht="15.75">
      <c r="A123" s="5">
        <v>89</v>
      </c>
      <c r="B123" s="6" t="s">
        <v>90</v>
      </c>
      <c r="C123" s="21">
        <v>9.1999999999999993</v>
      </c>
      <c r="D123" s="22">
        <v>10.49</v>
      </c>
      <c r="E123" s="23">
        <v>11.78</v>
      </c>
      <c r="F123" s="22">
        <v>14.52</v>
      </c>
      <c r="G123" s="23">
        <v>15.75</v>
      </c>
      <c r="H123" s="22">
        <v>16.97</v>
      </c>
      <c r="I123" s="23">
        <v>18.2</v>
      </c>
      <c r="J123" s="22">
        <v>20.59</v>
      </c>
      <c r="K123" s="23">
        <v>22.76</v>
      </c>
      <c r="L123" s="24">
        <v>21.68</v>
      </c>
      <c r="M123" s="24">
        <v>19.940000000000001</v>
      </c>
      <c r="N123" s="24">
        <v>18.43</v>
      </c>
      <c r="O123" s="24">
        <v>17.34</v>
      </c>
      <c r="P123" s="31"/>
    </row>
    <row r="124" spans="1:16" ht="15.75">
      <c r="A124" s="5">
        <v>90</v>
      </c>
      <c r="B124" s="6" t="s">
        <v>91</v>
      </c>
      <c r="C124" s="21">
        <v>13.15</v>
      </c>
      <c r="D124" s="22">
        <v>14.99</v>
      </c>
      <c r="E124" s="23">
        <v>16.84</v>
      </c>
      <c r="F124" s="22">
        <v>20.440000000000001</v>
      </c>
      <c r="G124" s="23">
        <v>22.17</v>
      </c>
      <c r="H124" s="22">
        <v>23.9</v>
      </c>
      <c r="I124" s="23">
        <v>25.62</v>
      </c>
      <c r="J124" s="22">
        <v>28.77</v>
      </c>
      <c r="K124" s="23">
        <v>31.79</v>
      </c>
      <c r="L124" s="24">
        <v>30.28</v>
      </c>
      <c r="M124" s="24">
        <v>27.85</v>
      </c>
      <c r="N124" s="24">
        <v>25.74</v>
      </c>
      <c r="O124" s="24">
        <v>24.22</v>
      </c>
      <c r="P124" s="31"/>
    </row>
    <row r="125" spans="1:16" ht="15.75">
      <c r="A125" s="5">
        <v>91</v>
      </c>
      <c r="B125" s="6" t="s">
        <v>92</v>
      </c>
      <c r="C125" s="21">
        <v>15.1</v>
      </c>
      <c r="D125" s="22">
        <v>17.21</v>
      </c>
      <c r="E125" s="23">
        <v>19.32</v>
      </c>
      <c r="F125" s="22">
        <v>23.01</v>
      </c>
      <c r="G125" s="23">
        <v>24.95</v>
      </c>
      <c r="H125" s="22">
        <v>26.9</v>
      </c>
      <c r="I125" s="23">
        <v>28.85</v>
      </c>
      <c r="J125" s="22">
        <v>32.049999999999997</v>
      </c>
      <c r="K125" s="23">
        <v>35.43</v>
      </c>
      <c r="L125" s="24">
        <v>33.74</v>
      </c>
      <c r="M125" s="24">
        <v>31.04</v>
      </c>
      <c r="N125" s="24">
        <v>28.68</v>
      </c>
      <c r="O125" s="24">
        <v>26.99</v>
      </c>
      <c r="P125" s="31"/>
    </row>
    <row r="126" spans="1:16" ht="15.75">
      <c r="A126" s="5">
        <v>92</v>
      </c>
      <c r="B126" s="6" t="s">
        <v>93</v>
      </c>
      <c r="C126" s="21">
        <v>15.69</v>
      </c>
      <c r="D126" s="22">
        <v>17.88</v>
      </c>
      <c r="E126" s="23">
        <v>20.079999999999998</v>
      </c>
      <c r="F126" s="22">
        <v>23.91</v>
      </c>
      <c r="G126" s="23">
        <v>25.94</v>
      </c>
      <c r="H126" s="22">
        <v>27.96</v>
      </c>
      <c r="I126" s="23">
        <v>29.98</v>
      </c>
      <c r="J126" s="22">
        <v>33.32</v>
      </c>
      <c r="K126" s="23">
        <v>36.82</v>
      </c>
      <c r="L126" s="24">
        <v>35.07</v>
      </c>
      <c r="M126" s="24">
        <v>32.26</v>
      </c>
      <c r="N126" s="24">
        <v>29.81</v>
      </c>
      <c r="O126" s="24">
        <v>28.05</v>
      </c>
      <c r="P126" s="31"/>
    </row>
    <row r="127" spans="1:16" ht="15.75">
      <c r="A127" s="5">
        <v>93</v>
      </c>
      <c r="B127" s="6" t="s">
        <v>94</v>
      </c>
      <c r="C127" s="21">
        <v>15.1</v>
      </c>
      <c r="D127" s="22">
        <v>17.21</v>
      </c>
      <c r="E127" s="23">
        <v>19.32</v>
      </c>
      <c r="F127" s="22">
        <v>23.01</v>
      </c>
      <c r="G127" s="23">
        <v>24.95</v>
      </c>
      <c r="H127" s="22">
        <v>26.9</v>
      </c>
      <c r="I127" s="23">
        <v>28.85</v>
      </c>
      <c r="J127" s="22">
        <v>32.049999999999997</v>
      </c>
      <c r="K127" s="23">
        <v>35.43</v>
      </c>
      <c r="L127" s="24">
        <v>33.74</v>
      </c>
      <c r="M127" s="24">
        <v>31.04</v>
      </c>
      <c r="N127" s="24">
        <v>28.68</v>
      </c>
      <c r="O127" s="24">
        <v>26.99</v>
      </c>
      <c r="P127" s="31"/>
    </row>
    <row r="128" spans="1:16" ht="15.75">
      <c r="A128" s="5">
        <v>94</v>
      </c>
      <c r="B128" s="6" t="s">
        <v>95</v>
      </c>
      <c r="C128" s="21">
        <v>15.1</v>
      </c>
      <c r="D128" s="22">
        <v>17.21</v>
      </c>
      <c r="E128" s="23">
        <v>19.32</v>
      </c>
      <c r="F128" s="22">
        <v>23.01</v>
      </c>
      <c r="G128" s="23">
        <v>24.95</v>
      </c>
      <c r="H128" s="22">
        <v>26.9</v>
      </c>
      <c r="I128" s="23">
        <v>28.85</v>
      </c>
      <c r="J128" s="22">
        <v>32.049999999999997</v>
      </c>
      <c r="K128" s="23">
        <v>35.43</v>
      </c>
      <c r="L128" s="24">
        <v>33.74</v>
      </c>
      <c r="M128" s="24">
        <v>31.04</v>
      </c>
      <c r="N128" s="24">
        <v>28.68</v>
      </c>
      <c r="O128" s="24">
        <v>26.99</v>
      </c>
      <c r="P128" s="31"/>
    </row>
    <row r="129" spans="1:16" ht="15.75">
      <c r="A129" s="5">
        <v>95</v>
      </c>
      <c r="B129" s="6" t="s">
        <v>96</v>
      </c>
      <c r="C129" s="21">
        <v>15.69</v>
      </c>
      <c r="D129" s="22">
        <v>17.88</v>
      </c>
      <c r="E129" s="23">
        <v>20.079999999999998</v>
      </c>
      <c r="F129" s="22">
        <v>23.91</v>
      </c>
      <c r="G129" s="23">
        <v>25.94</v>
      </c>
      <c r="H129" s="22">
        <v>27.96</v>
      </c>
      <c r="I129" s="23">
        <v>29.98</v>
      </c>
      <c r="J129" s="22">
        <v>33.32</v>
      </c>
      <c r="K129" s="23">
        <v>36.82</v>
      </c>
      <c r="L129" s="24">
        <v>35.07</v>
      </c>
      <c r="M129" s="24">
        <v>32.26</v>
      </c>
      <c r="N129" s="24">
        <v>29.81</v>
      </c>
      <c r="O129" s="24">
        <v>28.05</v>
      </c>
      <c r="P129" s="31"/>
    </row>
    <row r="130" spans="1:16" ht="16.5" thickBot="1">
      <c r="A130" s="7">
        <v>98</v>
      </c>
      <c r="B130" s="8" t="s">
        <v>97</v>
      </c>
      <c r="C130" s="25">
        <v>49.28</v>
      </c>
      <c r="D130" s="26">
        <v>56.17</v>
      </c>
      <c r="E130" s="27">
        <v>63.08</v>
      </c>
      <c r="F130" s="26">
        <v>69.97</v>
      </c>
      <c r="G130" s="27">
        <v>75.88</v>
      </c>
      <c r="H130" s="26">
        <v>81.8</v>
      </c>
      <c r="I130" s="27">
        <v>87.71</v>
      </c>
      <c r="J130" s="26">
        <v>93.62</v>
      </c>
      <c r="K130" s="27">
        <v>103.48</v>
      </c>
      <c r="L130" s="28">
        <v>98.55</v>
      </c>
      <c r="M130" s="28">
        <v>90.66</v>
      </c>
      <c r="N130" s="28">
        <v>83.77</v>
      </c>
      <c r="O130" s="28">
        <v>78.84</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196850393700787" right="0.196850393700787" top="0.39370078740157499" bottom="0.59055118110236204" header="0" footer="0"/>
  <pageSetup paperSize="9" scale="75"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sheetPr codeName="Feuil2"/>
  <dimension ref="A3:P301"/>
  <sheetViews>
    <sheetView zoomScale="70" zoomScaleNormal="70" workbookViewId="0">
      <selection activeCell="Q25" sqref="Q25"/>
    </sheetView>
  </sheetViews>
  <sheetFormatPr baseColWidth="10" defaultRowHeight="15"/>
  <cols>
    <col min="1" max="1" width="6.28515625" customWidth="1"/>
    <col min="2" max="2" width="29.2851562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71"/>
      <c r="B7" s="71"/>
      <c r="C7" s="71"/>
      <c r="D7" s="71"/>
      <c r="E7" s="71"/>
      <c r="F7" s="71"/>
      <c r="G7" s="71"/>
      <c r="H7" s="71"/>
      <c r="I7" s="71"/>
      <c r="J7" s="71"/>
      <c r="K7" s="71"/>
      <c r="L7" s="71"/>
      <c r="M7" s="71"/>
      <c r="N7" s="71"/>
      <c r="O7" s="71"/>
    </row>
    <row r="8" spans="1:16">
      <c r="A8" s="72"/>
      <c r="B8" s="72"/>
      <c r="C8" s="72"/>
      <c r="D8" s="72"/>
      <c r="E8" s="72"/>
      <c r="F8" s="72"/>
      <c r="G8" s="72"/>
      <c r="H8" s="72"/>
      <c r="I8" s="72"/>
      <c r="J8" s="72"/>
      <c r="K8" s="72"/>
      <c r="L8" s="72"/>
      <c r="M8" s="72"/>
      <c r="N8" s="72"/>
      <c r="O8" s="72"/>
    </row>
    <row r="9" spans="1:16">
      <c r="A9" s="33"/>
      <c r="B9" s="33"/>
      <c r="C9" s="33"/>
      <c r="D9" s="33"/>
      <c r="E9" s="33"/>
      <c r="F9" s="33"/>
      <c r="G9" s="33"/>
      <c r="H9" s="33"/>
      <c r="I9" s="33"/>
      <c r="J9" s="33"/>
      <c r="K9" s="33"/>
      <c r="L9" s="33"/>
      <c r="M9" s="33"/>
      <c r="N9" s="33"/>
      <c r="O9" s="33"/>
    </row>
    <row r="10" spans="1:16">
      <c r="A10" s="73"/>
      <c r="B10" s="73"/>
      <c r="C10" s="73"/>
      <c r="D10" s="73"/>
      <c r="E10" s="73"/>
      <c r="F10" s="73"/>
      <c r="G10" s="73"/>
      <c r="H10" s="73"/>
      <c r="I10" s="73"/>
      <c r="J10" s="73"/>
      <c r="K10" s="73"/>
      <c r="L10" s="73"/>
      <c r="M10" s="73"/>
      <c r="N10" s="73"/>
      <c r="O10" s="73"/>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23.15</v>
      </c>
      <c r="D14" s="18">
        <v>26.38</v>
      </c>
      <c r="E14" s="19">
        <v>29.63</v>
      </c>
      <c r="F14" s="18">
        <v>35.97</v>
      </c>
      <c r="G14" s="19">
        <v>39</v>
      </c>
      <c r="H14" s="18">
        <v>42.06</v>
      </c>
      <c r="I14" s="19">
        <v>45.08</v>
      </c>
      <c r="J14" s="18">
        <v>50.61</v>
      </c>
      <c r="K14" s="19">
        <v>55.95</v>
      </c>
      <c r="L14" s="20">
        <v>53.3</v>
      </c>
      <c r="M14" s="20">
        <v>49.01</v>
      </c>
      <c r="N14" s="20">
        <v>45.29</v>
      </c>
      <c r="O14" s="20">
        <v>42.62</v>
      </c>
      <c r="P14" s="31"/>
    </row>
    <row r="15" spans="1:16" ht="15.75">
      <c r="A15" s="5">
        <v>2</v>
      </c>
      <c r="B15" s="6" t="s">
        <v>1</v>
      </c>
      <c r="C15" s="21">
        <v>17.649999999999999</v>
      </c>
      <c r="D15" s="22">
        <v>20.13</v>
      </c>
      <c r="E15" s="23">
        <v>22.59</v>
      </c>
      <c r="F15" s="22">
        <v>27.85</v>
      </c>
      <c r="G15" s="23">
        <v>30.21</v>
      </c>
      <c r="H15" s="22">
        <v>32.56</v>
      </c>
      <c r="I15" s="23">
        <v>34.92</v>
      </c>
      <c r="J15" s="22">
        <v>39.51</v>
      </c>
      <c r="K15" s="23">
        <v>43.66</v>
      </c>
      <c r="L15" s="24">
        <v>41.58</v>
      </c>
      <c r="M15" s="24">
        <v>38.25</v>
      </c>
      <c r="N15" s="24">
        <v>35.340000000000003</v>
      </c>
      <c r="O15" s="24">
        <v>33.25</v>
      </c>
      <c r="P15" s="31"/>
    </row>
    <row r="16" spans="1:16" ht="15.75">
      <c r="A16" s="5">
        <v>3</v>
      </c>
      <c r="B16" s="6" t="s">
        <v>2</v>
      </c>
      <c r="C16" s="21">
        <v>25.74</v>
      </c>
      <c r="D16" s="22">
        <v>29.34</v>
      </c>
      <c r="E16" s="23">
        <v>32.950000000000003</v>
      </c>
      <c r="F16" s="22">
        <v>39.119999999999997</v>
      </c>
      <c r="G16" s="23">
        <v>42.43</v>
      </c>
      <c r="H16" s="22">
        <v>45.73</v>
      </c>
      <c r="I16" s="23">
        <v>49.05</v>
      </c>
      <c r="J16" s="22">
        <v>54.06</v>
      </c>
      <c r="K16" s="23">
        <v>59.74</v>
      </c>
      <c r="L16" s="24">
        <v>56.9</v>
      </c>
      <c r="M16" s="24">
        <v>52.34</v>
      </c>
      <c r="N16" s="24">
        <v>48.37</v>
      </c>
      <c r="O16" s="24">
        <v>45.53</v>
      </c>
      <c r="P16" s="31"/>
    </row>
    <row r="17" spans="1:16" ht="15.75">
      <c r="A17" s="5">
        <v>4</v>
      </c>
      <c r="B17" s="6" t="s">
        <v>3</v>
      </c>
      <c r="C17" s="21">
        <v>35.75</v>
      </c>
      <c r="D17" s="22">
        <v>40.75</v>
      </c>
      <c r="E17" s="23">
        <v>45.75</v>
      </c>
      <c r="F17" s="22">
        <v>55.54</v>
      </c>
      <c r="G17" s="23">
        <v>60.23</v>
      </c>
      <c r="H17" s="22">
        <v>64.92</v>
      </c>
      <c r="I17" s="23">
        <v>69.62</v>
      </c>
      <c r="J17" s="22">
        <v>78.17</v>
      </c>
      <c r="K17" s="23">
        <v>86.39</v>
      </c>
      <c r="L17" s="24">
        <v>82.26</v>
      </c>
      <c r="M17" s="24">
        <v>75.680000000000007</v>
      </c>
      <c r="N17" s="24">
        <v>69.94</v>
      </c>
      <c r="O17" s="24">
        <v>65.819999999999993</v>
      </c>
      <c r="P17" s="31"/>
    </row>
    <row r="18" spans="1:16" ht="15.75">
      <c r="A18" s="5">
        <v>4</v>
      </c>
      <c r="B18" s="6" t="s">
        <v>4</v>
      </c>
      <c r="C18" s="21">
        <v>76.349999999999994</v>
      </c>
      <c r="D18" s="22">
        <v>87.04</v>
      </c>
      <c r="E18" s="23">
        <v>97.73</v>
      </c>
      <c r="F18" s="22">
        <v>108.41</v>
      </c>
      <c r="G18" s="23">
        <v>117.57</v>
      </c>
      <c r="H18" s="22">
        <v>126.74</v>
      </c>
      <c r="I18" s="23">
        <v>135.9</v>
      </c>
      <c r="J18" s="22">
        <v>145.06</v>
      </c>
      <c r="K18" s="23">
        <v>160.33000000000001</v>
      </c>
      <c r="L18" s="24">
        <v>152.68</v>
      </c>
      <c r="M18" s="24">
        <v>140.47</v>
      </c>
      <c r="N18" s="24">
        <v>129.78</v>
      </c>
      <c r="O18" s="24">
        <v>122.15</v>
      </c>
      <c r="P18" s="31"/>
    </row>
    <row r="19" spans="1:16" ht="15.75">
      <c r="A19" s="5">
        <v>5</v>
      </c>
      <c r="B19" s="6" t="s">
        <v>5</v>
      </c>
      <c r="C19" s="21">
        <v>33.39</v>
      </c>
      <c r="D19" s="22">
        <v>38.049999999999997</v>
      </c>
      <c r="E19" s="23">
        <v>42.72</v>
      </c>
      <c r="F19" s="22">
        <v>51.87</v>
      </c>
      <c r="G19" s="23">
        <v>56.25</v>
      </c>
      <c r="H19" s="22">
        <v>60.64</v>
      </c>
      <c r="I19" s="23">
        <v>65.03</v>
      </c>
      <c r="J19" s="22">
        <v>73</v>
      </c>
      <c r="K19" s="23">
        <v>80.680000000000007</v>
      </c>
      <c r="L19" s="24">
        <v>76.819999999999993</v>
      </c>
      <c r="M19" s="24">
        <v>70.69</v>
      </c>
      <c r="N19" s="24">
        <v>65.31</v>
      </c>
      <c r="O19" s="24">
        <v>61.46</v>
      </c>
      <c r="P19" s="31"/>
    </row>
    <row r="20" spans="1:16" ht="15.75">
      <c r="A20" s="5">
        <v>5</v>
      </c>
      <c r="B20" s="6" t="s">
        <v>4</v>
      </c>
      <c r="C20" s="21">
        <v>71.89</v>
      </c>
      <c r="D20" s="22">
        <v>81.96</v>
      </c>
      <c r="E20" s="23">
        <v>92.02</v>
      </c>
      <c r="F20" s="22">
        <v>102.09</v>
      </c>
      <c r="G20" s="23">
        <v>110.72</v>
      </c>
      <c r="H20" s="22">
        <v>119.34</v>
      </c>
      <c r="I20" s="23">
        <v>127.98</v>
      </c>
      <c r="J20" s="22">
        <v>136.6</v>
      </c>
      <c r="K20" s="23">
        <v>150.96</v>
      </c>
      <c r="L20" s="24">
        <v>143.77000000000001</v>
      </c>
      <c r="M20" s="24">
        <v>132.28</v>
      </c>
      <c r="N20" s="24">
        <v>122.21</v>
      </c>
      <c r="O20" s="24">
        <v>115.02</v>
      </c>
      <c r="P20" s="31"/>
    </row>
    <row r="21" spans="1:16" ht="15.75">
      <c r="A21" s="5">
        <v>6</v>
      </c>
      <c r="B21" s="6" t="s">
        <v>6</v>
      </c>
      <c r="C21" s="21">
        <v>33.69</v>
      </c>
      <c r="D21" s="22">
        <v>38.4</v>
      </c>
      <c r="E21" s="23">
        <v>43.11</v>
      </c>
      <c r="F21" s="22">
        <v>53.16</v>
      </c>
      <c r="G21" s="23">
        <v>57.65</v>
      </c>
      <c r="H21" s="22">
        <v>62.14</v>
      </c>
      <c r="I21" s="23">
        <v>66.62</v>
      </c>
      <c r="J21" s="22">
        <v>75.400000000000006</v>
      </c>
      <c r="K21" s="23">
        <v>83.32</v>
      </c>
      <c r="L21" s="24">
        <v>79.36</v>
      </c>
      <c r="M21" s="24">
        <v>73.02</v>
      </c>
      <c r="N21" s="24">
        <v>67.459999999999994</v>
      </c>
      <c r="O21" s="24">
        <v>63.48</v>
      </c>
      <c r="P21" s="31"/>
    </row>
    <row r="22" spans="1:16" ht="15.75">
      <c r="A22" s="5">
        <v>6</v>
      </c>
      <c r="B22" s="6" t="s">
        <v>4</v>
      </c>
      <c r="C22" s="21">
        <v>37.71</v>
      </c>
      <c r="D22" s="22">
        <v>42.98</v>
      </c>
      <c r="E22" s="23">
        <v>48.26</v>
      </c>
      <c r="F22" s="22">
        <v>59.48</v>
      </c>
      <c r="G22" s="23">
        <v>64.5</v>
      </c>
      <c r="H22" s="22">
        <v>69.53</v>
      </c>
      <c r="I22" s="23">
        <v>74.56</v>
      </c>
      <c r="J22" s="22">
        <v>84.35</v>
      </c>
      <c r="K22" s="23">
        <v>93.23</v>
      </c>
      <c r="L22" s="24">
        <v>88.79</v>
      </c>
      <c r="M22" s="24">
        <v>81.69</v>
      </c>
      <c r="N22" s="24">
        <v>75.48</v>
      </c>
      <c r="O22" s="24">
        <v>71.040000000000006</v>
      </c>
      <c r="P22" s="31"/>
    </row>
    <row r="23" spans="1:16" ht="15.75">
      <c r="A23" s="5">
        <v>7</v>
      </c>
      <c r="B23" s="6" t="s">
        <v>7</v>
      </c>
      <c r="C23" s="21">
        <v>29.44</v>
      </c>
      <c r="D23" s="22">
        <v>33.58</v>
      </c>
      <c r="E23" s="23">
        <v>37.69</v>
      </c>
      <c r="F23" s="22">
        <v>45.75</v>
      </c>
      <c r="G23" s="23">
        <v>49.62</v>
      </c>
      <c r="H23" s="22">
        <v>53.5</v>
      </c>
      <c r="I23" s="23">
        <v>57.36</v>
      </c>
      <c r="J23" s="22">
        <v>64.38</v>
      </c>
      <c r="K23" s="23">
        <v>71.16</v>
      </c>
      <c r="L23" s="24">
        <v>67.760000000000005</v>
      </c>
      <c r="M23" s="24">
        <v>62.36</v>
      </c>
      <c r="N23" s="24">
        <v>57.61</v>
      </c>
      <c r="O23" s="24">
        <v>54.21</v>
      </c>
      <c r="P23" s="31"/>
    </row>
    <row r="24" spans="1:16" ht="15.75">
      <c r="A24" s="5">
        <v>8</v>
      </c>
      <c r="B24" s="6" t="s">
        <v>8</v>
      </c>
      <c r="C24" s="21">
        <v>22.36</v>
      </c>
      <c r="D24" s="22">
        <v>25.48</v>
      </c>
      <c r="E24" s="23">
        <v>28.63</v>
      </c>
      <c r="F24" s="22">
        <v>34.75</v>
      </c>
      <c r="G24" s="23">
        <v>37.69</v>
      </c>
      <c r="H24" s="22">
        <v>40.630000000000003</v>
      </c>
      <c r="I24" s="23">
        <v>43.55</v>
      </c>
      <c r="J24" s="22">
        <v>48.91</v>
      </c>
      <c r="K24" s="23">
        <v>54.04</v>
      </c>
      <c r="L24" s="24">
        <v>51.48</v>
      </c>
      <c r="M24" s="24">
        <v>47.35</v>
      </c>
      <c r="N24" s="24">
        <v>43.76</v>
      </c>
      <c r="O24" s="24">
        <v>41.17</v>
      </c>
      <c r="P24" s="31"/>
    </row>
    <row r="25" spans="1:16" ht="15.75">
      <c r="A25" s="5">
        <v>9</v>
      </c>
      <c r="B25" s="6" t="s">
        <v>9</v>
      </c>
      <c r="C25" s="21">
        <v>33.69</v>
      </c>
      <c r="D25" s="22">
        <v>38.4</v>
      </c>
      <c r="E25" s="23">
        <v>43.11</v>
      </c>
      <c r="F25" s="22">
        <v>53.16</v>
      </c>
      <c r="G25" s="23">
        <v>57.65</v>
      </c>
      <c r="H25" s="22">
        <v>62.14</v>
      </c>
      <c r="I25" s="23">
        <v>66.62</v>
      </c>
      <c r="J25" s="22">
        <v>75.400000000000006</v>
      </c>
      <c r="K25" s="23">
        <v>83.32</v>
      </c>
      <c r="L25" s="24">
        <v>79.36</v>
      </c>
      <c r="M25" s="24">
        <v>73.02</v>
      </c>
      <c r="N25" s="24">
        <v>67.459999999999994</v>
      </c>
      <c r="O25" s="24">
        <v>63.48</v>
      </c>
      <c r="P25" s="31"/>
    </row>
    <row r="26" spans="1:16" ht="15.75">
      <c r="A26" s="5">
        <v>9</v>
      </c>
      <c r="B26" s="6" t="s">
        <v>4</v>
      </c>
      <c r="C26" s="21">
        <v>83.78</v>
      </c>
      <c r="D26" s="22">
        <v>95.49</v>
      </c>
      <c r="E26" s="23">
        <v>107.24</v>
      </c>
      <c r="F26" s="22">
        <v>118.95</v>
      </c>
      <c r="G26" s="23">
        <v>129</v>
      </c>
      <c r="H26" s="22">
        <v>139.06</v>
      </c>
      <c r="I26" s="23">
        <v>149.11000000000001</v>
      </c>
      <c r="J26" s="22">
        <v>159.15</v>
      </c>
      <c r="K26" s="23">
        <v>175.92</v>
      </c>
      <c r="L26" s="24">
        <v>167.54</v>
      </c>
      <c r="M26" s="24">
        <v>154.12</v>
      </c>
      <c r="N26" s="24">
        <v>142.41</v>
      </c>
      <c r="O26" s="24">
        <v>134.03</v>
      </c>
      <c r="P26" s="31"/>
    </row>
    <row r="27" spans="1:16" ht="15.75">
      <c r="A27" s="5">
        <v>10</v>
      </c>
      <c r="B27" s="6" t="s">
        <v>10</v>
      </c>
      <c r="C27" s="21">
        <v>13.84</v>
      </c>
      <c r="D27" s="22">
        <v>15.78</v>
      </c>
      <c r="E27" s="23">
        <v>17.71</v>
      </c>
      <c r="F27" s="22">
        <v>21.69</v>
      </c>
      <c r="G27" s="23">
        <v>23.53</v>
      </c>
      <c r="H27" s="22">
        <v>25.36</v>
      </c>
      <c r="I27" s="23">
        <v>27.2</v>
      </c>
      <c r="J27" s="22">
        <v>30.67</v>
      </c>
      <c r="K27" s="23">
        <v>33.9</v>
      </c>
      <c r="L27" s="24">
        <v>32.299999999999997</v>
      </c>
      <c r="M27" s="24">
        <v>29.7</v>
      </c>
      <c r="N27" s="24">
        <v>27.44</v>
      </c>
      <c r="O27" s="24">
        <v>25.84</v>
      </c>
      <c r="P27" s="31"/>
    </row>
    <row r="28" spans="1:16" ht="15.75">
      <c r="A28" s="5">
        <v>11</v>
      </c>
      <c r="B28" s="6" t="s">
        <v>11</v>
      </c>
      <c r="C28" s="21">
        <v>35.94</v>
      </c>
      <c r="D28" s="22">
        <v>40.97</v>
      </c>
      <c r="E28" s="23">
        <v>45.99</v>
      </c>
      <c r="F28" s="22">
        <v>56.34</v>
      </c>
      <c r="G28" s="23">
        <v>61.1</v>
      </c>
      <c r="H28" s="22">
        <v>65.86</v>
      </c>
      <c r="I28" s="23">
        <v>70.62</v>
      </c>
      <c r="J28" s="22">
        <v>79.66</v>
      </c>
      <c r="K28" s="23">
        <v>88.03</v>
      </c>
      <c r="L28" s="24">
        <v>83.84</v>
      </c>
      <c r="M28" s="24">
        <v>77.150000000000006</v>
      </c>
      <c r="N28" s="24">
        <v>71.260000000000005</v>
      </c>
      <c r="O28" s="24">
        <v>67.069999999999993</v>
      </c>
      <c r="P28" s="31"/>
    </row>
    <row r="29" spans="1:16" ht="15.75">
      <c r="A29" s="5">
        <v>12</v>
      </c>
      <c r="B29" s="6" t="s">
        <v>12</v>
      </c>
      <c r="C29" s="21">
        <v>28.34</v>
      </c>
      <c r="D29" s="22">
        <v>32.299999999999997</v>
      </c>
      <c r="E29" s="23">
        <v>36.28</v>
      </c>
      <c r="F29" s="22">
        <v>44.73</v>
      </c>
      <c r="G29" s="23">
        <v>48.5</v>
      </c>
      <c r="H29" s="22">
        <v>52.28</v>
      </c>
      <c r="I29" s="23">
        <v>56.05</v>
      </c>
      <c r="J29" s="22">
        <v>63.43</v>
      </c>
      <c r="K29" s="23">
        <v>70.09</v>
      </c>
      <c r="L29" s="24">
        <v>66.760000000000005</v>
      </c>
      <c r="M29" s="24">
        <v>61.4</v>
      </c>
      <c r="N29" s="24">
        <v>56.75</v>
      </c>
      <c r="O29" s="24">
        <v>53.4</v>
      </c>
      <c r="P29" s="31"/>
    </row>
    <row r="30" spans="1:16" ht="15.75">
      <c r="A30" s="5">
        <v>13</v>
      </c>
      <c r="B30" s="6" t="s">
        <v>13</v>
      </c>
      <c r="C30" s="21">
        <v>28.34</v>
      </c>
      <c r="D30" s="22">
        <v>32.299999999999997</v>
      </c>
      <c r="E30" s="23">
        <v>36.28</v>
      </c>
      <c r="F30" s="22">
        <v>44.73</v>
      </c>
      <c r="G30" s="23">
        <v>48.5</v>
      </c>
      <c r="H30" s="22">
        <v>52.28</v>
      </c>
      <c r="I30" s="23">
        <v>56.05</v>
      </c>
      <c r="J30" s="22">
        <v>63.43</v>
      </c>
      <c r="K30" s="23">
        <v>70.09</v>
      </c>
      <c r="L30" s="24">
        <v>66.760000000000005</v>
      </c>
      <c r="M30" s="24">
        <v>61.4</v>
      </c>
      <c r="N30" s="24">
        <v>56.75</v>
      </c>
      <c r="O30" s="24">
        <v>53.4</v>
      </c>
      <c r="P30" s="31"/>
    </row>
    <row r="31" spans="1:16" ht="15.75">
      <c r="A31" s="5">
        <v>14</v>
      </c>
      <c r="B31" s="6" t="s">
        <v>14</v>
      </c>
      <c r="C31" s="21">
        <v>22.34</v>
      </c>
      <c r="D31" s="22">
        <v>25.45</v>
      </c>
      <c r="E31" s="23">
        <v>28.58</v>
      </c>
      <c r="F31" s="22">
        <v>35.22</v>
      </c>
      <c r="G31" s="23">
        <v>38.200000000000003</v>
      </c>
      <c r="H31" s="22">
        <v>41.17</v>
      </c>
      <c r="I31" s="23">
        <v>44.17</v>
      </c>
      <c r="J31" s="22">
        <v>49.96</v>
      </c>
      <c r="K31" s="23">
        <v>55.22</v>
      </c>
      <c r="L31" s="24">
        <v>52.6</v>
      </c>
      <c r="M31" s="24">
        <v>48.38</v>
      </c>
      <c r="N31" s="24">
        <v>44.71</v>
      </c>
      <c r="O31" s="24">
        <v>42.08</v>
      </c>
      <c r="P31" s="31"/>
    </row>
    <row r="32" spans="1:16" ht="15.75">
      <c r="A32" s="5">
        <v>15</v>
      </c>
      <c r="B32" s="6" t="s">
        <v>15</v>
      </c>
      <c r="C32" s="21">
        <v>26.33</v>
      </c>
      <c r="D32" s="22">
        <v>30.02</v>
      </c>
      <c r="E32" s="23">
        <v>33.71</v>
      </c>
      <c r="F32" s="22">
        <v>41.57</v>
      </c>
      <c r="G32" s="23">
        <v>45.07</v>
      </c>
      <c r="H32" s="22">
        <v>48.59</v>
      </c>
      <c r="I32" s="23">
        <v>52.09</v>
      </c>
      <c r="J32" s="22">
        <v>58.94</v>
      </c>
      <c r="K32" s="23">
        <v>65.14</v>
      </c>
      <c r="L32" s="24">
        <v>62.03</v>
      </c>
      <c r="M32" s="24">
        <v>57.07</v>
      </c>
      <c r="N32" s="24">
        <v>52.73</v>
      </c>
      <c r="O32" s="24">
        <v>49.62</v>
      </c>
      <c r="P32" s="31"/>
    </row>
    <row r="33" spans="1:16" ht="15.75">
      <c r="A33" s="5">
        <v>16</v>
      </c>
      <c r="B33" s="6" t="s">
        <v>16</v>
      </c>
      <c r="C33" s="21">
        <v>27.88</v>
      </c>
      <c r="D33" s="22">
        <v>31.77</v>
      </c>
      <c r="E33" s="23">
        <v>35.67</v>
      </c>
      <c r="F33" s="22">
        <v>43.3</v>
      </c>
      <c r="G33" s="23">
        <v>46.97</v>
      </c>
      <c r="H33" s="22">
        <v>50.63</v>
      </c>
      <c r="I33" s="23">
        <v>54.28</v>
      </c>
      <c r="J33" s="22">
        <v>60.95</v>
      </c>
      <c r="K33" s="23">
        <v>67.37</v>
      </c>
      <c r="L33" s="24">
        <v>64.14</v>
      </c>
      <c r="M33" s="24">
        <v>59.02</v>
      </c>
      <c r="N33" s="24">
        <v>54.54</v>
      </c>
      <c r="O33" s="24">
        <v>51.32</v>
      </c>
      <c r="P33" s="31"/>
    </row>
    <row r="34" spans="1:16" ht="15.75">
      <c r="A34" s="5">
        <v>17</v>
      </c>
      <c r="B34" s="6" t="s">
        <v>17</v>
      </c>
      <c r="C34" s="21">
        <v>29.44</v>
      </c>
      <c r="D34" s="22">
        <v>33.58</v>
      </c>
      <c r="E34" s="23">
        <v>37.69</v>
      </c>
      <c r="F34" s="22">
        <v>45.75</v>
      </c>
      <c r="G34" s="23">
        <v>49.62</v>
      </c>
      <c r="H34" s="22">
        <v>53.5</v>
      </c>
      <c r="I34" s="23">
        <v>57.36</v>
      </c>
      <c r="J34" s="22">
        <v>64.38</v>
      </c>
      <c r="K34" s="23">
        <v>71.16</v>
      </c>
      <c r="L34" s="24">
        <v>67.760000000000005</v>
      </c>
      <c r="M34" s="24">
        <v>62.36</v>
      </c>
      <c r="N34" s="24">
        <v>57.61</v>
      </c>
      <c r="O34" s="24">
        <v>54.21</v>
      </c>
      <c r="P34" s="31"/>
    </row>
    <row r="35" spans="1:16" ht="15.75">
      <c r="A35" s="5">
        <v>17</v>
      </c>
      <c r="B35" s="6" t="s">
        <v>18</v>
      </c>
      <c r="C35" s="21">
        <v>64.459999999999994</v>
      </c>
      <c r="D35" s="22">
        <v>73.489999999999995</v>
      </c>
      <c r="E35" s="23">
        <v>82.52</v>
      </c>
      <c r="F35" s="22">
        <v>91.53</v>
      </c>
      <c r="G35" s="23">
        <v>99.26</v>
      </c>
      <c r="H35" s="22">
        <v>107.02</v>
      </c>
      <c r="I35" s="23">
        <v>114.75</v>
      </c>
      <c r="J35" s="22">
        <v>122.49</v>
      </c>
      <c r="K35" s="23">
        <v>135.38999999999999</v>
      </c>
      <c r="L35" s="24">
        <v>128.93</v>
      </c>
      <c r="M35" s="24">
        <v>118.61</v>
      </c>
      <c r="N35" s="24">
        <v>109.6</v>
      </c>
      <c r="O35" s="24">
        <v>103.14</v>
      </c>
      <c r="P35" s="31"/>
    </row>
    <row r="36" spans="1:16" ht="15.75">
      <c r="A36" s="5">
        <v>18</v>
      </c>
      <c r="B36" s="6" t="s">
        <v>19</v>
      </c>
      <c r="C36" s="21">
        <v>22.36</v>
      </c>
      <c r="D36" s="22">
        <v>25.48</v>
      </c>
      <c r="E36" s="23">
        <v>28.63</v>
      </c>
      <c r="F36" s="22">
        <v>34.75</v>
      </c>
      <c r="G36" s="23">
        <v>37.69</v>
      </c>
      <c r="H36" s="22">
        <v>40.630000000000003</v>
      </c>
      <c r="I36" s="23">
        <v>43.55</v>
      </c>
      <c r="J36" s="22">
        <v>48.91</v>
      </c>
      <c r="K36" s="23">
        <v>54.04</v>
      </c>
      <c r="L36" s="24">
        <v>51.48</v>
      </c>
      <c r="M36" s="24">
        <v>47.35</v>
      </c>
      <c r="N36" s="24">
        <v>43.76</v>
      </c>
      <c r="O36" s="24">
        <v>41.17</v>
      </c>
      <c r="P36" s="31"/>
    </row>
    <row r="37" spans="1:16" ht="15.75">
      <c r="A37" s="5">
        <v>19</v>
      </c>
      <c r="B37" s="6" t="s">
        <v>20</v>
      </c>
      <c r="C37" s="21">
        <v>25.01</v>
      </c>
      <c r="D37" s="22">
        <v>28.51</v>
      </c>
      <c r="E37" s="23">
        <v>31.99</v>
      </c>
      <c r="F37" s="22">
        <v>39.44</v>
      </c>
      <c r="G37" s="23">
        <v>42.79</v>
      </c>
      <c r="H37" s="22">
        <v>46.12</v>
      </c>
      <c r="I37" s="23">
        <v>49.45</v>
      </c>
      <c r="J37" s="22">
        <v>55.95</v>
      </c>
      <c r="K37" s="23">
        <v>61.83</v>
      </c>
      <c r="L37" s="24">
        <v>58.89</v>
      </c>
      <c r="M37" s="24">
        <v>54.18</v>
      </c>
      <c r="N37" s="24">
        <v>50.07</v>
      </c>
      <c r="O37" s="24">
        <v>47.11</v>
      </c>
      <c r="P37" s="31"/>
    </row>
    <row r="38" spans="1:16" ht="15.75">
      <c r="A38" s="5">
        <v>20</v>
      </c>
      <c r="B38" s="6" t="s">
        <v>21</v>
      </c>
      <c r="C38" s="21">
        <v>125.34</v>
      </c>
      <c r="D38" s="22">
        <v>142.88999999999999</v>
      </c>
      <c r="E38" s="23">
        <v>160.44999999999999</v>
      </c>
      <c r="F38" s="22">
        <v>177.99</v>
      </c>
      <c r="G38" s="23">
        <v>193.04</v>
      </c>
      <c r="H38" s="22">
        <v>208.08</v>
      </c>
      <c r="I38" s="23">
        <v>223.13</v>
      </c>
      <c r="J38" s="22">
        <v>238.15</v>
      </c>
      <c r="K38" s="23">
        <v>263.23</v>
      </c>
      <c r="L38" s="24">
        <v>250.7</v>
      </c>
      <c r="M38" s="24">
        <v>230.64</v>
      </c>
      <c r="N38" s="24">
        <v>213.1</v>
      </c>
      <c r="O38" s="24">
        <v>200.55</v>
      </c>
      <c r="P38" s="31"/>
    </row>
    <row r="39" spans="1:16" ht="15.75">
      <c r="A39" s="5">
        <v>21</v>
      </c>
      <c r="B39" s="6" t="s">
        <v>22</v>
      </c>
      <c r="C39" s="21">
        <v>15.64</v>
      </c>
      <c r="D39" s="22">
        <v>17.829999999999998</v>
      </c>
      <c r="E39" s="23">
        <v>20.03</v>
      </c>
      <c r="F39" s="22">
        <v>24.68</v>
      </c>
      <c r="G39" s="23">
        <v>26.78</v>
      </c>
      <c r="H39" s="22">
        <v>28.85</v>
      </c>
      <c r="I39" s="23">
        <v>30.94</v>
      </c>
      <c r="J39" s="22">
        <v>35</v>
      </c>
      <c r="K39" s="23">
        <v>38.69</v>
      </c>
      <c r="L39" s="24">
        <v>36.86</v>
      </c>
      <c r="M39" s="24">
        <v>33.9</v>
      </c>
      <c r="N39" s="24">
        <v>31.33</v>
      </c>
      <c r="O39" s="24">
        <v>29.48</v>
      </c>
      <c r="P39" s="31"/>
    </row>
    <row r="40" spans="1:16" ht="15.75">
      <c r="A40" s="5">
        <v>22</v>
      </c>
      <c r="B40" s="6" t="s">
        <v>23</v>
      </c>
      <c r="C40" s="21">
        <v>25.67</v>
      </c>
      <c r="D40" s="22">
        <v>29.26</v>
      </c>
      <c r="E40" s="23">
        <v>32.86</v>
      </c>
      <c r="F40" s="22">
        <v>40.51</v>
      </c>
      <c r="G40" s="23">
        <v>43.93</v>
      </c>
      <c r="H40" s="22">
        <v>47.35</v>
      </c>
      <c r="I40" s="23">
        <v>50.78</v>
      </c>
      <c r="J40" s="22">
        <v>57.44</v>
      </c>
      <c r="K40" s="23">
        <v>63.48</v>
      </c>
      <c r="L40" s="24">
        <v>60.45</v>
      </c>
      <c r="M40" s="24">
        <v>55.62</v>
      </c>
      <c r="N40" s="24">
        <v>51.39</v>
      </c>
      <c r="O40" s="24">
        <v>48.37</v>
      </c>
      <c r="P40" s="31"/>
    </row>
    <row r="41" spans="1:16" ht="15.75">
      <c r="A41" s="5">
        <v>22</v>
      </c>
      <c r="B41" s="6" t="s">
        <v>18</v>
      </c>
      <c r="C41" s="21">
        <v>65.959999999999994</v>
      </c>
      <c r="D41" s="22">
        <v>75.19</v>
      </c>
      <c r="E41" s="23">
        <v>84.41</v>
      </c>
      <c r="F41" s="22">
        <v>93.64</v>
      </c>
      <c r="G41" s="23">
        <v>101.58</v>
      </c>
      <c r="H41" s="22">
        <v>109.48</v>
      </c>
      <c r="I41" s="23">
        <v>117.39</v>
      </c>
      <c r="J41" s="22">
        <v>125.31</v>
      </c>
      <c r="K41" s="23">
        <v>138.5</v>
      </c>
      <c r="L41" s="24">
        <v>131.88999999999999</v>
      </c>
      <c r="M41" s="24">
        <v>121.35</v>
      </c>
      <c r="N41" s="24">
        <v>112.12</v>
      </c>
      <c r="O41" s="24">
        <v>105.52</v>
      </c>
      <c r="P41" s="31"/>
    </row>
    <row r="42" spans="1:16" ht="15.75">
      <c r="A42" s="5">
        <v>23</v>
      </c>
      <c r="B42" s="6" t="s">
        <v>24</v>
      </c>
      <c r="C42" s="21">
        <v>23</v>
      </c>
      <c r="D42" s="22">
        <v>26.21</v>
      </c>
      <c r="E42" s="23">
        <v>29.44</v>
      </c>
      <c r="F42" s="22">
        <v>36.28</v>
      </c>
      <c r="G42" s="23">
        <v>39.36</v>
      </c>
      <c r="H42" s="22">
        <v>42.42</v>
      </c>
      <c r="I42" s="23">
        <v>45.48</v>
      </c>
      <c r="J42" s="22">
        <v>51.46</v>
      </c>
      <c r="K42" s="23">
        <v>56.87</v>
      </c>
      <c r="L42" s="24">
        <v>54.16</v>
      </c>
      <c r="M42" s="24">
        <v>49.83</v>
      </c>
      <c r="N42" s="24">
        <v>46.04</v>
      </c>
      <c r="O42" s="24">
        <v>43.33</v>
      </c>
      <c r="P42" s="31"/>
    </row>
    <row r="43" spans="1:16" ht="15.75">
      <c r="A43" s="5">
        <v>24</v>
      </c>
      <c r="B43" s="6" t="s">
        <v>25</v>
      </c>
      <c r="C43" s="21">
        <v>26.33</v>
      </c>
      <c r="D43" s="22">
        <v>30.02</v>
      </c>
      <c r="E43" s="23">
        <v>33.71</v>
      </c>
      <c r="F43" s="22">
        <v>41.57</v>
      </c>
      <c r="G43" s="23">
        <v>45.07</v>
      </c>
      <c r="H43" s="22">
        <v>48.59</v>
      </c>
      <c r="I43" s="23">
        <v>52.09</v>
      </c>
      <c r="J43" s="22">
        <v>58.94</v>
      </c>
      <c r="K43" s="23">
        <v>65.14</v>
      </c>
      <c r="L43" s="24">
        <v>62.03</v>
      </c>
      <c r="M43" s="24">
        <v>57.07</v>
      </c>
      <c r="N43" s="24">
        <v>52.73</v>
      </c>
      <c r="O43" s="24">
        <v>49.62</v>
      </c>
      <c r="P43" s="31"/>
    </row>
    <row r="44" spans="1:16" ht="15.75">
      <c r="A44" s="5">
        <v>25</v>
      </c>
      <c r="B44" s="6" t="s">
        <v>26</v>
      </c>
      <c r="C44" s="21">
        <v>18.989999999999998</v>
      </c>
      <c r="D44" s="22">
        <v>21.64</v>
      </c>
      <c r="E44" s="23">
        <v>24.31</v>
      </c>
      <c r="F44" s="22">
        <v>29.95</v>
      </c>
      <c r="G44" s="23">
        <v>32.49</v>
      </c>
      <c r="H44" s="22">
        <v>35.020000000000003</v>
      </c>
      <c r="I44" s="23">
        <v>37.549999999999997</v>
      </c>
      <c r="J44" s="22">
        <v>42.48</v>
      </c>
      <c r="K44" s="23">
        <v>46.95</v>
      </c>
      <c r="L44" s="24">
        <v>44.73</v>
      </c>
      <c r="M44" s="24">
        <v>41.14</v>
      </c>
      <c r="N44" s="24">
        <v>38.01</v>
      </c>
      <c r="O44" s="24">
        <v>35.770000000000003</v>
      </c>
      <c r="P44" s="31"/>
    </row>
    <row r="45" spans="1:16" ht="15.75">
      <c r="A45" s="5">
        <v>25</v>
      </c>
      <c r="B45" s="6" t="s">
        <v>4</v>
      </c>
      <c r="C45" s="21">
        <v>51.1</v>
      </c>
      <c r="D45" s="22">
        <v>58.26</v>
      </c>
      <c r="E45" s="23">
        <v>65.42</v>
      </c>
      <c r="F45" s="22">
        <v>72.56</v>
      </c>
      <c r="G45" s="23">
        <v>78.69</v>
      </c>
      <c r="H45" s="22">
        <v>84.83</v>
      </c>
      <c r="I45" s="23">
        <v>90.95</v>
      </c>
      <c r="J45" s="22">
        <v>97.1</v>
      </c>
      <c r="K45" s="23">
        <v>107.3</v>
      </c>
      <c r="L45" s="24">
        <v>102.2</v>
      </c>
      <c r="M45" s="24">
        <v>94.03</v>
      </c>
      <c r="N45" s="24">
        <v>86.87</v>
      </c>
      <c r="O45" s="24">
        <v>81.75</v>
      </c>
      <c r="P45" s="31"/>
    </row>
    <row r="46" spans="1:16" ht="15.75">
      <c r="A46" s="5">
        <v>26</v>
      </c>
      <c r="B46" s="6" t="s">
        <v>27</v>
      </c>
      <c r="C46" s="21">
        <v>23</v>
      </c>
      <c r="D46" s="22">
        <v>26.21</v>
      </c>
      <c r="E46" s="23">
        <v>29.44</v>
      </c>
      <c r="F46" s="22">
        <v>36.28</v>
      </c>
      <c r="G46" s="23">
        <v>39.36</v>
      </c>
      <c r="H46" s="22">
        <v>42.42</v>
      </c>
      <c r="I46" s="23">
        <v>45.48</v>
      </c>
      <c r="J46" s="22">
        <v>51.46</v>
      </c>
      <c r="K46" s="23">
        <v>56.87</v>
      </c>
      <c r="L46" s="24">
        <v>54.16</v>
      </c>
      <c r="M46" s="24">
        <v>49.83</v>
      </c>
      <c r="N46" s="24">
        <v>46.04</v>
      </c>
      <c r="O46" s="24">
        <v>43.33</v>
      </c>
      <c r="P46" s="31"/>
    </row>
    <row r="47" spans="1:16" ht="15.75">
      <c r="A47" s="5">
        <v>27</v>
      </c>
      <c r="B47" s="6" t="s">
        <v>28</v>
      </c>
      <c r="C47" s="21">
        <v>20.79</v>
      </c>
      <c r="D47" s="22">
        <v>23.7</v>
      </c>
      <c r="E47" s="23">
        <v>26.61</v>
      </c>
      <c r="F47" s="22">
        <v>32.299999999999997</v>
      </c>
      <c r="G47" s="23">
        <v>35.04</v>
      </c>
      <c r="H47" s="22">
        <v>37.76</v>
      </c>
      <c r="I47" s="23">
        <v>40.49</v>
      </c>
      <c r="J47" s="22">
        <v>45.46</v>
      </c>
      <c r="K47" s="23">
        <v>50.24</v>
      </c>
      <c r="L47" s="24">
        <v>47.86</v>
      </c>
      <c r="M47" s="24">
        <v>44.01</v>
      </c>
      <c r="N47" s="24">
        <v>40.659999999999997</v>
      </c>
      <c r="O47" s="24">
        <v>38.28</v>
      </c>
      <c r="P47" s="31"/>
    </row>
    <row r="48" spans="1:16" ht="15.75">
      <c r="A48" s="5">
        <v>28</v>
      </c>
      <c r="B48" s="6" t="s">
        <v>29</v>
      </c>
      <c r="C48" s="21">
        <v>22.36</v>
      </c>
      <c r="D48" s="22">
        <v>25.48</v>
      </c>
      <c r="E48" s="23">
        <v>28.63</v>
      </c>
      <c r="F48" s="22">
        <v>34.75</v>
      </c>
      <c r="G48" s="23">
        <v>37.69</v>
      </c>
      <c r="H48" s="22">
        <v>40.630000000000003</v>
      </c>
      <c r="I48" s="23">
        <v>43.55</v>
      </c>
      <c r="J48" s="22">
        <v>48.91</v>
      </c>
      <c r="K48" s="23">
        <v>54.04</v>
      </c>
      <c r="L48" s="24">
        <v>51.48</v>
      </c>
      <c r="M48" s="24">
        <v>47.35</v>
      </c>
      <c r="N48" s="24">
        <v>43.76</v>
      </c>
      <c r="O48" s="24">
        <v>41.17</v>
      </c>
      <c r="P48" s="31"/>
    </row>
    <row r="49" spans="1:16" ht="15.75">
      <c r="A49" s="5">
        <v>29</v>
      </c>
      <c r="B49" s="6" t="s">
        <v>30</v>
      </c>
      <c r="C49" s="21">
        <v>28.34</v>
      </c>
      <c r="D49" s="22">
        <v>32.299999999999997</v>
      </c>
      <c r="E49" s="23">
        <v>36.28</v>
      </c>
      <c r="F49" s="22">
        <v>44.73</v>
      </c>
      <c r="G49" s="23">
        <v>48.5</v>
      </c>
      <c r="H49" s="22">
        <v>52.28</v>
      </c>
      <c r="I49" s="23">
        <v>56.05</v>
      </c>
      <c r="J49" s="22">
        <v>63.43</v>
      </c>
      <c r="K49" s="23">
        <v>70.09</v>
      </c>
      <c r="L49" s="24">
        <v>66.760000000000005</v>
      </c>
      <c r="M49" s="24">
        <v>61.4</v>
      </c>
      <c r="N49" s="24">
        <v>56.75</v>
      </c>
      <c r="O49" s="24">
        <v>53.4</v>
      </c>
      <c r="P49" s="31"/>
    </row>
    <row r="50" spans="1:16" ht="15.75">
      <c r="A50" s="5">
        <v>29</v>
      </c>
      <c r="B50" s="6" t="s">
        <v>18</v>
      </c>
      <c r="C50" s="21">
        <v>71.89</v>
      </c>
      <c r="D50" s="22">
        <v>81.96</v>
      </c>
      <c r="E50" s="23">
        <v>92.02</v>
      </c>
      <c r="F50" s="22">
        <v>102.09</v>
      </c>
      <c r="G50" s="23">
        <v>110.72</v>
      </c>
      <c r="H50" s="22">
        <v>119.34</v>
      </c>
      <c r="I50" s="23">
        <v>127.98</v>
      </c>
      <c r="J50" s="22">
        <v>136.6</v>
      </c>
      <c r="K50" s="23">
        <v>150.96</v>
      </c>
      <c r="L50" s="24">
        <v>143.77000000000001</v>
      </c>
      <c r="M50" s="24">
        <v>132.28</v>
      </c>
      <c r="N50" s="24">
        <v>122.21</v>
      </c>
      <c r="O50" s="24">
        <v>115.02</v>
      </c>
      <c r="P50" s="31"/>
    </row>
    <row r="51" spans="1:16" ht="15.75">
      <c r="A51" s="5">
        <v>30</v>
      </c>
      <c r="B51" s="6" t="s">
        <v>31</v>
      </c>
      <c r="C51" s="21">
        <v>27.68</v>
      </c>
      <c r="D51" s="22">
        <v>31.55</v>
      </c>
      <c r="E51" s="23">
        <v>35.43</v>
      </c>
      <c r="F51" s="22">
        <v>43.67</v>
      </c>
      <c r="G51" s="23">
        <v>47.36</v>
      </c>
      <c r="H51" s="22">
        <v>51.05</v>
      </c>
      <c r="I51" s="23">
        <v>54.74</v>
      </c>
      <c r="J51" s="22">
        <v>61.93</v>
      </c>
      <c r="K51" s="23">
        <v>68.44</v>
      </c>
      <c r="L51" s="24">
        <v>65.180000000000007</v>
      </c>
      <c r="M51" s="24">
        <v>59.98</v>
      </c>
      <c r="N51" s="24">
        <v>55.42</v>
      </c>
      <c r="O51" s="24">
        <v>52.14</v>
      </c>
      <c r="P51" s="31"/>
    </row>
    <row r="52" spans="1:16" ht="15.75">
      <c r="A52" s="5">
        <v>31</v>
      </c>
      <c r="B52" s="6" t="s">
        <v>32</v>
      </c>
      <c r="C52" s="21">
        <v>35.9</v>
      </c>
      <c r="D52" s="22">
        <v>40.92</v>
      </c>
      <c r="E52" s="23">
        <v>45.95</v>
      </c>
      <c r="F52" s="22">
        <v>54.55</v>
      </c>
      <c r="G52" s="23">
        <v>59.16</v>
      </c>
      <c r="H52" s="22">
        <v>63.78</v>
      </c>
      <c r="I52" s="23">
        <v>68.37</v>
      </c>
      <c r="J52" s="22">
        <v>75.400000000000006</v>
      </c>
      <c r="K52" s="23">
        <v>83.32</v>
      </c>
      <c r="L52" s="24">
        <v>79.36</v>
      </c>
      <c r="M52" s="24">
        <v>73</v>
      </c>
      <c r="N52" s="24">
        <v>67.459999999999994</v>
      </c>
      <c r="O52" s="24">
        <v>63.48</v>
      </c>
      <c r="P52" s="31"/>
    </row>
    <row r="53" spans="1:16" ht="15.75">
      <c r="A53" s="5">
        <v>31</v>
      </c>
      <c r="B53" s="6" t="s">
        <v>4</v>
      </c>
      <c r="C53" s="21">
        <v>71.89</v>
      </c>
      <c r="D53" s="22">
        <v>81.96</v>
      </c>
      <c r="E53" s="23">
        <v>92.02</v>
      </c>
      <c r="F53" s="22">
        <v>102.09</v>
      </c>
      <c r="G53" s="23">
        <v>110.72</v>
      </c>
      <c r="H53" s="22">
        <v>119.34</v>
      </c>
      <c r="I53" s="23">
        <v>127.98</v>
      </c>
      <c r="J53" s="22">
        <v>136.6</v>
      </c>
      <c r="K53" s="23">
        <v>150.96</v>
      </c>
      <c r="L53" s="24">
        <v>143.77000000000001</v>
      </c>
      <c r="M53" s="24">
        <v>132.28</v>
      </c>
      <c r="N53" s="24">
        <v>122.21</v>
      </c>
      <c r="O53" s="24">
        <v>115.02</v>
      </c>
      <c r="P53" s="31"/>
    </row>
    <row r="54" spans="1:16" ht="15.75">
      <c r="A54" s="5">
        <v>32</v>
      </c>
      <c r="B54" s="6" t="s">
        <v>33</v>
      </c>
      <c r="C54" s="21">
        <v>33.729999999999997</v>
      </c>
      <c r="D54" s="22">
        <v>38.44</v>
      </c>
      <c r="E54" s="23">
        <v>43.16</v>
      </c>
      <c r="F54" s="22">
        <v>52.67</v>
      </c>
      <c r="G54" s="23">
        <v>57.12</v>
      </c>
      <c r="H54" s="22">
        <v>61.57</v>
      </c>
      <c r="I54" s="23">
        <v>66.010000000000005</v>
      </c>
      <c r="J54" s="22">
        <v>74.31</v>
      </c>
      <c r="K54" s="23">
        <v>82.14</v>
      </c>
      <c r="L54" s="24">
        <v>78.22</v>
      </c>
      <c r="M54" s="24">
        <v>71.959999999999994</v>
      </c>
      <c r="N54" s="24">
        <v>66.5</v>
      </c>
      <c r="O54" s="24">
        <v>62.58</v>
      </c>
      <c r="P54" s="31"/>
    </row>
    <row r="55" spans="1:16" ht="15.75">
      <c r="A55" s="5">
        <v>33</v>
      </c>
      <c r="B55" s="6" t="s">
        <v>34</v>
      </c>
      <c r="C55" s="21">
        <v>27.39</v>
      </c>
      <c r="D55" s="22">
        <v>31.21</v>
      </c>
      <c r="E55" s="23">
        <v>35.049999999999997</v>
      </c>
      <c r="F55" s="22">
        <v>42.93</v>
      </c>
      <c r="G55" s="23">
        <v>46.56</v>
      </c>
      <c r="H55" s="22">
        <v>50.18</v>
      </c>
      <c r="I55" s="23">
        <v>53.82</v>
      </c>
      <c r="J55" s="22">
        <v>60.69</v>
      </c>
      <c r="K55" s="23">
        <v>67.08</v>
      </c>
      <c r="L55" s="24">
        <v>63.89</v>
      </c>
      <c r="M55" s="24">
        <v>58.77</v>
      </c>
      <c r="N55" s="24">
        <v>54.3</v>
      </c>
      <c r="O55" s="24">
        <v>51.1</v>
      </c>
      <c r="P55" s="31"/>
    </row>
    <row r="56" spans="1:16" ht="15.75">
      <c r="A56" s="5">
        <v>34</v>
      </c>
      <c r="B56" s="6" t="s">
        <v>35</v>
      </c>
      <c r="C56" s="21">
        <v>29.68</v>
      </c>
      <c r="D56" s="22">
        <v>33.83</v>
      </c>
      <c r="E56" s="23">
        <v>37.979999999999997</v>
      </c>
      <c r="F56" s="22">
        <v>46.82</v>
      </c>
      <c r="G56" s="23">
        <v>50.8</v>
      </c>
      <c r="H56" s="22">
        <v>54.74</v>
      </c>
      <c r="I56" s="23">
        <v>58.7</v>
      </c>
      <c r="J56" s="22">
        <v>66.42</v>
      </c>
      <c r="K56" s="23">
        <v>73.41</v>
      </c>
      <c r="L56" s="24">
        <v>69.900000000000006</v>
      </c>
      <c r="M56" s="24">
        <v>64.31</v>
      </c>
      <c r="N56" s="24">
        <v>59.42</v>
      </c>
      <c r="O56" s="24">
        <v>55.93</v>
      </c>
      <c r="P56" s="31"/>
    </row>
    <row r="57" spans="1:16" ht="15.75">
      <c r="A57" s="5">
        <v>35</v>
      </c>
      <c r="B57" s="6" t="s">
        <v>36</v>
      </c>
      <c r="C57" s="21">
        <v>23.82</v>
      </c>
      <c r="D57" s="22">
        <v>27.15</v>
      </c>
      <c r="E57" s="23">
        <v>30.48</v>
      </c>
      <c r="F57" s="22">
        <v>37.33</v>
      </c>
      <c r="G57" s="23">
        <v>40.49</v>
      </c>
      <c r="H57" s="22">
        <v>43.64</v>
      </c>
      <c r="I57" s="23">
        <v>46.8</v>
      </c>
      <c r="J57" s="22">
        <v>52.79</v>
      </c>
      <c r="K57" s="23">
        <v>58.34</v>
      </c>
      <c r="L57" s="24">
        <v>55.57</v>
      </c>
      <c r="M57" s="24">
        <v>51.12</v>
      </c>
      <c r="N57" s="24">
        <v>47.24</v>
      </c>
      <c r="O57" s="24">
        <v>44.46</v>
      </c>
      <c r="P57" s="31"/>
    </row>
    <row r="58" spans="1:16" ht="15.75">
      <c r="A58" s="5">
        <v>36</v>
      </c>
      <c r="B58" s="6" t="s">
        <v>37</v>
      </c>
      <c r="C58" s="21">
        <v>24.89</v>
      </c>
      <c r="D58" s="22">
        <v>28.39</v>
      </c>
      <c r="E58" s="23">
        <v>31.88</v>
      </c>
      <c r="F58" s="22">
        <v>37.83</v>
      </c>
      <c r="G58" s="23">
        <v>41.02</v>
      </c>
      <c r="H58" s="22">
        <v>44.23</v>
      </c>
      <c r="I58" s="23">
        <v>47.43</v>
      </c>
      <c r="J58" s="22">
        <v>52.28</v>
      </c>
      <c r="K58" s="23">
        <v>57.78</v>
      </c>
      <c r="L58" s="24">
        <v>55.05</v>
      </c>
      <c r="M58" s="24">
        <v>50.63</v>
      </c>
      <c r="N58" s="24">
        <v>46.78</v>
      </c>
      <c r="O58" s="24">
        <v>44.01</v>
      </c>
      <c r="P58" s="31"/>
    </row>
    <row r="59" spans="1:16" ht="15.75">
      <c r="A59" s="5">
        <v>37</v>
      </c>
      <c r="B59" s="6" t="s">
        <v>38</v>
      </c>
      <c r="C59" s="21">
        <v>18.989999999999998</v>
      </c>
      <c r="D59" s="22">
        <v>21.64</v>
      </c>
      <c r="E59" s="23">
        <v>24.31</v>
      </c>
      <c r="F59" s="22">
        <v>29.95</v>
      </c>
      <c r="G59" s="23">
        <v>32.49</v>
      </c>
      <c r="H59" s="22">
        <v>35.020000000000003</v>
      </c>
      <c r="I59" s="23">
        <v>37.549999999999997</v>
      </c>
      <c r="J59" s="22">
        <v>42.48</v>
      </c>
      <c r="K59" s="23">
        <v>46.95</v>
      </c>
      <c r="L59" s="24">
        <v>44.73</v>
      </c>
      <c r="M59" s="24">
        <v>41.14</v>
      </c>
      <c r="N59" s="24">
        <v>38.01</v>
      </c>
      <c r="O59" s="24">
        <v>35.770000000000003</v>
      </c>
      <c r="P59" s="31"/>
    </row>
    <row r="60" spans="1:16" ht="15.75">
      <c r="A60" s="5">
        <v>38</v>
      </c>
      <c r="B60" s="6" t="s">
        <v>39</v>
      </c>
      <c r="C60" s="21">
        <v>26.3</v>
      </c>
      <c r="D60" s="22">
        <v>29.97</v>
      </c>
      <c r="E60" s="23">
        <v>33.659999999999997</v>
      </c>
      <c r="F60" s="22">
        <v>40.869999999999997</v>
      </c>
      <c r="G60" s="23">
        <v>44.32</v>
      </c>
      <c r="H60" s="22">
        <v>47.77</v>
      </c>
      <c r="I60" s="23">
        <v>51.22</v>
      </c>
      <c r="J60" s="22">
        <v>57.49</v>
      </c>
      <c r="K60" s="23">
        <v>63.56</v>
      </c>
      <c r="L60" s="24">
        <v>60.54</v>
      </c>
      <c r="M60" s="24">
        <v>55.69</v>
      </c>
      <c r="N60" s="24">
        <v>51.46</v>
      </c>
      <c r="O60" s="24">
        <v>48.42</v>
      </c>
      <c r="P60" s="31"/>
    </row>
    <row r="61" spans="1:16" ht="15.75">
      <c r="A61" s="5">
        <v>38</v>
      </c>
      <c r="B61" s="6" t="s">
        <v>4</v>
      </c>
      <c r="C61" s="21">
        <v>58.53</v>
      </c>
      <c r="D61" s="22">
        <v>66.73</v>
      </c>
      <c r="E61" s="23">
        <v>74.900000000000006</v>
      </c>
      <c r="F61" s="22">
        <v>83.11</v>
      </c>
      <c r="G61" s="23">
        <v>90.13</v>
      </c>
      <c r="H61" s="22">
        <v>97.16</v>
      </c>
      <c r="I61" s="23">
        <v>104.18</v>
      </c>
      <c r="J61" s="22">
        <v>111.2</v>
      </c>
      <c r="K61" s="23">
        <v>122.91</v>
      </c>
      <c r="L61" s="24">
        <v>117.05</v>
      </c>
      <c r="M61" s="24">
        <v>107.68</v>
      </c>
      <c r="N61" s="24">
        <v>99.5</v>
      </c>
      <c r="O61" s="24">
        <v>93.64</v>
      </c>
      <c r="P61" s="31"/>
    </row>
    <row r="62" spans="1:16" ht="15.75">
      <c r="A62" s="5">
        <v>39</v>
      </c>
      <c r="B62" s="6" t="s">
        <v>40</v>
      </c>
      <c r="C62" s="21">
        <v>21</v>
      </c>
      <c r="D62" s="22">
        <v>23.94</v>
      </c>
      <c r="E62" s="23">
        <v>26.86</v>
      </c>
      <c r="F62" s="22">
        <v>33.130000000000003</v>
      </c>
      <c r="G62" s="23">
        <v>35.92</v>
      </c>
      <c r="H62" s="22">
        <v>38.729999999999997</v>
      </c>
      <c r="I62" s="23">
        <v>41.51</v>
      </c>
      <c r="J62" s="22">
        <v>46.97</v>
      </c>
      <c r="K62" s="23">
        <v>51.92</v>
      </c>
      <c r="L62" s="24">
        <v>49.45</v>
      </c>
      <c r="M62" s="24">
        <v>45.49</v>
      </c>
      <c r="N62" s="24">
        <v>42.02</v>
      </c>
      <c r="O62" s="24">
        <v>39.56</v>
      </c>
      <c r="P62" s="31"/>
    </row>
    <row r="63" spans="1:16" ht="15.75">
      <c r="A63" s="5">
        <v>39</v>
      </c>
      <c r="B63" s="6" t="s">
        <v>4</v>
      </c>
      <c r="C63" s="21">
        <v>25.01</v>
      </c>
      <c r="D63" s="22">
        <v>28.51</v>
      </c>
      <c r="E63" s="23">
        <v>31.99</v>
      </c>
      <c r="F63" s="22">
        <v>39.44</v>
      </c>
      <c r="G63" s="23">
        <v>42.79</v>
      </c>
      <c r="H63" s="22">
        <v>46.12</v>
      </c>
      <c r="I63" s="23">
        <v>49.45</v>
      </c>
      <c r="J63" s="22">
        <v>55.95</v>
      </c>
      <c r="K63" s="23">
        <v>61.83</v>
      </c>
      <c r="L63" s="24">
        <v>58.89</v>
      </c>
      <c r="M63" s="24">
        <v>54.18</v>
      </c>
      <c r="N63" s="24">
        <v>50.07</v>
      </c>
      <c r="O63" s="24">
        <v>47.11</v>
      </c>
      <c r="P63" s="31"/>
    </row>
    <row r="64" spans="1:16" ht="15.75">
      <c r="A64" s="5">
        <v>40</v>
      </c>
      <c r="B64" s="6" t="s">
        <v>41</v>
      </c>
      <c r="C64" s="21">
        <v>29.68</v>
      </c>
      <c r="D64" s="22">
        <v>33.83</v>
      </c>
      <c r="E64" s="23">
        <v>37.979999999999997</v>
      </c>
      <c r="F64" s="22">
        <v>46.82</v>
      </c>
      <c r="G64" s="23">
        <v>50.8</v>
      </c>
      <c r="H64" s="22">
        <v>54.74</v>
      </c>
      <c r="I64" s="23">
        <v>58.7</v>
      </c>
      <c r="J64" s="22">
        <v>66.42</v>
      </c>
      <c r="K64" s="23">
        <v>73.41</v>
      </c>
      <c r="L64" s="24">
        <v>69.900000000000006</v>
      </c>
      <c r="M64" s="24">
        <v>64.31</v>
      </c>
      <c r="N64" s="24">
        <v>59.42</v>
      </c>
      <c r="O64" s="24">
        <v>55.93</v>
      </c>
      <c r="P64" s="31"/>
    </row>
    <row r="65" spans="1:16" ht="15.75">
      <c r="A65" s="5">
        <v>41</v>
      </c>
      <c r="B65" s="6" t="s">
        <v>42</v>
      </c>
      <c r="C65" s="21">
        <v>19.649999999999999</v>
      </c>
      <c r="D65" s="22">
        <v>22.41</v>
      </c>
      <c r="E65" s="23">
        <v>25.16</v>
      </c>
      <c r="F65" s="22">
        <v>31.01</v>
      </c>
      <c r="G65" s="23">
        <v>33.630000000000003</v>
      </c>
      <c r="H65" s="22">
        <v>36.26</v>
      </c>
      <c r="I65" s="23">
        <v>38.880000000000003</v>
      </c>
      <c r="J65" s="22">
        <v>43.98</v>
      </c>
      <c r="K65" s="23">
        <v>48.6</v>
      </c>
      <c r="L65" s="24">
        <v>46.31</v>
      </c>
      <c r="M65" s="24">
        <v>42.59</v>
      </c>
      <c r="N65" s="24">
        <v>39.36</v>
      </c>
      <c r="O65" s="24">
        <v>37.03</v>
      </c>
      <c r="P65" s="31"/>
    </row>
    <row r="66" spans="1:16" ht="15.75">
      <c r="A66" s="5">
        <v>42</v>
      </c>
      <c r="B66" s="6" t="s">
        <v>43</v>
      </c>
      <c r="C66" s="21">
        <v>22.34</v>
      </c>
      <c r="D66" s="22">
        <v>25.45</v>
      </c>
      <c r="E66" s="23">
        <v>28.58</v>
      </c>
      <c r="F66" s="22">
        <v>35.22</v>
      </c>
      <c r="G66" s="23">
        <v>38.200000000000003</v>
      </c>
      <c r="H66" s="22">
        <v>41.17</v>
      </c>
      <c r="I66" s="23">
        <v>44.17</v>
      </c>
      <c r="J66" s="22">
        <v>49.96</v>
      </c>
      <c r="K66" s="23">
        <v>55.22</v>
      </c>
      <c r="L66" s="24">
        <v>52.6</v>
      </c>
      <c r="M66" s="24">
        <v>48.38</v>
      </c>
      <c r="N66" s="24">
        <v>44.71</v>
      </c>
      <c r="O66" s="24">
        <v>42.08</v>
      </c>
      <c r="P66" s="31"/>
    </row>
    <row r="67" spans="1:16" ht="15.75">
      <c r="A67" s="5">
        <v>42</v>
      </c>
      <c r="B67" s="6" t="s">
        <v>4</v>
      </c>
      <c r="C67" s="21">
        <v>26.33</v>
      </c>
      <c r="D67" s="22">
        <v>30.02</v>
      </c>
      <c r="E67" s="23">
        <v>33.71</v>
      </c>
      <c r="F67" s="22">
        <v>41.57</v>
      </c>
      <c r="G67" s="23">
        <v>45.07</v>
      </c>
      <c r="H67" s="22">
        <v>48.59</v>
      </c>
      <c r="I67" s="23">
        <v>52.09</v>
      </c>
      <c r="J67" s="22">
        <v>58.94</v>
      </c>
      <c r="K67" s="23">
        <v>65.14</v>
      </c>
      <c r="L67" s="24">
        <v>62.03</v>
      </c>
      <c r="M67" s="24">
        <v>57.07</v>
      </c>
      <c r="N67" s="24">
        <v>52.73</v>
      </c>
      <c r="O67" s="24">
        <v>49.62</v>
      </c>
      <c r="P67" s="31"/>
    </row>
    <row r="68" spans="1:16" ht="15.75">
      <c r="A68" s="5">
        <v>43</v>
      </c>
      <c r="B68" s="6" t="s">
        <v>44</v>
      </c>
      <c r="C68" s="21">
        <v>25.01</v>
      </c>
      <c r="D68" s="22">
        <v>28.51</v>
      </c>
      <c r="E68" s="23">
        <v>31.99</v>
      </c>
      <c r="F68" s="22">
        <v>39.44</v>
      </c>
      <c r="G68" s="23">
        <v>42.79</v>
      </c>
      <c r="H68" s="22">
        <v>46.12</v>
      </c>
      <c r="I68" s="23">
        <v>49.45</v>
      </c>
      <c r="J68" s="22">
        <v>55.95</v>
      </c>
      <c r="K68" s="23">
        <v>61.83</v>
      </c>
      <c r="L68" s="24">
        <v>58.89</v>
      </c>
      <c r="M68" s="24">
        <v>54.18</v>
      </c>
      <c r="N68" s="24">
        <v>50.07</v>
      </c>
      <c r="O68" s="24">
        <v>47.11</v>
      </c>
      <c r="P68" s="31"/>
    </row>
    <row r="69" spans="1:16" ht="15.75">
      <c r="A69" s="5">
        <v>44</v>
      </c>
      <c r="B69" s="6" t="s">
        <v>45</v>
      </c>
      <c r="C69" s="21">
        <v>22.34</v>
      </c>
      <c r="D69" s="22">
        <v>25.45</v>
      </c>
      <c r="E69" s="23">
        <v>28.58</v>
      </c>
      <c r="F69" s="22">
        <v>35.22</v>
      </c>
      <c r="G69" s="23">
        <v>38.200000000000003</v>
      </c>
      <c r="H69" s="22">
        <v>41.17</v>
      </c>
      <c r="I69" s="23">
        <v>44.17</v>
      </c>
      <c r="J69" s="22">
        <v>49.96</v>
      </c>
      <c r="K69" s="23">
        <v>55.22</v>
      </c>
      <c r="L69" s="24">
        <v>52.6</v>
      </c>
      <c r="M69" s="24">
        <v>48.38</v>
      </c>
      <c r="N69" s="24">
        <v>44.71</v>
      </c>
      <c r="O69" s="24">
        <v>42.08</v>
      </c>
      <c r="P69" s="31"/>
    </row>
    <row r="70" spans="1:16" ht="15.75">
      <c r="A70" s="5">
        <v>45</v>
      </c>
      <c r="B70" s="6" t="s">
        <v>46</v>
      </c>
      <c r="C70" s="21">
        <v>23.21</v>
      </c>
      <c r="D70" s="22">
        <v>26.45</v>
      </c>
      <c r="E70" s="23">
        <v>29.7</v>
      </c>
      <c r="F70" s="22">
        <v>35.26</v>
      </c>
      <c r="G70" s="23">
        <v>38.25</v>
      </c>
      <c r="H70" s="22">
        <v>41.23</v>
      </c>
      <c r="I70" s="23">
        <v>44.2</v>
      </c>
      <c r="J70" s="22">
        <v>48.72</v>
      </c>
      <c r="K70" s="23">
        <v>53.86</v>
      </c>
      <c r="L70" s="24">
        <v>51.29</v>
      </c>
      <c r="M70" s="24">
        <v>47.19</v>
      </c>
      <c r="N70" s="24">
        <v>43.61</v>
      </c>
      <c r="O70" s="24">
        <v>41.04</v>
      </c>
      <c r="P70" s="31"/>
    </row>
    <row r="71" spans="1:16" ht="15.75">
      <c r="A71" s="5">
        <v>46</v>
      </c>
      <c r="B71" s="6" t="s">
        <v>47</v>
      </c>
      <c r="C71" s="21">
        <v>29</v>
      </c>
      <c r="D71" s="22">
        <v>33.07</v>
      </c>
      <c r="E71" s="23">
        <v>37.130000000000003</v>
      </c>
      <c r="F71" s="22">
        <v>45.76</v>
      </c>
      <c r="G71" s="23">
        <v>49.64</v>
      </c>
      <c r="H71" s="22">
        <v>53.52</v>
      </c>
      <c r="I71" s="23">
        <v>57.38</v>
      </c>
      <c r="J71" s="22">
        <v>64.92</v>
      </c>
      <c r="K71" s="23">
        <v>71.760000000000005</v>
      </c>
      <c r="L71" s="24">
        <v>68.34</v>
      </c>
      <c r="M71" s="24">
        <v>62.87</v>
      </c>
      <c r="N71" s="24">
        <v>58.09</v>
      </c>
      <c r="O71" s="24">
        <v>54.67</v>
      </c>
      <c r="P71" s="31"/>
    </row>
    <row r="72" spans="1:16" ht="15.75">
      <c r="A72" s="5">
        <v>47</v>
      </c>
      <c r="B72" s="6" t="s">
        <v>48</v>
      </c>
      <c r="C72" s="21">
        <v>33.39</v>
      </c>
      <c r="D72" s="22">
        <v>38.049999999999997</v>
      </c>
      <c r="E72" s="23">
        <v>42.72</v>
      </c>
      <c r="F72" s="22">
        <v>51.87</v>
      </c>
      <c r="G72" s="23">
        <v>56.25</v>
      </c>
      <c r="H72" s="22">
        <v>60.64</v>
      </c>
      <c r="I72" s="23">
        <v>65.03</v>
      </c>
      <c r="J72" s="22">
        <v>73</v>
      </c>
      <c r="K72" s="23">
        <v>80.680000000000007</v>
      </c>
      <c r="L72" s="24">
        <v>76.819999999999993</v>
      </c>
      <c r="M72" s="24">
        <v>70.69</v>
      </c>
      <c r="N72" s="24">
        <v>65.31</v>
      </c>
      <c r="O72" s="24">
        <v>61.46</v>
      </c>
      <c r="P72" s="31"/>
    </row>
    <row r="73" spans="1:16" ht="15.75">
      <c r="A73" s="5">
        <v>48</v>
      </c>
      <c r="B73" s="6" t="s">
        <v>49</v>
      </c>
      <c r="C73" s="21">
        <v>27.68</v>
      </c>
      <c r="D73" s="22">
        <v>31.55</v>
      </c>
      <c r="E73" s="23">
        <v>35.43</v>
      </c>
      <c r="F73" s="22">
        <v>43.67</v>
      </c>
      <c r="G73" s="23">
        <v>47.36</v>
      </c>
      <c r="H73" s="22">
        <v>51.05</v>
      </c>
      <c r="I73" s="23">
        <v>54.74</v>
      </c>
      <c r="J73" s="22">
        <v>61.93</v>
      </c>
      <c r="K73" s="23">
        <v>68.44</v>
      </c>
      <c r="L73" s="24">
        <v>65.180000000000007</v>
      </c>
      <c r="M73" s="24">
        <v>59.98</v>
      </c>
      <c r="N73" s="24">
        <v>55.42</v>
      </c>
      <c r="O73" s="24">
        <v>52.14</v>
      </c>
      <c r="P73" s="31"/>
    </row>
    <row r="74" spans="1:16" ht="15.75">
      <c r="A74" s="5">
        <v>49</v>
      </c>
      <c r="B74" s="6" t="s">
        <v>50</v>
      </c>
      <c r="C74" s="21">
        <v>21.66</v>
      </c>
      <c r="D74" s="22">
        <v>24.7</v>
      </c>
      <c r="E74" s="23">
        <v>27.73</v>
      </c>
      <c r="F74" s="22">
        <v>34.19</v>
      </c>
      <c r="G74" s="23">
        <v>37.06</v>
      </c>
      <c r="H74" s="22">
        <v>39.950000000000003</v>
      </c>
      <c r="I74" s="23">
        <v>42.84</v>
      </c>
      <c r="J74" s="22">
        <v>48.47</v>
      </c>
      <c r="K74" s="23">
        <v>53.57</v>
      </c>
      <c r="L74" s="24">
        <v>51.02</v>
      </c>
      <c r="M74" s="24">
        <v>46.94</v>
      </c>
      <c r="N74" s="24">
        <v>43.37</v>
      </c>
      <c r="O74" s="24">
        <v>40.82</v>
      </c>
      <c r="P74" s="31"/>
    </row>
    <row r="75" spans="1:16" ht="15.75">
      <c r="A75" s="5">
        <v>50</v>
      </c>
      <c r="B75" s="6" t="s">
        <v>51</v>
      </c>
      <c r="C75" s="21">
        <v>23.66</v>
      </c>
      <c r="D75" s="22">
        <v>26.98</v>
      </c>
      <c r="E75" s="23">
        <v>30.29</v>
      </c>
      <c r="F75" s="22">
        <v>37.33</v>
      </c>
      <c r="G75" s="23">
        <v>40.49</v>
      </c>
      <c r="H75" s="22">
        <v>43.66</v>
      </c>
      <c r="I75" s="23">
        <v>46.8</v>
      </c>
      <c r="J75" s="22">
        <v>52.96</v>
      </c>
      <c r="K75" s="23">
        <v>58.53</v>
      </c>
      <c r="L75" s="24">
        <v>55.74</v>
      </c>
      <c r="M75" s="24">
        <v>51.29</v>
      </c>
      <c r="N75" s="24">
        <v>47.38</v>
      </c>
      <c r="O75" s="24">
        <v>44.59</v>
      </c>
      <c r="P75" s="31"/>
    </row>
    <row r="76" spans="1:16" ht="15.75">
      <c r="A76" s="5">
        <v>51</v>
      </c>
      <c r="B76" s="6" t="s">
        <v>52</v>
      </c>
      <c r="C76" s="21">
        <v>16.32</v>
      </c>
      <c r="D76" s="22">
        <v>18.600000000000001</v>
      </c>
      <c r="E76" s="23">
        <v>20.89</v>
      </c>
      <c r="F76" s="22">
        <v>25.74</v>
      </c>
      <c r="G76" s="23">
        <v>27.91</v>
      </c>
      <c r="H76" s="22">
        <v>30.09</v>
      </c>
      <c r="I76" s="23">
        <v>32.270000000000003</v>
      </c>
      <c r="J76" s="22">
        <v>36.520000000000003</v>
      </c>
      <c r="K76" s="23">
        <v>40.340000000000003</v>
      </c>
      <c r="L76" s="24">
        <v>38.42</v>
      </c>
      <c r="M76" s="24">
        <v>35.340000000000003</v>
      </c>
      <c r="N76" s="24">
        <v>32.659999999999997</v>
      </c>
      <c r="O76" s="24">
        <v>30.74</v>
      </c>
      <c r="P76" s="31"/>
    </row>
    <row r="77" spans="1:16" ht="15.75">
      <c r="A77" s="5">
        <v>52</v>
      </c>
      <c r="B77" s="6" t="s">
        <v>53</v>
      </c>
      <c r="C77" s="21">
        <v>15.64</v>
      </c>
      <c r="D77" s="22">
        <v>17.829999999999998</v>
      </c>
      <c r="E77" s="23">
        <v>20.03</v>
      </c>
      <c r="F77" s="22">
        <v>24.68</v>
      </c>
      <c r="G77" s="23">
        <v>26.78</v>
      </c>
      <c r="H77" s="22">
        <v>28.85</v>
      </c>
      <c r="I77" s="23">
        <v>30.94</v>
      </c>
      <c r="J77" s="22">
        <v>35</v>
      </c>
      <c r="K77" s="23">
        <v>38.69</v>
      </c>
      <c r="L77" s="24">
        <v>36.86</v>
      </c>
      <c r="M77" s="24">
        <v>33.9</v>
      </c>
      <c r="N77" s="24">
        <v>31.33</v>
      </c>
      <c r="O77" s="24">
        <v>29.48</v>
      </c>
      <c r="P77" s="31"/>
    </row>
    <row r="78" spans="1:16" ht="15.75">
      <c r="A78" s="5">
        <v>53</v>
      </c>
      <c r="B78" s="6" t="s">
        <v>54</v>
      </c>
      <c r="C78" s="21">
        <v>23</v>
      </c>
      <c r="D78" s="22">
        <v>26.21</v>
      </c>
      <c r="E78" s="23">
        <v>29.44</v>
      </c>
      <c r="F78" s="22">
        <v>36.28</v>
      </c>
      <c r="G78" s="23">
        <v>39.36</v>
      </c>
      <c r="H78" s="22">
        <v>42.42</v>
      </c>
      <c r="I78" s="23">
        <v>45.48</v>
      </c>
      <c r="J78" s="22">
        <v>51.46</v>
      </c>
      <c r="K78" s="23">
        <v>56.87</v>
      </c>
      <c r="L78" s="24">
        <v>54.16</v>
      </c>
      <c r="M78" s="24">
        <v>49.83</v>
      </c>
      <c r="N78" s="24">
        <v>46.04</v>
      </c>
      <c r="O78" s="24">
        <v>43.33</v>
      </c>
      <c r="P78" s="31"/>
    </row>
    <row r="79" spans="1:16" ht="15.75">
      <c r="A79" s="5">
        <v>54</v>
      </c>
      <c r="B79" s="6" t="s">
        <v>55</v>
      </c>
      <c r="C79" s="21">
        <v>23.21</v>
      </c>
      <c r="D79" s="22">
        <v>26.45</v>
      </c>
      <c r="E79" s="23">
        <v>29.7</v>
      </c>
      <c r="F79" s="22">
        <v>35.26</v>
      </c>
      <c r="G79" s="23">
        <v>38.25</v>
      </c>
      <c r="H79" s="22">
        <v>41.23</v>
      </c>
      <c r="I79" s="23">
        <v>44.2</v>
      </c>
      <c r="J79" s="22">
        <v>48.72</v>
      </c>
      <c r="K79" s="23">
        <v>53.86</v>
      </c>
      <c r="L79" s="24">
        <v>51.29</v>
      </c>
      <c r="M79" s="24">
        <v>47.19</v>
      </c>
      <c r="N79" s="24">
        <v>43.61</v>
      </c>
      <c r="O79" s="24">
        <v>41.04</v>
      </c>
      <c r="P79" s="31"/>
    </row>
    <row r="80" spans="1:16" ht="15.75">
      <c r="A80" s="5">
        <v>55</v>
      </c>
      <c r="B80" s="6" t="s">
        <v>56</v>
      </c>
      <c r="C80" s="21">
        <v>18.43</v>
      </c>
      <c r="D80" s="22">
        <v>21</v>
      </c>
      <c r="E80" s="23">
        <v>23.6</v>
      </c>
      <c r="F80" s="22">
        <v>28.63</v>
      </c>
      <c r="G80" s="23">
        <v>31.06</v>
      </c>
      <c r="H80" s="22">
        <v>33.47</v>
      </c>
      <c r="I80" s="23">
        <v>35.89</v>
      </c>
      <c r="J80" s="22">
        <v>40.29</v>
      </c>
      <c r="K80" s="23">
        <v>44.54</v>
      </c>
      <c r="L80" s="24">
        <v>42.43</v>
      </c>
      <c r="M80" s="24">
        <v>39.020000000000003</v>
      </c>
      <c r="N80" s="24">
        <v>36.06</v>
      </c>
      <c r="O80" s="24">
        <v>33.93</v>
      </c>
      <c r="P80" s="31"/>
    </row>
    <row r="81" spans="1:16" ht="15.75">
      <c r="A81" s="5">
        <v>56</v>
      </c>
      <c r="B81" s="6" t="s">
        <v>57</v>
      </c>
      <c r="C81" s="21">
        <v>26.33</v>
      </c>
      <c r="D81" s="22">
        <v>30.02</v>
      </c>
      <c r="E81" s="23">
        <v>33.71</v>
      </c>
      <c r="F81" s="22">
        <v>41.57</v>
      </c>
      <c r="G81" s="23">
        <v>45.07</v>
      </c>
      <c r="H81" s="22">
        <v>48.59</v>
      </c>
      <c r="I81" s="23">
        <v>52.09</v>
      </c>
      <c r="J81" s="22">
        <v>58.94</v>
      </c>
      <c r="K81" s="23">
        <v>65.14</v>
      </c>
      <c r="L81" s="24">
        <v>62.03</v>
      </c>
      <c r="M81" s="24">
        <v>57.07</v>
      </c>
      <c r="N81" s="24">
        <v>52.73</v>
      </c>
      <c r="O81" s="24">
        <v>49.62</v>
      </c>
      <c r="P81" s="31"/>
    </row>
    <row r="82" spans="1:16" ht="15.75">
      <c r="A82" s="5">
        <v>56</v>
      </c>
      <c r="B82" s="6" t="s">
        <v>18</v>
      </c>
      <c r="C82" s="21">
        <v>67.44</v>
      </c>
      <c r="D82" s="22">
        <v>76.87</v>
      </c>
      <c r="E82" s="23">
        <v>86.31</v>
      </c>
      <c r="F82" s="22">
        <v>95.76</v>
      </c>
      <c r="G82" s="23">
        <v>103.85</v>
      </c>
      <c r="H82" s="22">
        <v>111.95</v>
      </c>
      <c r="I82" s="23">
        <v>120.02</v>
      </c>
      <c r="J82" s="22">
        <v>128.13</v>
      </c>
      <c r="K82" s="23">
        <v>141.63</v>
      </c>
      <c r="L82" s="24">
        <v>134.86000000000001</v>
      </c>
      <c r="M82" s="24">
        <v>124.08</v>
      </c>
      <c r="N82" s="24">
        <v>114.65</v>
      </c>
      <c r="O82" s="24">
        <v>107.9</v>
      </c>
      <c r="P82" s="31"/>
    </row>
    <row r="83" spans="1:16" ht="15.75">
      <c r="A83" s="5">
        <v>57</v>
      </c>
      <c r="B83" s="6" t="s">
        <v>58</v>
      </c>
      <c r="C83" s="21">
        <v>23.21</v>
      </c>
      <c r="D83" s="22">
        <v>26.45</v>
      </c>
      <c r="E83" s="23">
        <v>29.7</v>
      </c>
      <c r="F83" s="22">
        <v>35.26</v>
      </c>
      <c r="G83" s="23">
        <v>38.25</v>
      </c>
      <c r="H83" s="22">
        <v>41.23</v>
      </c>
      <c r="I83" s="23">
        <v>44.2</v>
      </c>
      <c r="J83" s="22">
        <v>48.72</v>
      </c>
      <c r="K83" s="23">
        <v>53.86</v>
      </c>
      <c r="L83" s="24">
        <v>51.29</v>
      </c>
      <c r="M83" s="24">
        <v>47.19</v>
      </c>
      <c r="N83" s="24">
        <v>43.61</v>
      </c>
      <c r="O83" s="24">
        <v>41.04</v>
      </c>
      <c r="P83" s="31"/>
    </row>
    <row r="84" spans="1:16" ht="15.75">
      <c r="A84" s="5">
        <v>58</v>
      </c>
      <c r="B84" s="6" t="s">
        <v>59</v>
      </c>
      <c r="C84" s="21">
        <v>22.36</v>
      </c>
      <c r="D84" s="22">
        <v>25.48</v>
      </c>
      <c r="E84" s="23">
        <v>28.63</v>
      </c>
      <c r="F84" s="22">
        <v>34.75</v>
      </c>
      <c r="G84" s="23">
        <v>37.69</v>
      </c>
      <c r="H84" s="22">
        <v>40.630000000000003</v>
      </c>
      <c r="I84" s="23">
        <v>43.55</v>
      </c>
      <c r="J84" s="22">
        <v>48.91</v>
      </c>
      <c r="K84" s="23">
        <v>54.04</v>
      </c>
      <c r="L84" s="24">
        <v>51.48</v>
      </c>
      <c r="M84" s="24">
        <v>47.35</v>
      </c>
      <c r="N84" s="24">
        <v>43.76</v>
      </c>
      <c r="O84" s="24">
        <v>41.17</v>
      </c>
      <c r="P84" s="31"/>
    </row>
    <row r="85" spans="1:16" ht="15.75">
      <c r="A85" s="5">
        <v>59</v>
      </c>
      <c r="B85" s="6" t="s">
        <v>60</v>
      </c>
      <c r="C85" s="21">
        <v>20.25</v>
      </c>
      <c r="D85" s="22">
        <v>23.09</v>
      </c>
      <c r="E85" s="23">
        <v>25.93</v>
      </c>
      <c r="F85" s="22">
        <v>31.76</v>
      </c>
      <c r="G85" s="23">
        <v>34.44</v>
      </c>
      <c r="H85" s="22">
        <v>37.130000000000003</v>
      </c>
      <c r="I85" s="23">
        <v>39.81</v>
      </c>
      <c r="J85" s="22">
        <v>44.9</v>
      </c>
      <c r="K85" s="23">
        <v>49.61</v>
      </c>
      <c r="L85" s="24">
        <v>47.26</v>
      </c>
      <c r="M85" s="24">
        <v>43.47</v>
      </c>
      <c r="N85" s="24">
        <v>40.17</v>
      </c>
      <c r="O85" s="24">
        <v>37.79</v>
      </c>
      <c r="P85" s="31"/>
    </row>
    <row r="86" spans="1:16" ht="15.75">
      <c r="A86" s="5">
        <v>60</v>
      </c>
      <c r="B86" s="6" t="s">
        <v>61</v>
      </c>
      <c r="C86" s="21">
        <v>18.989999999999998</v>
      </c>
      <c r="D86" s="22">
        <v>21.64</v>
      </c>
      <c r="E86" s="23">
        <v>24.31</v>
      </c>
      <c r="F86" s="22">
        <v>29.95</v>
      </c>
      <c r="G86" s="23">
        <v>32.49</v>
      </c>
      <c r="H86" s="22">
        <v>35.020000000000003</v>
      </c>
      <c r="I86" s="23">
        <v>37.549999999999997</v>
      </c>
      <c r="J86" s="22">
        <v>42.48</v>
      </c>
      <c r="K86" s="23">
        <v>46.95</v>
      </c>
      <c r="L86" s="24">
        <v>44.73</v>
      </c>
      <c r="M86" s="24">
        <v>41.14</v>
      </c>
      <c r="N86" s="24">
        <v>38.01</v>
      </c>
      <c r="O86" s="24">
        <v>35.770000000000003</v>
      </c>
      <c r="P86" s="31"/>
    </row>
    <row r="87" spans="1:16" ht="15.75">
      <c r="A87" s="5">
        <v>61</v>
      </c>
      <c r="B87" s="6" t="s">
        <v>62</v>
      </c>
      <c r="C87" s="21">
        <v>21</v>
      </c>
      <c r="D87" s="22">
        <v>23.94</v>
      </c>
      <c r="E87" s="23">
        <v>26.86</v>
      </c>
      <c r="F87" s="22">
        <v>33.130000000000003</v>
      </c>
      <c r="G87" s="23">
        <v>35.92</v>
      </c>
      <c r="H87" s="22">
        <v>38.729999999999997</v>
      </c>
      <c r="I87" s="23">
        <v>41.51</v>
      </c>
      <c r="J87" s="22">
        <v>46.97</v>
      </c>
      <c r="K87" s="23">
        <v>51.92</v>
      </c>
      <c r="L87" s="24">
        <v>49.45</v>
      </c>
      <c r="M87" s="24">
        <v>45.49</v>
      </c>
      <c r="N87" s="24">
        <v>42.02</v>
      </c>
      <c r="O87" s="24">
        <v>39.56</v>
      </c>
      <c r="P87" s="31"/>
    </row>
    <row r="88" spans="1:16" ht="15.75">
      <c r="A88" s="5">
        <v>62</v>
      </c>
      <c r="B88" s="6" t="s">
        <v>63</v>
      </c>
      <c r="C88" s="21">
        <v>23.15</v>
      </c>
      <c r="D88" s="22">
        <v>26.38</v>
      </c>
      <c r="E88" s="23">
        <v>29.63</v>
      </c>
      <c r="F88" s="22">
        <v>35.97</v>
      </c>
      <c r="G88" s="23">
        <v>39</v>
      </c>
      <c r="H88" s="22">
        <v>42.06</v>
      </c>
      <c r="I88" s="23">
        <v>45.08</v>
      </c>
      <c r="J88" s="22">
        <v>50.61</v>
      </c>
      <c r="K88" s="23">
        <v>55.95</v>
      </c>
      <c r="L88" s="24">
        <v>53.3</v>
      </c>
      <c r="M88" s="24">
        <v>49.01</v>
      </c>
      <c r="N88" s="24">
        <v>45.29</v>
      </c>
      <c r="O88" s="24">
        <v>42.62</v>
      </c>
      <c r="P88" s="31"/>
    </row>
    <row r="89" spans="1:16" ht="15.75">
      <c r="A89" s="5">
        <v>63</v>
      </c>
      <c r="B89" s="6" t="s">
        <v>64</v>
      </c>
      <c r="C89" s="21">
        <v>22.34</v>
      </c>
      <c r="D89" s="22">
        <v>25.45</v>
      </c>
      <c r="E89" s="23">
        <v>28.58</v>
      </c>
      <c r="F89" s="22">
        <v>35.22</v>
      </c>
      <c r="G89" s="23">
        <v>38.200000000000003</v>
      </c>
      <c r="H89" s="22">
        <v>41.17</v>
      </c>
      <c r="I89" s="23">
        <v>44.17</v>
      </c>
      <c r="J89" s="22">
        <v>49.96</v>
      </c>
      <c r="K89" s="23">
        <v>55.22</v>
      </c>
      <c r="L89" s="24">
        <v>52.6</v>
      </c>
      <c r="M89" s="24">
        <v>48.38</v>
      </c>
      <c r="N89" s="24">
        <v>44.71</v>
      </c>
      <c r="O89" s="24">
        <v>42.08</v>
      </c>
      <c r="P89" s="31"/>
    </row>
    <row r="90" spans="1:16" ht="15.75">
      <c r="A90" s="5">
        <v>63</v>
      </c>
      <c r="B90" s="6" t="s">
        <v>4</v>
      </c>
      <c r="C90" s="21">
        <v>58.53</v>
      </c>
      <c r="D90" s="22">
        <v>66.73</v>
      </c>
      <c r="E90" s="23">
        <v>74.900000000000006</v>
      </c>
      <c r="F90" s="22">
        <v>83.11</v>
      </c>
      <c r="G90" s="23">
        <v>90.13</v>
      </c>
      <c r="H90" s="22">
        <v>97.16</v>
      </c>
      <c r="I90" s="23">
        <v>104.18</v>
      </c>
      <c r="J90" s="22">
        <v>111.2</v>
      </c>
      <c r="K90" s="23">
        <v>122.91</v>
      </c>
      <c r="L90" s="24">
        <v>117.05</v>
      </c>
      <c r="M90" s="24">
        <v>107.68</v>
      </c>
      <c r="N90" s="24">
        <v>99.5</v>
      </c>
      <c r="O90" s="24">
        <v>93.64</v>
      </c>
      <c r="P90" s="31"/>
    </row>
    <row r="91" spans="1:16" ht="15.75">
      <c r="A91" s="5">
        <v>64</v>
      </c>
      <c r="B91" s="6" t="s">
        <v>65</v>
      </c>
      <c r="C91" s="21">
        <v>31.69</v>
      </c>
      <c r="D91" s="22">
        <v>36.11</v>
      </c>
      <c r="E91" s="23">
        <v>40.549999999999997</v>
      </c>
      <c r="F91" s="22">
        <v>50</v>
      </c>
      <c r="G91" s="23">
        <v>54.21</v>
      </c>
      <c r="H91" s="22">
        <v>58.45</v>
      </c>
      <c r="I91" s="23">
        <v>62.66</v>
      </c>
      <c r="J91" s="22">
        <v>70.91</v>
      </c>
      <c r="K91" s="23">
        <v>78.349999999999994</v>
      </c>
      <c r="L91" s="24">
        <v>74.63</v>
      </c>
      <c r="M91" s="24">
        <v>68.66</v>
      </c>
      <c r="N91" s="24">
        <v>63.44</v>
      </c>
      <c r="O91" s="24">
        <v>59.7</v>
      </c>
      <c r="P91" s="31"/>
    </row>
    <row r="92" spans="1:16" ht="15.75">
      <c r="A92" s="5">
        <v>64</v>
      </c>
      <c r="B92" s="6" t="s">
        <v>4</v>
      </c>
      <c r="C92" s="21">
        <v>79.319999999999993</v>
      </c>
      <c r="D92" s="22">
        <v>90.42</v>
      </c>
      <c r="E92" s="23">
        <v>101.52</v>
      </c>
      <c r="F92" s="22">
        <v>112.63</v>
      </c>
      <c r="G92" s="23">
        <v>122.15</v>
      </c>
      <c r="H92" s="22">
        <v>131.66999999999999</v>
      </c>
      <c r="I92" s="23">
        <v>141.19</v>
      </c>
      <c r="J92" s="22">
        <v>150.71</v>
      </c>
      <c r="K92" s="23">
        <v>166.57</v>
      </c>
      <c r="L92" s="24">
        <v>158.63</v>
      </c>
      <c r="M92" s="24">
        <v>145.94999999999999</v>
      </c>
      <c r="N92" s="24">
        <v>134.83000000000001</v>
      </c>
      <c r="O92" s="24">
        <v>126.91</v>
      </c>
      <c r="P92" s="31"/>
    </row>
    <row r="93" spans="1:16" ht="15.75">
      <c r="A93" s="5">
        <v>65</v>
      </c>
      <c r="B93" s="6" t="s">
        <v>66</v>
      </c>
      <c r="C93" s="21">
        <v>32.35</v>
      </c>
      <c r="D93" s="22">
        <v>36.869999999999997</v>
      </c>
      <c r="E93" s="23">
        <v>41.41</v>
      </c>
      <c r="F93" s="22">
        <v>51.05</v>
      </c>
      <c r="G93" s="23">
        <v>55.37</v>
      </c>
      <c r="H93" s="22">
        <v>59.67</v>
      </c>
      <c r="I93" s="23">
        <v>63.99</v>
      </c>
      <c r="J93" s="22">
        <v>72.400000000000006</v>
      </c>
      <c r="K93" s="23">
        <v>80</v>
      </c>
      <c r="L93" s="24">
        <v>76.19</v>
      </c>
      <c r="M93" s="24">
        <v>70.11</v>
      </c>
      <c r="N93" s="24">
        <v>64.77</v>
      </c>
      <c r="O93" s="24">
        <v>60.96</v>
      </c>
      <c r="P93" s="31"/>
    </row>
    <row r="94" spans="1:16" ht="15.75">
      <c r="A94" s="5">
        <v>65</v>
      </c>
      <c r="B94" s="6" t="s">
        <v>4</v>
      </c>
      <c r="C94" s="21">
        <v>80.8</v>
      </c>
      <c r="D94" s="22">
        <v>92.11</v>
      </c>
      <c r="E94" s="23">
        <v>103.41</v>
      </c>
      <c r="F94" s="22">
        <v>114.73</v>
      </c>
      <c r="G94" s="23">
        <v>124.44</v>
      </c>
      <c r="H94" s="22">
        <v>134.13</v>
      </c>
      <c r="I94" s="23">
        <v>143.82</v>
      </c>
      <c r="J94" s="22">
        <v>153.51</v>
      </c>
      <c r="K94" s="23">
        <v>169.68</v>
      </c>
      <c r="L94" s="24">
        <v>161.6</v>
      </c>
      <c r="M94" s="24">
        <v>148.66999999999999</v>
      </c>
      <c r="N94" s="24">
        <v>137.36000000000001</v>
      </c>
      <c r="O94" s="24">
        <v>129.27000000000001</v>
      </c>
      <c r="P94" s="31"/>
    </row>
    <row r="95" spans="1:16" ht="15.75">
      <c r="A95" s="5">
        <v>66</v>
      </c>
      <c r="B95" s="6" t="s">
        <v>67</v>
      </c>
      <c r="C95" s="21">
        <v>32.35</v>
      </c>
      <c r="D95" s="22">
        <v>36.869999999999997</v>
      </c>
      <c r="E95" s="23">
        <v>41.41</v>
      </c>
      <c r="F95" s="22">
        <v>51.05</v>
      </c>
      <c r="G95" s="23">
        <v>55.37</v>
      </c>
      <c r="H95" s="22">
        <v>59.67</v>
      </c>
      <c r="I95" s="23">
        <v>63.99</v>
      </c>
      <c r="J95" s="22">
        <v>72.400000000000006</v>
      </c>
      <c r="K95" s="23">
        <v>80</v>
      </c>
      <c r="L95" s="24">
        <v>76.19</v>
      </c>
      <c r="M95" s="24">
        <v>70.11</v>
      </c>
      <c r="N95" s="24">
        <v>64.77</v>
      </c>
      <c r="O95" s="24">
        <v>60.96</v>
      </c>
      <c r="P95" s="31"/>
    </row>
    <row r="96" spans="1:16" ht="15.75">
      <c r="A96" s="5">
        <v>66</v>
      </c>
      <c r="B96" s="6" t="s">
        <v>4</v>
      </c>
      <c r="C96" s="21">
        <v>80.8</v>
      </c>
      <c r="D96" s="22">
        <v>92.11</v>
      </c>
      <c r="E96" s="23">
        <v>103.41</v>
      </c>
      <c r="F96" s="22">
        <v>114.73</v>
      </c>
      <c r="G96" s="23">
        <v>124.44</v>
      </c>
      <c r="H96" s="22">
        <v>134.13</v>
      </c>
      <c r="I96" s="23">
        <v>143.82</v>
      </c>
      <c r="J96" s="22">
        <v>153.51</v>
      </c>
      <c r="K96" s="23">
        <v>169.68</v>
      </c>
      <c r="L96" s="24">
        <v>161.6</v>
      </c>
      <c r="M96" s="24">
        <v>148.66999999999999</v>
      </c>
      <c r="N96" s="24">
        <v>137.36000000000001</v>
      </c>
      <c r="O96" s="24">
        <v>129.27000000000001</v>
      </c>
      <c r="P96" s="31"/>
    </row>
    <row r="97" spans="1:16" ht="15.75">
      <c r="A97" s="5">
        <v>67</v>
      </c>
      <c r="B97" s="6" t="s">
        <v>68</v>
      </c>
      <c r="C97" s="21">
        <v>19.649999999999999</v>
      </c>
      <c r="D97" s="22">
        <v>22.41</v>
      </c>
      <c r="E97" s="23">
        <v>25.16</v>
      </c>
      <c r="F97" s="22">
        <v>31.01</v>
      </c>
      <c r="G97" s="23">
        <v>33.630000000000003</v>
      </c>
      <c r="H97" s="22">
        <v>36.26</v>
      </c>
      <c r="I97" s="23">
        <v>38.880000000000003</v>
      </c>
      <c r="J97" s="22">
        <v>43.98</v>
      </c>
      <c r="K97" s="23">
        <v>48.6</v>
      </c>
      <c r="L97" s="24">
        <v>46.31</v>
      </c>
      <c r="M97" s="24">
        <v>42.59</v>
      </c>
      <c r="N97" s="24">
        <v>39.36</v>
      </c>
      <c r="O97" s="24">
        <v>37.03</v>
      </c>
      <c r="P97" s="31"/>
    </row>
    <row r="98" spans="1:16" ht="15.75">
      <c r="A98" s="5">
        <v>68</v>
      </c>
      <c r="B98" s="6" t="s">
        <v>69</v>
      </c>
      <c r="C98" s="21">
        <v>26.59</v>
      </c>
      <c r="D98" s="22">
        <v>30.31</v>
      </c>
      <c r="E98" s="23">
        <v>34.03</v>
      </c>
      <c r="F98" s="22">
        <v>40.409999999999997</v>
      </c>
      <c r="G98" s="23">
        <v>43.83</v>
      </c>
      <c r="H98" s="22">
        <v>47.24</v>
      </c>
      <c r="I98" s="23">
        <v>50.64</v>
      </c>
      <c r="J98" s="22">
        <v>55.83</v>
      </c>
      <c r="K98" s="23">
        <v>61.71</v>
      </c>
      <c r="L98" s="24">
        <v>58.77</v>
      </c>
      <c r="M98" s="24">
        <v>54.08</v>
      </c>
      <c r="N98" s="24">
        <v>49.96</v>
      </c>
      <c r="O98" s="24">
        <v>47.02</v>
      </c>
      <c r="P98" s="31"/>
    </row>
    <row r="99" spans="1:16" ht="15.75">
      <c r="A99" s="5">
        <v>69</v>
      </c>
      <c r="B99" s="6" t="s">
        <v>70</v>
      </c>
      <c r="C99" s="21">
        <v>25.74</v>
      </c>
      <c r="D99" s="22">
        <v>29.34</v>
      </c>
      <c r="E99" s="23">
        <v>32.950000000000003</v>
      </c>
      <c r="F99" s="22">
        <v>39.119999999999997</v>
      </c>
      <c r="G99" s="23">
        <v>42.43</v>
      </c>
      <c r="H99" s="22">
        <v>45.73</v>
      </c>
      <c r="I99" s="23">
        <v>49.05</v>
      </c>
      <c r="J99" s="22">
        <v>54.06</v>
      </c>
      <c r="K99" s="23">
        <v>59.74</v>
      </c>
      <c r="L99" s="24">
        <v>56.9</v>
      </c>
      <c r="M99" s="24">
        <v>52.34</v>
      </c>
      <c r="N99" s="24">
        <v>48.37</v>
      </c>
      <c r="O99" s="24">
        <v>45.53</v>
      </c>
      <c r="P99" s="31"/>
    </row>
    <row r="100" spans="1:16" ht="15.75">
      <c r="A100" s="5">
        <v>70</v>
      </c>
      <c r="B100" s="6" t="s">
        <v>71</v>
      </c>
      <c r="C100" s="21">
        <v>19.649999999999999</v>
      </c>
      <c r="D100" s="22">
        <v>22.41</v>
      </c>
      <c r="E100" s="23">
        <v>25.16</v>
      </c>
      <c r="F100" s="22">
        <v>31.01</v>
      </c>
      <c r="G100" s="23">
        <v>33.630000000000003</v>
      </c>
      <c r="H100" s="22">
        <v>36.26</v>
      </c>
      <c r="I100" s="23">
        <v>38.880000000000003</v>
      </c>
      <c r="J100" s="22">
        <v>43.98</v>
      </c>
      <c r="K100" s="23">
        <v>48.6</v>
      </c>
      <c r="L100" s="24">
        <v>46.31</v>
      </c>
      <c r="M100" s="24">
        <v>42.59</v>
      </c>
      <c r="N100" s="24">
        <v>39.36</v>
      </c>
      <c r="O100" s="24">
        <v>37.03</v>
      </c>
      <c r="P100" s="31"/>
    </row>
    <row r="101" spans="1:16" ht="15.75">
      <c r="A101" s="5">
        <v>71</v>
      </c>
      <c r="B101" s="6" t="s">
        <v>72</v>
      </c>
      <c r="C101" s="21">
        <v>19.649999999999999</v>
      </c>
      <c r="D101" s="22">
        <v>22.41</v>
      </c>
      <c r="E101" s="23">
        <v>25.16</v>
      </c>
      <c r="F101" s="22">
        <v>31.01</v>
      </c>
      <c r="G101" s="23">
        <v>33.630000000000003</v>
      </c>
      <c r="H101" s="22">
        <v>36.26</v>
      </c>
      <c r="I101" s="23">
        <v>38.880000000000003</v>
      </c>
      <c r="J101" s="22">
        <v>43.98</v>
      </c>
      <c r="K101" s="23">
        <v>48.6</v>
      </c>
      <c r="L101" s="24">
        <v>46.31</v>
      </c>
      <c r="M101" s="24">
        <v>42.59</v>
      </c>
      <c r="N101" s="24">
        <v>39.36</v>
      </c>
      <c r="O101" s="24">
        <v>37.03</v>
      </c>
      <c r="P101" s="31"/>
    </row>
    <row r="102" spans="1:16" ht="15.75">
      <c r="A102" s="5">
        <v>72</v>
      </c>
      <c r="B102" s="6" t="s">
        <v>73</v>
      </c>
      <c r="C102" s="21">
        <v>21.85</v>
      </c>
      <c r="D102" s="22">
        <v>24.91</v>
      </c>
      <c r="E102" s="23">
        <v>27.97</v>
      </c>
      <c r="F102" s="22">
        <v>34.1</v>
      </c>
      <c r="G102" s="23">
        <v>36.99</v>
      </c>
      <c r="H102" s="22">
        <v>39.880000000000003</v>
      </c>
      <c r="I102" s="23">
        <v>42.76</v>
      </c>
      <c r="J102" s="22">
        <v>48.13</v>
      </c>
      <c r="K102" s="23">
        <v>53.19</v>
      </c>
      <c r="L102" s="24">
        <v>50.68</v>
      </c>
      <c r="M102" s="24">
        <v>46.61</v>
      </c>
      <c r="N102" s="24">
        <v>43.06</v>
      </c>
      <c r="O102" s="24">
        <v>40.53</v>
      </c>
      <c r="P102" s="31"/>
    </row>
    <row r="103" spans="1:16" ht="15.75">
      <c r="A103" s="5">
        <v>73</v>
      </c>
      <c r="B103" s="6" t="s">
        <v>74</v>
      </c>
      <c r="C103" s="21">
        <v>23</v>
      </c>
      <c r="D103" s="22">
        <v>26.21</v>
      </c>
      <c r="E103" s="23">
        <v>29.44</v>
      </c>
      <c r="F103" s="22">
        <v>36.28</v>
      </c>
      <c r="G103" s="23">
        <v>39.36</v>
      </c>
      <c r="H103" s="22">
        <v>42.42</v>
      </c>
      <c r="I103" s="23">
        <v>45.48</v>
      </c>
      <c r="J103" s="22">
        <v>51.46</v>
      </c>
      <c r="K103" s="23">
        <v>56.87</v>
      </c>
      <c r="L103" s="24">
        <v>54.16</v>
      </c>
      <c r="M103" s="24">
        <v>49.83</v>
      </c>
      <c r="N103" s="24">
        <v>46.04</v>
      </c>
      <c r="O103" s="24">
        <v>43.33</v>
      </c>
      <c r="P103" s="31"/>
    </row>
    <row r="104" spans="1:16" ht="15.75">
      <c r="A104" s="5">
        <v>73</v>
      </c>
      <c r="B104" s="6" t="s">
        <v>4</v>
      </c>
      <c r="C104" s="21">
        <v>60.01</v>
      </c>
      <c r="D104" s="22">
        <v>68.41</v>
      </c>
      <c r="E104" s="23">
        <v>76.81</v>
      </c>
      <c r="F104" s="22">
        <v>85.22</v>
      </c>
      <c r="G104" s="23">
        <v>92.41</v>
      </c>
      <c r="H104" s="22">
        <v>99.62</v>
      </c>
      <c r="I104" s="23">
        <v>106.81</v>
      </c>
      <c r="J104" s="22">
        <v>114.02</v>
      </c>
      <c r="K104" s="23">
        <v>126.02</v>
      </c>
      <c r="L104" s="24">
        <v>120.02</v>
      </c>
      <c r="M104" s="24">
        <v>110.42</v>
      </c>
      <c r="N104" s="24">
        <v>102.02</v>
      </c>
      <c r="O104" s="24">
        <v>96.02</v>
      </c>
      <c r="P104" s="31"/>
    </row>
    <row r="105" spans="1:16" ht="15.75">
      <c r="A105" s="5">
        <v>74</v>
      </c>
      <c r="B105" s="6" t="s">
        <v>75</v>
      </c>
      <c r="C105" s="21">
        <v>23</v>
      </c>
      <c r="D105" s="22">
        <v>26.21</v>
      </c>
      <c r="E105" s="23">
        <v>29.44</v>
      </c>
      <c r="F105" s="22">
        <v>36.28</v>
      </c>
      <c r="G105" s="23">
        <v>39.36</v>
      </c>
      <c r="H105" s="22">
        <v>42.42</v>
      </c>
      <c r="I105" s="23">
        <v>45.48</v>
      </c>
      <c r="J105" s="22">
        <v>51.46</v>
      </c>
      <c r="K105" s="23">
        <v>56.87</v>
      </c>
      <c r="L105" s="24">
        <v>54.16</v>
      </c>
      <c r="M105" s="24">
        <v>49.83</v>
      </c>
      <c r="N105" s="24">
        <v>46.04</v>
      </c>
      <c r="O105" s="24">
        <v>43.33</v>
      </c>
      <c r="P105" s="31"/>
    </row>
    <row r="106" spans="1:16" ht="15.75">
      <c r="A106" s="5">
        <v>74</v>
      </c>
      <c r="B106" s="6" t="s">
        <v>4</v>
      </c>
      <c r="C106" s="21">
        <v>60.01</v>
      </c>
      <c r="D106" s="22">
        <v>68.41</v>
      </c>
      <c r="E106" s="23">
        <v>76.81</v>
      </c>
      <c r="F106" s="22">
        <v>85.22</v>
      </c>
      <c r="G106" s="23">
        <v>92.41</v>
      </c>
      <c r="H106" s="22">
        <v>99.62</v>
      </c>
      <c r="I106" s="23">
        <v>106.81</v>
      </c>
      <c r="J106" s="22">
        <v>114.02</v>
      </c>
      <c r="K106" s="23">
        <v>126.02</v>
      </c>
      <c r="L106" s="24">
        <v>120.02</v>
      </c>
      <c r="M106" s="24">
        <v>110.42</v>
      </c>
      <c r="N106" s="24">
        <v>102.02</v>
      </c>
      <c r="O106" s="24">
        <v>96.02</v>
      </c>
      <c r="P106" s="31"/>
    </row>
    <row r="107" spans="1:16" ht="15.75">
      <c r="A107" s="5">
        <v>75</v>
      </c>
      <c r="B107" s="6" t="s">
        <v>76</v>
      </c>
      <c r="C107" s="21">
        <v>27.17</v>
      </c>
      <c r="D107" s="22">
        <v>30.97</v>
      </c>
      <c r="E107" s="23">
        <v>34.78</v>
      </c>
      <c r="F107" s="22">
        <v>40.729999999999997</v>
      </c>
      <c r="G107" s="23">
        <v>44.17</v>
      </c>
      <c r="H107" s="22">
        <v>47.62</v>
      </c>
      <c r="I107" s="23">
        <v>51.07</v>
      </c>
      <c r="J107" s="22">
        <v>55.91</v>
      </c>
      <c r="K107" s="23">
        <v>61.81</v>
      </c>
      <c r="L107" s="24">
        <v>58.87</v>
      </c>
      <c r="M107" s="24">
        <v>54.16</v>
      </c>
      <c r="N107" s="24">
        <v>50.05</v>
      </c>
      <c r="O107" s="24">
        <v>47.09</v>
      </c>
      <c r="P107" s="31"/>
    </row>
    <row r="108" spans="1:16" ht="15.75">
      <c r="A108" s="5">
        <v>76</v>
      </c>
      <c r="B108" s="6" t="s">
        <v>77</v>
      </c>
      <c r="C108" s="21">
        <v>21.57</v>
      </c>
      <c r="D108" s="22">
        <v>24.6</v>
      </c>
      <c r="E108" s="23">
        <v>27.61</v>
      </c>
      <c r="F108" s="22">
        <v>33.520000000000003</v>
      </c>
      <c r="G108" s="23">
        <v>36.36</v>
      </c>
      <c r="H108" s="22">
        <v>39.200000000000003</v>
      </c>
      <c r="I108" s="23">
        <v>42.02</v>
      </c>
      <c r="J108" s="22">
        <v>47.18</v>
      </c>
      <c r="K108" s="23">
        <v>52.16</v>
      </c>
      <c r="L108" s="24">
        <v>49.66</v>
      </c>
      <c r="M108" s="24">
        <v>45.7</v>
      </c>
      <c r="N108" s="24">
        <v>42.21</v>
      </c>
      <c r="O108" s="24">
        <v>39.729999999999997</v>
      </c>
      <c r="P108" s="31"/>
    </row>
    <row r="109" spans="1:16" ht="15.75">
      <c r="A109" s="5">
        <v>77</v>
      </c>
      <c r="B109" s="6" t="s">
        <v>78</v>
      </c>
      <c r="C109" s="21">
        <v>24.65</v>
      </c>
      <c r="D109" s="22">
        <v>28.1</v>
      </c>
      <c r="E109" s="23">
        <v>31.55</v>
      </c>
      <c r="F109" s="22">
        <v>37.57</v>
      </c>
      <c r="G109" s="23">
        <v>40.75</v>
      </c>
      <c r="H109" s="22">
        <v>43.93</v>
      </c>
      <c r="I109" s="23">
        <v>47.09</v>
      </c>
      <c r="J109" s="22">
        <v>52.36</v>
      </c>
      <c r="K109" s="23">
        <v>57.85</v>
      </c>
      <c r="L109" s="24">
        <v>55.1</v>
      </c>
      <c r="M109" s="24">
        <v>50.68</v>
      </c>
      <c r="N109" s="24">
        <v>46.84</v>
      </c>
      <c r="O109" s="24">
        <v>44.08</v>
      </c>
      <c r="P109" s="31"/>
    </row>
    <row r="110" spans="1:16" ht="15.75">
      <c r="A110" s="5">
        <v>78</v>
      </c>
      <c r="B110" s="6" t="s">
        <v>79</v>
      </c>
      <c r="C110" s="21">
        <v>26.67</v>
      </c>
      <c r="D110" s="22">
        <v>30.4</v>
      </c>
      <c r="E110" s="23">
        <v>34.14</v>
      </c>
      <c r="F110" s="22">
        <v>40.65</v>
      </c>
      <c r="G110" s="23">
        <v>44.1</v>
      </c>
      <c r="H110" s="22">
        <v>47.53</v>
      </c>
      <c r="I110" s="23">
        <v>50.97</v>
      </c>
      <c r="J110" s="22">
        <v>56.64</v>
      </c>
      <c r="K110" s="23">
        <v>62.59</v>
      </c>
      <c r="L110" s="24">
        <v>59.62</v>
      </c>
      <c r="M110" s="24">
        <v>54.84</v>
      </c>
      <c r="N110" s="24">
        <v>50.68</v>
      </c>
      <c r="O110" s="24">
        <v>47.69</v>
      </c>
      <c r="P110" s="31"/>
    </row>
    <row r="111" spans="1:16" ht="15.75">
      <c r="A111" s="5">
        <v>79</v>
      </c>
      <c r="B111" s="6" t="s">
        <v>80</v>
      </c>
      <c r="C111" s="21">
        <v>23.66</v>
      </c>
      <c r="D111" s="22">
        <v>26.98</v>
      </c>
      <c r="E111" s="23">
        <v>30.29</v>
      </c>
      <c r="F111" s="22">
        <v>37.33</v>
      </c>
      <c r="G111" s="23">
        <v>40.49</v>
      </c>
      <c r="H111" s="22">
        <v>43.66</v>
      </c>
      <c r="I111" s="23">
        <v>46.8</v>
      </c>
      <c r="J111" s="22">
        <v>52.96</v>
      </c>
      <c r="K111" s="23">
        <v>58.53</v>
      </c>
      <c r="L111" s="24">
        <v>55.74</v>
      </c>
      <c r="M111" s="24">
        <v>51.29</v>
      </c>
      <c r="N111" s="24">
        <v>47.38</v>
      </c>
      <c r="O111" s="24">
        <v>44.59</v>
      </c>
      <c r="P111" s="31"/>
    </row>
    <row r="112" spans="1:16" ht="15.75">
      <c r="A112" s="5">
        <v>80</v>
      </c>
      <c r="B112" s="6" t="s">
        <v>81</v>
      </c>
      <c r="C112" s="21">
        <v>18.989999999999998</v>
      </c>
      <c r="D112" s="22">
        <v>21.64</v>
      </c>
      <c r="E112" s="23">
        <v>24.31</v>
      </c>
      <c r="F112" s="22">
        <v>29.95</v>
      </c>
      <c r="G112" s="23">
        <v>32.49</v>
      </c>
      <c r="H112" s="22">
        <v>35.020000000000003</v>
      </c>
      <c r="I112" s="23">
        <v>37.549999999999997</v>
      </c>
      <c r="J112" s="22">
        <v>42.48</v>
      </c>
      <c r="K112" s="23">
        <v>46.95</v>
      </c>
      <c r="L112" s="24">
        <v>44.73</v>
      </c>
      <c r="M112" s="24">
        <v>41.14</v>
      </c>
      <c r="N112" s="24">
        <v>38.01</v>
      </c>
      <c r="O112" s="24">
        <v>35.770000000000003</v>
      </c>
      <c r="P112" s="31"/>
    </row>
    <row r="113" spans="1:16" ht="15.75">
      <c r="A113" s="5">
        <v>81</v>
      </c>
      <c r="B113" s="6" t="s">
        <v>82</v>
      </c>
      <c r="C113" s="21">
        <v>38.44</v>
      </c>
      <c r="D113" s="22">
        <v>43.83</v>
      </c>
      <c r="E113" s="23">
        <v>49.2</v>
      </c>
      <c r="F113" s="22">
        <v>58.41</v>
      </c>
      <c r="G113" s="23">
        <v>63.34</v>
      </c>
      <c r="H113" s="22">
        <v>68.290000000000006</v>
      </c>
      <c r="I113" s="23">
        <v>73.22</v>
      </c>
      <c r="J113" s="22">
        <v>80.72</v>
      </c>
      <c r="K113" s="23">
        <v>89.23</v>
      </c>
      <c r="L113" s="24">
        <v>84.97</v>
      </c>
      <c r="M113" s="24">
        <v>78.17</v>
      </c>
      <c r="N113" s="24">
        <v>72.23</v>
      </c>
      <c r="O113" s="24">
        <v>67.98</v>
      </c>
      <c r="P113" s="31"/>
    </row>
    <row r="114" spans="1:16" ht="15.75">
      <c r="A114" s="5">
        <v>82</v>
      </c>
      <c r="B114" s="6" t="s">
        <v>83</v>
      </c>
      <c r="C114" s="21">
        <v>29</v>
      </c>
      <c r="D114" s="22">
        <v>33.07</v>
      </c>
      <c r="E114" s="23">
        <v>37.130000000000003</v>
      </c>
      <c r="F114" s="22">
        <v>45.76</v>
      </c>
      <c r="G114" s="23">
        <v>49.64</v>
      </c>
      <c r="H114" s="22">
        <v>53.52</v>
      </c>
      <c r="I114" s="23">
        <v>57.38</v>
      </c>
      <c r="J114" s="22">
        <v>64.92</v>
      </c>
      <c r="K114" s="23">
        <v>71.760000000000005</v>
      </c>
      <c r="L114" s="24">
        <v>68.34</v>
      </c>
      <c r="M114" s="24">
        <v>62.87</v>
      </c>
      <c r="N114" s="24">
        <v>58.09</v>
      </c>
      <c r="O114" s="24">
        <v>54.67</v>
      </c>
      <c r="P114" s="31"/>
    </row>
    <row r="115" spans="1:16" ht="15.75">
      <c r="A115" s="5">
        <v>83</v>
      </c>
      <c r="B115" s="6" t="s">
        <v>84</v>
      </c>
      <c r="C115" s="21">
        <v>40.14</v>
      </c>
      <c r="D115" s="22">
        <v>45.75</v>
      </c>
      <c r="E115" s="23">
        <v>51.37</v>
      </c>
      <c r="F115" s="22">
        <v>60.98</v>
      </c>
      <c r="G115" s="23">
        <v>66.150000000000006</v>
      </c>
      <c r="H115" s="22">
        <v>71.3</v>
      </c>
      <c r="I115" s="23">
        <v>76.45</v>
      </c>
      <c r="J115" s="22">
        <v>84.27</v>
      </c>
      <c r="K115" s="23">
        <v>93.14</v>
      </c>
      <c r="L115" s="24">
        <v>88.71</v>
      </c>
      <c r="M115" s="24">
        <v>81.62</v>
      </c>
      <c r="N115" s="24">
        <v>75.41</v>
      </c>
      <c r="O115" s="24">
        <v>70.959999999999994</v>
      </c>
      <c r="P115" s="31"/>
    </row>
    <row r="116" spans="1:16" ht="15.75">
      <c r="A116" s="5">
        <v>84</v>
      </c>
      <c r="B116" s="6" t="s">
        <v>85</v>
      </c>
      <c r="C116" s="21">
        <v>25.01</v>
      </c>
      <c r="D116" s="22">
        <v>28.51</v>
      </c>
      <c r="E116" s="23">
        <v>31.99</v>
      </c>
      <c r="F116" s="22">
        <v>39.44</v>
      </c>
      <c r="G116" s="23">
        <v>42.79</v>
      </c>
      <c r="H116" s="22">
        <v>46.12</v>
      </c>
      <c r="I116" s="23">
        <v>49.45</v>
      </c>
      <c r="J116" s="22">
        <v>55.95</v>
      </c>
      <c r="K116" s="23">
        <v>61.83</v>
      </c>
      <c r="L116" s="24">
        <v>58.89</v>
      </c>
      <c r="M116" s="24">
        <v>54.18</v>
      </c>
      <c r="N116" s="24">
        <v>50.07</v>
      </c>
      <c r="O116" s="24">
        <v>47.11</v>
      </c>
      <c r="P116" s="31"/>
    </row>
    <row r="117" spans="1:16" ht="15.75">
      <c r="A117" s="5">
        <v>85</v>
      </c>
      <c r="B117" s="6" t="s">
        <v>86</v>
      </c>
      <c r="C117" s="21">
        <v>23</v>
      </c>
      <c r="D117" s="22">
        <v>26.21</v>
      </c>
      <c r="E117" s="23">
        <v>29.44</v>
      </c>
      <c r="F117" s="22">
        <v>36.28</v>
      </c>
      <c r="G117" s="23">
        <v>39.36</v>
      </c>
      <c r="H117" s="22">
        <v>42.42</v>
      </c>
      <c r="I117" s="23">
        <v>45.48</v>
      </c>
      <c r="J117" s="22">
        <v>51.46</v>
      </c>
      <c r="K117" s="23">
        <v>56.87</v>
      </c>
      <c r="L117" s="24">
        <v>54.16</v>
      </c>
      <c r="M117" s="24">
        <v>49.83</v>
      </c>
      <c r="N117" s="24">
        <v>46.04</v>
      </c>
      <c r="O117" s="24">
        <v>43.33</v>
      </c>
      <c r="P117" s="31"/>
    </row>
    <row r="118" spans="1:16" ht="15.75">
      <c r="A118" s="5">
        <v>85</v>
      </c>
      <c r="B118" s="6" t="s">
        <v>18</v>
      </c>
      <c r="C118" s="21">
        <v>60.01</v>
      </c>
      <c r="D118" s="22">
        <v>68.41</v>
      </c>
      <c r="E118" s="23">
        <v>76.81</v>
      </c>
      <c r="F118" s="22">
        <v>85.22</v>
      </c>
      <c r="G118" s="23">
        <v>92.41</v>
      </c>
      <c r="H118" s="22">
        <v>99.62</v>
      </c>
      <c r="I118" s="23">
        <v>106.81</v>
      </c>
      <c r="J118" s="22">
        <v>114.02</v>
      </c>
      <c r="K118" s="23">
        <v>126.02</v>
      </c>
      <c r="L118" s="24">
        <v>120.02</v>
      </c>
      <c r="M118" s="24">
        <v>110.42</v>
      </c>
      <c r="N118" s="24">
        <v>102.02</v>
      </c>
      <c r="O118" s="24">
        <v>96.02</v>
      </c>
      <c r="P118" s="31"/>
    </row>
    <row r="119" spans="1:16" ht="15.75">
      <c r="A119" s="5">
        <v>86</v>
      </c>
      <c r="B119" s="6" t="s">
        <v>87</v>
      </c>
      <c r="C119" s="21">
        <v>23</v>
      </c>
      <c r="D119" s="22">
        <v>26.21</v>
      </c>
      <c r="E119" s="23">
        <v>29.44</v>
      </c>
      <c r="F119" s="22">
        <v>36.28</v>
      </c>
      <c r="G119" s="23">
        <v>39.36</v>
      </c>
      <c r="H119" s="22">
        <v>42.42</v>
      </c>
      <c r="I119" s="23">
        <v>45.48</v>
      </c>
      <c r="J119" s="22">
        <v>51.46</v>
      </c>
      <c r="K119" s="23">
        <v>56.87</v>
      </c>
      <c r="L119" s="24">
        <v>54.16</v>
      </c>
      <c r="M119" s="24">
        <v>49.83</v>
      </c>
      <c r="N119" s="24">
        <v>46.04</v>
      </c>
      <c r="O119" s="24">
        <v>43.33</v>
      </c>
      <c r="P119" s="31"/>
    </row>
    <row r="120" spans="1:16" ht="15.75">
      <c r="A120" s="5">
        <v>87</v>
      </c>
      <c r="B120" s="6" t="s">
        <v>88</v>
      </c>
      <c r="C120" s="21">
        <v>23</v>
      </c>
      <c r="D120" s="22">
        <v>26.21</v>
      </c>
      <c r="E120" s="23">
        <v>29.44</v>
      </c>
      <c r="F120" s="22">
        <v>36.28</v>
      </c>
      <c r="G120" s="23">
        <v>39.36</v>
      </c>
      <c r="H120" s="22">
        <v>42.42</v>
      </c>
      <c r="I120" s="23">
        <v>45.48</v>
      </c>
      <c r="J120" s="22">
        <v>51.46</v>
      </c>
      <c r="K120" s="23">
        <v>56.87</v>
      </c>
      <c r="L120" s="24">
        <v>54.16</v>
      </c>
      <c r="M120" s="24">
        <v>49.83</v>
      </c>
      <c r="N120" s="24">
        <v>46.04</v>
      </c>
      <c r="O120" s="24">
        <v>43.33</v>
      </c>
      <c r="P120" s="31"/>
    </row>
    <row r="121" spans="1:16" ht="15.75">
      <c r="A121" s="5">
        <v>88</v>
      </c>
      <c r="B121" s="6" t="s">
        <v>89</v>
      </c>
      <c r="C121" s="21">
        <v>18.989999999999998</v>
      </c>
      <c r="D121" s="22">
        <v>21.64</v>
      </c>
      <c r="E121" s="23">
        <v>24.31</v>
      </c>
      <c r="F121" s="22">
        <v>29.95</v>
      </c>
      <c r="G121" s="23">
        <v>32.49</v>
      </c>
      <c r="H121" s="22">
        <v>35.020000000000003</v>
      </c>
      <c r="I121" s="23">
        <v>37.549999999999997</v>
      </c>
      <c r="J121" s="22">
        <v>42.48</v>
      </c>
      <c r="K121" s="23">
        <v>46.95</v>
      </c>
      <c r="L121" s="24">
        <v>44.73</v>
      </c>
      <c r="M121" s="24">
        <v>41.14</v>
      </c>
      <c r="N121" s="24">
        <v>38.01</v>
      </c>
      <c r="O121" s="24">
        <v>35.770000000000003</v>
      </c>
      <c r="P121" s="31"/>
    </row>
    <row r="122" spans="1:16" ht="15.75">
      <c r="A122" s="5">
        <v>88</v>
      </c>
      <c r="B122" s="6" t="s">
        <v>4</v>
      </c>
      <c r="C122" s="21">
        <v>48.13</v>
      </c>
      <c r="D122" s="22">
        <v>54.88</v>
      </c>
      <c r="E122" s="23">
        <v>61.61</v>
      </c>
      <c r="F122" s="22">
        <v>68.36</v>
      </c>
      <c r="G122" s="23">
        <v>74.12</v>
      </c>
      <c r="H122" s="22">
        <v>79.900000000000006</v>
      </c>
      <c r="I122" s="23">
        <v>85.66</v>
      </c>
      <c r="J122" s="22">
        <v>91.46</v>
      </c>
      <c r="K122" s="23">
        <v>101.07</v>
      </c>
      <c r="L122" s="24">
        <v>96.27</v>
      </c>
      <c r="M122" s="24">
        <v>88.55</v>
      </c>
      <c r="N122" s="24">
        <v>81.819999999999993</v>
      </c>
      <c r="O122" s="24">
        <v>77.010000000000005</v>
      </c>
      <c r="P122" s="31"/>
    </row>
    <row r="123" spans="1:16" ht="15.75">
      <c r="A123" s="5">
        <v>89</v>
      </c>
      <c r="B123" s="6" t="s">
        <v>90</v>
      </c>
      <c r="C123" s="21">
        <v>15.64</v>
      </c>
      <c r="D123" s="22">
        <v>17.829999999999998</v>
      </c>
      <c r="E123" s="23">
        <v>20.03</v>
      </c>
      <c r="F123" s="22">
        <v>24.68</v>
      </c>
      <c r="G123" s="23">
        <v>26.78</v>
      </c>
      <c r="H123" s="22">
        <v>28.85</v>
      </c>
      <c r="I123" s="23">
        <v>30.94</v>
      </c>
      <c r="J123" s="22">
        <v>35</v>
      </c>
      <c r="K123" s="23">
        <v>38.69</v>
      </c>
      <c r="L123" s="24">
        <v>36.86</v>
      </c>
      <c r="M123" s="24">
        <v>33.9</v>
      </c>
      <c r="N123" s="24">
        <v>31.33</v>
      </c>
      <c r="O123" s="24">
        <v>29.48</v>
      </c>
      <c r="P123" s="31"/>
    </row>
    <row r="124" spans="1:16" ht="15.75">
      <c r="A124" s="5">
        <v>90</v>
      </c>
      <c r="B124" s="6" t="s">
        <v>91</v>
      </c>
      <c r="C124" s="21">
        <v>22.36</v>
      </c>
      <c r="D124" s="22">
        <v>25.48</v>
      </c>
      <c r="E124" s="23">
        <v>28.63</v>
      </c>
      <c r="F124" s="22">
        <v>34.75</v>
      </c>
      <c r="G124" s="23">
        <v>37.69</v>
      </c>
      <c r="H124" s="22">
        <v>40.630000000000003</v>
      </c>
      <c r="I124" s="23">
        <v>43.55</v>
      </c>
      <c r="J124" s="22">
        <v>48.91</v>
      </c>
      <c r="K124" s="23">
        <v>54.04</v>
      </c>
      <c r="L124" s="24">
        <v>51.48</v>
      </c>
      <c r="M124" s="24">
        <v>47.35</v>
      </c>
      <c r="N124" s="24">
        <v>43.76</v>
      </c>
      <c r="O124" s="24">
        <v>41.17</v>
      </c>
      <c r="P124" s="31"/>
    </row>
    <row r="125" spans="1:16" ht="15.75">
      <c r="A125" s="5">
        <v>91</v>
      </c>
      <c r="B125" s="6" t="s">
        <v>92</v>
      </c>
      <c r="C125" s="21">
        <v>25.67</v>
      </c>
      <c r="D125" s="22">
        <v>29.26</v>
      </c>
      <c r="E125" s="23">
        <v>32.840000000000003</v>
      </c>
      <c r="F125" s="22">
        <v>39.119999999999997</v>
      </c>
      <c r="G125" s="23">
        <v>42.42</v>
      </c>
      <c r="H125" s="22">
        <v>45.73</v>
      </c>
      <c r="I125" s="23">
        <v>49.05</v>
      </c>
      <c r="J125" s="22">
        <v>54.49</v>
      </c>
      <c r="K125" s="23">
        <v>60.23</v>
      </c>
      <c r="L125" s="24">
        <v>57.36</v>
      </c>
      <c r="M125" s="24">
        <v>52.77</v>
      </c>
      <c r="N125" s="24">
        <v>48.76</v>
      </c>
      <c r="O125" s="24">
        <v>45.88</v>
      </c>
      <c r="P125" s="31"/>
    </row>
    <row r="126" spans="1:16" ht="15.75">
      <c r="A126" s="5">
        <v>92</v>
      </c>
      <c r="B126" s="6" t="s">
        <v>93</v>
      </c>
      <c r="C126" s="21">
        <v>26.67</v>
      </c>
      <c r="D126" s="22">
        <v>30.4</v>
      </c>
      <c r="E126" s="23">
        <v>34.14</v>
      </c>
      <c r="F126" s="22">
        <v>40.65</v>
      </c>
      <c r="G126" s="23">
        <v>44.1</v>
      </c>
      <c r="H126" s="22">
        <v>47.53</v>
      </c>
      <c r="I126" s="23">
        <v>50.97</v>
      </c>
      <c r="J126" s="22">
        <v>56.64</v>
      </c>
      <c r="K126" s="23">
        <v>62.59</v>
      </c>
      <c r="L126" s="24">
        <v>59.62</v>
      </c>
      <c r="M126" s="24">
        <v>54.84</v>
      </c>
      <c r="N126" s="24">
        <v>50.68</v>
      </c>
      <c r="O126" s="24">
        <v>47.69</v>
      </c>
      <c r="P126" s="31"/>
    </row>
    <row r="127" spans="1:16" ht="15.75">
      <c r="A127" s="5">
        <v>93</v>
      </c>
      <c r="B127" s="6" t="s">
        <v>94</v>
      </c>
      <c r="C127" s="21">
        <v>25.67</v>
      </c>
      <c r="D127" s="22">
        <v>29.26</v>
      </c>
      <c r="E127" s="23">
        <v>32.840000000000003</v>
      </c>
      <c r="F127" s="22">
        <v>39.119999999999997</v>
      </c>
      <c r="G127" s="23">
        <v>42.42</v>
      </c>
      <c r="H127" s="22">
        <v>45.73</v>
      </c>
      <c r="I127" s="23">
        <v>49.05</v>
      </c>
      <c r="J127" s="22">
        <v>54.49</v>
      </c>
      <c r="K127" s="23">
        <v>60.23</v>
      </c>
      <c r="L127" s="24">
        <v>57.36</v>
      </c>
      <c r="M127" s="24">
        <v>52.77</v>
      </c>
      <c r="N127" s="24">
        <v>48.76</v>
      </c>
      <c r="O127" s="24">
        <v>45.88</v>
      </c>
      <c r="P127" s="31"/>
    </row>
    <row r="128" spans="1:16" ht="15.75">
      <c r="A128" s="5">
        <v>94</v>
      </c>
      <c r="B128" s="6" t="s">
        <v>95</v>
      </c>
      <c r="C128" s="21">
        <v>25.67</v>
      </c>
      <c r="D128" s="22">
        <v>29.26</v>
      </c>
      <c r="E128" s="23">
        <v>32.840000000000003</v>
      </c>
      <c r="F128" s="22">
        <v>39.119999999999997</v>
      </c>
      <c r="G128" s="23">
        <v>42.42</v>
      </c>
      <c r="H128" s="22">
        <v>45.73</v>
      </c>
      <c r="I128" s="23">
        <v>49.05</v>
      </c>
      <c r="J128" s="22">
        <v>54.49</v>
      </c>
      <c r="K128" s="23">
        <v>60.23</v>
      </c>
      <c r="L128" s="24">
        <v>57.36</v>
      </c>
      <c r="M128" s="24">
        <v>52.77</v>
      </c>
      <c r="N128" s="24">
        <v>48.76</v>
      </c>
      <c r="O128" s="24">
        <v>45.88</v>
      </c>
      <c r="P128" s="31"/>
    </row>
    <row r="129" spans="1:16" ht="15.75">
      <c r="A129" s="5">
        <v>95</v>
      </c>
      <c r="B129" s="6" t="s">
        <v>96</v>
      </c>
      <c r="C129" s="21">
        <v>26.67</v>
      </c>
      <c r="D129" s="22">
        <v>30.4</v>
      </c>
      <c r="E129" s="23">
        <v>34.14</v>
      </c>
      <c r="F129" s="22">
        <v>40.65</v>
      </c>
      <c r="G129" s="23">
        <v>44.1</v>
      </c>
      <c r="H129" s="22">
        <v>47.53</v>
      </c>
      <c r="I129" s="23">
        <v>50.97</v>
      </c>
      <c r="J129" s="22">
        <v>56.64</v>
      </c>
      <c r="K129" s="23">
        <v>62.59</v>
      </c>
      <c r="L129" s="24">
        <v>59.62</v>
      </c>
      <c r="M129" s="24">
        <v>54.84</v>
      </c>
      <c r="N129" s="24">
        <v>50.68</v>
      </c>
      <c r="O129" s="24">
        <v>47.69</v>
      </c>
      <c r="P129" s="31"/>
    </row>
    <row r="130" spans="1:16" ht="16.5" thickBot="1">
      <c r="A130" s="7">
        <v>98</v>
      </c>
      <c r="B130" s="8" t="s">
        <v>97</v>
      </c>
      <c r="C130" s="25">
        <v>83.78</v>
      </c>
      <c r="D130" s="26">
        <v>95.49</v>
      </c>
      <c r="E130" s="27">
        <v>107.24</v>
      </c>
      <c r="F130" s="26">
        <v>118.95</v>
      </c>
      <c r="G130" s="27">
        <v>129</v>
      </c>
      <c r="H130" s="26">
        <v>139.06</v>
      </c>
      <c r="I130" s="27">
        <v>149.11000000000001</v>
      </c>
      <c r="J130" s="26">
        <v>159.15</v>
      </c>
      <c r="K130" s="27">
        <v>175.92</v>
      </c>
      <c r="L130" s="28">
        <v>167.54</v>
      </c>
      <c r="M130" s="28">
        <v>154.12</v>
      </c>
      <c r="N130" s="28">
        <v>142.41</v>
      </c>
      <c r="O130" s="28">
        <v>134.03</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3:P301"/>
  <sheetViews>
    <sheetView workbookViewId="0">
      <selection sqref="A1:XFD1048576"/>
    </sheetView>
  </sheetViews>
  <sheetFormatPr baseColWidth="10" defaultRowHeight="15"/>
  <cols>
    <col min="1" max="1" width="6.28515625" customWidth="1"/>
    <col min="2" max="2" width="24.7109375" bestFit="1" customWidth="1"/>
    <col min="3" max="13" width="8.7109375" customWidth="1"/>
    <col min="14" max="14" width="10.28515625" customWidth="1"/>
    <col min="15" max="15" width="8.7109375" customWidth="1"/>
  </cols>
  <sheetData>
    <row r="3" spans="1:16" ht="6" customHeight="1"/>
    <row r="6" spans="1:16" ht="15.75">
      <c r="A6" s="10"/>
      <c r="B6" s="10"/>
      <c r="C6" s="11">
        <v>42009</v>
      </c>
      <c r="D6" s="10"/>
      <c r="E6" s="10"/>
      <c r="F6" s="10"/>
      <c r="G6" s="10"/>
      <c r="H6" s="10"/>
      <c r="I6" s="10"/>
      <c r="J6" s="10"/>
      <c r="K6" s="10"/>
      <c r="L6" s="10"/>
      <c r="M6" s="10"/>
      <c r="N6" s="10"/>
      <c r="O6" s="10"/>
    </row>
    <row r="7" spans="1:16" ht="15.75">
      <c r="A7" s="71"/>
      <c r="B7" s="71"/>
      <c r="C7" s="71"/>
      <c r="D7" s="71"/>
      <c r="E7" s="71"/>
      <c r="F7" s="71"/>
      <c r="G7" s="71"/>
      <c r="H7" s="71"/>
      <c r="I7" s="71"/>
      <c r="J7" s="71"/>
      <c r="K7" s="71"/>
      <c r="L7" s="71"/>
      <c r="M7" s="71"/>
      <c r="N7" s="71"/>
      <c r="O7" s="71"/>
    </row>
    <row r="8" spans="1:16">
      <c r="A8" s="72"/>
      <c r="B8" s="72"/>
      <c r="C8" s="72"/>
      <c r="D8" s="72"/>
      <c r="E8" s="72"/>
      <c r="F8" s="72"/>
      <c r="G8" s="72"/>
      <c r="H8" s="72"/>
      <c r="I8" s="72"/>
      <c r="J8" s="72"/>
      <c r="K8" s="72"/>
      <c r="L8" s="72"/>
      <c r="M8" s="72"/>
      <c r="N8" s="72"/>
      <c r="O8" s="72"/>
    </row>
    <row r="9" spans="1:16">
      <c r="A9" s="33"/>
      <c r="B9" s="33"/>
      <c r="C9" s="33"/>
      <c r="D9" s="33"/>
      <c r="E9" s="33"/>
      <c r="F9" s="33"/>
      <c r="G9" s="33"/>
      <c r="H9" s="33"/>
      <c r="I9" s="33"/>
      <c r="J9" s="33"/>
      <c r="K9" s="33"/>
      <c r="L9" s="33"/>
      <c r="M9" s="33"/>
      <c r="N9" s="33"/>
      <c r="O9" s="33"/>
    </row>
    <row r="10" spans="1:16">
      <c r="A10" s="73"/>
      <c r="B10" s="73"/>
      <c r="C10" s="73"/>
      <c r="D10" s="73"/>
      <c r="E10" s="73"/>
      <c r="F10" s="73"/>
      <c r="G10" s="73"/>
      <c r="H10" s="73"/>
      <c r="I10" s="73"/>
      <c r="J10" s="73"/>
      <c r="K10" s="73"/>
      <c r="L10" s="73"/>
      <c r="M10" s="73"/>
      <c r="N10" s="73"/>
      <c r="O10" s="73"/>
    </row>
    <row r="11" spans="1:16" ht="15.75">
      <c r="A11" s="12"/>
      <c r="C11" s="1"/>
    </row>
    <row r="12" spans="1:16" s="9" customFormat="1" ht="15.75" thickBot="1">
      <c r="C12" s="34" t="s">
        <v>113</v>
      </c>
      <c r="D12" s="35"/>
      <c r="E12" s="35"/>
      <c r="F12" s="35"/>
      <c r="G12" s="35" t="s">
        <v>116</v>
      </c>
      <c r="H12" s="35"/>
      <c r="I12" s="35"/>
      <c r="J12" s="35"/>
      <c r="K12" s="36" t="s">
        <v>114</v>
      </c>
      <c r="L12" s="37" t="s">
        <v>113</v>
      </c>
      <c r="M12" s="37"/>
      <c r="N12" s="37" t="s">
        <v>115</v>
      </c>
      <c r="O12" s="38" t="s">
        <v>114</v>
      </c>
    </row>
    <row r="13" spans="1:16" s="2" customFormat="1" ht="33" customHeight="1" thickBot="1">
      <c r="A13" s="13" t="s">
        <v>111</v>
      </c>
      <c r="B13" s="14" t="s">
        <v>112</v>
      </c>
      <c r="C13" s="13" t="s">
        <v>98</v>
      </c>
      <c r="D13" s="15" t="s">
        <v>99</v>
      </c>
      <c r="E13" s="14" t="s">
        <v>100</v>
      </c>
      <c r="F13" s="15" t="s">
        <v>101</v>
      </c>
      <c r="G13" s="14" t="s">
        <v>102</v>
      </c>
      <c r="H13" s="15" t="s">
        <v>103</v>
      </c>
      <c r="I13" s="14" t="s">
        <v>104</v>
      </c>
      <c r="J13" s="15" t="s">
        <v>105</v>
      </c>
      <c r="K13" s="14" t="s">
        <v>106</v>
      </c>
      <c r="L13" s="16" t="s">
        <v>107</v>
      </c>
      <c r="M13" s="16" t="s">
        <v>108</v>
      </c>
      <c r="N13" s="16" t="s">
        <v>109</v>
      </c>
      <c r="O13" s="16" t="s">
        <v>110</v>
      </c>
      <c r="P13" s="30"/>
    </row>
    <row r="14" spans="1:16" ht="15.75">
      <c r="A14" s="3">
        <v>1</v>
      </c>
      <c r="B14" s="4" t="s">
        <v>0</v>
      </c>
      <c r="C14" s="17">
        <v>17.71</v>
      </c>
      <c r="D14" s="18">
        <v>20.18</v>
      </c>
      <c r="E14" s="19">
        <v>22.66</v>
      </c>
      <c r="F14" s="18">
        <v>27.51</v>
      </c>
      <c r="G14" s="19">
        <v>29.82</v>
      </c>
      <c r="H14" s="18">
        <v>32.159999999999997</v>
      </c>
      <c r="I14" s="19">
        <v>34.479999999999997</v>
      </c>
      <c r="J14" s="18">
        <v>38.700000000000003</v>
      </c>
      <c r="K14" s="19">
        <v>42.78</v>
      </c>
      <c r="L14" s="20">
        <v>40.76</v>
      </c>
      <c r="M14" s="20">
        <v>37.479999999999997</v>
      </c>
      <c r="N14" s="20">
        <v>34.630000000000003</v>
      </c>
      <c r="O14" s="20">
        <v>32.590000000000003</v>
      </c>
      <c r="P14" s="31"/>
    </row>
    <row r="15" spans="1:16" ht="15.75">
      <c r="A15" s="5">
        <v>2</v>
      </c>
      <c r="B15" s="6" t="s">
        <v>1</v>
      </c>
      <c r="C15" s="21">
        <v>13.49</v>
      </c>
      <c r="D15" s="22">
        <v>15.39</v>
      </c>
      <c r="E15" s="23">
        <v>17.28</v>
      </c>
      <c r="F15" s="22">
        <v>21.29</v>
      </c>
      <c r="G15" s="23">
        <v>23.1</v>
      </c>
      <c r="H15" s="22">
        <v>24.9</v>
      </c>
      <c r="I15" s="23">
        <v>26.7</v>
      </c>
      <c r="J15" s="22">
        <v>30.21</v>
      </c>
      <c r="K15" s="23">
        <v>33.380000000000003</v>
      </c>
      <c r="L15" s="24">
        <v>31.8</v>
      </c>
      <c r="M15" s="24">
        <v>29.25</v>
      </c>
      <c r="N15" s="24">
        <v>27.03</v>
      </c>
      <c r="O15" s="24">
        <v>25.43</v>
      </c>
      <c r="P15" s="31"/>
    </row>
    <row r="16" spans="1:16" ht="15.75">
      <c r="A16" s="5">
        <v>3</v>
      </c>
      <c r="B16" s="6" t="s">
        <v>2</v>
      </c>
      <c r="C16" s="21">
        <v>19.68</v>
      </c>
      <c r="D16" s="22">
        <v>22.44</v>
      </c>
      <c r="E16" s="23">
        <v>25.19</v>
      </c>
      <c r="F16" s="22">
        <v>29.91</v>
      </c>
      <c r="G16" s="23">
        <v>32.450000000000003</v>
      </c>
      <c r="H16" s="22">
        <v>34.97</v>
      </c>
      <c r="I16" s="23">
        <v>37.51</v>
      </c>
      <c r="J16" s="22">
        <v>41.34</v>
      </c>
      <c r="K16" s="23">
        <v>45.68</v>
      </c>
      <c r="L16" s="24">
        <v>43.51</v>
      </c>
      <c r="M16" s="24">
        <v>40.03</v>
      </c>
      <c r="N16" s="24">
        <v>36.99</v>
      </c>
      <c r="O16" s="24">
        <v>34.81</v>
      </c>
      <c r="P16" s="31"/>
    </row>
    <row r="17" spans="1:16" ht="15.75">
      <c r="A17" s="5">
        <v>4</v>
      </c>
      <c r="B17" s="6" t="s">
        <v>3</v>
      </c>
      <c r="C17" s="21">
        <v>27.34</v>
      </c>
      <c r="D17" s="22">
        <v>31.16</v>
      </c>
      <c r="E17" s="23">
        <v>34.979999999999997</v>
      </c>
      <c r="F17" s="22">
        <v>42.47</v>
      </c>
      <c r="G17" s="23">
        <v>46.06</v>
      </c>
      <c r="H17" s="22">
        <v>49.65</v>
      </c>
      <c r="I17" s="23">
        <v>53.24</v>
      </c>
      <c r="J17" s="22">
        <v>59.77</v>
      </c>
      <c r="K17" s="23">
        <v>66.069999999999993</v>
      </c>
      <c r="L17" s="24">
        <v>62.91</v>
      </c>
      <c r="M17" s="24">
        <v>57.88</v>
      </c>
      <c r="N17" s="24">
        <v>53.48</v>
      </c>
      <c r="O17" s="24">
        <v>50.34</v>
      </c>
      <c r="P17" s="31"/>
    </row>
    <row r="18" spans="1:16" ht="15.75">
      <c r="A18" s="5">
        <v>4</v>
      </c>
      <c r="B18" s="6" t="s">
        <v>4</v>
      </c>
      <c r="C18" s="21">
        <v>58.38</v>
      </c>
      <c r="D18" s="22">
        <v>66.56</v>
      </c>
      <c r="E18" s="23">
        <v>74.739999999999995</v>
      </c>
      <c r="F18" s="22">
        <v>82.9</v>
      </c>
      <c r="G18" s="23">
        <v>89.91</v>
      </c>
      <c r="H18" s="22">
        <v>96.92</v>
      </c>
      <c r="I18" s="23">
        <v>103.92</v>
      </c>
      <c r="J18" s="22">
        <v>110.93</v>
      </c>
      <c r="K18" s="23">
        <v>122.6</v>
      </c>
      <c r="L18" s="24">
        <v>116.75</v>
      </c>
      <c r="M18" s="24">
        <v>107.42</v>
      </c>
      <c r="N18" s="24">
        <v>99.24</v>
      </c>
      <c r="O18" s="24">
        <v>93.41</v>
      </c>
      <c r="P18" s="31"/>
    </row>
    <row r="19" spans="1:16" ht="15.75">
      <c r="A19" s="5">
        <v>5</v>
      </c>
      <c r="B19" s="6" t="s">
        <v>5</v>
      </c>
      <c r="C19" s="21">
        <v>25.53</v>
      </c>
      <c r="D19" s="22">
        <v>29.09</v>
      </c>
      <c r="E19" s="23">
        <v>32.67</v>
      </c>
      <c r="F19" s="22">
        <v>39.659999999999997</v>
      </c>
      <c r="G19" s="23">
        <v>43.02</v>
      </c>
      <c r="H19" s="22">
        <v>46.37</v>
      </c>
      <c r="I19" s="23">
        <v>49.73</v>
      </c>
      <c r="J19" s="22">
        <v>55.82</v>
      </c>
      <c r="K19" s="23">
        <v>61.7</v>
      </c>
      <c r="L19" s="24">
        <v>58.75</v>
      </c>
      <c r="M19" s="24">
        <v>54.05</v>
      </c>
      <c r="N19" s="24">
        <v>49.95</v>
      </c>
      <c r="O19" s="24">
        <v>47</v>
      </c>
      <c r="P19" s="31"/>
    </row>
    <row r="20" spans="1:16" ht="15.75">
      <c r="A20" s="5">
        <v>5</v>
      </c>
      <c r="B20" s="6" t="s">
        <v>4</v>
      </c>
      <c r="C20" s="21">
        <v>54.98</v>
      </c>
      <c r="D20" s="22">
        <v>62.67</v>
      </c>
      <c r="E20" s="23">
        <v>70.37</v>
      </c>
      <c r="F20" s="22">
        <v>78.069999999999993</v>
      </c>
      <c r="G20" s="23">
        <v>84.67</v>
      </c>
      <c r="H20" s="22">
        <v>91.26</v>
      </c>
      <c r="I20" s="23">
        <v>97.86</v>
      </c>
      <c r="J20" s="22">
        <v>104.46</v>
      </c>
      <c r="K20" s="23">
        <v>115.44</v>
      </c>
      <c r="L20" s="24">
        <v>109.94</v>
      </c>
      <c r="M20" s="24">
        <v>101.15</v>
      </c>
      <c r="N20" s="24">
        <v>93.46</v>
      </c>
      <c r="O20" s="24">
        <v>87.96</v>
      </c>
      <c r="P20" s="31"/>
    </row>
    <row r="21" spans="1:16" ht="15.75">
      <c r="A21" s="5">
        <v>6</v>
      </c>
      <c r="B21" s="6" t="s">
        <v>6</v>
      </c>
      <c r="C21" s="21">
        <v>25.77</v>
      </c>
      <c r="D21" s="22">
        <v>29.37</v>
      </c>
      <c r="E21" s="23">
        <v>32.97</v>
      </c>
      <c r="F21" s="22">
        <v>40.65</v>
      </c>
      <c r="G21" s="23">
        <v>44.08</v>
      </c>
      <c r="H21" s="22">
        <v>47.52</v>
      </c>
      <c r="I21" s="23">
        <v>50.95</v>
      </c>
      <c r="J21" s="22">
        <v>57.66</v>
      </c>
      <c r="K21" s="23">
        <v>63.71</v>
      </c>
      <c r="L21" s="24">
        <v>60.68</v>
      </c>
      <c r="M21" s="24">
        <v>55.84</v>
      </c>
      <c r="N21" s="24">
        <v>51.58</v>
      </c>
      <c r="O21" s="24">
        <v>48.54</v>
      </c>
      <c r="P21" s="31"/>
    </row>
    <row r="22" spans="1:16" ht="15.75">
      <c r="A22" s="5">
        <v>6</v>
      </c>
      <c r="B22" s="6" t="s">
        <v>4</v>
      </c>
      <c r="C22" s="21">
        <v>28.83</v>
      </c>
      <c r="D22" s="22">
        <v>32.86</v>
      </c>
      <c r="E22" s="23">
        <v>36.909999999999997</v>
      </c>
      <c r="F22" s="22">
        <v>45.49</v>
      </c>
      <c r="G22" s="23">
        <v>49.32</v>
      </c>
      <c r="H22" s="22">
        <v>53.17</v>
      </c>
      <c r="I22" s="23">
        <v>57.02</v>
      </c>
      <c r="J22" s="22">
        <v>64.510000000000005</v>
      </c>
      <c r="K22" s="23">
        <v>71.290000000000006</v>
      </c>
      <c r="L22" s="24">
        <v>67.900000000000006</v>
      </c>
      <c r="M22" s="24">
        <v>62.47</v>
      </c>
      <c r="N22" s="24">
        <v>57.72</v>
      </c>
      <c r="O22" s="24">
        <v>54.33</v>
      </c>
      <c r="P22" s="31"/>
    </row>
    <row r="23" spans="1:16" ht="15.75">
      <c r="A23" s="5">
        <v>7</v>
      </c>
      <c r="B23" s="6" t="s">
        <v>7</v>
      </c>
      <c r="C23" s="21">
        <v>22.52</v>
      </c>
      <c r="D23" s="22">
        <v>25.68</v>
      </c>
      <c r="E23" s="23">
        <v>28.82</v>
      </c>
      <c r="F23" s="22">
        <v>34.979999999999997</v>
      </c>
      <c r="G23" s="23">
        <v>37.950000000000003</v>
      </c>
      <c r="H23" s="22">
        <v>40.909999999999997</v>
      </c>
      <c r="I23" s="23">
        <v>43.86</v>
      </c>
      <c r="J23" s="22">
        <v>49.23</v>
      </c>
      <c r="K23" s="23">
        <v>54.42</v>
      </c>
      <c r="L23" s="24">
        <v>51.82</v>
      </c>
      <c r="M23" s="24">
        <v>47.68</v>
      </c>
      <c r="N23" s="24">
        <v>44.06</v>
      </c>
      <c r="O23" s="24">
        <v>41.46</v>
      </c>
      <c r="P23" s="31"/>
    </row>
    <row r="24" spans="1:16" ht="15.75">
      <c r="A24" s="5">
        <v>8</v>
      </c>
      <c r="B24" s="6" t="s">
        <v>8</v>
      </c>
      <c r="C24" s="21">
        <v>17.100000000000001</v>
      </c>
      <c r="D24" s="22">
        <v>19.489999999999998</v>
      </c>
      <c r="E24" s="23">
        <v>21.89</v>
      </c>
      <c r="F24" s="22">
        <v>26.57</v>
      </c>
      <c r="G24" s="23">
        <v>28.82</v>
      </c>
      <c r="H24" s="22">
        <v>31.07</v>
      </c>
      <c r="I24" s="23">
        <v>33.31</v>
      </c>
      <c r="J24" s="22">
        <v>37.4</v>
      </c>
      <c r="K24" s="23">
        <v>41.33</v>
      </c>
      <c r="L24" s="24">
        <v>39.36</v>
      </c>
      <c r="M24" s="24">
        <v>36.21</v>
      </c>
      <c r="N24" s="24">
        <v>33.46</v>
      </c>
      <c r="O24" s="24">
        <v>31.49</v>
      </c>
      <c r="P24" s="31"/>
    </row>
    <row r="25" spans="1:16" ht="15.75">
      <c r="A25" s="5">
        <v>9</v>
      </c>
      <c r="B25" s="6" t="s">
        <v>9</v>
      </c>
      <c r="C25" s="21">
        <v>25.77</v>
      </c>
      <c r="D25" s="22">
        <v>29.37</v>
      </c>
      <c r="E25" s="23">
        <v>32.97</v>
      </c>
      <c r="F25" s="22">
        <v>40.65</v>
      </c>
      <c r="G25" s="23">
        <v>44.08</v>
      </c>
      <c r="H25" s="22">
        <v>47.52</v>
      </c>
      <c r="I25" s="23">
        <v>50.95</v>
      </c>
      <c r="J25" s="22">
        <v>57.66</v>
      </c>
      <c r="K25" s="23">
        <v>63.71</v>
      </c>
      <c r="L25" s="24">
        <v>60.68</v>
      </c>
      <c r="M25" s="24">
        <v>55.84</v>
      </c>
      <c r="N25" s="24">
        <v>51.58</v>
      </c>
      <c r="O25" s="24">
        <v>48.54</v>
      </c>
      <c r="P25" s="31"/>
    </row>
    <row r="26" spans="1:16" ht="15.75">
      <c r="A26" s="5">
        <v>9</v>
      </c>
      <c r="B26" s="6" t="s">
        <v>4</v>
      </c>
      <c r="C26" s="21">
        <v>64.06</v>
      </c>
      <c r="D26" s="22">
        <v>73.02</v>
      </c>
      <c r="E26" s="23">
        <v>82</v>
      </c>
      <c r="F26" s="22">
        <v>90.96</v>
      </c>
      <c r="G26" s="23">
        <v>98.64</v>
      </c>
      <c r="H26" s="22">
        <v>106.34</v>
      </c>
      <c r="I26" s="23">
        <v>114.02</v>
      </c>
      <c r="J26" s="22">
        <v>121.71</v>
      </c>
      <c r="K26" s="23">
        <v>134.52000000000001</v>
      </c>
      <c r="L26" s="24">
        <v>128.12</v>
      </c>
      <c r="M26" s="24">
        <v>117.86</v>
      </c>
      <c r="N26" s="24">
        <v>108.9</v>
      </c>
      <c r="O26" s="24">
        <v>102.49</v>
      </c>
      <c r="P26" s="31"/>
    </row>
    <row r="27" spans="1:16" ht="15.75">
      <c r="A27" s="5">
        <v>10</v>
      </c>
      <c r="B27" s="6" t="s">
        <v>10</v>
      </c>
      <c r="C27" s="21">
        <v>10.58</v>
      </c>
      <c r="D27" s="22">
        <v>12.06</v>
      </c>
      <c r="E27" s="23">
        <v>13.55</v>
      </c>
      <c r="F27" s="22">
        <v>16.59</v>
      </c>
      <c r="G27" s="23">
        <v>17.989999999999998</v>
      </c>
      <c r="H27" s="22">
        <v>19.399999999999999</v>
      </c>
      <c r="I27" s="23">
        <v>20.8</v>
      </c>
      <c r="J27" s="22">
        <v>23.45</v>
      </c>
      <c r="K27" s="23">
        <v>25.92</v>
      </c>
      <c r="L27" s="24">
        <v>24.7</v>
      </c>
      <c r="M27" s="24">
        <v>22.71</v>
      </c>
      <c r="N27" s="24">
        <v>20.98</v>
      </c>
      <c r="O27" s="24">
        <v>19.760000000000002</v>
      </c>
      <c r="P27" s="31"/>
    </row>
    <row r="28" spans="1:16" ht="15.75">
      <c r="A28" s="5">
        <v>11</v>
      </c>
      <c r="B28" s="6" t="s">
        <v>11</v>
      </c>
      <c r="C28" s="21">
        <v>27.48</v>
      </c>
      <c r="D28" s="22">
        <v>31.33</v>
      </c>
      <c r="E28" s="23">
        <v>35.17</v>
      </c>
      <c r="F28" s="22">
        <v>43.08</v>
      </c>
      <c r="G28" s="23">
        <v>46.72</v>
      </c>
      <c r="H28" s="22">
        <v>50.36</v>
      </c>
      <c r="I28" s="23">
        <v>54</v>
      </c>
      <c r="J28" s="22">
        <v>60.92</v>
      </c>
      <c r="K28" s="23">
        <v>67.31</v>
      </c>
      <c r="L28" s="24">
        <v>64.12</v>
      </c>
      <c r="M28" s="24">
        <v>58.99</v>
      </c>
      <c r="N28" s="24">
        <v>54.5</v>
      </c>
      <c r="O28" s="24">
        <v>51.29</v>
      </c>
      <c r="P28" s="31"/>
    </row>
    <row r="29" spans="1:16" ht="15.75">
      <c r="A29" s="5">
        <v>12</v>
      </c>
      <c r="B29" s="6" t="s">
        <v>12</v>
      </c>
      <c r="C29" s="21">
        <v>21.67</v>
      </c>
      <c r="D29" s="22">
        <v>24.7</v>
      </c>
      <c r="E29" s="23">
        <v>27.74</v>
      </c>
      <c r="F29" s="22">
        <v>34.200000000000003</v>
      </c>
      <c r="G29" s="23">
        <v>37.090000000000003</v>
      </c>
      <c r="H29" s="22">
        <v>39.979999999999997</v>
      </c>
      <c r="I29" s="23">
        <v>42.86</v>
      </c>
      <c r="J29" s="22">
        <v>48.5</v>
      </c>
      <c r="K29" s="23">
        <v>53.6</v>
      </c>
      <c r="L29" s="24">
        <v>51.05</v>
      </c>
      <c r="M29" s="24">
        <v>46.96</v>
      </c>
      <c r="N29" s="24">
        <v>43.39</v>
      </c>
      <c r="O29" s="24">
        <v>40.83</v>
      </c>
      <c r="P29" s="31"/>
    </row>
    <row r="30" spans="1:16" ht="15.75">
      <c r="A30" s="5">
        <v>13</v>
      </c>
      <c r="B30" s="6" t="s">
        <v>13</v>
      </c>
      <c r="C30" s="21">
        <v>21.67</v>
      </c>
      <c r="D30" s="22">
        <v>24.7</v>
      </c>
      <c r="E30" s="23">
        <v>27.74</v>
      </c>
      <c r="F30" s="22">
        <v>34.200000000000003</v>
      </c>
      <c r="G30" s="23">
        <v>37.090000000000003</v>
      </c>
      <c r="H30" s="22">
        <v>39.979999999999997</v>
      </c>
      <c r="I30" s="23">
        <v>42.86</v>
      </c>
      <c r="J30" s="22">
        <v>48.5</v>
      </c>
      <c r="K30" s="23">
        <v>53.6</v>
      </c>
      <c r="L30" s="24">
        <v>51.05</v>
      </c>
      <c r="M30" s="24">
        <v>46.96</v>
      </c>
      <c r="N30" s="24">
        <v>43.39</v>
      </c>
      <c r="O30" s="24">
        <v>40.83</v>
      </c>
      <c r="P30" s="31"/>
    </row>
    <row r="31" spans="1:16" ht="15.75">
      <c r="A31" s="5">
        <v>14</v>
      </c>
      <c r="B31" s="6" t="s">
        <v>14</v>
      </c>
      <c r="C31" s="21">
        <v>17.079999999999998</v>
      </c>
      <c r="D31" s="22">
        <v>19.46</v>
      </c>
      <c r="E31" s="23">
        <v>21.85</v>
      </c>
      <c r="F31" s="22">
        <v>26.94</v>
      </c>
      <c r="G31" s="23">
        <v>29.21</v>
      </c>
      <c r="H31" s="22">
        <v>31.49</v>
      </c>
      <c r="I31" s="23">
        <v>33.770000000000003</v>
      </c>
      <c r="J31" s="22">
        <v>38.21</v>
      </c>
      <c r="K31" s="23">
        <v>42.22</v>
      </c>
      <c r="L31" s="24">
        <v>40.22</v>
      </c>
      <c r="M31" s="24">
        <v>37</v>
      </c>
      <c r="N31" s="24">
        <v>34.19</v>
      </c>
      <c r="O31" s="24">
        <v>32.18</v>
      </c>
      <c r="P31" s="31"/>
    </row>
    <row r="32" spans="1:16" ht="15.75">
      <c r="A32" s="5">
        <v>15</v>
      </c>
      <c r="B32" s="6" t="s">
        <v>15</v>
      </c>
      <c r="C32" s="21">
        <v>20.14</v>
      </c>
      <c r="D32" s="22">
        <v>22.96</v>
      </c>
      <c r="E32" s="23">
        <v>25.78</v>
      </c>
      <c r="F32" s="22">
        <v>31.79</v>
      </c>
      <c r="G32" s="23">
        <v>34.46</v>
      </c>
      <c r="H32" s="22">
        <v>37.15</v>
      </c>
      <c r="I32" s="23">
        <v>39.83</v>
      </c>
      <c r="J32" s="22">
        <v>45.07</v>
      </c>
      <c r="K32" s="23">
        <v>49.82</v>
      </c>
      <c r="L32" s="24">
        <v>47.44</v>
      </c>
      <c r="M32" s="24">
        <v>43.64</v>
      </c>
      <c r="N32" s="24">
        <v>40.33</v>
      </c>
      <c r="O32" s="24">
        <v>37.950000000000003</v>
      </c>
      <c r="P32" s="31"/>
    </row>
    <row r="33" spans="1:16" ht="15.75">
      <c r="A33" s="5">
        <v>16</v>
      </c>
      <c r="B33" s="6" t="s">
        <v>16</v>
      </c>
      <c r="C33" s="21">
        <v>21.32</v>
      </c>
      <c r="D33" s="22">
        <v>24.3</v>
      </c>
      <c r="E33" s="23">
        <v>27.27</v>
      </c>
      <c r="F33" s="22">
        <v>33.11</v>
      </c>
      <c r="G33" s="23">
        <v>35.92</v>
      </c>
      <c r="H33" s="22">
        <v>38.71</v>
      </c>
      <c r="I33" s="23">
        <v>41.51</v>
      </c>
      <c r="J33" s="22">
        <v>46.61</v>
      </c>
      <c r="K33" s="23">
        <v>51.52</v>
      </c>
      <c r="L33" s="24">
        <v>49.05</v>
      </c>
      <c r="M33" s="24">
        <v>45.14</v>
      </c>
      <c r="N33" s="24">
        <v>41.7</v>
      </c>
      <c r="O33" s="24">
        <v>39.25</v>
      </c>
      <c r="P33" s="31"/>
    </row>
    <row r="34" spans="1:16" ht="15.75">
      <c r="A34" s="5">
        <v>17</v>
      </c>
      <c r="B34" s="6" t="s">
        <v>17</v>
      </c>
      <c r="C34" s="21">
        <v>22.52</v>
      </c>
      <c r="D34" s="22">
        <v>25.68</v>
      </c>
      <c r="E34" s="23">
        <v>28.82</v>
      </c>
      <c r="F34" s="22">
        <v>34.979999999999997</v>
      </c>
      <c r="G34" s="23">
        <v>37.950000000000003</v>
      </c>
      <c r="H34" s="22">
        <v>40.909999999999997</v>
      </c>
      <c r="I34" s="23">
        <v>43.86</v>
      </c>
      <c r="J34" s="22">
        <v>49.23</v>
      </c>
      <c r="K34" s="23">
        <v>54.42</v>
      </c>
      <c r="L34" s="24">
        <v>51.82</v>
      </c>
      <c r="M34" s="24">
        <v>47.68</v>
      </c>
      <c r="N34" s="24">
        <v>44.06</v>
      </c>
      <c r="O34" s="24">
        <v>41.46</v>
      </c>
      <c r="P34" s="31"/>
    </row>
    <row r="35" spans="1:16" ht="15.75">
      <c r="A35" s="5">
        <v>17</v>
      </c>
      <c r="B35" s="6" t="s">
        <v>18</v>
      </c>
      <c r="C35" s="21">
        <v>49.3</v>
      </c>
      <c r="D35" s="22">
        <v>56.2</v>
      </c>
      <c r="E35" s="23">
        <v>63.1</v>
      </c>
      <c r="F35" s="22">
        <v>69.989999999999995</v>
      </c>
      <c r="G35" s="23">
        <v>75.91</v>
      </c>
      <c r="H35" s="22">
        <v>81.84</v>
      </c>
      <c r="I35" s="23">
        <v>87.75</v>
      </c>
      <c r="J35" s="22">
        <v>93.67</v>
      </c>
      <c r="K35" s="23">
        <v>103.53</v>
      </c>
      <c r="L35" s="24">
        <v>98.59</v>
      </c>
      <c r="M35" s="24">
        <v>90.7</v>
      </c>
      <c r="N35" s="24">
        <v>83.81</v>
      </c>
      <c r="O35" s="24">
        <v>78.87</v>
      </c>
      <c r="P35" s="31"/>
    </row>
    <row r="36" spans="1:16" ht="15.75">
      <c r="A36" s="5">
        <v>18</v>
      </c>
      <c r="B36" s="6" t="s">
        <v>19</v>
      </c>
      <c r="C36" s="21">
        <v>17.100000000000001</v>
      </c>
      <c r="D36" s="22">
        <v>19.489999999999998</v>
      </c>
      <c r="E36" s="23">
        <v>21.89</v>
      </c>
      <c r="F36" s="22">
        <v>26.57</v>
      </c>
      <c r="G36" s="23">
        <v>28.82</v>
      </c>
      <c r="H36" s="22">
        <v>31.07</v>
      </c>
      <c r="I36" s="23">
        <v>33.31</v>
      </c>
      <c r="J36" s="22">
        <v>37.4</v>
      </c>
      <c r="K36" s="23">
        <v>41.33</v>
      </c>
      <c r="L36" s="24">
        <v>39.36</v>
      </c>
      <c r="M36" s="24">
        <v>36.21</v>
      </c>
      <c r="N36" s="24">
        <v>33.46</v>
      </c>
      <c r="O36" s="24">
        <v>31.49</v>
      </c>
      <c r="P36" s="31"/>
    </row>
    <row r="37" spans="1:16" ht="15.75">
      <c r="A37" s="5">
        <v>19</v>
      </c>
      <c r="B37" s="6" t="s">
        <v>20</v>
      </c>
      <c r="C37" s="21">
        <v>19.12</v>
      </c>
      <c r="D37" s="22">
        <v>21.8</v>
      </c>
      <c r="E37" s="23">
        <v>24.47</v>
      </c>
      <c r="F37" s="22">
        <v>30.16</v>
      </c>
      <c r="G37" s="23">
        <v>32.72</v>
      </c>
      <c r="H37" s="22">
        <v>35.270000000000003</v>
      </c>
      <c r="I37" s="23">
        <v>37.82</v>
      </c>
      <c r="J37" s="22">
        <v>42.78</v>
      </c>
      <c r="K37" s="23">
        <v>47.28</v>
      </c>
      <c r="L37" s="24">
        <v>45.03</v>
      </c>
      <c r="M37" s="24">
        <v>41.43</v>
      </c>
      <c r="N37" s="24">
        <v>38.29</v>
      </c>
      <c r="O37" s="24">
        <v>36.020000000000003</v>
      </c>
      <c r="P37" s="31"/>
    </row>
    <row r="38" spans="1:16" ht="15.75">
      <c r="A38" s="5">
        <v>20</v>
      </c>
      <c r="B38" s="6" t="s">
        <v>21</v>
      </c>
      <c r="C38" s="21">
        <v>95.85</v>
      </c>
      <c r="D38" s="22">
        <v>109.27</v>
      </c>
      <c r="E38" s="23">
        <v>122.69</v>
      </c>
      <c r="F38" s="22">
        <v>136.11000000000001</v>
      </c>
      <c r="G38" s="23">
        <v>147.62</v>
      </c>
      <c r="H38" s="22">
        <v>159.12</v>
      </c>
      <c r="I38" s="23">
        <v>170.63</v>
      </c>
      <c r="J38" s="22">
        <v>182.12</v>
      </c>
      <c r="K38" s="23">
        <v>201.29</v>
      </c>
      <c r="L38" s="24">
        <v>191.71</v>
      </c>
      <c r="M38" s="24">
        <v>176.37</v>
      </c>
      <c r="N38" s="24">
        <v>162.96</v>
      </c>
      <c r="O38" s="24">
        <v>153.36000000000001</v>
      </c>
      <c r="P38" s="31"/>
    </row>
    <row r="39" spans="1:16" ht="15.75">
      <c r="A39" s="5">
        <v>21</v>
      </c>
      <c r="B39" s="6" t="s">
        <v>22</v>
      </c>
      <c r="C39" s="21">
        <v>11.96</v>
      </c>
      <c r="D39" s="22">
        <v>13.64</v>
      </c>
      <c r="E39" s="23">
        <v>15.31</v>
      </c>
      <c r="F39" s="22">
        <v>18.88</v>
      </c>
      <c r="G39" s="23">
        <v>20.48</v>
      </c>
      <c r="H39" s="22">
        <v>22.06</v>
      </c>
      <c r="I39" s="23">
        <v>23.66</v>
      </c>
      <c r="J39" s="22">
        <v>26.77</v>
      </c>
      <c r="K39" s="23">
        <v>29.59</v>
      </c>
      <c r="L39" s="24">
        <v>28.18</v>
      </c>
      <c r="M39" s="24">
        <v>25.92</v>
      </c>
      <c r="N39" s="24">
        <v>23.96</v>
      </c>
      <c r="O39" s="24">
        <v>22.54</v>
      </c>
      <c r="P39" s="31"/>
    </row>
    <row r="40" spans="1:16" ht="15.75">
      <c r="A40" s="5">
        <v>22</v>
      </c>
      <c r="B40" s="6" t="s">
        <v>23</v>
      </c>
      <c r="C40" s="21">
        <v>19.63</v>
      </c>
      <c r="D40" s="22">
        <v>22.37</v>
      </c>
      <c r="E40" s="23">
        <v>25.13</v>
      </c>
      <c r="F40" s="22">
        <v>30.98</v>
      </c>
      <c r="G40" s="23">
        <v>33.590000000000003</v>
      </c>
      <c r="H40" s="22">
        <v>36.21</v>
      </c>
      <c r="I40" s="23">
        <v>38.83</v>
      </c>
      <c r="J40" s="22">
        <v>43.93</v>
      </c>
      <c r="K40" s="23">
        <v>48.54</v>
      </c>
      <c r="L40" s="24">
        <v>46.23</v>
      </c>
      <c r="M40" s="24">
        <v>42.54</v>
      </c>
      <c r="N40" s="24">
        <v>39.299999999999997</v>
      </c>
      <c r="O40" s="24">
        <v>36.99</v>
      </c>
      <c r="P40" s="31"/>
    </row>
    <row r="41" spans="1:16" ht="15.75">
      <c r="A41" s="5">
        <v>22</v>
      </c>
      <c r="B41" s="6" t="s">
        <v>18</v>
      </c>
      <c r="C41" s="21">
        <v>50.44</v>
      </c>
      <c r="D41" s="22">
        <v>57.5</v>
      </c>
      <c r="E41" s="23">
        <v>64.55</v>
      </c>
      <c r="F41" s="22">
        <v>71.599999999999994</v>
      </c>
      <c r="G41" s="23">
        <v>77.680000000000007</v>
      </c>
      <c r="H41" s="22">
        <v>83.72</v>
      </c>
      <c r="I41" s="23">
        <v>89.77</v>
      </c>
      <c r="J41" s="22">
        <v>95.82</v>
      </c>
      <c r="K41" s="23">
        <v>105.91</v>
      </c>
      <c r="L41" s="24">
        <v>100.85</v>
      </c>
      <c r="M41" s="24">
        <v>92.79</v>
      </c>
      <c r="N41" s="24">
        <v>85.74</v>
      </c>
      <c r="O41" s="24">
        <v>80.69</v>
      </c>
      <c r="P41" s="31"/>
    </row>
    <row r="42" spans="1:16" ht="15.75">
      <c r="A42" s="5">
        <v>23</v>
      </c>
      <c r="B42" s="6" t="s">
        <v>24</v>
      </c>
      <c r="C42" s="21">
        <v>17.59</v>
      </c>
      <c r="D42" s="22">
        <v>20.05</v>
      </c>
      <c r="E42" s="23">
        <v>22.52</v>
      </c>
      <c r="F42" s="22">
        <v>27.74</v>
      </c>
      <c r="G42" s="23">
        <v>30.1</v>
      </c>
      <c r="H42" s="22">
        <v>32.44</v>
      </c>
      <c r="I42" s="23">
        <v>34.78</v>
      </c>
      <c r="J42" s="22">
        <v>39.35</v>
      </c>
      <c r="K42" s="23">
        <v>43.49</v>
      </c>
      <c r="L42" s="24">
        <v>41.42</v>
      </c>
      <c r="M42" s="24">
        <v>38.1</v>
      </c>
      <c r="N42" s="24">
        <v>35.200000000000003</v>
      </c>
      <c r="O42" s="24">
        <v>33.14</v>
      </c>
      <c r="P42" s="31"/>
    </row>
    <row r="43" spans="1:16" ht="15.75">
      <c r="A43" s="5">
        <v>24</v>
      </c>
      <c r="B43" s="6" t="s">
        <v>25</v>
      </c>
      <c r="C43" s="21">
        <v>20.14</v>
      </c>
      <c r="D43" s="22">
        <v>22.96</v>
      </c>
      <c r="E43" s="23">
        <v>25.78</v>
      </c>
      <c r="F43" s="22">
        <v>31.79</v>
      </c>
      <c r="G43" s="23">
        <v>34.46</v>
      </c>
      <c r="H43" s="22">
        <v>37.15</v>
      </c>
      <c r="I43" s="23">
        <v>39.83</v>
      </c>
      <c r="J43" s="22">
        <v>45.07</v>
      </c>
      <c r="K43" s="23">
        <v>49.82</v>
      </c>
      <c r="L43" s="24">
        <v>47.44</v>
      </c>
      <c r="M43" s="24">
        <v>43.64</v>
      </c>
      <c r="N43" s="24">
        <v>40.33</v>
      </c>
      <c r="O43" s="24">
        <v>37.950000000000003</v>
      </c>
      <c r="P43" s="31"/>
    </row>
    <row r="44" spans="1:16" ht="15.75">
      <c r="A44" s="5">
        <v>25</v>
      </c>
      <c r="B44" s="6" t="s">
        <v>26</v>
      </c>
      <c r="C44" s="21">
        <v>14.52</v>
      </c>
      <c r="D44" s="22">
        <v>16.55</v>
      </c>
      <c r="E44" s="23">
        <v>18.59</v>
      </c>
      <c r="F44" s="22">
        <v>22.91</v>
      </c>
      <c r="G44" s="23">
        <v>24.84</v>
      </c>
      <c r="H44" s="22">
        <v>26.78</v>
      </c>
      <c r="I44" s="23">
        <v>28.72</v>
      </c>
      <c r="J44" s="22">
        <v>32.49</v>
      </c>
      <c r="K44" s="23">
        <v>35.909999999999997</v>
      </c>
      <c r="L44" s="24">
        <v>34.200000000000003</v>
      </c>
      <c r="M44" s="24">
        <v>31.46</v>
      </c>
      <c r="N44" s="24">
        <v>29.07</v>
      </c>
      <c r="O44" s="24">
        <v>27.35</v>
      </c>
      <c r="P44" s="31"/>
    </row>
    <row r="45" spans="1:16" ht="15.75">
      <c r="A45" s="5">
        <v>25</v>
      </c>
      <c r="B45" s="6" t="s">
        <v>4</v>
      </c>
      <c r="C45" s="21">
        <v>39.08</v>
      </c>
      <c r="D45" s="22">
        <v>44.55</v>
      </c>
      <c r="E45" s="23">
        <v>50.02</v>
      </c>
      <c r="F45" s="22">
        <v>55.48</v>
      </c>
      <c r="G45" s="23">
        <v>60.18</v>
      </c>
      <c r="H45" s="22">
        <v>64.87</v>
      </c>
      <c r="I45" s="23">
        <v>69.55</v>
      </c>
      <c r="J45" s="22">
        <v>74.260000000000005</v>
      </c>
      <c r="K45" s="23">
        <v>82.06</v>
      </c>
      <c r="L45" s="24">
        <v>78.16</v>
      </c>
      <c r="M45" s="24">
        <v>71.900000000000006</v>
      </c>
      <c r="N45" s="24">
        <v>66.430000000000007</v>
      </c>
      <c r="O45" s="24">
        <v>62.52</v>
      </c>
      <c r="P45" s="31"/>
    </row>
    <row r="46" spans="1:16" ht="15.75">
      <c r="A46" s="5">
        <v>26</v>
      </c>
      <c r="B46" s="6" t="s">
        <v>27</v>
      </c>
      <c r="C46" s="21">
        <v>17.59</v>
      </c>
      <c r="D46" s="22">
        <v>20.05</v>
      </c>
      <c r="E46" s="23">
        <v>22.52</v>
      </c>
      <c r="F46" s="22">
        <v>27.74</v>
      </c>
      <c r="G46" s="23">
        <v>30.1</v>
      </c>
      <c r="H46" s="22">
        <v>32.44</v>
      </c>
      <c r="I46" s="23">
        <v>34.78</v>
      </c>
      <c r="J46" s="22">
        <v>39.35</v>
      </c>
      <c r="K46" s="23">
        <v>43.49</v>
      </c>
      <c r="L46" s="24">
        <v>41.42</v>
      </c>
      <c r="M46" s="24">
        <v>38.1</v>
      </c>
      <c r="N46" s="24">
        <v>35.200000000000003</v>
      </c>
      <c r="O46" s="24">
        <v>33.14</v>
      </c>
      <c r="P46" s="31"/>
    </row>
    <row r="47" spans="1:16" ht="15.75">
      <c r="A47" s="5">
        <v>27</v>
      </c>
      <c r="B47" s="6" t="s">
        <v>28</v>
      </c>
      <c r="C47" s="21">
        <v>15.9</v>
      </c>
      <c r="D47" s="22">
        <v>18.12</v>
      </c>
      <c r="E47" s="23">
        <v>20.350000000000001</v>
      </c>
      <c r="F47" s="22">
        <v>24.7</v>
      </c>
      <c r="G47" s="23">
        <v>26.79</v>
      </c>
      <c r="H47" s="22">
        <v>28.87</v>
      </c>
      <c r="I47" s="23">
        <v>30.97</v>
      </c>
      <c r="J47" s="22">
        <v>34.76</v>
      </c>
      <c r="K47" s="23">
        <v>38.42</v>
      </c>
      <c r="L47" s="24">
        <v>36.6</v>
      </c>
      <c r="M47" s="24">
        <v>33.659999999999997</v>
      </c>
      <c r="N47" s="24">
        <v>31.1</v>
      </c>
      <c r="O47" s="24">
        <v>29.28</v>
      </c>
      <c r="P47" s="31"/>
    </row>
    <row r="48" spans="1:16" ht="15.75">
      <c r="A48" s="5">
        <v>28</v>
      </c>
      <c r="B48" s="6" t="s">
        <v>29</v>
      </c>
      <c r="C48" s="21">
        <v>17.100000000000001</v>
      </c>
      <c r="D48" s="22">
        <v>19.489999999999998</v>
      </c>
      <c r="E48" s="23">
        <v>21.89</v>
      </c>
      <c r="F48" s="22">
        <v>26.57</v>
      </c>
      <c r="G48" s="23">
        <v>28.82</v>
      </c>
      <c r="H48" s="22">
        <v>31.07</v>
      </c>
      <c r="I48" s="23">
        <v>33.31</v>
      </c>
      <c r="J48" s="22">
        <v>37.4</v>
      </c>
      <c r="K48" s="23">
        <v>41.33</v>
      </c>
      <c r="L48" s="24">
        <v>39.36</v>
      </c>
      <c r="M48" s="24">
        <v>36.21</v>
      </c>
      <c r="N48" s="24">
        <v>33.46</v>
      </c>
      <c r="O48" s="24">
        <v>31.49</v>
      </c>
      <c r="P48" s="31"/>
    </row>
    <row r="49" spans="1:16" ht="15.75">
      <c r="A49" s="5">
        <v>29</v>
      </c>
      <c r="B49" s="6" t="s">
        <v>30</v>
      </c>
      <c r="C49" s="21">
        <v>21.67</v>
      </c>
      <c r="D49" s="22">
        <v>24.7</v>
      </c>
      <c r="E49" s="23">
        <v>27.74</v>
      </c>
      <c r="F49" s="22">
        <v>34.200000000000003</v>
      </c>
      <c r="G49" s="23">
        <v>37.090000000000003</v>
      </c>
      <c r="H49" s="22">
        <v>39.979999999999997</v>
      </c>
      <c r="I49" s="23">
        <v>42.86</v>
      </c>
      <c r="J49" s="22">
        <v>48.5</v>
      </c>
      <c r="K49" s="23">
        <v>53.6</v>
      </c>
      <c r="L49" s="24">
        <v>51.05</v>
      </c>
      <c r="M49" s="24">
        <v>46.96</v>
      </c>
      <c r="N49" s="24">
        <v>43.39</v>
      </c>
      <c r="O49" s="24">
        <v>40.83</v>
      </c>
      <c r="P49" s="31"/>
    </row>
    <row r="50" spans="1:16" ht="15.75">
      <c r="A50" s="5">
        <v>29</v>
      </c>
      <c r="B50" s="6" t="s">
        <v>18</v>
      </c>
      <c r="C50" s="21">
        <v>54.98</v>
      </c>
      <c r="D50" s="22">
        <v>62.67</v>
      </c>
      <c r="E50" s="23">
        <v>70.37</v>
      </c>
      <c r="F50" s="22">
        <v>78.069999999999993</v>
      </c>
      <c r="G50" s="23">
        <v>84.67</v>
      </c>
      <c r="H50" s="22">
        <v>91.26</v>
      </c>
      <c r="I50" s="23">
        <v>97.86</v>
      </c>
      <c r="J50" s="22">
        <v>104.46</v>
      </c>
      <c r="K50" s="23">
        <v>115.44</v>
      </c>
      <c r="L50" s="24">
        <v>109.94</v>
      </c>
      <c r="M50" s="24">
        <v>101.15</v>
      </c>
      <c r="N50" s="24">
        <v>93.46</v>
      </c>
      <c r="O50" s="24">
        <v>87.96</v>
      </c>
      <c r="P50" s="31"/>
    </row>
    <row r="51" spans="1:16" ht="15.75">
      <c r="A51" s="5">
        <v>30</v>
      </c>
      <c r="B51" s="6" t="s">
        <v>31</v>
      </c>
      <c r="C51" s="21">
        <v>21.16</v>
      </c>
      <c r="D51" s="22">
        <v>24.13</v>
      </c>
      <c r="E51" s="23">
        <v>27.09</v>
      </c>
      <c r="F51" s="22">
        <v>33.4</v>
      </c>
      <c r="G51" s="23">
        <v>36.22</v>
      </c>
      <c r="H51" s="22">
        <v>39.04</v>
      </c>
      <c r="I51" s="23">
        <v>41.86</v>
      </c>
      <c r="J51" s="22">
        <v>47.36</v>
      </c>
      <c r="K51" s="23">
        <v>52.34</v>
      </c>
      <c r="L51" s="24">
        <v>49.84</v>
      </c>
      <c r="M51" s="24">
        <v>45.86</v>
      </c>
      <c r="N51" s="24">
        <v>42.38</v>
      </c>
      <c r="O51" s="24">
        <v>39.869999999999997</v>
      </c>
      <c r="P51" s="31"/>
    </row>
    <row r="52" spans="1:16" ht="15.75">
      <c r="A52" s="5">
        <v>31</v>
      </c>
      <c r="B52" s="6" t="s">
        <v>32</v>
      </c>
      <c r="C52" s="21">
        <v>27.46</v>
      </c>
      <c r="D52" s="22">
        <v>31.29</v>
      </c>
      <c r="E52" s="23">
        <v>35.14</v>
      </c>
      <c r="F52" s="22">
        <v>41.72</v>
      </c>
      <c r="G52" s="23">
        <v>45.24</v>
      </c>
      <c r="H52" s="22">
        <v>48.78</v>
      </c>
      <c r="I52" s="23">
        <v>52.29</v>
      </c>
      <c r="J52" s="22">
        <v>57.66</v>
      </c>
      <c r="K52" s="23">
        <v>63.71</v>
      </c>
      <c r="L52" s="24">
        <v>60.68</v>
      </c>
      <c r="M52" s="24">
        <v>55.82</v>
      </c>
      <c r="N52" s="24">
        <v>51.58</v>
      </c>
      <c r="O52" s="24">
        <v>48.54</v>
      </c>
      <c r="P52" s="31"/>
    </row>
    <row r="53" spans="1:16" ht="15.75">
      <c r="A53" s="5">
        <v>31</v>
      </c>
      <c r="B53" s="6" t="s">
        <v>4</v>
      </c>
      <c r="C53" s="21">
        <v>54.98</v>
      </c>
      <c r="D53" s="22">
        <v>62.67</v>
      </c>
      <c r="E53" s="23">
        <v>70.37</v>
      </c>
      <c r="F53" s="22">
        <v>78.069999999999993</v>
      </c>
      <c r="G53" s="23">
        <v>84.67</v>
      </c>
      <c r="H53" s="22">
        <v>91.26</v>
      </c>
      <c r="I53" s="23">
        <v>97.86</v>
      </c>
      <c r="J53" s="22">
        <v>104.46</v>
      </c>
      <c r="K53" s="23">
        <v>115.44</v>
      </c>
      <c r="L53" s="24">
        <v>109.94</v>
      </c>
      <c r="M53" s="24">
        <v>101.15</v>
      </c>
      <c r="N53" s="24">
        <v>93.46</v>
      </c>
      <c r="O53" s="24">
        <v>87.96</v>
      </c>
      <c r="P53" s="31"/>
    </row>
    <row r="54" spans="1:16" ht="15.75">
      <c r="A54" s="5">
        <v>32</v>
      </c>
      <c r="B54" s="6" t="s">
        <v>33</v>
      </c>
      <c r="C54" s="21">
        <v>25.79</v>
      </c>
      <c r="D54" s="22">
        <v>29.39</v>
      </c>
      <c r="E54" s="23">
        <v>33.01</v>
      </c>
      <c r="F54" s="22">
        <v>40.270000000000003</v>
      </c>
      <c r="G54" s="23">
        <v>43.68</v>
      </c>
      <c r="H54" s="22">
        <v>47.09</v>
      </c>
      <c r="I54" s="23">
        <v>50.48</v>
      </c>
      <c r="J54" s="22">
        <v>56.82</v>
      </c>
      <c r="K54" s="23">
        <v>62.82</v>
      </c>
      <c r="L54" s="24">
        <v>59.81</v>
      </c>
      <c r="M54" s="24">
        <v>55.03</v>
      </c>
      <c r="N54" s="24">
        <v>50.86</v>
      </c>
      <c r="O54" s="24">
        <v>47.85</v>
      </c>
      <c r="P54" s="31"/>
    </row>
    <row r="55" spans="1:16" ht="15.75">
      <c r="A55" s="5">
        <v>33</v>
      </c>
      <c r="B55" s="6" t="s">
        <v>34</v>
      </c>
      <c r="C55" s="21">
        <v>20.94</v>
      </c>
      <c r="D55" s="22">
        <v>23.87</v>
      </c>
      <c r="E55" s="23">
        <v>26.81</v>
      </c>
      <c r="F55" s="22">
        <v>32.83</v>
      </c>
      <c r="G55" s="23">
        <v>35.61</v>
      </c>
      <c r="H55" s="22">
        <v>38.380000000000003</v>
      </c>
      <c r="I55" s="23">
        <v>41.16</v>
      </c>
      <c r="J55" s="22">
        <v>46.41</v>
      </c>
      <c r="K55" s="23">
        <v>51.3</v>
      </c>
      <c r="L55" s="24">
        <v>48.85</v>
      </c>
      <c r="M55" s="24">
        <v>44.94</v>
      </c>
      <c r="N55" s="24">
        <v>41.52</v>
      </c>
      <c r="O55" s="24">
        <v>39.08</v>
      </c>
      <c r="P55" s="31"/>
    </row>
    <row r="56" spans="1:16" ht="15.75">
      <c r="A56" s="5">
        <v>34</v>
      </c>
      <c r="B56" s="6" t="s">
        <v>35</v>
      </c>
      <c r="C56" s="21">
        <v>22.7</v>
      </c>
      <c r="D56" s="22">
        <v>25.87</v>
      </c>
      <c r="E56" s="23">
        <v>29.04</v>
      </c>
      <c r="F56" s="22">
        <v>35.799999999999997</v>
      </c>
      <c r="G56" s="23">
        <v>38.840000000000003</v>
      </c>
      <c r="H56" s="22">
        <v>41.86</v>
      </c>
      <c r="I56" s="23">
        <v>44.89</v>
      </c>
      <c r="J56" s="22">
        <v>50.79</v>
      </c>
      <c r="K56" s="23">
        <v>56.13</v>
      </c>
      <c r="L56" s="24">
        <v>53.46</v>
      </c>
      <c r="M56" s="24">
        <v>49.18</v>
      </c>
      <c r="N56" s="24">
        <v>45.44</v>
      </c>
      <c r="O56" s="24">
        <v>42.77</v>
      </c>
      <c r="P56" s="31"/>
    </row>
    <row r="57" spans="1:16" ht="15.75">
      <c r="A57" s="5">
        <v>35</v>
      </c>
      <c r="B57" s="6" t="s">
        <v>36</v>
      </c>
      <c r="C57" s="21">
        <v>18.21</v>
      </c>
      <c r="D57" s="22">
        <v>20.76</v>
      </c>
      <c r="E57" s="23">
        <v>23.31</v>
      </c>
      <c r="F57" s="22">
        <v>28.55</v>
      </c>
      <c r="G57" s="23">
        <v>30.97</v>
      </c>
      <c r="H57" s="22">
        <v>33.369999999999997</v>
      </c>
      <c r="I57" s="23">
        <v>35.79</v>
      </c>
      <c r="J57" s="22">
        <v>40.369999999999997</v>
      </c>
      <c r="K57" s="23">
        <v>44.62</v>
      </c>
      <c r="L57" s="24">
        <v>42.5</v>
      </c>
      <c r="M57" s="24">
        <v>39.090000000000003</v>
      </c>
      <c r="N57" s="24">
        <v>36.130000000000003</v>
      </c>
      <c r="O57" s="24">
        <v>34</v>
      </c>
      <c r="P57" s="31"/>
    </row>
    <row r="58" spans="1:16" ht="15.75">
      <c r="A58" s="5">
        <v>36</v>
      </c>
      <c r="B58" s="6" t="s">
        <v>37</v>
      </c>
      <c r="C58" s="21">
        <v>19.03</v>
      </c>
      <c r="D58" s="22">
        <v>21.71</v>
      </c>
      <c r="E58" s="23">
        <v>24.38</v>
      </c>
      <c r="F58" s="22">
        <v>28.93</v>
      </c>
      <c r="G58" s="23">
        <v>31.37</v>
      </c>
      <c r="H58" s="22">
        <v>33.83</v>
      </c>
      <c r="I58" s="23">
        <v>36.270000000000003</v>
      </c>
      <c r="J58" s="22">
        <v>39.979999999999997</v>
      </c>
      <c r="K58" s="23">
        <v>44.19</v>
      </c>
      <c r="L58" s="24">
        <v>42.09</v>
      </c>
      <c r="M58" s="24">
        <v>38.71</v>
      </c>
      <c r="N58" s="24">
        <v>35.78</v>
      </c>
      <c r="O58" s="24">
        <v>33.659999999999997</v>
      </c>
      <c r="P58" s="31"/>
    </row>
    <row r="59" spans="1:16" ht="15.75">
      <c r="A59" s="5">
        <v>37</v>
      </c>
      <c r="B59" s="6" t="s">
        <v>38</v>
      </c>
      <c r="C59" s="21">
        <v>14.52</v>
      </c>
      <c r="D59" s="22">
        <v>16.55</v>
      </c>
      <c r="E59" s="23">
        <v>18.59</v>
      </c>
      <c r="F59" s="22">
        <v>22.91</v>
      </c>
      <c r="G59" s="23">
        <v>24.84</v>
      </c>
      <c r="H59" s="22">
        <v>26.78</v>
      </c>
      <c r="I59" s="23">
        <v>28.72</v>
      </c>
      <c r="J59" s="22">
        <v>32.49</v>
      </c>
      <c r="K59" s="23">
        <v>35.909999999999997</v>
      </c>
      <c r="L59" s="24">
        <v>34.200000000000003</v>
      </c>
      <c r="M59" s="24">
        <v>31.46</v>
      </c>
      <c r="N59" s="24">
        <v>29.07</v>
      </c>
      <c r="O59" s="24">
        <v>27.35</v>
      </c>
      <c r="P59" s="31"/>
    </row>
    <row r="60" spans="1:16" ht="15.75">
      <c r="A60" s="5">
        <v>38</v>
      </c>
      <c r="B60" s="6" t="s">
        <v>39</v>
      </c>
      <c r="C60" s="21">
        <v>20.11</v>
      </c>
      <c r="D60" s="22">
        <v>22.92</v>
      </c>
      <c r="E60" s="23">
        <v>25.74</v>
      </c>
      <c r="F60" s="22">
        <v>31.25</v>
      </c>
      <c r="G60" s="23">
        <v>33.89</v>
      </c>
      <c r="H60" s="22">
        <v>36.53</v>
      </c>
      <c r="I60" s="23">
        <v>39.17</v>
      </c>
      <c r="J60" s="22">
        <v>43.97</v>
      </c>
      <c r="K60" s="23">
        <v>48.61</v>
      </c>
      <c r="L60" s="24">
        <v>46.29</v>
      </c>
      <c r="M60" s="24">
        <v>42.59</v>
      </c>
      <c r="N60" s="24">
        <v>39.35</v>
      </c>
      <c r="O60" s="24">
        <v>37.020000000000003</v>
      </c>
      <c r="P60" s="31"/>
    </row>
    <row r="61" spans="1:16" ht="15.75">
      <c r="A61" s="5">
        <v>38</v>
      </c>
      <c r="B61" s="6" t="s">
        <v>4</v>
      </c>
      <c r="C61" s="21">
        <v>44.76</v>
      </c>
      <c r="D61" s="22">
        <v>51.03</v>
      </c>
      <c r="E61" s="23">
        <v>57.28</v>
      </c>
      <c r="F61" s="22">
        <v>63.56</v>
      </c>
      <c r="G61" s="23">
        <v>68.930000000000007</v>
      </c>
      <c r="H61" s="22">
        <v>74.3</v>
      </c>
      <c r="I61" s="23">
        <v>79.66</v>
      </c>
      <c r="J61" s="22">
        <v>85.03</v>
      </c>
      <c r="K61" s="23">
        <v>93.99</v>
      </c>
      <c r="L61" s="24">
        <v>89.51</v>
      </c>
      <c r="M61" s="24">
        <v>82.34</v>
      </c>
      <c r="N61" s="24">
        <v>76.09</v>
      </c>
      <c r="O61" s="24">
        <v>71.599999999999994</v>
      </c>
      <c r="P61" s="31"/>
    </row>
    <row r="62" spans="1:16" ht="15.75">
      <c r="A62" s="5">
        <v>39</v>
      </c>
      <c r="B62" s="6" t="s">
        <v>40</v>
      </c>
      <c r="C62" s="21">
        <v>16.059999999999999</v>
      </c>
      <c r="D62" s="22">
        <v>18.3</v>
      </c>
      <c r="E62" s="23">
        <v>20.54</v>
      </c>
      <c r="F62" s="22">
        <v>25.34</v>
      </c>
      <c r="G62" s="23">
        <v>27.47</v>
      </c>
      <c r="H62" s="22">
        <v>29.61</v>
      </c>
      <c r="I62" s="23">
        <v>31.75</v>
      </c>
      <c r="J62" s="22">
        <v>35.92</v>
      </c>
      <c r="K62" s="23">
        <v>39.700000000000003</v>
      </c>
      <c r="L62" s="24">
        <v>37.82</v>
      </c>
      <c r="M62" s="24">
        <v>34.79</v>
      </c>
      <c r="N62" s="24">
        <v>32.14</v>
      </c>
      <c r="O62" s="24">
        <v>30.25</v>
      </c>
      <c r="P62" s="31"/>
    </row>
    <row r="63" spans="1:16" ht="15.75">
      <c r="A63" s="5">
        <v>39</v>
      </c>
      <c r="B63" s="6" t="s">
        <v>4</v>
      </c>
      <c r="C63" s="21">
        <v>19.12</v>
      </c>
      <c r="D63" s="22">
        <v>21.8</v>
      </c>
      <c r="E63" s="23">
        <v>24.47</v>
      </c>
      <c r="F63" s="22">
        <v>30.16</v>
      </c>
      <c r="G63" s="23">
        <v>32.72</v>
      </c>
      <c r="H63" s="22">
        <v>35.270000000000003</v>
      </c>
      <c r="I63" s="23">
        <v>37.82</v>
      </c>
      <c r="J63" s="22">
        <v>42.78</v>
      </c>
      <c r="K63" s="23">
        <v>47.28</v>
      </c>
      <c r="L63" s="24">
        <v>45.03</v>
      </c>
      <c r="M63" s="24">
        <v>41.43</v>
      </c>
      <c r="N63" s="24">
        <v>38.29</v>
      </c>
      <c r="O63" s="24">
        <v>36.020000000000003</v>
      </c>
      <c r="P63" s="31"/>
    </row>
    <row r="64" spans="1:16" ht="15.75">
      <c r="A64" s="5">
        <v>40</v>
      </c>
      <c r="B64" s="6" t="s">
        <v>41</v>
      </c>
      <c r="C64" s="21">
        <v>22.7</v>
      </c>
      <c r="D64" s="22">
        <v>25.87</v>
      </c>
      <c r="E64" s="23">
        <v>29.04</v>
      </c>
      <c r="F64" s="22">
        <v>35.799999999999997</v>
      </c>
      <c r="G64" s="23">
        <v>38.840000000000003</v>
      </c>
      <c r="H64" s="22">
        <v>41.86</v>
      </c>
      <c r="I64" s="23">
        <v>44.89</v>
      </c>
      <c r="J64" s="22">
        <v>50.79</v>
      </c>
      <c r="K64" s="23">
        <v>56.13</v>
      </c>
      <c r="L64" s="24">
        <v>53.46</v>
      </c>
      <c r="M64" s="24">
        <v>49.18</v>
      </c>
      <c r="N64" s="24">
        <v>45.44</v>
      </c>
      <c r="O64" s="24">
        <v>42.77</v>
      </c>
      <c r="P64" s="31"/>
    </row>
    <row r="65" spans="1:16" ht="15.75">
      <c r="A65" s="5">
        <v>41</v>
      </c>
      <c r="B65" s="6" t="s">
        <v>42</v>
      </c>
      <c r="C65" s="21">
        <v>15.03</v>
      </c>
      <c r="D65" s="22">
        <v>17.13</v>
      </c>
      <c r="E65" s="23">
        <v>19.239999999999998</v>
      </c>
      <c r="F65" s="22">
        <v>23.71</v>
      </c>
      <c r="G65" s="23">
        <v>25.71</v>
      </c>
      <c r="H65" s="22">
        <v>27.73</v>
      </c>
      <c r="I65" s="23">
        <v>29.73</v>
      </c>
      <c r="J65" s="22">
        <v>33.630000000000003</v>
      </c>
      <c r="K65" s="23">
        <v>37.17</v>
      </c>
      <c r="L65" s="24">
        <v>35.409999999999997</v>
      </c>
      <c r="M65" s="24">
        <v>32.57</v>
      </c>
      <c r="N65" s="24">
        <v>30.1</v>
      </c>
      <c r="O65" s="24">
        <v>28.31</v>
      </c>
      <c r="P65" s="31"/>
    </row>
    <row r="66" spans="1:16" ht="15.75">
      <c r="A66" s="5">
        <v>42</v>
      </c>
      <c r="B66" s="6" t="s">
        <v>43</v>
      </c>
      <c r="C66" s="21">
        <v>17.079999999999998</v>
      </c>
      <c r="D66" s="22">
        <v>19.46</v>
      </c>
      <c r="E66" s="23">
        <v>21.85</v>
      </c>
      <c r="F66" s="22">
        <v>26.94</v>
      </c>
      <c r="G66" s="23">
        <v>29.21</v>
      </c>
      <c r="H66" s="22">
        <v>31.49</v>
      </c>
      <c r="I66" s="23">
        <v>33.770000000000003</v>
      </c>
      <c r="J66" s="22">
        <v>38.21</v>
      </c>
      <c r="K66" s="23">
        <v>42.22</v>
      </c>
      <c r="L66" s="24">
        <v>40.22</v>
      </c>
      <c r="M66" s="24">
        <v>37</v>
      </c>
      <c r="N66" s="24">
        <v>34.19</v>
      </c>
      <c r="O66" s="24">
        <v>32.18</v>
      </c>
      <c r="P66" s="31"/>
    </row>
    <row r="67" spans="1:16" ht="15.75">
      <c r="A67" s="5">
        <v>42</v>
      </c>
      <c r="B67" s="6" t="s">
        <v>4</v>
      </c>
      <c r="C67" s="21">
        <v>20.14</v>
      </c>
      <c r="D67" s="22">
        <v>22.96</v>
      </c>
      <c r="E67" s="23">
        <v>25.78</v>
      </c>
      <c r="F67" s="22">
        <v>31.79</v>
      </c>
      <c r="G67" s="23">
        <v>34.46</v>
      </c>
      <c r="H67" s="22">
        <v>37.15</v>
      </c>
      <c r="I67" s="23">
        <v>39.83</v>
      </c>
      <c r="J67" s="22">
        <v>45.07</v>
      </c>
      <c r="K67" s="23">
        <v>49.82</v>
      </c>
      <c r="L67" s="24">
        <v>47.44</v>
      </c>
      <c r="M67" s="24">
        <v>43.64</v>
      </c>
      <c r="N67" s="24">
        <v>40.33</v>
      </c>
      <c r="O67" s="24">
        <v>37.950000000000003</v>
      </c>
      <c r="P67" s="31"/>
    </row>
    <row r="68" spans="1:16" ht="15.75">
      <c r="A68" s="5">
        <v>43</v>
      </c>
      <c r="B68" s="6" t="s">
        <v>44</v>
      </c>
      <c r="C68" s="21">
        <v>19.12</v>
      </c>
      <c r="D68" s="22">
        <v>21.8</v>
      </c>
      <c r="E68" s="23">
        <v>24.47</v>
      </c>
      <c r="F68" s="22">
        <v>30.16</v>
      </c>
      <c r="G68" s="23">
        <v>32.72</v>
      </c>
      <c r="H68" s="22">
        <v>35.270000000000003</v>
      </c>
      <c r="I68" s="23">
        <v>37.82</v>
      </c>
      <c r="J68" s="22">
        <v>42.78</v>
      </c>
      <c r="K68" s="23">
        <v>47.28</v>
      </c>
      <c r="L68" s="24">
        <v>45.03</v>
      </c>
      <c r="M68" s="24">
        <v>41.43</v>
      </c>
      <c r="N68" s="24">
        <v>38.29</v>
      </c>
      <c r="O68" s="24">
        <v>36.020000000000003</v>
      </c>
      <c r="P68" s="31"/>
    </row>
    <row r="69" spans="1:16" ht="15.75">
      <c r="A69" s="5">
        <v>44</v>
      </c>
      <c r="B69" s="6" t="s">
        <v>45</v>
      </c>
      <c r="C69" s="21">
        <v>17.079999999999998</v>
      </c>
      <c r="D69" s="22">
        <v>19.46</v>
      </c>
      <c r="E69" s="23">
        <v>21.85</v>
      </c>
      <c r="F69" s="22">
        <v>26.94</v>
      </c>
      <c r="G69" s="23">
        <v>29.21</v>
      </c>
      <c r="H69" s="22">
        <v>31.49</v>
      </c>
      <c r="I69" s="23">
        <v>33.770000000000003</v>
      </c>
      <c r="J69" s="22">
        <v>38.21</v>
      </c>
      <c r="K69" s="23">
        <v>42.22</v>
      </c>
      <c r="L69" s="24">
        <v>40.22</v>
      </c>
      <c r="M69" s="24">
        <v>37</v>
      </c>
      <c r="N69" s="24">
        <v>34.19</v>
      </c>
      <c r="O69" s="24">
        <v>32.18</v>
      </c>
      <c r="P69" s="31"/>
    </row>
    <row r="70" spans="1:16" ht="15.75">
      <c r="A70" s="5">
        <v>45</v>
      </c>
      <c r="B70" s="6" t="s">
        <v>46</v>
      </c>
      <c r="C70" s="21">
        <v>17.75</v>
      </c>
      <c r="D70" s="22">
        <v>20.23</v>
      </c>
      <c r="E70" s="23">
        <v>22.71</v>
      </c>
      <c r="F70" s="22">
        <v>26.96</v>
      </c>
      <c r="G70" s="23">
        <v>29.25</v>
      </c>
      <c r="H70" s="22">
        <v>31.53</v>
      </c>
      <c r="I70" s="23">
        <v>33.799999999999997</v>
      </c>
      <c r="J70" s="22">
        <v>37.26</v>
      </c>
      <c r="K70" s="23">
        <v>41.18</v>
      </c>
      <c r="L70" s="24">
        <v>39.22</v>
      </c>
      <c r="M70" s="24">
        <v>36.090000000000003</v>
      </c>
      <c r="N70" s="24">
        <v>33.35</v>
      </c>
      <c r="O70" s="24">
        <v>31.38</v>
      </c>
      <c r="P70" s="31"/>
    </row>
    <row r="71" spans="1:16" ht="15.75">
      <c r="A71" s="5">
        <v>46</v>
      </c>
      <c r="B71" s="6" t="s">
        <v>47</v>
      </c>
      <c r="C71" s="21">
        <v>22.18</v>
      </c>
      <c r="D71" s="22">
        <v>25.29</v>
      </c>
      <c r="E71" s="23">
        <v>28.39</v>
      </c>
      <c r="F71" s="22">
        <v>35</v>
      </c>
      <c r="G71" s="23">
        <v>37.96</v>
      </c>
      <c r="H71" s="22">
        <v>40.92</v>
      </c>
      <c r="I71" s="23">
        <v>43.88</v>
      </c>
      <c r="J71" s="22">
        <v>49.65</v>
      </c>
      <c r="K71" s="23">
        <v>54.87</v>
      </c>
      <c r="L71" s="24">
        <v>52.26</v>
      </c>
      <c r="M71" s="24">
        <v>48.07</v>
      </c>
      <c r="N71" s="24">
        <v>44.42</v>
      </c>
      <c r="O71" s="24">
        <v>41.81</v>
      </c>
      <c r="P71" s="31"/>
    </row>
    <row r="72" spans="1:16" ht="15.75">
      <c r="A72" s="5">
        <v>47</v>
      </c>
      <c r="B72" s="6" t="s">
        <v>48</v>
      </c>
      <c r="C72" s="21">
        <v>25.53</v>
      </c>
      <c r="D72" s="22">
        <v>29.09</v>
      </c>
      <c r="E72" s="23">
        <v>32.67</v>
      </c>
      <c r="F72" s="22">
        <v>39.659999999999997</v>
      </c>
      <c r="G72" s="23">
        <v>43.02</v>
      </c>
      <c r="H72" s="22">
        <v>46.37</v>
      </c>
      <c r="I72" s="23">
        <v>49.73</v>
      </c>
      <c r="J72" s="22">
        <v>55.82</v>
      </c>
      <c r="K72" s="23">
        <v>61.7</v>
      </c>
      <c r="L72" s="24">
        <v>58.75</v>
      </c>
      <c r="M72" s="24">
        <v>54.05</v>
      </c>
      <c r="N72" s="24">
        <v>49.95</v>
      </c>
      <c r="O72" s="24">
        <v>47</v>
      </c>
      <c r="P72" s="31"/>
    </row>
    <row r="73" spans="1:16" ht="15.75">
      <c r="A73" s="5">
        <v>48</v>
      </c>
      <c r="B73" s="6" t="s">
        <v>49</v>
      </c>
      <c r="C73" s="21">
        <v>21.16</v>
      </c>
      <c r="D73" s="22">
        <v>24.13</v>
      </c>
      <c r="E73" s="23">
        <v>27.09</v>
      </c>
      <c r="F73" s="22">
        <v>33.4</v>
      </c>
      <c r="G73" s="23">
        <v>36.22</v>
      </c>
      <c r="H73" s="22">
        <v>39.04</v>
      </c>
      <c r="I73" s="23">
        <v>41.86</v>
      </c>
      <c r="J73" s="22">
        <v>47.36</v>
      </c>
      <c r="K73" s="23">
        <v>52.34</v>
      </c>
      <c r="L73" s="24">
        <v>49.84</v>
      </c>
      <c r="M73" s="24">
        <v>45.86</v>
      </c>
      <c r="N73" s="24">
        <v>42.38</v>
      </c>
      <c r="O73" s="24">
        <v>39.869999999999997</v>
      </c>
      <c r="P73" s="31"/>
    </row>
    <row r="74" spans="1:16" ht="15.75">
      <c r="A74" s="5">
        <v>49</v>
      </c>
      <c r="B74" s="6" t="s">
        <v>50</v>
      </c>
      <c r="C74" s="21">
        <v>16.559999999999999</v>
      </c>
      <c r="D74" s="22">
        <v>18.89</v>
      </c>
      <c r="E74" s="23">
        <v>21.2</v>
      </c>
      <c r="F74" s="22">
        <v>26.14</v>
      </c>
      <c r="G74" s="23">
        <v>28.34</v>
      </c>
      <c r="H74" s="22">
        <v>30.55</v>
      </c>
      <c r="I74" s="23">
        <v>32.76</v>
      </c>
      <c r="J74" s="22">
        <v>37.06</v>
      </c>
      <c r="K74" s="23">
        <v>40.96</v>
      </c>
      <c r="L74" s="24">
        <v>39.01</v>
      </c>
      <c r="M74" s="24">
        <v>35.89</v>
      </c>
      <c r="N74" s="24">
        <v>33.159999999999997</v>
      </c>
      <c r="O74" s="24">
        <v>31.21</v>
      </c>
      <c r="P74" s="31"/>
    </row>
    <row r="75" spans="1:16" ht="15.75">
      <c r="A75" s="5">
        <v>50</v>
      </c>
      <c r="B75" s="6" t="s">
        <v>51</v>
      </c>
      <c r="C75" s="21">
        <v>18.100000000000001</v>
      </c>
      <c r="D75" s="22">
        <v>20.63</v>
      </c>
      <c r="E75" s="23">
        <v>23.17</v>
      </c>
      <c r="F75" s="22">
        <v>28.55</v>
      </c>
      <c r="G75" s="23">
        <v>30.97</v>
      </c>
      <c r="H75" s="22">
        <v>33.380000000000003</v>
      </c>
      <c r="I75" s="23">
        <v>35.79</v>
      </c>
      <c r="J75" s="22">
        <v>40.5</v>
      </c>
      <c r="K75" s="23">
        <v>44.76</v>
      </c>
      <c r="L75" s="24">
        <v>42.63</v>
      </c>
      <c r="M75" s="24">
        <v>39.22</v>
      </c>
      <c r="N75" s="24">
        <v>36.229999999999997</v>
      </c>
      <c r="O75" s="24">
        <v>34.1</v>
      </c>
      <c r="P75" s="31"/>
    </row>
    <row r="76" spans="1:16" ht="15.75">
      <c r="A76" s="5">
        <v>51</v>
      </c>
      <c r="B76" s="6" t="s">
        <v>52</v>
      </c>
      <c r="C76" s="21">
        <v>12.48</v>
      </c>
      <c r="D76" s="22">
        <v>14.22</v>
      </c>
      <c r="E76" s="23">
        <v>15.98</v>
      </c>
      <c r="F76" s="22">
        <v>19.68</v>
      </c>
      <c r="G76" s="23">
        <v>21.35</v>
      </c>
      <c r="H76" s="22">
        <v>23.01</v>
      </c>
      <c r="I76" s="23">
        <v>24.67</v>
      </c>
      <c r="J76" s="22">
        <v>27.92</v>
      </c>
      <c r="K76" s="23">
        <v>30.85</v>
      </c>
      <c r="L76" s="24">
        <v>29.38</v>
      </c>
      <c r="M76" s="24">
        <v>27.03</v>
      </c>
      <c r="N76" s="24">
        <v>24.97</v>
      </c>
      <c r="O76" s="24">
        <v>23.5</v>
      </c>
      <c r="P76" s="31"/>
    </row>
    <row r="77" spans="1:16" ht="15.75">
      <c r="A77" s="5">
        <v>52</v>
      </c>
      <c r="B77" s="6" t="s">
        <v>53</v>
      </c>
      <c r="C77" s="21">
        <v>11.96</v>
      </c>
      <c r="D77" s="22">
        <v>13.64</v>
      </c>
      <c r="E77" s="23">
        <v>15.31</v>
      </c>
      <c r="F77" s="22">
        <v>18.88</v>
      </c>
      <c r="G77" s="23">
        <v>20.48</v>
      </c>
      <c r="H77" s="22">
        <v>22.06</v>
      </c>
      <c r="I77" s="23">
        <v>23.66</v>
      </c>
      <c r="J77" s="22">
        <v>26.77</v>
      </c>
      <c r="K77" s="23">
        <v>29.59</v>
      </c>
      <c r="L77" s="24">
        <v>28.18</v>
      </c>
      <c r="M77" s="24">
        <v>25.92</v>
      </c>
      <c r="N77" s="24">
        <v>23.96</v>
      </c>
      <c r="O77" s="24">
        <v>22.54</v>
      </c>
      <c r="P77" s="31"/>
    </row>
    <row r="78" spans="1:16" ht="15.75">
      <c r="A78" s="5">
        <v>53</v>
      </c>
      <c r="B78" s="6" t="s">
        <v>54</v>
      </c>
      <c r="C78" s="21">
        <v>17.59</v>
      </c>
      <c r="D78" s="22">
        <v>20.05</v>
      </c>
      <c r="E78" s="23">
        <v>22.52</v>
      </c>
      <c r="F78" s="22">
        <v>27.74</v>
      </c>
      <c r="G78" s="23">
        <v>30.1</v>
      </c>
      <c r="H78" s="22">
        <v>32.44</v>
      </c>
      <c r="I78" s="23">
        <v>34.78</v>
      </c>
      <c r="J78" s="22">
        <v>39.35</v>
      </c>
      <c r="K78" s="23">
        <v>43.49</v>
      </c>
      <c r="L78" s="24">
        <v>41.42</v>
      </c>
      <c r="M78" s="24">
        <v>38.1</v>
      </c>
      <c r="N78" s="24">
        <v>35.200000000000003</v>
      </c>
      <c r="O78" s="24">
        <v>33.14</v>
      </c>
      <c r="P78" s="31"/>
    </row>
    <row r="79" spans="1:16" ht="15.75">
      <c r="A79" s="5">
        <v>54</v>
      </c>
      <c r="B79" s="6" t="s">
        <v>55</v>
      </c>
      <c r="C79" s="21">
        <v>17.75</v>
      </c>
      <c r="D79" s="22">
        <v>20.23</v>
      </c>
      <c r="E79" s="23">
        <v>22.71</v>
      </c>
      <c r="F79" s="22">
        <v>26.96</v>
      </c>
      <c r="G79" s="23">
        <v>29.25</v>
      </c>
      <c r="H79" s="22">
        <v>31.53</v>
      </c>
      <c r="I79" s="23">
        <v>33.799999999999997</v>
      </c>
      <c r="J79" s="22">
        <v>37.26</v>
      </c>
      <c r="K79" s="23">
        <v>41.18</v>
      </c>
      <c r="L79" s="24">
        <v>39.22</v>
      </c>
      <c r="M79" s="24">
        <v>36.090000000000003</v>
      </c>
      <c r="N79" s="24">
        <v>33.35</v>
      </c>
      <c r="O79" s="24">
        <v>31.38</v>
      </c>
      <c r="P79" s="31"/>
    </row>
    <row r="80" spans="1:16" ht="15.75">
      <c r="A80" s="5">
        <v>55</v>
      </c>
      <c r="B80" s="6" t="s">
        <v>56</v>
      </c>
      <c r="C80" s="21">
        <v>14.09</v>
      </c>
      <c r="D80" s="22">
        <v>16.059999999999999</v>
      </c>
      <c r="E80" s="23">
        <v>18.04</v>
      </c>
      <c r="F80" s="22">
        <v>21.89</v>
      </c>
      <c r="G80" s="23">
        <v>23.75</v>
      </c>
      <c r="H80" s="22">
        <v>25.6</v>
      </c>
      <c r="I80" s="23">
        <v>27.44</v>
      </c>
      <c r="J80" s="22">
        <v>30.81</v>
      </c>
      <c r="K80" s="23">
        <v>34.06</v>
      </c>
      <c r="L80" s="24">
        <v>32.450000000000003</v>
      </c>
      <c r="M80" s="24">
        <v>29.84</v>
      </c>
      <c r="N80" s="24">
        <v>27.57</v>
      </c>
      <c r="O80" s="24">
        <v>25.95</v>
      </c>
      <c r="P80" s="31"/>
    </row>
    <row r="81" spans="1:16" ht="15.75">
      <c r="A81" s="5">
        <v>56</v>
      </c>
      <c r="B81" s="6" t="s">
        <v>57</v>
      </c>
      <c r="C81" s="21">
        <v>20.14</v>
      </c>
      <c r="D81" s="22">
        <v>22.96</v>
      </c>
      <c r="E81" s="23">
        <v>25.78</v>
      </c>
      <c r="F81" s="22">
        <v>31.79</v>
      </c>
      <c r="G81" s="23">
        <v>34.46</v>
      </c>
      <c r="H81" s="22">
        <v>37.15</v>
      </c>
      <c r="I81" s="23">
        <v>39.83</v>
      </c>
      <c r="J81" s="22">
        <v>45.07</v>
      </c>
      <c r="K81" s="23">
        <v>49.82</v>
      </c>
      <c r="L81" s="24">
        <v>47.44</v>
      </c>
      <c r="M81" s="24">
        <v>43.64</v>
      </c>
      <c r="N81" s="24">
        <v>40.33</v>
      </c>
      <c r="O81" s="24">
        <v>37.950000000000003</v>
      </c>
      <c r="P81" s="31"/>
    </row>
    <row r="82" spans="1:16" ht="15.75">
      <c r="A82" s="5">
        <v>56</v>
      </c>
      <c r="B82" s="6" t="s">
        <v>18</v>
      </c>
      <c r="C82" s="21">
        <v>51.57</v>
      </c>
      <c r="D82" s="22">
        <v>58.79</v>
      </c>
      <c r="E82" s="23">
        <v>66</v>
      </c>
      <c r="F82" s="22">
        <v>73.23</v>
      </c>
      <c r="G82" s="23">
        <v>79.42</v>
      </c>
      <c r="H82" s="22">
        <v>85.61</v>
      </c>
      <c r="I82" s="23">
        <v>91.78</v>
      </c>
      <c r="J82" s="22">
        <v>97.98</v>
      </c>
      <c r="K82" s="23">
        <v>108.3</v>
      </c>
      <c r="L82" s="24">
        <v>103.13</v>
      </c>
      <c r="M82" s="24">
        <v>94.89</v>
      </c>
      <c r="N82" s="24">
        <v>87.67</v>
      </c>
      <c r="O82" s="24">
        <v>82.51</v>
      </c>
      <c r="P82" s="31"/>
    </row>
    <row r="83" spans="1:16" ht="15.75">
      <c r="A83" s="5">
        <v>57</v>
      </c>
      <c r="B83" s="6" t="s">
        <v>58</v>
      </c>
      <c r="C83" s="21">
        <v>17.75</v>
      </c>
      <c r="D83" s="22">
        <v>20.23</v>
      </c>
      <c r="E83" s="23">
        <v>22.71</v>
      </c>
      <c r="F83" s="22">
        <v>26.96</v>
      </c>
      <c r="G83" s="23">
        <v>29.25</v>
      </c>
      <c r="H83" s="22">
        <v>31.53</v>
      </c>
      <c r="I83" s="23">
        <v>33.799999999999997</v>
      </c>
      <c r="J83" s="22">
        <v>37.26</v>
      </c>
      <c r="K83" s="23">
        <v>41.18</v>
      </c>
      <c r="L83" s="24">
        <v>39.22</v>
      </c>
      <c r="M83" s="24">
        <v>36.090000000000003</v>
      </c>
      <c r="N83" s="24">
        <v>33.35</v>
      </c>
      <c r="O83" s="24">
        <v>31.38</v>
      </c>
      <c r="P83" s="31"/>
    </row>
    <row r="84" spans="1:16" ht="15.75">
      <c r="A84" s="5">
        <v>58</v>
      </c>
      <c r="B84" s="6" t="s">
        <v>59</v>
      </c>
      <c r="C84" s="21">
        <v>17.100000000000001</v>
      </c>
      <c r="D84" s="22">
        <v>19.489999999999998</v>
      </c>
      <c r="E84" s="23">
        <v>21.89</v>
      </c>
      <c r="F84" s="22">
        <v>26.57</v>
      </c>
      <c r="G84" s="23">
        <v>28.82</v>
      </c>
      <c r="H84" s="22">
        <v>31.07</v>
      </c>
      <c r="I84" s="23">
        <v>33.31</v>
      </c>
      <c r="J84" s="22">
        <v>37.4</v>
      </c>
      <c r="K84" s="23">
        <v>41.33</v>
      </c>
      <c r="L84" s="24">
        <v>39.36</v>
      </c>
      <c r="M84" s="24">
        <v>36.21</v>
      </c>
      <c r="N84" s="24">
        <v>33.46</v>
      </c>
      <c r="O84" s="24">
        <v>31.49</v>
      </c>
      <c r="P84" s="31"/>
    </row>
    <row r="85" spans="1:16" ht="15.75">
      <c r="A85" s="5">
        <v>59</v>
      </c>
      <c r="B85" s="6" t="s">
        <v>60</v>
      </c>
      <c r="C85" s="21">
        <v>15.48</v>
      </c>
      <c r="D85" s="22">
        <v>17.649999999999999</v>
      </c>
      <c r="E85" s="23">
        <v>19.829999999999998</v>
      </c>
      <c r="F85" s="22">
        <v>24.28</v>
      </c>
      <c r="G85" s="23">
        <v>26.34</v>
      </c>
      <c r="H85" s="22">
        <v>28.39</v>
      </c>
      <c r="I85" s="23">
        <v>30.45</v>
      </c>
      <c r="J85" s="22">
        <v>34.33</v>
      </c>
      <c r="K85" s="23">
        <v>37.93</v>
      </c>
      <c r="L85" s="24">
        <v>36.14</v>
      </c>
      <c r="M85" s="24">
        <v>33.24</v>
      </c>
      <c r="N85" s="24">
        <v>30.72</v>
      </c>
      <c r="O85" s="24">
        <v>28.9</v>
      </c>
      <c r="P85" s="31"/>
    </row>
    <row r="86" spans="1:16" ht="15.75">
      <c r="A86" s="5">
        <v>60</v>
      </c>
      <c r="B86" s="6" t="s">
        <v>61</v>
      </c>
      <c r="C86" s="21">
        <v>14.52</v>
      </c>
      <c r="D86" s="22">
        <v>16.55</v>
      </c>
      <c r="E86" s="23">
        <v>18.59</v>
      </c>
      <c r="F86" s="22">
        <v>22.91</v>
      </c>
      <c r="G86" s="23">
        <v>24.84</v>
      </c>
      <c r="H86" s="22">
        <v>26.78</v>
      </c>
      <c r="I86" s="23">
        <v>28.72</v>
      </c>
      <c r="J86" s="22">
        <v>32.49</v>
      </c>
      <c r="K86" s="23">
        <v>35.909999999999997</v>
      </c>
      <c r="L86" s="24">
        <v>34.200000000000003</v>
      </c>
      <c r="M86" s="24">
        <v>31.46</v>
      </c>
      <c r="N86" s="24">
        <v>29.07</v>
      </c>
      <c r="O86" s="24">
        <v>27.35</v>
      </c>
      <c r="P86" s="31"/>
    </row>
    <row r="87" spans="1:16" ht="15.75">
      <c r="A87" s="5">
        <v>61</v>
      </c>
      <c r="B87" s="6" t="s">
        <v>62</v>
      </c>
      <c r="C87" s="21">
        <v>16.059999999999999</v>
      </c>
      <c r="D87" s="22">
        <v>18.3</v>
      </c>
      <c r="E87" s="23">
        <v>20.54</v>
      </c>
      <c r="F87" s="22">
        <v>25.34</v>
      </c>
      <c r="G87" s="23">
        <v>27.47</v>
      </c>
      <c r="H87" s="22">
        <v>29.61</v>
      </c>
      <c r="I87" s="23">
        <v>31.75</v>
      </c>
      <c r="J87" s="22">
        <v>35.92</v>
      </c>
      <c r="K87" s="23">
        <v>39.700000000000003</v>
      </c>
      <c r="L87" s="24">
        <v>37.82</v>
      </c>
      <c r="M87" s="24">
        <v>34.79</v>
      </c>
      <c r="N87" s="24">
        <v>32.14</v>
      </c>
      <c r="O87" s="24">
        <v>30.25</v>
      </c>
      <c r="P87" s="31"/>
    </row>
    <row r="88" spans="1:16" ht="15.75">
      <c r="A88" s="5">
        <v>62</v>
      </c>
      <c r="B88" s="6" t="s">
        <v>63</v>
      </c>
      <c r="C88" s="21">
        <v>17.71</v>
      </c>
      <c r="D88" s="22">
        <v>20.18</v>
      </c>
      <c r="E88" s="23">
        <v>22.66</v>
      </c>
      <c r="F88" s="22">
        <v>27.51</v>
      </c>
      <c r="G88" s="23">
        <v>29.82</v>
      </c>
      <c r="H88" s="22">
        <v>32.159999999999997</v>
      </c>
      <c r="I88" s="23">
        <v>34.479999999999997</v>
      </c>
      <c r="J88" s="22">
        <v>38.700000000000003</v>
      </c>
      <c r="K88" s="23">
        <v>42.78</v>
      </c>
      <c r="L88" s="24">
        <v>40.76</v>
      </c>
      <c r="M88" s="24">
        <v>37.479999999999997</v>
      </c>
      <c r="N88" s="24">
        <v>34.630000000000003</v>
      </c>
      <c r="O88" s="24">
        <v>32.590000000000003</v>
      </c>
      <c r="P88" s="31"/>
    </row>
    <row r="89" spans="1:16" ht="15.75">
      <c r="A89" s="5">
        <v>63</v>
      </c>
      <c r="B89" s="6" t="s">
        <v>64</v>
      </c>
      <c r="C89" s="21">
        <v>17.079999999999998</v>
      </c>
      <c r="D89" s="22">
        <v>19.46</v>
      </c>
      <c r="E89" s="23">
        <v>21.85</v>
      </c>
      <c r="F89" s="22">
        <v>26.94</v>
      </c>
      <c r="G89" s="23">
        <v>29.21</v>
      </c>
      <c r="H89" s="22">
        <v>31.49</v>
      </c>
      <c r="I89" s="23">
        <v>33.770000000000003</v>
      </c>
      <c r="J89" s="22">
        <v>38.21</v>
      </c>
      <c r="K89" s="23">
        <v>42.22</v>
      </c>
      <c r="L89" s="24">
        <v>40.22</v>
      </c>
      <c r="M89" s="24">
        <v>37</v>
      </c>
      <c r="N89" s="24">
        <v>34.19</v>
      </c>
      <c r="O89" s="24">
        <v>32.18</v>
      </c>
      <c r="P89" s="31"/>
    </row>
    <row r="90" spans="1:16" ht="15.75">
      <c r="A90" s="5">
        <v>63</v>
      </c>
      <c r="B90" s="6" t="s">
        <v>4</v>
      </c>
      <c r="C90" s="21">
        <v>44.76</v>
      </c>
      <c r="D90" s="22">
        <v>51.03</v>
      </c>
      <c r="E90" s="23">
        <v>57.28</v>
      </c>
      <c r="F90" s="22">
        <v>63.56</v>
      </c>
      <c r="G90" s="23">
        <v>68.930000000000007</v>
      </c>
      <c r="H90" s="22">
        <v>74.3</v>
      </c>
      <c r="I90" s="23">
        <v>79.66</v>
      </c>
      <c r="J90" s="22">
        <v>85.03</v>
      </c>
      <c r="K90" s="23">
        <v>93.99</v>
      </c>
      <c r="L90" s="24">
        <v>89.51</v>
      </c>
      <c r="M90" s="24">
        <v>82.34</v>
      </c>
      <c r="N90" s="24">
        <v>76.09</v>
      </c>
      <c r="O90" s="24">
        <v>71.599999999999994</v>
      </c>
      <c r="P90" s="31"/>
    </row>
    <row r="91" spans="1:16" ht="15.75">
      <c r="A91" s="5">
        <v>64</v>
      </c>
      <c r="B91" s="6" t="s">
        <v>65</v>
      </c>
      <c r="C91" s="21">
        <v>24.23</v>
      </c>
      <c r="D91" s="22">
        <v>27.61</v>
      </c>
      <c r="E91" s="23">
        <v>31.01</v>
      </c>
      <c r="F91" s="22">
        <v>38.229999999999997</v>
      </c>
      <c r="G91" s="23">
        <v>41.46</v>
      </c>
      <c r="H91" s="22">
        <v>44.69</v>
      </c>
      <c r="I91" s="23">
        <v>47.92</v>
      </c>
      <c r="J91" s="22">
        <v>54.22</v>
      </c>
      <c r="K91" s="23">
        <v>59.92</v>
      </c>
      <c r="L91" s="24">
        <v>57.07</v>
      </c>
      <c r="M91" s="24">
        <v>52.51</v>
      </c>
      <c r="N91" s="24">
        <v>48.52</v>
      </c>
      <c r="O91" s="24">
        <v>45.66</v>
      </c>
      <c r="P91" s="31"/>
    </row>
    <row r="92" spans="1:16" ht="15.75">
      <c r="A92" s="5">
        <v>64</v>
      </c>
      <c r="B92" s="6" t="s">
        <v>4</v>
      </c>
      <c r="C92" s="21">
        <v>60.66</v>
      </c>
      <c r="D92" s="22">
        <v>69.150000000000006</v>
      </c>
      <c r="E92" s="23">
        <v>77.64</v>
      </c>
      <c r="F92" s="22">
        <v>86.13</v>
      </c>
      <c r="G92" s="23">
        <v>93.41</v>
      </c>
      <c r="H92" s="22">
        <v>100.69</v>
      </c>
      <c r="I92" s="23">
        <v>107.97</v>
      </c>
      <c r="J92" s="22">
        <v>115.25</v>
      </c>
      <c r="K92" s="23">
        <v>127.37</v>
      </c>
      <c r="L92" s="24">
        <v>121.3</v>
      </c>
      <c r="M92" s="24">
        <v>111.61</v>
      </c>
      <c r="N92" s="24">
        <v>103.1</v>
      </c>
      <c r="O92" s="24">
        <v>97.05</v>
      </c>
      <c r="P92" s="31"/>
    </row>
    <row r="93" spans="1:16" ht="15.75">
      <c r="A93" s="5">
        <v>65</v>
      </c>
      <c r="B93" s="6" t="s">
        <v>66</v>
      </c>
      <c r="C93" s="21">
        <v>24.74</v>
      </c>
      <c r="D93" s="22">
        <v>28.2</v>
      </c>
      <c r="E93" s="23">
        <v>31.67</v>
      </c>
      <c r="F93" s="22">
        <v>39.04</v>
      </c>
      <c r="G93" s="23">
        <v>42.34</v>
      </c>
      <c r="H93" s="22">
        <v>45.63</v>
      </c>
      <c r="I93" s="23">
        <v>48.93</v>
      </c>
      <c r="J93" s="22">
        <v>55.37</v>
      </c>
      <c r="K93" s="23">
        <v>61.18</v>
      </c>
      <c r="L93" s="24">
        <v>58.27</v>
      </c>
      <c r="M93" s="24">
        <v>53.61</v>
      </c>
      <c r="N93" s="24">
        <v>49.53</v>
      </c>
      <c r="O93" s="24">
        <v>46.62</v>
      </c>
      <c r="P93" s="31"/>
    </row>
    <row r="94" spans="1:16" ht="15.75">
      <c r="A94" s="5">
        <v>65</v>
      </c>
      <c r="B94" s="6" t="s">
        <v>4</v>
      </c>
      <c r="C94" s="21">
        <v>61.79</v>
      </c>
      <c r="D94" s="22">
        <v>70.430000000000007</v>
      </c>
      <c r="E94" s="23">
        <v>79.08</v>
      </c>
      <c r="F94" s="22">
        <v>87.74</v>
      </c>
      <c r="G94" s="23">
        <v>95.16</v>
      </c>
      <c r="H94" s="22">
        <v>102.57</v>
      </c>
      <c r="I94" s="23">
        <v>109.98</v>
      </c>
      <c r="J94" s="22">
        <v>117.39</v>
      </c>
      <c r="K94" s="23">
        <v>129.75</v>
      </c>
      <c r="L94" s="24">
        <v>123.58</v>
      </c>
      <c r="M94" s="24">
        <v>113.69</v>
      </c>
      <c r="N94" s="24">
        <v>105.04</v>
      </c>
      <c r="O94" s="24">
        <v>98.85</v>
      </c>
      <c r="P94" s="31"/>
    </row>
    <row r="95" spans="1:16" ht="15.75">
      <c r="A95" s="5">
        <v>66</v>
      </c>
      <c r="B95" s="6" t="s">
        <v>67</v>
      </c>
      <c r="C95" s="21">
        <v>24.74</v>
      </c>
      <c r="D95" s="22">
        <v>28.2</v>
      </c>
      <c r="E95" s="23">
        <v>31.67</v>
      </c>
      <c r="F95" s="22">
        <v>39.04</v>
      </c>
      <c r="G95" s="23">
        <v>42.34</v>
      </c>
      <c r="H95" s="22">
        <v>45.63</v>
      </c>
      <c r="I95" s="23">
        <v>48.93</v>
      </c>
      <c r="J95" s="22">
        <v>55.37</v>
      </c>
      <c r="K95" s="23">
        <v>61.18</v>
      </c>
      <c r="L95" s="24">
        <v>58.27</v>
      </c>
      <c r="M95" s="24">
        <v>53.61</v>
      </c>
      <c r="N95" s="24">
        <v>49.53</v>
      </c>
      <c r="O95" s="24">
        <v>46.62</v>
      </c>
      <c r="P95" s="31"/>
    </row>
    <row r="96" spans="1:16" ht="15.75">
      <c r="A96" s="5">
        <v>66</v>
      </c>
      <c r="B96" s="6" t="s">
        <v>4</v>
      </c>
      <c r="C96" s="21">
        <v>61.79</v>
      </c>
      <c r="D96" s="22">
        <v>70.430000000000007</v>
      </c>
      <c r="E96" s="23">
        <v>79.08</v>
      </c>
      <c r="F96" s="22">
        <v>87.74</v>
      </c>
      <c r="G96" s="23">
        <v>95.16</v>
      </c>
      <c r="H96" s="22">
        <v>102.57</v>
      </c>
      <c r="I96" s="23">
        <v>109.98</v>
      </c>
      <c r="J96" s="22">
        <v>117.39</v>
      </c>
      <c r="K96" s="23">
        <v>129.75</v>
      </c>
      <c r="L96" s="24">
        <v>123.58</v>
      </c>
      <c r="M96" s="24">
        <v>113.69</v>
      </c>
      <c r="N96" s="24">
        <v>105.04</v>
      </c>
      <c r="O96" s="24">
        <v>98.85</v>
      </c>
      <c r="P96" s="31"/>
    </row>
    <row r="97" spans="1:16" ht="15.75">
      <c r="A97" s="5">
        <v>67</v>
      </c>
      <c r="B97" s="6" t="s">
        <v>68</v>
      </c>
      <c r="C97" s="21">
        <v>15.03</v>
      </c>
      <c r="D97" s="22">
        <v>17.13</v>
      </c>
      <c r="E97" s="23">
        <v>19.239999999999998</v>
      </c>
      <c r="F97" s="22">
        <v>23.71</v>
      </c>
      <c r="G97" s="23">
        <v>25.71</v>
      </c>
      <c r="H97" s="22">
        <v>27.73</v>
      </c>
      <c r="I97" s="23">
        <v>29.73</v>
      </c>
      <c r="J97" s="22">
        <v>33.630000000000003</v>
      </c>
      <c r="K97" s="23">
        <v>37.17</v>
      </c>
      <c r="L97" s="24">
        <v>35.409999999999997</v>
      </c>
      <c r="M97" s="24">
        <v>32.57</v>
      </c>
      <c r="N97" s="24">
        <v>30.1</v>
      </c>
      <c r="O97" s="24">
        <v>28.31</v>
      </c>
      <c r="P97" s="31"/>
    </row>
    <row r="98" spans="1:16" ht="15.75">
      <c r="A98" s="5">
        <v>68</v>
      </c>
      <c r="B98" s="6" t="s">
        <v>69</v>
      </c>
      <c r="C98" s="21">
        <v>20.329999999999998</v>
      </c>
      <c r="D98" s="22">
        <v>23.18</v>
      </c>
      <c r="E98" s="23">
        <v>26.03</v>
      </c>
      <c r="F98" s="22">
        <v>30.9</v>
      </c>
      <c r="G98" s="23">
        <v>33.51</v>
      </c>
      <c r="H98" s="22">
        <v>36.130000000000003</v>
      </c>
      <c r="I98" s="23">
        <v>38.729999999999997</v>
      </c>
      <c r="J98" s="22">
        <v>42.69</v>
      </c>
      <c r="K98" s="23">
        <v>47.19</v>
      </c>
      <c r="L98" s="24">
        <v>44.94</v>
      </c>
      <c r="M98" s="24">
        <v>41.35</v>
      </c>
      <c r="N98" s="24">
        <v>38.21</v>
      </c>
      <c r="O98" s="24">
        <v>35.96</v>
      </c>
      <c r="P98" s="31"/>
    </row>
    <row r="99" spans="1:16" ht="15.75">
      <c r="A99" s="5">
        <v>69</v>
      </c>
      <c r="B99" s="6" t="s">
        <v>70</v>
      </c>
      <c r="C99" s="21">
        <v>19.68</v>
      </c>
      <c r="D99" s="22">
        <v>22.44</v>
      </c>
      <c r="E99" s="23">
        <v>25.19</v>
      </c>
      <c r="F99" s="22">
        <v>29.91</v>
      </c>
      <c r="G99" s="23">
        <v>32.450000000000003</v>
      </c>
      <c r="H99" s="22">
        <v>34.97</v>
      </c>
      <c r="I99" s="23">
        <v>37.51</v>
      </c>
      <c r="J99" s="22">
        <v>41.34</v>
      </c>
      <c r="K99" s="23">
        <v>45.68</v>
      </c>
      <c r="L99" s="24">
        <v>43.51</v>
      </c>
      <c r="M99" s="24">
        <v>40.03</v>
      </c>
      <c r="N99" s="24">
        <v>36.99</v>
      </c>
      <c r="O99" s="24">
        <v>34.81</v>
      </c>
      <c r="P99" s="31"/>
    </row>
    <row r="100" spans="1:16" ht="15.75">
      <c r="A100" s="5">
        <v>70</v>
      </c>
      <c r="B100" s="6" t="s">
        <v>71</v>
      </c>
      <c r="C100" s="21">
        <v>15.03</v>
      </c>
      <c r="D100" s="22">
        <v>17.13</v>
      </c>
      <c r="E100" s="23">
        <v>19.239999999999998</v>
      </c>
      <c r="F100" s="22">
        <v>23.71</v>
      </c>
      <c r="G100" s="23">
        <v>25.71</v>
      </c>
      <c r="H100" s="22">
        <v>27.73</v>
      </c>
      <c r="I100" s="23">
        <v>29.73</v>
      </c>
      <c r="J100" s="22">
        <v>33.630000000000003</v>
      </c>
      <c r="K100" s="23">
        <v>37.17</v>
      </c>
      <c r="L100" s="24">
        <v>35.409999999999997</v>
      </c>
      <c r="M100" s="24">
        <v>32.57</v>
      </c>
      <c r="N100" s="24">
        <v>30.1</v>
      </c>
      <c r="O100" s="24">
        <v>28.31</v>
      </c>
      <c r="P100" s="31"/>
    </row>
    <row r="101" spans="1:16" ht="15.75">
      <c r="A101" s="5">
        <v>71</v>
      </c>
      <c r="B101" s="6" t="s">
        <v>72</v>
      </c>
      <c r="C101" s="21">
        <v>15.03</v>
      </c>
      <c r="D101" s="22">
        <v>17.13</v>
      </c>
      <c r="E101" s="23">
        <v>19.239999999999998</v>
      </c>
      <c r="F101" s="22">
        <v>23.71</v>
      </c>
      <c r="G101" s="23">
        <v>25.71</v>
      </c>
      <c r="H101" s="22">
        <v>27.73</v>
      </c>
      <c r="I101" s="23">
        <v>29.73</v>
      </c>
      <c r="J101" s="22">
        <v>33.630000000000003</v>
      </c>
      <c r="K101" s="23">
        <v>37.17</v>
      </c>
      <c r="L101" s="24">
        <v>35.409999999999997</v>
      </c>
      <c r="M101" s="24">
        <v>32.57</v>
      </c>
      <c r="N101" s="24">
        <v>30.1</v>
      </c>
      <c r="O101" s="24">
        <v>28.31</v>
      </c>
      <c r="P101" s="31"/>
    </row>
    <row r="102" spans="1:16" ht="15.75">
      <c r="A102" s="5">
        <v>72</v>
      </c>
      <c r="B102" s="6" t="s">
        <v>73</v>
      </c>
      <c r="C102" s="21">
        <v>16.71</v>
      </c>
      <c r="D102" s="22">
        <v>19.05</v>
      </c>
      <c r="E102" s="23">
        <v>21.39</v>
      </c>
      <c r="F102" s="22">
        <v>26.08</v>
      </c>
      <c r="G102" s="23">
        <v>28.29</v>
      </c>
      <c r="H102" s="22">
        <v>30.5</v>
      </c>
      <c r="I102" s="23">
        <v>32.700000000000003</v>
      </c>
      <c r="J102" s="22">
        <v>36.799999999999997</v>
      </c>
      <c r="K102" s="23">
        <v>40.68</v>
      </c>
      <c r="L102" s="24">
        <v>38.75</v>
      </c>
      <c r="M102" s="24">
        <v>35.65</v>
      </c>
      <c r="N102" s="24">
        <v>32.93</v>
      </c>
      <c r="O102" s="24">
        <v>30.99</v>
      </c>
      <c r="P102" s="31"/>
    </row>
    <row r="103" spans="1:16" ht="15.75">
      <c r="A103" s="5">
        <v>73</v>
      </c>
      <c r="B103" s="6" t="s">
        <v>74</v>
      </c>
      <c r="C103" s="21">
        <v>17.59</v>
      </c>
      <c r="D103" s="22">
        <v>20.05</v>
      </c>
      <c r="E103" s="23">
        <v>22.52</v>
      </c>
      <c r="F103" s="22">
        <v>27.74</v>
      </c>
      <c r="G103" s="23">
        <v>30.1</v>
      </c>
      <c r="H103" s="22">
        <v>32.44</v>
      </c>
      <c r="I103" s="23">
        <v>34.78</v>
      </c>
      <c r="J103" s="22">
        <v>39.35</v>
      </c>
      <c r="K103" s="23">
        <v>43.49</v>
      </c>
      <c r="L103" s="24">
        <v>41.42</v>
      </c>
      <c r="M103" s="24">
        <v>38.1</v>
      </c>
      <c r="N103" s="24">
        <v>35.200000000000003</v>
      </c>
      <c r="O103" s="24">
        <v>33.14</v>
      </c>
      <c r="P103" s="31"/>
    </row>
    <row r="104" spans="1:16" ht="15.75">
      <c r="A104" s="5">
        <v>73</v>
      </c>
      <c r="B104" s="6" t="s">
        <v>4</v>
      </c>
      <c r="C104" s="21">
        <v>45.89</v>
      </c>
      <c r="D104" s="22">
        <v>52.31</v>
      </c>
      <c r="E104" s="23">
        <v>58.73</v>
      </c>
      <c r="F104" s="22">
        <v>65.17</v>
      </c>
      <c r="G104" s="23">
        <v>70.67</v>
      </c>
      <c r="H104" s="22">
        <v>76.180000000000007</v>
      </c>
      <c r="I104" s="23">
        <v>81.680000000000007</v>
      </c>
      <c r="J104" s="22">
        <v>87.19</v>
      </c>
      <c r="K104" s="23">
        <v>96.37</v>
      </c>
      <c r="L104" s="24">
        <v>91.78</v>
      </c>
      <c r="M104" s="24">
        <v>84.44</v>
      </c>
      <c r="N104" s="24">
        <v>78.010000000000005</v>
      </c>
      <c r="O104" s="24">
        <v>73.42</v>
      </c>
      <c r="P104" s="31"/>
    </row>
    <row r="105" spans="1:16" ht="15.75">
      <c r="A105" s="5">
        <v>74</v>
      </c>
      <c r="B105" s="6" t="s">
        <v>75</v>
      </c>
      <c r="C105" s="21">
        <v>17.59</v>
      </c>
      <c r="D105" s="22">
        <v>20.05</v>
      </c>
      <c r="E105" s="23">
        <v>22.52</v>
      </c>
      <c r="F105" s="22">
        <v>27.74</v>
      </c>
      <c r="G105" s="23">
        <v>30.1</v>
      </c>
      <c r="H105" s="22">
        <v>32.44</v>
      </c>
      <c r="I105" s="23">
        <v>34.78</v>
      </c>
      <c r="J105" s="22">
        <v>39.35</v>
      </c>
      <c r="K105" s="23">
        <v>43.49</v>
      </c>
      <c r="L105" s="24">
        <v>41.42</v>
      </c>
      <c r="M105" s="24">
        <v>38.1</v>
      </c>
      <c r="N105" s="24">
        <v>35.200000000000003</v>
      </c>
      <c r="O105" s="24">
        <v>33.14</v>
      </c>
      <c r="P105" s="31"/>
    </row>
    <row r="106" spans="1:16" ht="15.75">
      <c r="A106" s="5">
        <v>74</v>
      </c>
      <c r="B106" s="6" t="s">
        <v>4</v>
      </c>
      <c r="C106" s="21">
        <v>45.89</v>
      </c>
      <c r="D106" s="22">
        <v>52.31</v>
      </c>
      <c r="E106" s="23">
        <v>58.73</v>
      </c>
      <c r="F106" s="22">
        <v>65.17</v>
      </c>
      <c r="G106" s="23">
        <v>70.67</v>
      </c>
      <c r="H106" s="22">
        <v>76.180000000000007</v>
      </c>
      <c r="I106" s="23">
        <v>81.680000000000007</v>
      </c>
      <c r="J106" s="22">
        <v>87.19</v>
      </c>
      <c r="K106" s="23">
        <v>96.37</v>
      </c>
      <c r="L106" s="24">
        <v>91.78</v>
      </c>
      <c r="M106" s="24">
        <v>84.44</v>
      </c>
      <c r="N106" s="24">
        <v>78.010000000000005</v>
      </c>
      <c r="O106" s="24">
        <v>73.42</v>
      </c>
      <c r="P106" s="31"/>
    </row>
    <row r="107" spans="1:16" ht="15.75">
      <c r="A107" s="5">
        <v>75</v>
      </c>
      <c r="B107" s="6" t="s">
        <v>76</v>
      </c>
      <c r="C107" s="21">
        <v>20.77</v>
      </c>
      <c r="D107" s="22">
        <v>23.69</v>
      </c>
      <c r="E107" s="23">
        <v>26.6</v>
      </c>
      <c r="F107" s="22">
        <v>31.15</v>
      </c>
      <c r="G107" s="23">
        <v>33.770000000000003</v>
      </c>
      <c r="H107" s="22">
        <v>36.409999999999997</v>
      </c>
      <c r="I107" s="23">
        <v>39.049999999999997</v>
      </c>
      <c r="J107" s="22">
        <v>42.76</v>
      </c>
      <c r="K107" s="23">
        <v>47.27</v>
      </c>
      <c r="L107" s="24">
        <v>45.02</v>
      </c>
      <c r="M107" s="24">
        <v>41.42</v>
      </c>
      <c r="N107" s="24">
        <v>38.270000000000003</v>
      </c>
      <c r="O107" s="24">
        <v>36.01</v>
      </c>
      <c r="P107" s="31"/>
    </row>
    <row r="108" spans="1:16" ht="15.75">
      <c r="A108" s="5">
        <v>76</v>
      </c>
      <c r="B108" s="6" t="s">
        <v>77</v>
      </c>
      <c r="C108" s="21">
        <v>16.5</v>
      </c>
      <c r="D108" s="22">
        <v>18.809999999999999</v>
      </c>
      <c r="E108" s="23">
        <v>21.11</v>
      </c>
      <c r="F108" s="22">
        <v>25.64</v>
      </c>
      <c r="G108" s="23">
        <v>27.81</v>
      </c>
      <c r="H108" s="22">
        <v>29.98</v>
      </c>
      <c r="I108" s="23">
        <v>32.14</v>
      </c>
      <c r="J108" s="22">
        <v>36.08</v>
      </c>
      <c r="K108" s="23">
        <v>39.880000000000003</v>
      </c>
      <c r="L108" s="24">
        <v>37.97</v>
      </c>
      <c r="M108" s="24">
        <v>34.94</v>
      </c>
      <c r="N108" s="24">
        <v>32.28</v>
      </c>
      <c r="O108" s="24">
        <v>30.38</v>
      </c>
      <c r="P108" s="31"/>
    </row>
    <row r="109" spans="1:16" ht="15.75">
      <c r="A109" s="5">
        <v>77</v>
      </c>
      <c r="B109" s="6" t="s">
        <v>78</v>
      </c>
      <c r="C109" s="21">
        <v>18.850000000000001</v>
      </c>
      <c r="D109" s="22">
        <v>21.49</v>
      </c>
      <c r="E109" s="23">
        <v>24.13</v>
      </c>
      <c r="F109" s="22">
        <v>28.73</v>
      </c>
      <c r="G109" s="23">
        <v>31.16</v>
      </c>
      <c r="H109" s="22">
        <v>33.590000000000003</v>
      </c>
      <c r="I109" s="23">
        <v>36.01</v>
      </c>
      <c r="J109" s="22">
        <v>40.04</v>
      </c>
      <c r="K109" s="23">
        <v>44.24</v>
      </c>
      <c r="L109" s="24">
        <v>42.13</v>
      </c>
      <c r="M109" s="24">
        <v>38.75</v>
      </c>
      <c r="N109" s="24">
        <v>35.82</v>
      </c>
      <c r="O109" s="24">
        <v>33.71</v>
      </c>
      <c r="P109" s="31"/>
    </row>
    <row r="110" spans="1:16" ht="15.75">
      <c r="A110" s="5">
        <v>78</v>
      </c>
      <c r="B110" s="6" t="s">
        <v>79</v>
      </c>
      <c r="C110" s="21">
        <v>20.399999999999999</v>
      </c>
      <c r="D110" s="22">
        <v>23.24</v>
      </c>
      <c r="E110" s="23">
        <v>26.1</v>
      </c>
      <c r="F110" s="22">
        <v>31.08</v>
      </c>
      <c r="G110" s="23">
        <v>33.72</v>
      </c>
      <c r="H110" s="22">
        <v>36.35</v>
      </c>
      <c r="I110" s="23">
        <v>38.97</v>
      </c>
      <c r="J110" s="22">
        <v>43.32</v>
      </c>
      <c r="K110" s="23">
        <v>47.87</v>
      </c>
      <c r="L110" s="24">
        <v>45.59</v>
      </c>
      <c r="M110" s="24">
        <v>41.94</v>
      </c>
      <c r="N110" s="24">
        <v>38.75</v>
      </c>
      <c r="O110" s="24">
        <v>36.47</v>
      </c>
      <c r="P110" s="31"/>
    </row>
    <row r="111" spans="1:16" ht="15.75">
      <c r="A111" s="5">
        <v>79</v>
      </c>
      <c r="B111" s="6" t="s">
        <v>80</v>
      </c>
      <c r="C111" s="21">
        <v>18.100000000000001</v>
      </c>
      <c r="D111" s="22">
        <v>20.63</v>
      </c>
      <c r="E111" s="23">
        <v>23.17</v>
      </c>
      <c r="F111" s="22">
        <v>28.55</v>
      </c>
      <c r="G111" s="23">
        <v>30.97</v>
      </c>
      <c r="H111" s="22">
        <v>33.380000000000003</v>
      </c>
      <c r="I111" s="23">
        <v>35.79</v>
      </c>
      <c r="J111" s="22">
        <v>40.5</v>
      </c>
      <c r="K111" s="23">
        <v>44.76</v>
      </c>
      <c r="L111" s="24">
        <v>42.63</v>
      </c>
      <c r="M111" s="24">
        <v>39.22</v>
      </c>
      <c r="N111" s="24">
        <v>36.229999999999997</v>
      </c>
      <c r="O111" s="24">
        <v>34.1</v>
      </c>
      <c r="P111" s="31"/>
    </row>
    <row r="112" spans="1:16" ht="15.75">
      <c r="A112" s="5">
        <v>80</v>
      </c>
      <c r="B112" s="6" t="s">
        <v>81</v>
      </c>
      <c r="C112" s="21">
        <v>14.52</v>
      </c>
      <c r="D112" s="22">
        <v>16.55</v>
      </c>
      <c r="E112" s="23">
        <v>18.59</v>
      </c>
      <c r="F112" s="22">
        <v>22.91</v>
      </c>
      <c r="G112" s="23">
        <v>24.84</v>
      </c>
      <c r="H112" s="22">
        <v>26.78</v>
      </c>
      <c r="I112" s="23">
        <v>28.72</v>
      </c>
      <c r="J112" s="22">
        <v>32.49</v>
      </c>
      <c r="K112" s="23">
        <v>35.909999999999997</v>
      </c>
      <c r="L112" s="24">
        <v>34.200000000000003</v>
      </c>
      <c r="M112" s="24">
        <v>31.46</v>
      </c>
      <c r="N112" s="24">
        <v>29.07</v>
      </c>
      <c r="O112" s="24">
        <v>27.35</v>
      </c>
      <c r="P112" s="31"/>
    </row>
    <row r="113" spans="1:16" ht="15.75">
      <c r="A113" s="5">
        <v>81</v>
      </c>
      <c r="B113" s="6" t="s">
        <v>82</v>
      </c>
      <c r="C113" s="21">
        <v>29.39</v>
      </c>
      <c r="D113" s="22">
        <v>33.51</v>
      </c>
      <c r="E113" s="23">
        <v>37.619999999999997</v>
      </c>
      <c r="F113" s="22">
        <v>44.67</v>
      </c>
      <c r="G113" s="23">
        <v>48.44</v>
      </c>
      <c r="H113" s="22">
        <v>52.22</v>
      </c>
      <c r="I113" s="23">
        <v>55.99</v>
      </c>
      <c r="J113" s="22">
        <v>61.72</v>
      </c>
      <c r="K113" s="23">
        <v>68.239999999999995</v>
      </c>
      <c r="L113" s="24">
        <v>64.97</v>
      </c>
      <c r="M113" s="24">
        <v>59.77</v>
      </c>
      <c r="N113" s="24">
        <v>55.24</v>
      </c>
      <c r="O113" s="24">
        <v>51.99</v>
      </c>
      <c r="P113" s="31"/>
    </row>
    <row r="114" spans="1:16" ht="15.75">
      <c r="A114" s="5">
        <v>82</v>
      </c>
      <c r="B114" s="6" t="s">
        <v>83</v>
      </c>
      <c r="C114" s="21">
        <v>22.18</v>
      </c>
      <c r="D114" s="22">
        <v>25.29</v>
      </c>
      <c r="E114" s="23">
        <v>28.39</v>
      </c>
      <c r="F114" s="22">
        <v>35</v>
      </c>
      <c r="G114" s="23">
        <v>37.96</v>
      </c>
      <c r="H114" s="22">
        <v>40.92</v>
      </c>
      <c r="I114" s="23">
        <v>43.88</v>
      </c>
      <c r="J114" s="22">
        <v>49.65</v>
      </c>
      <c r="K114" s="23">
        <v>54.87</v>
      </c>
      <c r="L114" s="24">
        <v>52.26</v>
      </c>
      <c r="M114" s="24">
        <v>48.07</v>
      </c>
      <c r="N114" s="24">
        <v>44.42</v>
      </c>
      <c r="O114" s="24">
        <v>41.81</v>
      </c>
      <c r="P114" s="31"/>
    </row>
    <row r="115" spans="1:16" ht="15.75">
      <c r="A115" s="5">
        <v>83</v>
      </c>
      <c r="B115" s="6" t="s">
        <v>84</v>
      </c>
      <c r="C115" s="21">
        <v>30.69</v>
      </c>
      <c r="D115" s="22">
        <v>34.979999999999997</v>
      </c>
      <c r="E115" s="23">
        <v>39.29</v>
      </c>
      <c r="F115" s="22">
        <v>46.63</v>
      </c>
      <c r="G115" s="23">
        <v>50.58</v>
      </c>
      <c r="H115" s="22">
        <v>54.52</v>
      </c>
      <c r="I115" s="23">
        <v>58.46</v>
      </c>
      <c r="J115" s="22">
        <v>64.44</v>
      </c>
      <c r="K115" s="23">
        <v>71.23</v>
      </c>
      <c r="L115" s="24">
        <v>67.83</v>
      </c>
      <c r="M115" s="24">
        <v>62.41</v>
      </c>
      <c r="N115" s="24">
        <v>57.67</v>
      </c>
      <c r="O115" s="24">
        <v>54.26</v>
      </c>
      <c r="P115" s="31"/>
    </row>
    <row r="116" spans="1:16" ht="15.75">
      <c r="A116" s="5">
        <v>84</v>
      </c>
      <c r="B116" s="6" t="s">
        <v>85</v>
      </c>
      <c r="C116" s="21">
        <v>19.12</v>
      </c>
      <c r="D116" s="22">
        <v>21.8</v>
      </c>
      <c r="E116" s="23">
        <v>24.47</v>
      </c>
      <c r="F116" s="22">
        <v>30.16</v>
      </c>
      <c r="G116" s="23">
        <v>32.72</v>
      </c>
      <c r="H116" s="22">
        <v>35.270000000000003</v>
      </c>
      <c r="I116" s="23">
        <v>37.82</v>
      </c>
      <c r="J116" s="22">
        <v>42.78</v>
      </c>
      <c r="K116" s="23">
        <v>47.28</v>
      </c>
      <c r="L116" s="24">
        <v>45.03</v>
      </c>
      <c r="M116" s="24">
        <v>41.43</v>
      </c>
      <c r="N116" s="24">
        <v>38.29</v>
      </c>
      <c r="O116" s="24">
        <v>36.020000000000003</v>
      </c>
      <c r="P116" s="31"/>
    </row>
    <row r="117" spans="1:16" ht="15.75">
      <c r="A117" s="5">
        <v>85</v>
      </c>
      <c r="B117" s="6" t="s">
        <v>86</v>
      </c>
      <c r="C117" s="21">
        <v>17.59</v>
      </c>
      <c r="D117" s="22">
        <v>20.05</v>
      </c>
      <c r="E117" s="23">
        <v>22.52</v>
      </c>
      <c r="F117" s="22">
        <v>27.74</v>
      </c>
      <c r="G117" s="23">
        <v>30.1</v>
      </c>
      <c r="H117" s="22">
        <v>32.44</v>
      </c>
      <c r="I117" s="23">
        <v>34.78</v>
      </c>
      <c r="J117" s="22">
        <v>39.35</v>
      </c>
      <c r="K117" s="23">
        <v>43.49</v>
      </c>
      <c r="L117" s="24">
        <v>41.42</v>
      </c>
      <c r="M117" s="24">
        <v>38.1</v>
      </c>
      <c r="N117" s="24">
        <v>35.200000000000003</v>
      </c>
      <c r="O117" s="24">
        <v>33.14</v>
      </c>
      <c r="P117" s="31"/>
    </row>
    <row r="118" spans="1:16" ht="15.75">
      <c r="A118" s="5">
        <v>85</v>
      </c>
      <c r="B118" s="6" t="s">
        <v>18</v>
      </c>
      <c r="C118" s="21">
        <v>45.89</v>
      </c>
      <c r="D118" s="22">
        <v>52.31</v>
      </c>
      <c r="E118" s="23">
        <v>58.73</v>
      </c>
      <c r="F118" s="22">
        <v>65.17</v>
      </c>
      <c r="G118" s="23">
        <v>70.67</v>
      </c>
      <c r="H118" s="22">
        <v>76.180000000000007</v>
      </c>
      <c r="I118" s="23">
        <v>81.680000000000007</v>
      </c>
      <c r="J118" s="22">
        <v>87.19</v>
      </c>
      <c r="K118" s="23">
        <v>96.37</v>
      </c>
      <c r="L118" s="24">
        <v>91.78</v>
      </c>
      <c r="M118" s="24">
        <v>84.44</v>
      </c>
      <c r="N118" s="24">
        <v>78.010000000000005</v>
      </c>
      <c r="O118" s="24">
        <v>73.42</v>
      </c>
      <c r="P118" s="31"/>
    </row>
    <row r="119" spans="1:16" ht="15.75">
      <c r="A119" s="5">
        <v>86</v>
      </c>
      <c r="B119" s="6" t="s">
        <v>87</v>
      </c>
      <c r="C119" s="21">
        <v>17.59</v>
      </c>
      <c r="D119" s="22">
        <v>20.05</v>
      </c>
      <c r="E119" s="23">
        <v>22.52</v>
      </c>
      <c r="F119" s="22">
        <v>27.74</v>
      </c>
      <c r="G119" s="23">
        <v>30.1</v>
      </c>
      <c r="H119" s="22">
        <v>32.44</v>
      </c>
      <c r="I119" s="23">
        <v>34.78</v>
      </c>
      <c r="J119" s="22">
        <v>39.35</v>
      </c>
      <c r="K119" s="23">
        <v>43.49</v>
      </c>
      <c r="L119" s="24">
        <v>41.42</v>
      </c>
      <c r="M119" s="24">
        <v>38.1</v>
      </c>
      <c r="N119" s="24">
        <v>35.200000000000003</v>
      </c>
      <c r="O119" s="24">
        <v>33.14</v>
      </c>
      <c r="P119" s="31"/>
    </row>
    <row r="120" spans="1:16" ht="15.75">
      <c r="A120" s="5">
        <v>87</v>
      </c>
      <c r="B120" s="6" t="s">
        <v>88</v>
      </c>
      <c r="C120" s="21">
        <v>17.59</v>
      </c>
      <c r="D120" s="22">
        <v>20.05</v>
      </c>
      <c r="E120" s="23">
        <v>22.52</v>
      </c>
      <c r="F120" s="22">
        <v>27.74</v>
      </c>
      <c r="G120" s="23">
        <v>30.1</v>
      </c>
      <c r="H120" s="22">
        <v>32.44</v>
      </c>
      <c r="I120" s="23">
        <v>34.78</v>
      </c>
      <c r="J120" s="22">
        <v>39.35</v>
      </c>
      <c r="K120" s="23">
        <v>43.49</v>
      </c>
      <c r="L120" s="24">
        <v>41.42</v>
      </c>
      <c r="M120" s="24">
        <v>38.1</v>
      </c>
      <c r="N120" s="24">
        <v>35.200000000000003</v>
      </c>
      <c r="O120" s="24">
        <v>33.14</v>
      </c>
      <c r="P120" s="31"/>
    </row>
    <row r="121" spans="1:16" ht="15.75">
      <c r="A121" s="5">
        <v>88</v>
      </c>
      <c r="B121" s="6" t="s">
        <v>89</v>
      </c>
      <c r="C121" s="21">
        <v>14.52</v>
      </c>
      <c r="D121" s="22">
        <v>16.55</v>
      </c>
      <c r="E121" s="23">
        <v>18.59</v>
      </c>
      <c r="F121" s="22">
        <v>22.91</v>
      </c>
      <c r="G121" s="23">
        <v>24.84</v>
      </c>
      <c r="H121" s="22">
        <v>26.78</v>
      </c>
      <c r="I121" s="23">
        <v>28.72</v>
      </c>
      <c r="J121" s="22">
        <v>32.49</v>
      </c>
      <c r="K121" s="23">
        <v>35.909999999999997</v>
      </c>
      <c r="L121" s="24">
        <v>34.200000000000003</v>
      </c>
      <c r="M121" s="24">
        <v>31.46</v>
      </c>
      <c r="N121" s="24">
        <v>29.07</v>
      </c>
      <c r="O121" s="24">
        <v>27.35</v>
      </c>
      <c r="P121" s="31"/>
    </row>
    <row r="122" spans="1:16" ht="15.75">
      <c r="A122" s="5">
        <v>88</v>
      </c>
      <c r="B122" s="6" t="s">
        <v>4</v>
      </c>
      <c r="C122" s="21">
        <v>36.799999999999997</v>
      </c>
      <c r="D122" s="22">
        <v>41.96</v>
      </c>
      <c r="E122" s="23">
        <v>47.11</v>
      </c>
      <c r="F122" s="22">
        <v>52.27</v>
      </c>
      <c r="G122" s="23">
        <v>56.68</v>
      </c>
      <c r="H122" s="22">
        <v>61.1</v>
      </c>
      <c r="I122" s="23">
        <v>65.510000000000005</v>
      </c>
      <c r="J122" s="22">
        <v>69.94</v>
      </c>
      <c r="K122" s="23">
        <v>77.290000000000006</v>
      </c>
      <c r="L122" s="24">
        <v>73.62</v>
      </c>
      <c r="M122" s="24">
        <v>67.72</v>
      </c>
      <c r="N122" s="24">
        <v>62.57</v>
      </c>
      <c r="O122" s="24">
        <v>58.89</v>
      </c>
      <c r="P122" s="31"/>
    </row>
    <row r="123" spans="1:16" ht="15.75">
      <c r="A123" s="5">
        <v>89</v>
      </c>
      <c r="B123" s="6" t="s">
        <v>90</v>
      </c>
      <c r="C123" s="21">
        <v>11.96</v>
      </c>
      <c r="D123" s="22">
        <v>13.64</v>
      </c>
      <c r="E123" s="23">
        <v>15.31</v>
      </c>
      <c r="F123" s="22">
        <v>18.88</v>
      </c>
      <c r="G123" s="23">
        <v>20.48</v>
      </c>
      <c r="H123" s="22">
        <v>22.06</v>
      </c>
      <c r="I123" s="23">
        <v>23.66</v>
      </c>
      <c r="J123" s="22">
        <v>26.77</v>
      </c>
      <c r="K123" s="23">
        <v>29.59</v>
      </c>
      <c r="L123" s="24">
        <v>28.18</v>
      </c>
      <c r="M123" s="24">
        <v>25.92</v>
      </c>
      <c r="N123" s="24">
        <v>23.96</v>
      </c>
      <c r="O123" s="24">
        <v>22.54</v>
      </c>
      <c r="P123" s="31"/>
    </row>
    <row r="124" spans="1:16" ht="15.75">
      <c r="A124" s="5">
        <v>90</v>
      </c>
      <c r="B124" s="6" t="s">
        <v>91</v>
      </c>
      <c r="C124" s="21">
        <v>17.100000000000001</v>
      </c>
      <c r="D124" s="22">
        <v>19.489999999999998</v>
      </c>
      <c r="E124" s="23">
        <v>21.89</v>
      </c>
      <c r="F124" s="22">
        <v>26.57</v>
      </c>
      <c r="G124" s="23">
        <v>28.82</v>
      </c>
      <c r="H124" s="22">
        <v>31.07</v>
      </c>
      <c r="I124" s="23">
        <v>33.31</v>
      </c>
      <c r="J124" s="22">
        <v>37.4</v>
      </c>
      <c r="K124" s="23">
        <v>41.33</v>
      </c>
      <c r="L124" s="24">
        <v>39.36</v>
      </c>
      <c r="M124" s="24">
        <v>36.21</v>
      </c>
      <c r="N124" s="24">
        <v>33.46</v>
      </c>
      <c r="O124" s="24">
        <v>31.49</v>
      </c>
      <c r="P124" s="31"/>
    </row>
    <row r="125" spans="1:16" ht="15.75">
      <c r="A125" s="5">
        <v>91</v>
      </c>
      <c r="B125" s="6" t="s">
        <v>92</v>
      </c>
      <c r="C125" s="21">
        <v>19.63</v>
      </c>
      <c r="D125" s="22">
        <v>22.37</v>
      </c>
      <c r="E125" s="23">
        <v>25.12</v>
      </c>
      <c r="F125" s="22">
        <v>29.91</v>
      </c>
      <c r="G125" s="23">
        <v>32.44</v>
      </c>
      <c r="H125" s="22">
        <v>34.97</v>
      </c>
      <c r="I125" s="23">
        <v>37.51</v>
      </c>
      <c r="J125" s="22">
        <v>41.67</v>
      </c>
      <c r="K125" s="23">
        <v>46.06</v>
      </c>
      <c r="L125" s="24">
        <v>43.86</v>
      </c>
      <c r="M125" s="24">
        <v>40.35</v>
      </c>
      <c r="N125" s="24">
        <v>37.28</v>
      </c>
      <c r="O125" s="24">
        <v>35.090000000000003</v>
      </c>
      <c r="P125" s="31"/>
    </row>
    <row r="126" spans="1:16" ht="15.75">
      <c r="A126" s="5">
        <v>92</v>
      </c>
      <c r="B126" s="6" t="s">
        <v>93</v>
      </c>
      <c r="C126" s="21">
        <v>20.399999999999999</v>
      </c>
      <c r="D126" s="22">
        <v>23.24</v>
      </c>
      <c r="E126" s="23">
        <v>26.1</v>
      </c>
      <c r="F126" s="22">
        <v>31.08</v>
      </c>
      <c r="G126" s="23">
        <v>33.72</v>
      </c>
      <c r="H126" s="22">
        <v>36.35</v>
      </c>
      <c r="I126" s="23">
        <v>38.97</v>
      </c>
      <c r="J126" s="22">
        <v>43.32</v>
      </c>
      <c r="K126" s="23">
        <v>47.87</v>
      </c>
      <c r="L126" s="24">
        <v>45.59</v>
      </c>
      <c r="M126" s="24">
        <v>41.94</v>
      </c>
      <c r="N126" s="24">
        <v>38.75</v>
      </c>
      <c r="O126" s="24">
        <v>36.47</v>
      </c>
      <c r="P126" s="31"/>
    </row>
    <row r="127" spans="1:16" ht="15.75">
      <c r="A127" s="5">
        <v>93</v>
      </c>
      <c r="B127" s="6" t="s">
        <v>94</v>
      </c>
      <c r="C127" s="21">
        <v>19.63</v>
      </c>
      <c r="D127" s="22">
        <v>22.37</v>
      </c>
      <c r="E127" s="23">
        <v>25.12</v>
      </c>
      <c r="F127" s="22">
        <v>29.91</v>
      </c>
      <c r="G127" s="23">
        <v>32.44</v>
      </c>
      <c r="H127" s="22">
        <v>34.97</v>
      </c>
      <c r="I127" s="23">
        <v>37.51</v>
      </c>
      <c r="J127" s="22">
        <v>41.67</v>
      </c>
      <c r="K127" s="23">
        <v>46.06</v>
      </c>
      <c r="L127" s="24">
        <v>43.86</v>
      </c>
      <c r="M127" s="24">
        <v>40.35</v>
      </c>
      <c r="N127" s="24">
        <v>37.28</v>
      </c>
      <c r="O127" s="24">
        <v>35.090000000000003</v>
      </c>
      <c r="P127" s="31"/>
    </row>
    <row r="128" spans="1:16" ht="15.75">
      <c r="A128" s="5">
        <v>94</v>
      </c>
      <c r="B128" s="6" t="s">
        <v>95</v>
      </c>
      <c r="C128" s="21">
        <v>19.63</v>
      </c>
      <c r="D128" s="22">
        <v>22.37</v>
      </c>
      <c r="E128" s="23">
        <v>25.12</v>
      </c>
      <c r="F128" s="22">
        <v>29.91</v>
      </c>
      <c r="G128" s="23">
        <v>32.44</v>
      </c>
      <c r="H128" s="22">
        <v>34.97</v>
      </c>
      <c r="I128" s="23">
        <v>37.51</v>
      </c>
      <c r="J128" s="22">
        <v>41.67</v>
      </c>
      <c r="K128" s="23">
        <v>46.06</v>
      </c>
      <c r="L128" s="24">
        <v>43.86</v>
      </c>
      <c r="M128" s="24">
        <v>40.35</v>
      </c>
      <c r="N128" s="24">
        <v>37.28</v>
      </c>
      <c r="O128" s="24">
        <v>35.090000000000003</v>
      </c>
      <c r="P128" s="31"/>
    </row>
    <row r="129" spans="1:16" ht="15.75">
      <c r="A129" s="5">
        <v>95</v>
      </c>
      <c r="B129" s="6" t="s">
        <v>96</v>
      </c>
      <c r="C129" s="21">
        <v>20.399999999999999</v>
      </c>
      <c r="D129" s="22">
        <v>23.24</v>
      </c>
      <c r="E129" s="23">
        <v>26.1</v>
      </c>
      <c r="F129" s="22">
        <v>31.08</v>
      </c>
      <c r="G129" s="23">
        <v>33.72</v>
      </c>
      <c r="H129" s="22">
        <v>36.35</v>
      </c>
      <c r="I129" s="23">
        <v>38.97</v>
      </c>
      <c r="J129" s="22">
        <v>43.32</v>
      </c>
      <c r="K129" s="23">
        <v>47.87</v>
      </c>
      <c r="L129" s="24">
        <v>45.59</v>
      </c>
      <c r="M129" s="24">
        <v>41.94</v>
      </c>
      <c r="N129" s="24">
        <v>38.75</v>
      </c>
      <c r="O129" s="24">
        <v>36.47</v>
      </c>
      <c r="P129" s="31"/>
    </row>
    <row r="130" spans="1:16" ht="16.5" thickBot="1">
      <c r="A130" s="7">
        <v>98</v>
      </c>
      <c r="B130" s="8" t="s">
        <v>97</v>
      </c>
      <c r="C130" s="25">
        <v>64.06</v>
      </c>
      <c r="D130" s="26">
        <v>73.02</v>
      </c>
      <c r="E130" s="27">
        <v>82</v>
      </c>
      <c r="F130" s="26">
        <v>90.96</v>
      </c>
      <c r="G130" s="27">
        <v>98.64</v>
      </c>
      <c r="H130" s="26">
        <v>106.34</v>
      </c>
      <c r="I130" s="27">
        <v>114.02</v>
      </c>
      <c r="J130" s="26">
        <v>121.71</v>
      </c>
      <c r="K130" s="27">
        <v>134.52000000000001</v>
      </c>
      <c r="L130" s="28">
        <v>128.12</v>
      </c>
      <c r="M130" s="28">
        <v>117.86</v>
      </c>
      <c r="N130" s="28">
        <v>108.9</v>
      </c>
      <c r="O130" s="28">
        <v>102.49</v>
      </c>
      <c r="P130" s="31"/>
    </row>
    <row r="131" spans="1:16">
      <c r="C131" s="29"/>
      <c r="D131" s="29"/>
      <c r="E131" s="29"/>
      <c r="F131" s="29"/>
      <c r="G131" s="29"/>
      <c r="H131" s="29"/>
      <c r="I131" s="29"/>
      <c r="J131" s="29"/>
      <c r="K131" s="29"/>
      <c r="L131" s="29"/>
      <c r="M131" s="29"/>
      <c r="N131" s="29"/>
      <c r="O131" s="29"/>
    </row>
    <row r="132" spans="1:16">
      <c r="C132" s="29"/>
      <c r="D132" s="29"/>
      <c r="E132" s="29"/>
      <c r="F132" s="29"/>
      <c r="G132" s="29"/>
      <c r="H132" s="29"/>
      <c r="I132" s="29"/>
      <c r="J132" s="29"/>
      <c r="K132" s="29"/>
      <c r="L132" s="29"/>
      <c r="M132" s="29"/>
      <c r="N132" s="29"/>
      <c r="O132" s="29"/>
    </row>
    <row r="133" spans="1:16">
      <c r="C133" s="29"/>
      <c r="D133" s="29"/>
      <c r="E133" s="29"/>
      <c r="F133" s="29"/>
      <c r="G133" s="29"/>
      <c r="H133" s="29"/>
      <c r="I133" s="29"/>
      <c r="J133" s="29"/>
      <c r="K133" s="29"/>
      <c r="L133" s="29"/>
      <c r="M133" s="29"/>
      <c r="N133" s="29"/>
      <c r="O133" s="29"/>
    </row>
    <row r="134" spans="1:16">
      <c r="C134" s="29"/>
      <c r="D134" s="29"/>
      <c r="E134" s="29"/>
      <c r="F134" s="29"/>
      <c r="G134" s="29"/>
      <c r="H134" s="29"/>
      <c r="I134" s="29"/>
      <c r="J134" s="29"/>
      <c r="K134" s="29"/>
      <c r="L134" s="29"/>
      <c r="M134" s="29"/>
      <c r="N134" s="29"/>
      <c r="O134" s="29"/>
    </row>
    <row r="135" spans="1:16">
      <c r="C135" s="29"/>
      <c r="D135" s="29"/>
      <c r="E135" s="29"/>
      <c r="F135" s="29"/>
      <c r="G135" s="29"/>
      <c r="H135" s="29"/>
      <c r="I135" s="29"/>
      <c r="J135" s="29"/>
      <c r="K135" s="29"/>
      <c r="L135" s="29"/>
      <c r="M135" s="29"/>
      <c r="N135" s="29"/>
      <c r="O135" s="29"/>
    </row>
    <row r="136" spans="1:16">
      <c r="C136" s="29"/>
      <c r="D136" s="29"/>
      <c r="E136" s="29"/>
      <c r="F136" s="29"/>
      <c r="G136" s="29"/>
      <c r="H136" s="29"/>
      <c r="I136" s="29"/>
      <c r="J136" s="29"/>
      <c r="K136" s="29"/>
      <c r="L136" s="29"/>
      <c r="M136" s="29"/>
      <c r="N136" s="29"/>
      <c r="O136" s="29"/>
    </row>
    <row r="137" spans="1:16">
      <c r="C137" s="29"/>
      <c r="D137" s="29"/>
      <c r="E137" s="29"/>
      <c r="F137" s="29"/>
      <c r="G137" s="29"/>
      <c r="H137" s="29"/>
      <c r="I137" s="29"/>
      <c r="J137" s="29"/>
      <c r="K137" s="29"/>
      <c r="L137" s="29"/>
      <c r="M137" s="29"/>
      <c r="N137" s="29"/>
      <c r="O137" s="29"/>
    </row>
    <row r="138" spans="1:16">
      <c r="C138" s="29"/>
      <c r="D138" s="29"/>
      <c r="E138" s="29"/>
      <c r="F138" s="29"/>
      <c r="G138" s="29"/>
      <c r="H138" s="29"/>
      <c r="I138" s="29"/>
      <c r="J138" s="29"/>
      <c r="K138" s="29"/>
      <c r="L138" s="29"/>
      <c r="M138" s="29"/>
      <c r="N138" s="29"/>
      <c r="O138" s="29"/>
    </row>
    <row r="139" spans="1:16">
      <c r="C139" s="29"/>
      <c r="D139" s="29"/>
      <c r="E139" s="29"/>
      <c r="F139" s="29"/>
      <c r="G139" s="29"/>
      <c r="H139" s="29"/>
      <c r="I139" s="29"/>
      <c r="J139" s="29"/>
      <c r="K139" s="29"/>
      <c r="L139" s="29"/>
      <c r="M139" s="29"/>
      <c r="N139" s="29"/>
      <c r="O139" s="29"/>
    </row>
    <row r="140" spans="1:16">
      <c r="C140" s="29"/>
      <c r="D140" s="29"/>
      <c r="E140" s="29"/>
      <c r="F140" s="29"/>
      <c r="G140" s="29"/>
      <c r="H140" s="29"/>
      <c r="I140" s="29"/>
      <c r="J140" s="29"/>
      <c r="K140" s="29"/>
      <c r="L140" s="29"/>
      <c r="M140" s="29"/>
      <c r="N140" s="29"/>
      <c r="O140" s="29"/>
    </row>
    <row r="141" spans="1:16">
      <c r="C141" s="29"/>
      <c r="D141" s="29"/>
      <c r="E141" s="29"/>
      <c r="F141" s="29"/>
      <c r="G141" s="29"/>
      <c r="H141" s="29"/>
      <c r="I141" s="29"/>
      <c r="J141" s="29"/>
      <c r="K141" s="29"/>
      <c r="L141" s="29"/>
      <c r="M141" s="29"/>
      <c r="N141" s="29"/>
      <c r="O141" s="29"/>
    </row>
    <row r="142" spans="1:16">
      <c r="C142" s="29"/>
      <c r="D142" s="29"/>
      <c r="E142" s="29"/>
      <c r="F142" s="29"/>
      <c r="G142" s="29"/>
      <c r="H142" s="29"/>
      <c r="I142" s="29"/>
      <c r="J142" s="29"/>
      <c r="K142" s="29"/>
      <c r="L142" s="29"/>
      <c r="M142" s="29"/>
      <c r="N142" s="29"/>
      <c r="O142" s="29"/>
    </row>
    <row r="143" spans="1:16">
      <c r="C143" s="29"/>
      <c r="D143" s="29"/>
      <c r="E143" s="29"/>
      <c r="F143" s="29"/>
      <c r="G143" s="29"/>
      <c r="H143" s="29"/>
      <c r="I143" s="29"/>
      <c r="J143" s="29"/>
      <c r="K143" s="29"/>
      <c r="L143" s="29"/>
      <c r="M143" s="29"/>
      <c r="N143" s="29"/>
      <c r="O143" s="29"/>
    </row>
    <row r="144" spans="1:16">
      <c r="C144" s="29"/>
      <c r="D144" s="29"/>
      <c r="E144" s="29"/>
      <c r="F144" s="29"/>
      <c r="G144" s="29"/>
      <c r="H144" s="29"/>
      <c r="I144" s="29"/>
      <c r="J144" s="29"/>
      <c r="K144" s="29"/>
      <c r="L144" s="29"/>
      <c r="M144" s="29"/>
      <c r="N144" s="29"/>
      <c r="O144" s="29"/>
    </row>
    <row r="145" spans="3:15">
      <c r="C145" s="29"/>
      <c r="D145" s="29"/>
      <c r="E145" s="29"/>
      <c r="F145" s="29"/>
      <c r="G145" s="29"/>
      <c r="H145" s="29"/>
      <c r="I145" s="29"/>
      <c r="J145" s="29"/>
      <c r="K145" s="29"/>
      <c r="L145" s="29"/>
      <c r="M145" s="29"/>
      <c r="N145" s="29"/>
      <c r="O145" s="29"/>
    </row>
    <row r="146" spans="3:15">
      <c r="C146" s="29"/>
      <c r="D146" s="29"/>
      <c r="E146" s="29"/>
      <c r="F146" s="29"/>
      <c r="G146" s="29"/>
      <c r="H146" s="29"/>
      <c r="I146" s="29"/>
      <c r="J146" s="29"/>
      <c r="K146" s="29"/>
      <c r="L146" s="29"/>
      <c r="M146" s="29"/>
      <c r="N146" s="29"/>
      <c r="O146" s="29"/>
    </row>
    <row r="147" spans="3:15">
      <c r="C147" s="29"/>
      <c r="D147" s="29"/>
      <c r="E147" s="29"/>
      <c r="F147" s="29"/>
      <c r="G147" s="29"/>
      <c r="H147" s="29"/>
      <c r="I147" s="29"/>
      <c r="J147" s="29"/>
      <c r="K147" s="29"/>
      <c r="L147" s="29"/>
      <c r="M147" s="29"/>
      <c r="N147" s="29"/>
      <c r="O147" s="29"/>
    </row>
    <row r="148" spans="3:15">
      <c r="C148" s="29"/>
      <c r="D148" s="29"/>
      <c r="E148" s="29"/>
      <c r="F148" s="29"/>
      <c r="G148" s="29"/>
      <c r="H148" s="29"/>
      <c r="I148" s="29"/>
      <c r="J148" s="29"/>
      <c r="K148" s="29"/>
      <c r="L148" s="29"/>
      <c r="M148" s="29"/>
      <c r="N148" s="29"/>
      <c r="O148" s="29"/>
    </row>
    <row r="149" spans="3:15">
      <c r="C149" s="29"/>
      <c r="D149" s="29"/>
      <c r="E149" s="29"/>
      <c r="F149" s="29"/>
      <c r="G149" s="29"/>
      <c r="H149" s="29"/>
      <c r="I149" s="29"/>
      <c r="J149" s="29"/>
      <c r="K149" s="29"/>
      <c r="L149" s="29"/>
      <c r="M149" s="29"/>
      <c r="N149" s="29"/>
      <c r="O149" s="29"/>
    </row>
    <row r="150" spans="3:15">
      <c r="C150" s="29"/>
      <c r="D150" s="29"/>
      <c r="E150" s="29"/>
      <c r="F150" s="29"/>
      <c r="G150" s="29"/>
      <c r="H150" s="29"/>
      <c r="I150" s="29"/>
      <c r="J150" s="29"/>
      <c r="K150" s="29"/>
      <c r="L150" s="29"/>
      <c r="M150" s="29"/>
      <c r="N150" s="29"/>
      <c r="O150" s="29"/>
    </row>
    <row r="151" spans="3:15">
      <c r="C151" s="29"/>
      <c r="D151" s="29"/>
      <c r="E151" s="29"/>
      <c r="F151" s="29"/>
      <c r="G151" s="29"/>
      <c r="H151" s="29"/>
      <c r="I151" s="29"/>
      <c r="J151" s="29"/>
      <c r="K151" s="29"/>
      <c r="L151" s="29"/>
      <c r="M151" s="29"/>
      <c r="N151" s="29"/>
      <c r="O151" s="29"/>
    </row>
    <row r="152" spans="3:15">
      <c r="C152" s="29"/>
      <c r="D152" s="29"/>
      <c r="E152" s="29"/>
      <c r="F152" s="29"/>
      <c r="G152" s="29"/>
      <c r="H152" s="29"/>
      <c r="I152" s="29"/>
      <c r="J152" s="29"/>
      <c r="K152" s="29"/>
      <c r="L152" s="29"/>
      <c r="M152" s="29"/>
      <c r="N152" s="29"/>
      <c r="O152" s="29"/>
    </row>
    <row r="153" spans="3:15">
      <c r="C153" s="29"/>
      <c r="D153" s="29"/>
      <c r="E153" s="29"/>
      <c r="F153" s="29"/>
      <c r="G153" s="29"/>
      <c r="H153" s="29"/>
      <c r="I153" s="29"/>
      <c r="J153" s="29"/>
      <c r="K153" s="29"/>
      <c r="L153" s="29"/>
      <c r="M153" s="29"/>
      <c r="N153" s="29"/>
      <c r="O153" s="29"/>
    </row>
    <row r="154" spans="3:15">
      <c r="C154" s="29"/>
      <c r="D154" s="29"/>
      <c r="E154" s="29"/>
      <c r="F154" s="29"/>
      <c r="G154" s="29"/>
      <c r="H154" s="29"/>
      <c r="I154" s="29"/>
      <c r="J154" s="29"/>
      <c r="K154" s="29"/>
      <c r="L154" s="29"/>
      <c r="M154" s="29"/>
      <c r="N154" s="29"/>
      <c r="O154" s="29"/>
    </row>
    <row r="155" spans="3:15">
      <c r="C155" s="29"/>
      <c r="D155" s="29"/>
      <c r="E155" s="29"/>
      <c r="F155" s="29"/>
      <c r="G155" s="29"/>
      <c r="H155" s="29"/>
      <c r="I155" s="29"/>
      <c r="J155" s="29"/>
      <c r="K155" s="29"/>
      <c r="L155" s="29"/>
      <c r="M155" s="29"/>
      <c r="N155" s="29"/>
      <c r="O155" s="29"/>
    </row>
    <row r="156" spans="3:15">
      <c r="C156" s="29"/>
      <c r="D156" s="29"/>
      <c r="E156" s="29"/>
      <c r="F156" s="29"/>
      <c r="G156" s="29"/>
      <c r="H156" s="29"/>
      <c r="I156" s="29"/>
      <c r="J156" s="29"/>
      <c r="K156" s="29"/>
      <c r="L156" s="29"/>
      <c r="M156" s="29"/>
      <c r="N156" s="29"/>
      <c r="O156" s="29"/>
    </row>
    <row r="157" spans="3:15">
      <c r="C157" s="29"/>
      <c r="D157" s="29"/>
      <c r="E157" s="29"/>
      <c r="F157" s="29"/>
      <c r="G157" s="29"/>
      <c r="H157" s="29"/>
      <c r="I157" s="29"/>
      <c r="J157" s="29"/>
      <c r="K157" s="29"/>
      <c r="L157" s="29"/>
      <c r="M157" s="29"/>
      <c r="N157" s="29"/>
      <c r="O157" s="29"/>
    </row>
    <row r="158" spans="3:15">
      <c r="C158" s="29"/>
      <c r="D158" s="29"/>
      <c r="E158" s="29"/>
      <c r="F158" s="29"/>
      <c r="G158" s="29"/>
      <c r="H158" s="29"/>
      <c r="I158" s="29"/>
      <c r="J158" s="29"/>
      <c r="K158" s="29"/>
      <c r="L158" s="29"/>
      <c r="M158" s="29"/>
      <c r="N158" s="29"/>
      <c r="O158" s="29"/>
    </row>
    <row r="159" spans="3:15">
      <c r="C159" s="29"/>
      <c r="D159" s="29"/>
      <c r="E159" s="29"/>
      <c r="F159" s="29"/>
      <c r="G159" s="29"/>
      <c r="H159" s="29"/>
      <c r="I159" s="29"/>
      <c r="J159" s="29"/>
      <c r="K159" s="29"/>
      <c r="L159" s="29"/>
      <c r="M159" s="29"/>
      <c r="N159" s="29"/>
      <c r="O159" s="29"/>
    </row>
    <row r="160" spans="3:15">
      <c r="C160" s="29"/>
      <c r="D160" s="29"/>
      <c r="E160" s="29"/>
      <c r="F160" s="29"/>
      <c r="G160" s="29"/>
      <c r="H160" s="29"/>
      <c r="I160" s="29"/>
      <c r="J160" s="29"/>
      <c r="K160" s="29"/>
      <c r="L160" s="29"/>
      <c r="M160" s="29"/>
      <c r="N160" s="29"/>
      <c r="O160" s="29"/>
    </row>
    <row r="161" spans="3:15">
      <c r="C161" s="29"/>
      <c r="D161" s="29"/>
      <c r="E161" s="29"/>
      <c r="F161" s="29"/>
      <c r="G161" s="29"/>
      <c r="H161" s="29"/>
      <c r="I161" s="29"/>
      <c r="J161" s="29"/>
      <c r="K161" s="29"/>
      <c r="L161" s="29"/>
      <c r="M161" s="29"/>
      <c r="N161" s="29"/>
      <c r="O161" s="29"/>
    </row>
    <row r="162" spans="3:15">
      <c r="C162" s="29"/>
      <c r="D162" s="29"/>
      <c r="E162" s="29"/>
      <c r="F162" s="29"/>
      <c r="G162" s="29"/>
      <c r="H162" s="29"/>
      <c r="I162" s="29"/>
      <c r="J162" s="29"/>
      <c r="K162" s="29"/>
      <c r="L162" s="29"/>
      <c r="M162" s="29"/>
      <c r="N162" s="29"/>
      <c r="O162" s="29"/>
    </row>
    <row r="163" spans="3:15">
      <c r="C163" s="29"/>
      <c r="D163" s="29"/>
      <c r="E163" s="29"/>
      <c r="F163" s="29"/>
      <c r="G163" s="29"/>
      <c r="H163" s="29"/>
      <c r="I163" s="29"/>
      <c r="J163" s="29"/>
      <c r="K163" s="29"/>
      <c r="L163" s="29"/>
      <c r="M163" s="29"/>
      <c r="N163" s="29"/>
      <c r="O163" s="29"/>
    </row>
    <row r="164" spans="3:15">
      <c r="C164" s="29"/>
      <c r="D164" s="29"/>
      <c r="E164" s="29"/>
      <c r="F164" s="29"/>
      <c r="G164" s="29"/>
      <c r="H164" s="29"/>
      <c r="I164" s="29"/>
      <c r="J164" s="29"/>
      <c r="K164" s="29"/>
      <c r="L164" s="29"/>
      <c r="M164" s="29"/>
      <c r="N164" s="29"/>
      <c r="O164" s="29"/>
    </row>
    <row r="165" spans="3:15">
      <c r="C165" s="29"/>
      <c r="D165" s="29"/>
      <c r="E165" s="29"/>
      <c r="F165" s="29"/>
      <c r="G165" s="29"/>
      <c r="H165" s="29"/>
      <c r="I165" s="29"/>
      <c r="J165" s="29"/>
      <c r="K165" s="29"/>
      <c r="L165" s="29"/>
      <c r="M165" s="29"/>
      <c r="N165" s="29"/>
      <c r="O165" s="29"/>
    </row>
    <row r="166" spans="3:15">
      <c r="C166" s="29"/>
      <c r="D166" s="29"/>
      <c r="E166" s="29"/>
      <c r="F166" s="29"/>
      <c r="G166" s="29"/>
      <c r="H166" s="29"/>
      <c r="I166" s="29"/>
      <c r="J166" s="29"/>
      <c r="K166" s="29"/>
      <c r="L166" s="29"/>
      <c r="M166" s="29"/>
      <c r="N166" s="29"/>
      <c r="O166" s="29"/>
    </row>
    <row r="167" spans="3:15">
      <c r="C167" s="29"/>
      <c r="D167" s="29"/>
      <c r="E167" s="29"/>
      <c r="F167" s="29"/>
      <c r="G167" s="29"/>
      <c r="H167" s="29"/>
      <c r="I167" s="29"/>
      <c r="J167" s="29"/>
      <c r="K167" s="29"/>
      <c r="L167" s="29"/>
      <c r="M167" s="29"/>
      <c r="N167" s="29"/>
      <c r="O167" s="29"/>
    </row>
    <row r="168" spans="3:15">
      <c r="C168" s="29"/>
      <c r="D168" s="29"/>
      <c r="E168" s="29"/>
      <c r="F168" s="29"/>
      <c r="G168" s="29"/>
      <c r="H168" s="29"/>
      <c r="I168" s="29"/>
      <c r="J168" s="29"/>
      <c r="K168" s="29"/>
      <c r="L168" s="29"/>
      <c r="M168" s="29"/>
      <c r="N168" s="29"/>
      <c r="O168" s="29"/>
    </row>
    <row r="169" spans="3:15">
      <c r="C169" s="29"/>
      <c r="D169" s="29"/>
      <c r="E169" s="29"/>
      <c r="F169" s="29"/>
      <c r="G169" s="29"/>
      <c r="H169" s="29"/>
      <c r="I169" s="29"/>
      <c r="J169" s="29"/>
      <c r="K169" s="29"/>
      <c r="L169" s="29"/>
      <c r="M169" s="29"/>
      <c r="N169" s="29"/>
      <c r="O169" s="29"/>
    </row>
    <row r="170" spans="3:15">
      <c r="C170" s="29"/>
      <c r="D170" s="29"/>
      <c r="E170" s="29"/>
      <c r="F170" s="29"/>
      <c r="G170" s="29"/>
      <c r="H170" s="29"/>
      <c r="I170" s="29"/>
      <c r="J170" s="29"/>
      <c r="K170" s="29"/>
      <c r="L170" s="29"/>
      <c r="M170" s="29"/>
      <c r="N170" s="29"/>
      <c r="O170" s="29"/>
    </row>
    <row r="171" spans="3:15">
      <c r="C171" s="29"/>
      <c r="D171" s="29"/>
      <c r="E171" s="29"/>
      <c r="F171" s="29"/>
      <c r="G171" s="29"/>
      <c r="H171" s="29"/>
      <c r="I171" s="29"/>
      <c r="J171" s="29"/>
      <c r="K171" s="29"/>
      <c r="L171" s="29"/>
      <c r="M171" s="29"/>
      <c r="N171" s="29"/>
      <c r="O171" s="29"/>
    </row>
    <row r="172" spans="3:15">
      <c r="C172" s="29"/>
      <c r="D172" s="29"/>
      <c r="E172" s="29"/>
      <c r="F172" s="29"/>
      <c r="G172" s="29"/>
      <c r="H172" s="29"/>
      <c r="I172" s="29"/>
      <c r="J172" s="29"/>
      <c r="K172" s="29"/>
      <c r="L172" s="29"/>
      <c r="M172" s="29"/>
      <c r="N172" s="29"/>
      <c r="O172" s="29"/>
    </row>
    <row r="173" spans="3:15">
      <c r="C173" s="29"/>
      <c r="D173" s="29"/>
      <c r="E173" s="29"/>
      <c r="F173" s="29"/>
      <c r="G173" s="29"/>
      <c r="H173" s="29"/>
      <c r="I173" s="29"/>
      <c r="J173" s="29"/>
      <c r="K173" s="29"/>
      <c r="L173" s="29"/>
      <c r="M173" s="29"/>
      <c r="N173" s="29"/>
      <c r="O173" s="29"/>
    </row>
    <row r="174" spans="3:15">
      <c r="C174" s="29"/>
      <c r="D174" s="29"/>
      <c r="E174" s="29"/>
      <c r="F174" s="29"/>
      <c r="G174" s="29"/>
      <c r="H174" s="29"/>
      <c r="I174" s="29"/>
      <c r="J174" s="29"/>
      <c r="K174" s="29"/>
      <c r="L174" s="29"/>
      <c r="M174" s="29"/>
      <c r="N174" s="29"/>
      <c r="O174" s="29"/>
    </row>
    <row r="175" spans="3:15">
      <c r="C175" s="29"/>
      <c r="D175" s="29"/>
      <c r="E175" s="29"/>
      <c r="F175" s="29"/>
      <c r="G175" s="29"/>
      <c r="H175" s="29"/>
      <c r="I175" s="29"/>
      <c r="J175" s="29"/>
      <c r="K175" s="29"/>
      <c r="L175" s="29"/>
      <c r="M175" s="29"/>
      <c r="N175" s="29"/>
      <c r="O175" s="29"/>
    </row>
    <row r="176" spans="3:15">
      <c r="C176" s="29"/>
      <c r="D176" s="29"/>
      <c r="E176" s="29"/>
      <c r="F176" s="29"/>
      <c r="G176" s="29"/>
      <c r="H176" s="29"/>
      <c r="I176" s="29"/>
      <c r="J176" s="29"/>
      <c r="K176" s="29"/>
      <c r="L176" s="29"/>
      <c r="M176" s="29"/>
      <c r="N176" s="29"/>
      <c r="O176" s="29"/>
    </row>
    <row r="177" spans="3:15">
      <c r="C177" s="29"/>
      <c r="D177" s="29"/>
      <c r="E177" s="29"/>
      <c r="F177" s="29"/>
      <c r="G177" s="29"/>
      <c r="H177" s="29"/>
      <c r="I177" s="29"/>
      <c r="J177" s="29"/>
      <c r="K177" s="29"/>
      <c r="L177" s="29"/>
      <c r="M177" s="29"/>
      <c r="N177" s="29"/>
      <c r="O177" s="29"/>
    </row>
    <row r="178" spans="3:15">
      <c r="C178" s="29"/>
      <c r="D178" s="29"/>
      <c r="E178" s="29"/>
      <c r="F178" s="29"/>
      <c r="G178" s="29"/>
      <c r="H178" s="29"/>
      <c r="I178" s="29"/>
      <c r="J178" s="29"/>
      <c r="K178" s="29"/>
      <c r="L178" s="29"/>
      <c r="M178" s="29"/>
      <c r="N178" s="29"/>
      <c r="O178" s="29"/>
    </row>
    <row r="179" spans="3:15">
      <c r="C179" s="29"/>
      <c r="D179" s="29"/>
      <c r="E179" s="29"/>
      <c r="F179" s="29"/>
      <c r="G179" s="29"/>
      <c r="H179" s="29"/>
      <c r="I179" s="29"/>
      <c r="J179" s="29"/>
      <c r="K179" s="29"/>
      <c r="L179" s="29"/>
      <c r="M179" s="29"/>
      <c r="N179" s="29"/>
      <c r="O179" s="29"/>
    </row>
    <row r="180" spans="3:15">
      <c r="C180" s="29"/>
      <c r="D180" s="29"/>
      <c r="E180" s="29"/>
      <c r="F180" s="29"/>
      <c r="G180" s="29"/>
      <c r="H180" s="29"/>
      <c r="I180" s="29"/>
      <c r="J180" s="29"/>
      <c r="K180" s="29"/>
      <c r="L180" s="29"/>
      <c r="M180" s="29"/>
      <c r="N180" s="29"/>
      <c r="O180" s="29"/>
    </row>
    <row r="181" spans="3:15">
      <c r="C181" s="29"/>
      <c r="D181" s="29"/>
      <c r="E181" s="29"/>
      <c r="F181" s="29"/>
      <c r="G181" s="29"/>
      <c r="H181" s="29"/>
      <c r="I181" s="29"/>
      <c r="J181" s="29"/>
      <c r="K181" s="29"/>
      <c r="L181" s="29"/>
      <c r="M181" s="29"/>
      <c r="N181" s="29"/>
      <c r="O181" s="29"/>
    </row>
    <row r="182" spans="3:15">
      <c r="C182" s="29"/>
      <c r="D182" s="29"/>
      <c r="E182" s="29"/>
      <c r="F182" s="29"/>
      <c r="G182" s="29"/>
      <c r="H182" s="29"/>
      <c r="I182" s="29"/>
      <c r="J182" s="29"/>
      <c r="K182" s="29"/>
      <c r="L182" s="29"/>
      <c r="M182" s="29"/>
      <c r="N182" s="29"/>
      <c r="O182" s="29"/>
    </row>
    <row r="183" spans="3:15">
      <c r="C183" s="29"/>
      <c r="D183" s="29"/>
      <c r="E183" s="29"/>
      <c r="F183" s="29"/>
      <c r="G183" s="29"/>
      <c r="H183" s="29"/>
      <c r="I183" s="29"/>
      <c r="J183" s="29"/>
      <c r="K183" s="29"/>
      <c r="L183" s="29"/>
      <c r="M183" s="29"/>
      <c r="N183" s="29"/>
      <c r="O183" s="29"/>
    </row>
    <row r="184" spans="3:15">
      <c r="C184" s="29"/>
      <c r="D184" s="29"/>
      <c r="E184" s="29"/>
      <c r="F184" s="29"/>
      <c r="G184" s="29"/>
      <c r="H184" s="29"/>
      <c r="I184" s="29"/>
      <c r="J184" s="29"/>
      <c r="K184" s="29"/>
      <c r="L184" s="29"/>
      <c r="M184" s="29"/>
      <c r="N184" s="29"/>
      <c r="O184" s="29"/>
    </row>
    <row r="185" spans="3:15">
      <c r="C185" s="29"/>
      <c r="D185" s="29"/>
      <c r="E185" s="29"/>
      <c r="F185" s="29"/>
      <c r="G185" s="29"/>
      <c r="H185" s="29"/>
      <c r="I185" s="29"/>
      <c r="J185" s="29"/>
      <c r="K185" s="29"/>
      <c r="L185" s="29"/>
      <c r="M185" s="29"/>
      <c r="N185" s="29"/>
      <c r="O185" s="29"/>
    </row>
    <row r="186" spans="3:15">
      <c r="C186" s="29"/>
      <c r="D186" s="29"/>
      <c r="E186" s="29"/>
      <c r="F186" s="29"/>
      <c r="G186" s="29"/>
      <c r="H186" s="29"/>
      <c r="I186" s="29"/>
      <c r="J186" s="29"/>
      <c r="K186" s="29"/>
      <c r="L186" s="29"/>
      <c r="M186" s="29"/>
      <c r="N186" s="29"/>
      <c r="O186" s="29"/>
    </row>
    <row r="187" spans="3:15">
      <c r="C187" s="29"/>
      <c r="D187" s="29"/>
      <c r="E187" s="29"/>
      <c r="F187" s="29"/>
      <c r="G187" s="29"/>
      <c r="H187" s="29"/>
      <c r="I187" s="29"/>
      <c r="J187" s="29"/>
      <c r="K187" s="29"/>
      <c r="L187" s="29"/>
      <c r="M187" s="29"/>
      <c r="N187" s="29"/>
      <c r="O187" s="29"/>
    </row>
    <row r="188" spans="3:15">
      <c r="C188" s="29"/>
      <c r="D188" s="29"/>
      <c r="E188" s="29"/>
      <c r="F188" s="29"/>
      <c r="G188" s="29"/>
      <c r="H188" s="29"/>
      <c r="I188" s="29"/>
      <c r="J188" s="29"/>
      <c r="K188" s="29"/>
      <c r="L188" s="29"/>
      <c r="M188" s="29"/>
      <c r="N188" s="29"/>
      <c r="O188" s="29"/>
    </row>
    <row r="189" spans="3:15">
      <c r="C189" s="29"/>
      <c r="D189" s="29"/>
      <c r="E189" s="29"/>
      <c r="F189" s="29"/>
      <c r="G189" s="29"/>
      <c r="H189" s="29"/>
      <c r="I189" s="29"/>
      <c r="J189" s="29"/>
      <c r="K189" s="29"/>
      <c r="L189" s="29"/>
      <c r="M189" s="29"/>
      <c r="N189" s="29"/>
      <c r="O189" s="29"/>
    </row>
    <row r="190" spans="3:15">
      <c r="C190" s="29"/>
      <c r="D190" s="29"/>
      <c r="E190" s="29"/>
      <c r="F190" s="29"/>
      <c r="G190" s="29"/>
      <c r="H190" s="29"/>
      <c r="I190" s="29"/>
      <c r="J190" s="29"/>
      <c r="K190" s="29"/>
      <c r="L190" s="29"/>
      <c r="M190" s="29"/>
      <c r="N190" s="29"/>
      <c r="O190" s="29"/>
    </row>
    <row r="191" spans="3:15">
      <c r="C191" s="29"/>
      <c r="D191" s="29"/>
      <c r="E191" s="29"/>
      <c r="F191" s="29"/>
      <c r="G191" s="29"/>
      <c r="H191" s="29"/>
      <c r="I191" s="29"/>
      <c r="J191" s="29"/>
      <c r="K191" s="29"/>
      <c r="L191" s="29"/>
      <c r="M191" s="29"/>
      <c r="N191" s="29"/>
      <c r="O191" s="29"/>
    </row>
    <row r="192" spans="3:15">
      <c r="C192" s="29"/>
      <c r="D192" s="29"/>
      <c r="E192" s="29"/>
      <c r="F192" s="29"/>
      <c r="G192" s="29"/>
      <c r="H192" s="29"/>
      <c r="I192" s="29"/>
      <c r="J192" s="29"/>
      <c r="K192" s="29"/>
      <c r="L192" s="29"/>
      <c r="M192" s="29"/>
      <c r="N192" s="29"/>
      <c r="O192" s="29"/>
    </row>
    <row r="193" spans="3:15">
      <c r="C193" s="29"/>
      <c r="D193" s="29"/>
      <c r="E193" s="29"/>
      <c r="F193" s="29"/>
      <c r="G193" s="29"/>
      <c r="H193" s="29"/>
      <c r="I193" s="29"/>
      <c r="J193" s="29"/>
      <c r="K193" s="29"/>
      <c r="L193" s="29"/>
      <c r="M193" s="29"/>
      <c r="N193" s="29"/>
      <c r="O193" s="29"/>
    </row>
    <row r="194" spans="3:15">
      <c r="C194" s="29"/>
      <c r="D194" s="29"/>
      <c r="E194" s="29"/>
      <c r="F194" s="29"/>
      <c r="G194" s="29"/>
      <c r="H194" s="29"/>
      <c r="I194" s="29"/>
      <c r="J194" s="29"/>
      <c r="K194" s="29"/>
      <c r="L194" s="29"/>
      <c r="M194" s="29"/>
      <c r="N194" s="29"/>
      <c r="O194" s="29"/>
    </row>
    <row r="195" spans="3:15">
      <c r="C195" s="29"/>
      <c r="D195" s="29"/>
      <c r="E195" s="29"/>
      <c r="F195" s="29"/>
      <c r="G195" s="29"/>
      <c r="H195" s="29"/>
      <c r="I195" s="29"/>
      <c r="J195" s="29"/>
      <c r="K195" s="29"/>
      <c r="L195" s="29"/>
      <c r="M195" s="29"/>
      <c r="N195" s="29"/>
      <c r="O195" s="29"/>
    </row>
    <row r="196" spans="3:15">
      <c r="C196" s="29"/>
      <c r="D196" s="29"/>
      <c r="E196" s="29"/>
      <c r="F196" s="29"/>
      <c r="G196" s="29"/>
      <c r="H196" s="29"/>
      <c r="I196" s="29"/>
      <c r="J196" s="29"/>
      <c r="K196" s="29"/>
      <c r="L196" s="29"/>
      <c r="M196" s="29"/>
      <c r="N196" s="29"/>
      <c r="O196" s="29"/>
    </row>
    <row r="197" spans="3:15">
      <c r="C197" s="29"/>
      <c r="D197" s="29"/>
      <c r="E197" s="29"/>
      <c r="F197" s="29"/>
      <c r="G197" s="29"/>
      <c r="H197" s="29"/>
      <c r="I197" s="29"/>
      <c r="J197" s="29"/>
      <c r="K197" s="29"/>
      <c r="L197" s="29"/>
      <c r="M197" s="29"/>
      <c r="N197" s="29"/>
      <c r="O197" s="29"/>
    </row>
    <row r="198" spans="3:15">
      <c r="C198" s="29"/>
      <c r="D198" s="29"/>
      <c r="E198" s="29"/>
      <c r="F198" s="29"/>
      <c r="G198" s="29"/>
      <c r="H198" s="29"/>
      <c r="I198" s="29"/>
      <c r="J198" s="29"/>
      <c r="K198" s="29"/>
      <c r="L198" s="29"/>
      <c r="M198" s="29"/>
      <c r="N198" s="29"/>
      <c r="O198" s="29"/>
    </row>
    <row r="199" spans="3:15">
      <c r="C199" s="29"/>
      <c r="D199" s="29"/>
      <c r="E199" s="29"/>
      <c r="F199" s="29"/>
      <c r="G199" s="29"/>
      <c r="H199" s="29"/>
      <c r="I199" s="29"/>
      <c r="J199" s="29"/>
      <c r="K199" s="29"/>
      <c r="L199" s="29"/>
      <c r="M199" s="29"/>
      <c r="N199" s="29"/>
      <c r="O199" s="29"/>
    </row>
    <row r="200" spans="3:15">
      <c r="C200" s="29"/>
      <c r="D200" s="29"/>
      <c r="E200" s="29"/>
      <c r="F200" s="29"/>
      <c r="G200" s="29"/>
      <c r="H200" s="29"/>
      <c r="I200" s="29"/>
      <c r="J200" s="29"/>
      <c r="K200" s="29"/>
      <c r="L200" s="29"/>
      <c r="M200" s="29"/>
      <c r="N200" s="29"/>
      <c r="O200" s="29"/>
    </row>
    <row r="201" spans="3:15">
      <c r="C201" s="29"/>
      <c r="D201" s="29"/>
      <c r="E201" s="29"/>
      <c r="F201" s="29"/>
      <c r="G201" s="29"/>
      <c r="H201" s="29"/>
      <c r="I201" s="29"/>
      <c r="J201" s="29"/>
      <c r="K201" s="29"/>
      <c r="L201" s="29"/>
      <c r="M201" s="29"/>
      <c r="N201" s="29"/>
      <c r="O201" s="29"/>
    </row>
    <row r="202" spans="3:15">
      <c r="C202" s="29"/>
      <c r="D202" s="29"/>
      <c r="E202" s="29"/>
      <c r="F202" s="29"/>
      <c r="G202" s="29"/>
      <c r="H202" s="29"/>
      <c r="I202" s="29"/>
      <c r="J202" s="29"/>
      <c r="K202" s="29"/>
      <c r="L202" s="29"/>
      <c r="M202" s="29"/>
      <c r="N202" s="29"/>
      <c r="O202" s="29"/>
    </row>
    <row r="203" spans="3:15">
      <c r="C203" s="29"/>
      <c r="D203" s="29"/>
      <c r="E203" s="29"/>
      <c r="F203" s="29"/>
      <c r="G203" s="29"/>
      <c r="H203" s="29"/>
      <c r="I203" s="29"/>
      <c r="J203" s="29"/>
      <c r="K203" s="29"/>
      <c r="L203" s="29"/>
      <c r="M203" s="29"/>
      <c r="N203" s="29"/>
      <c r="O203" s="29"/>
    </row>
    <row r="204" spans="3:15">
      <c r="C204" s="29"/>
      <c r="D204" s="29"/>
      <c r="E204" s="29"/>
      <c r="F204" s="29"/>
      <c r="G204" s="29"/>
      <c r="H204" s="29"/>
      <c r="I204" s="29"/>
      <c r="J204" s="29"/>
      <c r="K204" s="29"/>
      <c r="L204" s="29"/>
      <c r="M204" s="29"/>
      <c r="N204" s="29"/>
      <c r="O204" s="29"/>
    </row>
    <row r="205" spans="3:15">
      <c r="C205" s="29"/>
      <c r="D205" s="29"/>
      <c r="E205" s="29"/>
      <c r="F205" s="29"/>
      <c r="G205" s="29"/>
      <c r="H205" s="29"/>
      <c r="I205" s="29"/>
      <c r="J205" s="29"/>
      <c r="K205" s="29"/>
      <c r="L205" s="29"/>
      <c r="M205" s="29"/>
      <c r="N205" s="29"/>
      <c r="O205" s="29"/>
    </row>
    <row r="206" spans="3:15">
      <c r="C206" s="29"/>
      <c r="D206" s="29"/>
      <c r="E206" s="29"/>
      <c r="F206" s="29"/>
      <c r="G206" s="29"/>
      <c r="H206" s="29"/>
      <c r="I206" s="29"/>
      <c r="J206" s="29"/>
      <c r="K206" s="29"/>
      <c r="L206" s="29"/>
      <c r="M206" s="29"/>
      <c r="N206" s="29"/>
      <c r="O206" s="29"/>
    </row>
    <row r="207" spans="3:15">
      <c r="C207" s="29"/>
      <c r="D207" s="29"/>
      <c r="E207" s="29"/>
      <c r="F207" s="29"/>
      <c r="G207" s="29"/>
      <c r="H207" s="29"/>
      <c r="I207" s="29"/>
      <c r="J207" s="29"/>
      <c r="K207" s="29"/>
      <c r="L207" s="29"/>
      <c r="M207" s="29"/>
      <c r="N207" s="29"/>
      <c r="O207" s="29"/>
    </row>
    <row r="208" spans="3:15">
      <c r="C208" s="29"/>
      <c r="D208" s="29"/>
      <c r="E208" s="29"/>
      <c r="F208" s="29"/>
      <c r="G208" s="29"/>
      <c r="H208" s="29"/>
      <c r="I208" s="29"/>
      <c r="J208" s="29"/>
      <c r="K208" s="29"/>
      <c r="L208" s="29"/>
      <c r="M208" s="29"/>
      <c r="N208" s="29"/>
      <c r="O208" s="29"/>
    </row>
    <row r="209" spans="3:15">
      <c r="C209" s="29"/>
      <c r="D209" s="29"/>
      <c r="E209" s="29"/>
      <c r="F209" s="29"/>
      <c r="G209" s="29"/>
      <c r="H209" s="29"/>
      <c r="I209" s="29"/>
      <c r="J209" s="29"/>
      <c r="K209" s="29"/>
      <c r="L209" s="29"/>
      <c r="M209" s="29"/>
      <c r="N209" s="29"/>
      <c r="O209" s="29"/>
    </row>
    <row r="210" spans="3:15">
      <c r="C210" s="29"/>
      <c r="D210" s="29"/>
      <c r="E210" s="29"/>
      <c r="F210" s="29"/>
      <c r="G210" s="29"/>
      <c r="H210" s="29"/>
      <c r="I210" s="29"/>
      <c r="J210" s="29"/>
      <c r="K210" s="29"/>
      <c r="L210" s="29"/>
      <c r="M210" s="29"/>
      <c r="N210" s="29"/>
      <c r="O210" s="29"/>
    </row>
    <row r="211" spans="3:15">
      <c r="C211" s="29"/>
      <c r="D211" s="29"/>
      <c r="E211" s="29"/>
      <c r="F211" s="29"/>
      <c r="G211" s="29"/>
      <c r="H211" s="29"/>
      <c r="I211" s="29"/>
      <c r="J211" s="29"/>
      <c r="K211" s="29"/>
      <c r="L211" s="29"/>
      <c r="M211" s="29"/>
      <c r="N211" s="29"/>
      <c r="O211" s="29"/>
    </row>
    <row r="212" spans="3:15">
      <c r="C212" s="29"/>
      <c r="D212" s="29"/>
      <c r="E212" s="29"/>
      <c r="F212" s="29"/>
      <c r="G212" s="29"/>
      <c r="H212" s="29"/>
      <c r="I212" s="29"/>
      <c r="J212" s="29"/>
      <c r="K212" s="29"/>
      <c r="L212" s="29"/>
      <c r="M212" s="29"/>
      <c r="N212" s="29"/>
      <c r="O212" s="29"/>
    </row>
    <row r="213" spans="3:15">
      <c r="C213" s="29"/>
      <c r="D213" s="29"/>
      <c r="E213" s="29"/>
      <c r="F213" s="29"/>
      <c r="G213" s="29"/>
      <c r="H213" s="29"/>
      <c r="I213" s="29"/>
      <c r="J213" s="29"/>
      <c r="K213" s="29"/>
      <c r="L213" s="29"/>
      <c r="M213" s="29"/>
      <c r="N213" s="29"/>
      <c r="O213" s="29"/>
    </row>
    <row r="214" spans="3:15">
      <c r="C214" s="29"/>
      <c r="D214" s="29"/>
      <c r="E214" s="29"/>
      <c r="F214" s="29"/>
      <c r="G214" s="29"/>
      <c r="H214" s="29"/>
      <c r="I214" s="29"/>
      <c r="J214" s="29"/>
      <c r="K214" s="29"/>
      <c r="L214" s="29"/>
      <c r="M214" s="29"/>
      <c r="N214" s="29"/>
      <c r="O214" s="29"/>
    </row>
    <row r="215" spans="3:15">
      <c r="C215" s="29"/>
      <c r="D215" s="29"/>
      <c r="E215" s="29"/>
      <c r="F215" s="29"/>
      <c r="G215" s="29"/>
      <c r="H215" s="29"/>
      <c r="I215" s="29"/>
      <c r="J215" s="29"/>
      <c r="K215" s="29"/>
      <c r="L215" s="29"/>
      <c r="M215" s="29"/>
      <c r="N215" s="29"/>
      <c r="O215" s="29"/>
    </row>
    <row r="216" spans="3:15">
      <c r="C216" s="29"/>
      <c r="D216" s="29"/>
      <c r="E216" s="29"/>
      <c r="F216" s="29"/>
      <c r="G216" s="29"/>
      <c r="H216" s="29"/>
      <c r="I216" s="29"/>
      <c r="J216" s="29"/>
      <c r="K216" s="29"/>
      <c r="L216" s="29"/>
      <c r="M216" s="29"/>
      <c r="N216" s="29"/>
      <c r="O216" s="29"/>
    </row>
    <row r="217" spans="3:15">
      <c r="C217" s="29"/>
      <c r="D217" s="29"/>
      <c r="E217" s="29"/>
      <c r="F217" s="29"/>
      <c r="G217" s="29"/>
      <c r="H217" s="29"/>
      <c r="I217" s="29"/>
      <c r="J217" s="29"/>
      <c r="K217" s="29"/>
      <c r="L217" s="29"/>
      <c r="M217" s="29"/>
      <c r="N217" s="29"/>
      <c r="O217" s="29"/>
    </row>
    <row r="218" spans="3:15">
      <c r="C218" s="29"/>
      <c r="D218" s="29"/>
      <c r="E218" s="29"/>
      <c r="F218" s="29"/>
      <c r="G218" s="29"/>
      <c r="H218" s="29"/>
      <c r="I218" s="29"/>
      <c r="J218" s="29"/>
      <c r="K218" s="29"/>
      <c r="L218" s="29"/>
      <c r="M218" s="29"/>
      <c r="N218" s="29"/>
      <c r="O218" s="29"/>
    </row>
    <row r="219" spans="3:15">
      <c r="C219" s="29"/>
      <c r="D219" s="29"/>
      <c r="E219" s="29"/>
      <c r="F219" s="29"/>
      <c r="G219" s="29"/>
      <c r="H219" s="29"/>
      <c r="I219" s="29"/>
      <c r="J219" s="29"/>
      <c r="K219" s="29"/>
      <c r="L219" s="29"/>
      <c r="M219" s="29"/>
      <c r="N219" s="29"/>
      <c r="O219" s="29"/>
    </row>
    <row r="220" spans="3:15">
      <c r="C220" s="29"/>
      <c r="D220" s="29"/>
      <c r="E220" s="29"/>
      <c r="F220" s="29"/>
      <c r="G220" s="29"/>
      <c r="H220" s="29"/>
      <c r="I220" s="29"/>
      <c r="J220" s="29"/>
      <c r="K220" s="29"/>
      <c r="L220" s="29"/>
      <c r="M220" s="29"/>
      <c r="N220" s="29"/>
      <c r="O220" s="29"/>
    </row>
    <row r="221" spans="3:15">
      <c r="C221" s="29"/>
      <c r="D221" s="29"/>
      <c r="E221" s="29"/>
      <c r="F221" s="29"/>
      <c r="G221" s="29"/>
      <c r="H221" s="29"/>
      <c r="I221" s="29"/>
      <c r="J221" s="29"/>
      <c r="K221" s="29"/>
      <c r="L221" s="29"/>
      <c r="M221" s="29"/>
      <c r="N221" s="29"/>
      <c r="O221" s="29"/>
    </row>
    <row r="222" spans="3:15">
      <c r="C222" s="29"/>
      <c r="D222" s="29"/>
      <c r="E222" s="29"/>
      <c r="F222" s="29"/>
      <c r="G222" s="29"/>
      <c r="H222" s="29"/>
      <c r="I222" s="29"/>
      <c r="J222" s="29"/>
      <c r="K222" s="29"/>
      <c r="L222" s="29"/>
      <c r="M222" s="29"/>
      <c r="N222" s="29"/>
      <c r="O222" s="29"/>
    </row>
    <row r="223" spans="3:15">
      <c r="C223" s="29"/>
      <c r="D223" s="29"/>
      <c r="E223" s="29"/>
      <c r="F223" s="29"/>
      <c r="G223" s="29"/>
      <c r="H223" s="29"/>
      <c r="I223" s="29"/>
      <c r="J223" s="29"/>
      <c r="K223" s="29"/>
      <c r="L223" s="29"/>
      <c r="M223" s="29"/>
      <c r="N223" s="29"/>
      <c r="O223" s="29"/>
    </row>
    <row r="224" spans="3:15">
      <c r="C224" s="29"/>
      <c r="D224" s="29"/>
      <c r="E224" s="29"/>
      <c r="F224" s="29"/>
      <c r="G224" s="29"/>
      <c r="H224" s="29"/>
      <c r="I224" s="29"/>
      <c r="J224" s="29"/>
      <c r="K224" s="29"/>
      <c r="L224" s="29"/>
      <c r="M224" s="29"/>
      <c r="N224" s="29"/>
      <c r="O224" s="29"/>
    </row>
    <row r="225" spans="3:15">
      <c r="C225" s="29"/>
      <c r="D225" s="29"/>
      <c r="E225" s="29"/>
      <c r="F225" s="29"/>
      <c r="G225" s="29"/>
      <c r="H225" s="29"/>
      <c r="I225" s="29"/>
      <c r="J225" s="29"/>
      <c r="K225" s="29"/>
      <c r="L225" s="29"/>
      <c r="M225" s="29"/>
      <c r="N225" s="29"/>
      <c r="O225" s="29"/>
    </row>
    <row r="226" spans="3:15">
      <c r="C226" s="29"/>
      <c r="D226" s="29"/>
      <c r="E226" s="29"/>
      <c r="F226" s="29"/>
      <c r="G226" s="29"/>
      <c r="H226" s="29"/>
      <c r="I226" s="29"/>
      <c r="J226" s="29"/>
      <c r="K226" s="29"/>
      <c r="L226" s="29"/>
      <c r="M226" s="29"/>
      <c r="N226" s="29"/>
      <c r="O226" s="29"/>
    </row>
    <row r="227" spans="3:15">
      <c r="C227" s="29"/>
      <c r="D227" s="29"/>
      <c r="E227" s="29"/>
      <c r="F227" s="29"/>
      <c r="G227" s="29"/>
      <c r="H227" s="29"/>
      <c r="I227" s="29"/>
      <c r="J227" s="29"/>
      <c r="K227" s="29"/>
      <c r="L227" s="29"/>
      <c r="M227" s="29"/>
      <c r="N227" s="29"/>
      <c r="O227" s="29"/>
    </row>
    <row r="228" spans="3:15">
      <c r="C228" s="29"/>
      <c r="D228" s="29"/>
      <c r="E228" s="29"/>
      <c r="F228" s="29"/>
      <c r="G228" s="29"/>
      <c r="H228" s="29"/>
      <c r="I228" s="29"/>
      <c r="J228" s="29"/>
      <c r="K228" s="29"/>
      <c r="L228" s="29"/>
      <c r="M228" s="29"/>
      <c r="N228" s="29"/>
      <c r="O228" s="29"/>
    </row>
    <row r="229" spans="3:15">
      <c r="C229" s="29"/>
      <c r="D229" s="29"/>
      <c r="E229" s="29"/>
      <c r="F229" s="29"/>
      <c r="G229" s="29"/>
      <c r="H229" s="29"/>
      <c r="I229" s="29"/>
      <c r="J229" s="29"/>
      <c r="K229" s="29"/>
      <c r="L229" s="29"/>
      <c r="M229" s="29"/>
      <c r="N229" s="29"/>
      <c r="O229" s="29"/>
    </row>
    <row r="230" spans="3:15">
      <c r="C230" s="29"/>
      <c r="D230" s="29"/>
      <c r="E230" s="29"/>
      <c r="F230" s="29"/>
      <c r="G230" s="29"/>
      <c r="H230" s="29"/>
      <c r="I230" s="29"/>
      <c r="J230" s="29"/>
      <c r="K230" s="29"/>
      <c r="L230" s="29"/>
      <c r="M230" s="29"/>
      <c r="N230" s="29"/>
      <c r="O230" s="29"/>
    </row>
    <row r="231" spans="3:15">
      <c r="C231" s="29"/>
      <c r="D231" s="29"/>
      <c r="E231" s="29"/>
      <c r="F231" s="29"/>
      <c r="G231" s="29"/>
      <c r="H231" s="29"/>
      <c r="I231" s="29"/>
      <c r="J231" s="29"/>
      <c r="K231" s="29"/>
      <c r="L231" s="29"/>
      <c r="M231" s="29"/>
      <c r="N231" s="29"/>
      <c r="O231" s="29"/>
    </row>
    <row r="232" spans="3:15">
      <c r="C232" s="29"/>
      <c r="D232" s="29"/>
      <c r="E232" s="29"/>
      <c r="F232" s="29"/>
      <c r="G232" s="29"/>
      <c r="H232" s="29"/>
      <c r="I232" s="29"/>
      <c r="J232" s="29"/>
      <c r="K232" s="29"/>
      <c r="L232" s="29"/>
      <c r="M232" s="29"/>
      <c r="N232" s="29"/>
      <c r="O232" s="29"/>
    </row>
    <row r="233" spans="3:15">
      <c r="C233" s="29"/>
      <c r="D233" s="29"/>
      <c r="E233" s="29"/>
      <c r="F233" s="29"/>
      <c r="G233" s="29"/>
      <c r="H233" s="29"/>
      <c r="I233" s="29"/>
      <c r="J233" s="29"/>
      <c r="K233" s="29"/>
      <c r="L233" s="29"/>
      <c r="M233" s="29"/>
      <c r="N233" s="29"/>
      <c r="O233" s="29"/>
    </row>
    <row r="234" spans="3:15">
      <c r="C234" s="29"/>
      <c r="D234" s="29"/>
      <c r="E234" s="29"/>
      <c r="F234" s="29"/>
      <c r="G234" s="29"/>
      <c r="H234" s="29"/>
      <c r="I234" s="29"/>
      <c r="J234" s="29"/>
      <c r="K234" s="29"/>
      <c r="L234" s="29"/>
      <c r="M234" s="29"/>
      <c r="N234" s="29"/>
      <c r="O234" s="29"/>
    </row>
    <row r="235" spans="3:15">
      <c r="C235" s="29"/>
      <c r="D235" s="29"/>
      <c r="E235" s="29"/>
      <c r="F235" s="29"/>
      <c r="G235" s="29"/>
      <c r="H235" s="29"/>
      <c r="I235" s="29"/>
      <c r="J235" s="29"/>
      <c r="K235" s="29"/>
      <c r="L235" s="29"/>
      <c r="M235" s="29"/>
      <c r="N235" s="29"/>
      <c r="O235" s="29"/>
    </row>
    <row r="236" spans="3:15">
      <c r="C236" s="29"/>
      <c r="D236" s="29"/>
      <c r="E236" s="29"/>
      <c r="F236" s="29"/>
      <c r="G236" s="29"/>
      <c r="H236" s="29"/>
      <c r="I236" s="29"/>
      <c r="J236" s="29"/>
      <c r="K236" s="29"/>
      <c r="L236" s="29"/>
      <c r="M236" s="29"/>
      <c r="N236" s="29"/>
      <c r="O236" s="29"/>
    </row>
    <row r="237" spans="3:15">
      <c r="C237" s="29"/>
      <c r="D237" s="29"/>
      <c r="E237" s="29"/>
      <c r="F237" s="29"/>
      <c r="G237" s="29"/>
      <c r="H237" s="29"/>
      <c r="I237" s="29"/>
      <c r="J237" s="29"/>
      <c r="K237" s="29"/>
      <c r="L237" s="29"/>
      <c r="M237" s="29"/>
      <c r="N237" s="29"/>
      <c r="O237" s="29"/>
    </row>
    <row r="238" spans="3:15">
      <c r="C238" s="29"/>
      <c r="D238" s="29"/>
      <c r="E238" s="29"/>
      <c r="F238" s="29"/>
      <c r="G238" s="29"/>
      <c r="H238" s="29"/>
      <c r="I238" s="29"/>
      <c r="J238" s="29"/>
      <c r="K238" s="29"/>
      <c r="L238" s="29"/>
      <c r="M238" s="29"/>
      <c r="N238" s="29"/>
      <c r="O238" s="29"/>
    </row>
    <row r="239" spans="3:15">
      <c r="C239" s="29"/>
      <c r="D239" s="29"/>
      <c r="E239" s="29"/>
      <c r="F239" s="29"/>
      <c r="G239" s="29"/>
      <c r="H239" s="29"/>
      <c r="I239" s="29"/>
      <c r="J239" s="29"/>
      <c r="K239" s="29"/>
      <c r="L239" s="29"/>
      <c r="M239" s="29"/>
      <c r="N239" s="29"/>
      <c r="O239" s="29"/>
    </row>
    <row r="240" spans="3:15">
      <c r="C240" s="29"/>
      <c r="D240" s="29"/>
      <c r="E240" s="29"/>
      <c r="F240" s="29"/>
      <c r="G240" s="29"/>
      <c r="H240" s="29"/>
      <c r="I240" s="29"/>
      <c r="J240" s="29"/>
      <c r="K240" s="29"/>
      <c r="L240" s="29"/>
      <c r="M240" s="29"/>
      <c r="N240" s="29"/>
      <c r="O240" s="29"/>
    </row>
    <row r="241" spans="3:15">
      <c r="C241" s="29"/>
      <c r="D241" s="29"/>
      <c r="E241" s="29"/>
      <c r="F241" s="29"/>
      <c r="G241" s="29"/>
      <c r="H241" s="29"/>
      <c r="I241" s="29"/>
      <c r="J241" s="29"/>
      <c r="K241" s="29"/>
      <c r="L241" s="29"/>
      <c r="M241" s="29"/>
      <c r="N241" s="29"/>
      <c r="O241" s="29"/>
    </row>
    <row r="242" spans="3:15">
      <c r="C242" s="29"/>
      <c r="D242" s="29"/>
      <c r="E242" s="29"/>
      <c r="F242" s="29"/>
      <c r="G242" s="29"/>
      <c r="H242" s="29"/>
      <c r="I242" s="29"/>
      <c r="J242" s="29"/>
      <c r="K242" s="29"/>
      <c r="L242" s="29"/>
      <c r="M242" s="29"/>
      <c r="N242" s="29"/>
      <c r="O242" s="29"/>
    </row>
    <row r="243" spans="3:15">
      <c r="C243" s="29"/>
      <c r="D243" s="29"/>
      <c r="E243" s="29"/>
      <c r="F243" s="29"/>
      <c r="G243" s="29"/>
      <c r="H243" s="29"/>
      <c r="I243" s="29"/>
      <c r="J243" s="29"/>
      <c r="K243" s="29"/>
      <c r="L243" s="29"/>
      <c r="M243" s="29"/>
      <c r="N243" s="29"/>
      <c r="O243" s="29"/>
    </row>
    <row r="244" spans="3:15">
      <c r="C244" s="29"/>
      <c r="D244" s="29"/>
      <c r="E244" s="29"/>
      <c r="F244" s="29"/>
      <c r="G244" s="29"/>
      <c r="H244" s="29"/>
      <c r="I244" s="29"/>
      <c r="J244" s="29"/>
      <c r="K244" s="29"/>
      <c r="L244" s="29"/>
      <c r="M244" s="29"/>
      <c r="N244" s="29"/>
      <c r="O244" s="29"/>
    </row>
    <row r="245" spans="3:15">
      <c r="C245" s="29"/>
      <c r="D245" s="29"/>
      <c r="E245" s="29"/>
      <c r="F245" s="29"/>
      <c r="G245" s="29"/>
      <c r="H245" s="29"/>
      <c r="I245" s="29"/>
      <c r="J245" s="29"/>
      <c r="K245" s="29"/>
      <c r="L245" s="29"/>
      <c r="M245" s="29"/>
      <c r="N245" s="29"/>
      <c r="O245" s="29"/>
    </row>
    <row r="246" spans="3:15">
      <c r="C246" s="29"/>
      <c r="D246" s="29"/>
      <c r="E246" s="29"/>
      <c r="F246" s="29"/>
      <c r="G246" s="29"/>
      <c r="H246" s="29"/>
      <c r="I246" s="29"/>
      <c r="J246" s="29"/>
      <c r="K246" s="29"/>
      <c r="L246" s="29"/>
      <c r="M246" s="29"/>
      <c r="N246" s="29"/>
      <c r="O246" s="29"/>
    </row>
    <row r="247" spans="3:15">
      <c r="C247" s="29"/>
      <c r="D247" s="29"/>
      <c r="E247" s="29"/>
      <c r="F247" s="29"/>
      <c r="G247" s="29"/>
      <c r="H247" s="29"/>
      <c r="I247" s="29"/>
      <c r="J247" s="29"/>
      <c r="K247" s="29"/>
      <c r="L247" s="29"/>
      <c r="M247" s="29"/>
      <c r="N247" s="29"/>
      <c r="O247" s="29"/>
    </row>
    <row r="248" spans="3:15">
      <c r="C248" s="29"/>
      <c r="D248" s="29"/>
      <c r="E248" s="29"/>
      <c r="F248" s="29"/>
      <c r="G248" s="29"/>
      <c r="H248" s="29"/>
      <c r="I248" s="29"/>
      <c r="J248" s="29"/>
      <c r="K248" s="29"/>
      <c r="L248" s="29"/>
      <c r="M248" s="29"/>
      <c r="N248" s="29"/>
      <c r="O248" s="29"/>
    </row>
    <row r="249" spans="3:15">
      <c r="C249" s="29"/>
      <c r="D249" s="29"/>
      <c r="E249" s="29"/>
      <c r="F249" s="29"/>
      <c r="G249" s="29"/>
      <c r="H249" s="29"/>
      <c r="I249" s="29"/>
      <c r="J249" s="29"/>
      <c r="K249" s="29"/>
      <c r="L249" s="29"/>
      <c r="M249" s="29"/>
      <c r="N249" s="29"/>
      <c r="O249" s="29"/>
    </row>
    <row r="250" spans="3:15">
      <c r="C250" s="29"/>
      <c r="D250" s="29"/>
      <c r="E250" s="29"/>
      <c r="F250" s="29"/>
      <c r="G250" s="29"/>
      <c r="H250" s="29"/>
      <c r="I250" s="29"/>
      <c r="J250" s="29"/>
      <c r="K250" s="29"/>
      <c r="L250" s="29"/>
      <c r="M250" s="29"/>
      <c r="N250" s="29"/>
      <c r="O250" s="29"/>
    </row>
    <row r="251" spans="3:15">
      <c r="C251" s="29"/>
      <c r="D251" s="29"/>
      <c r="E251" s="29"/>
      <c r="F251" s="29"/>
      <c r="G251" s="29"/>
      <c r="H251" s="29"/>
      <c r="I251" s="29"/>
      <c r="J251" s="29"/>
      <c r="K251" s="29"/>
      <c r="L251" s="29"/>
      <c r="M251" s="29"/>
      <c r="N251" s="29"/>
      <c r="O251" s="29"/>
    </row>
    <row r="252" spans="3:15">
      <c r="C252" s="29"/>
      <c r="D252" s="29"/>
      <c r="E252" s="29"/>
      <c r="F252" s="29"/>
      <c r="G252" s="29"/>
      <c r="H252" s="29"/>
      <c r="I252" s="29"/>
      <c r="J252" s="29"/>
      <c r="K252" s="29"/>
      <c r="L252" s="29"/>
      <c r="M252" s="29"/>
      <c r="N252" s="29"/>
      <c r="O252" s="29"/>
    </row>
    <row r="253" spans="3:15">
      <c r="C253" s="29"/>
      <c r="D253" s="29"/>
      <c r="E253" s="29"/>
      <c r="F253" s="29"/>
      <c r="G253" s="29"/>
      <c r="H253" s="29"/>
      <c r="I253" s="29"/>
      <c r="J253" s="29"/>
      <c r="K253" s="29"/>
      <c r="L253" s="29"/>
      <c r="M253" s="29"/>
      <c r="N253" s="29"/>
      <c r="O253" s="29"/>
    </row>
    <row r="254" spans="3:15">
      <c r="C254" s="29"/>
      <c r="D254" s="29"/>
      <c r="E254" s="29"/>
      <c r="F254" s="29"/>
      <c r="G254" s="29"/>
      <c r="H254" s="29"/>
      <c r="I254" s="29"/>
      <c r="J254" s="29"/>
      <c r="K254" s="29"/>
      <c r="L254" s="29"/>
      <c r="M254" s="29"/>
      <c r="N254" s="29"/>
      <c r="O254" s="29"/>
    </row>
    <row r="255" spans="3:15">
      <c r="C255" s="29"/>
      <c r="D255" s="29"/>
      <c r="E255" s="29"/>
      <c r="F255" s="29"/>
      <c r="G255" s="29"/>
      <c r="H255" s="29"/>
      <c r="I255" s="29"/>
      <c r="J255" s="29"/>
      <c r="K255" s="29"/>
      <c r="L255" s="29"/>
      <c r="M255" s="29"/>
      <c r="N255" s="29"/>
      <c r="O255" s="29"/>
    </row>
    <row r="256" spans="3:15">
      <c r="C256" s="29"/>
      <c r="D256" s="29"/>
      <c r="E256" s="29"/>
      <c r="F256" s="29"/>
      <c r="G256" s="29"/>
      <c r="H256" s="29"/>
      <c r="I256" s="29"/>
      <c r="J256" s="29"/>
      <c r="K256" s="29"/>
      <c r="L256" s="29"/>
      <c r="M256" s="29"/>
      <c r="N256" s="29"/>
      <c r="O256" s="29"/>
    </row>
    <row r="257" spans="3:15">
      <c r="C257" s="29"/>
      <c r="D257" s="29"/>
      <c r="E257" s="29"/>
      <c r="F257" s="29"/>
      <c r="G257" s="29"/>
      <c r="H257" s="29"/>
      <c r="I257" s="29"/>
      <c r="J257" s="29"/>
      <c r="K257" s="29"/>
      <c r="L257" s="29"/>
      <c r="M257" s="29"/>
      <c r="N257" s="29"/>
      <c r="O257" s="29"/>
    </row>
    <row r="258" spans="3:15">
      <c r="C258" s="29"/>
      <c r="D258" s="29"/>
      <c r="E258" s="29"/>
      <c r="F258" s="29"/>
      <c r="G258" s="29"/>
      <c r="H258" s="29"/>
      <c r="I258" s="29"/>
      <c r="J258" s="29"/>
      <c r="K258" s="29"/>
      <c r="L258" s="29"/>
      <c r="M258" s="29"/>
      <c r="N258" s="29"/>
      <c r="O258" s="29"/>
    </row>
    <row r="259" spans="3:15">
      <c r="C259" s="29"/>
      <c r="D259" s="29"/>
      <c r="E259" s="29"/>
      <c r="F259" s="29"/>
      <c r="G259" s="29"/>
      <c r="H259" s="29"/>
      <c r="I259" s="29"/>
      <c r="J259" s="29"/>
      <c r="K259" s="29"/>
      <c r="L259" s="29"/>
      <c r="M259" s="29"/>
      <c r="N259" s="29"/>
      <c r="O259" s="29"/>
    </row>
    <row r="260" spans="3:15">
      <c r="C260" s="29"/>
      <c r="D260" s="29"/>
      <c r="E260" s="29"/>
      <c r="F260" s="29"/>
      <c r="G260" s="29"/>
      <c r="H260" s="29"/>
      <c r="I260" s="29"/>
      <c r="J260" s="29"/>
      <c r="K260" s="29"/>
      <c r="L260" s="29"/>
      <c r="M260" s="29"/>
      <c r="N260" s="29"/>
      <c r="O260" s="29"/>
    </row>
    <row r="261" spans="3:15">
      <c r="C261" s="29"/>
      <c r="D261" s="29"/>
      <c r="E261" s="29"/>
      <c r="F261" s="29"/>
      <c r="G261" s="29"/>
      <c r="H261" s="29"/>
      <c r="I261" s="29"/>
      <c r="J261" s="29"/>
      <c r="K261" s="29"/>
      <c r="L261" s="29"/>
      <c r="M261" s="29"/>
      <c r="N261" s="29"/>
      <c r="O261" s="29"/>
    </row>
    <row r="262" spans="3:15">
      <c r="C262" s="29"/>
      <c r="D262" s="29"/>
      <c r="E262" s="29"/>
      <c r="F262" s="29"/>
      <c r="G262" s="29"/>
      <c r="H262" s="29"/>
      <c r="I262" s="29"/>
      <c r="J262" s="29"/>
      <c r="K262" s="29"/>
      <c r="L262" s="29"/>
      <c r="M262" s="29"/>
      <c r="N262" s="29"/>
      <c r="O262" s="29"/>
    </row>
    <row r="263" spans="3:15">
      <c r="C263" s="29"/>
      <c r="D263" s="29"/>
      <c r="E263" s="29"/>
      <c r="F263" s="29"/>
      <c r="G263" s="29"/>
      <c r="H263" s="29"/>
      <c r="I263" s="29"/>
      <c r="J263" s="29"/>
      <c r="K263" s="29"/>
      <c r="L263" s="29"/>
      <c r="M263" s="29"/>
      <c r="N263" s="29"/>
      <c r="O263" s="29"/>
    </row>
    <row r="264" spans="3:15">
      <c r="C264" s="29"/>
      <c r="D264" s="29"/>
      <c r="E264" s="29"/>
      <c r="F264" s="29"/>
      <c r="G264" s="29"/>
      <c r="H264" s="29"/>
      <c r="I264" s="29"/>
      <c r="J264" s="29"/>
      <c r="K264" s="29"/>
      <c r="L264" s="29"/>
      <c r="M264" s="29"/>
      <c r="N264" s="29"/>
      <c r="O264" s="29"/>
    </row>
    <row r="265" spans="3:15">
      <c r="C265" s="29"/>
      <c r="D265" s="29"/>
      <c r="E265" s="29"/>
      <c r="F265" s="29"/>
      <c r="G265" s="29"/>
      <c r="H265" s="29"/>
      <c r="I265" s="29"/>
      <c r="J265" s="29"/>
      <c r="K265" s="29"/>
      <c r="L265" s="29"/>
      <c r="M265" s="29"/>
      <c r="N265" s="29"/>
      <c r="O265" s="29"/>
    </row>
    <row r="266" spans="3:15">
      <c r="C266" s="29"/>
      <c r="D266" s="29"/>
      <c r="E266" s="29"/>
      <c r="F266" s="29"/>
      <c r="G266" s="29"/>
      <c r="H266" s="29"/>
      <c r="I266" s="29"/>
      <c r="J266" s="29"/>
      <c r="K266" s="29"/>
      <c r="L266" s="29"/>
      <c r="M266" s="29"/>
      <c r="N266" s="29"/>
      <c r="O266" s="29"/>
    </row>
    <row r="267" spans="3:15">
      <c r="C267" s="29"/>
      <c r="D267" s="29"/>
      <c r="E267" s="29"/>
      <c r="F267" s="29"/>
      <c r="G267" s="29"/>
      <c r="H267" s="29"/>
      <c r="I267" s="29"/>
      <c r="J267" s="29"/>
      <c r="K267" s="29"/>
      <c r="L267" s="29"/>
      <c r="M267" s="29"/>
      <c r="N267" s="29"/>
      <c r="O267" s="29"/>
    </row>
    <row r="268" spans="3:15">
      <c r="C268" s="29"/>
      <c r="D268" s="29"/>
      <c r="E268" s="29"/>
      <c r="F268" s="29"/>
      <c r="G268" s="29"/>
      <c r="H268" s="29"/>
      <c r="I268" s="29"/>
      <c r="J268" s="29"/>
      <c r="K268" s="29"/>
      <c r="L268" s="29"/>
      <c r="M268" s="29"/>
      <c r="N268" s="29"/>
      <c r="O268" s="29"/>
    </row>
    <row r="269" spans="3:15">
      <c r="C269" s="29"/>
      <c r="D269" s="29"/>
      <c r="E269" s="29"/>
      <c r="F269" s="29"/>
      <c r="G269" s="29"/>
      <c r="H269" s="29"/>
      <c r="I269" s="29"/>
      <c r="J269" s="29"/>
      <c r="K269" s="29"/>
      <c r="L269" s="29"/>
      <c r="M269" s="29"/>
      <c r="N269" s="29"/>
      <c r="O269" s="29"/>
    </row>
    <row r="270" spans="3:15">
      <c r="C270" s="29"/>
      <c r="D270" s="29"/>
      <c r="E270" s="29"/>
      <c r="F270" s="29"/>
      <c r="G270" s="29"/>
      <c r="H270" s="29"/>
      <c r="I270" s="29"/>
      <c r="J270" s="29"/>
      <c r="K270" s="29"/>
      <c r="L270" s="29"/>
      <c r="M270" s="29"/>
      <c r="N270" s="29"/>
      <c r="O270" s="29"/>
    </row>
    <row r="271" spans="3:15">
      <c r="C271" s="29"/>
      <c r="D271" s="29"/>
      <c r="E271" s="29"/>
      <c r="F271" s="29"/>
      <c r="G271" s="29"/>
      <c r="H271" s="29"/>
      <c r="I271" s="29"/>
      <c r="J271" s="29"/>
      <c r="K271" s="29"/>
      <c r="L271" s="29"/>
      <c r="M271" s="29"/>
      <c r="N271" s="29"/>
      <c r="O271" s="29"/>
    </row>
    <row r="272" spans="3:15">
      <c r="C272" s="29"/>
      <c r="D272" s="29"/>
      <c r="E272" s="29"/>
      <c r="F272" s="29"/>
      <c r="G272" s="29"/>
      <c r="H272" s="29"/>
      <c r="I272" s="29"/>
      <c r="J272" s="29"/>
      <c r="K272" s="29"/>
      <c r="L272" s="29"/>
      <c r="M272" s="29"/>
      <c r="N272" s="29"/>
      <c r="O272" s="29"/>
    </row>
    <row r="273" spans="3:15">
      <c r="C273" s="29"/>
      <c r="D273" s="29"/>
      <c r="E273" s="29"/>
      <c r="F273" s="29"/>
      <c r="G273" s="29"/>
      <c r="H273" s="29"/>
      <c r="I273" s="29"/>
      <c r="J273" s="29"/>
      <c r="K273" s="29"/>
      <c r="L273" s="29"/>
      <c r="M273" s="29"/>
      <c r="N273" s="29"/>
      <c r="O273" s="29"/>
    </row>
    <row r="274" spans="3:15">
      <c r="C274" s="29"/>
      <c r="D274" s="29"/>
      <c r="E274" s="29"/>
      <c r="F274" s="29"/>
      <c r="G274" s="29"/>
      <c r="H274" s="29"/>
      <c r="I274" s="29"/>
      <c r="J274" s="29"/>
      <c r="K274" s="29"/>
      <c r="L274" s="29"/>
      <c r="M274" s="29"/>
      <c r="N274" s="29"/>
      <c r="O274" s="29"/>
    </row>
    <row r="275" spans="3:15">
      <c r="C275" s="29"/>
      <c r="D275" s="29"/>
      <c r="E275" s="29"/>
      <c r="F275" s="29"/>
      <c r="G275" s="29"/>
      <c r="H275" s="29"/>
      <c r="I275" s="29"/>
      <c r="J275" s="29"/>
      <c r="K275" s="29"/>
      <c r="L275" s="29"/>
      <c r="M275" s="29"/>
      <c r="N275" s="29"/>
      <c r="O275" s="29"/>
    </row>
    <row r="276" spans="3:15">
      <c r="C276" s="29"/>
      <c r="D276" s="29"/>
      <c r="E276" s="29"/>
      <c r="F276" s="29"/>
      <c r="G276" s="29"/>
      <c r="H276" s="29"/>
      <c r="I276" s="29"/>
      <c r="J276" s="29"/>
      <c r="K276" s="29"/>
      <c r="L276" s="29"/>
      <c r="M276" s="29"/>
      <c r="N276" s="29"/>
      <c r="O276" s="29"/>
    </row>
    <row r="277" spans="3:15">
      <c r="C277" s="29"/>
      <c r="D277" s="29"/>
      <c r="E277" s="29"/>
      <c r="F277" s="29"/>
      <c r="G277" s="29"/>
      <c r="H277" s="29"/>
      <c r="I277" s="29"/>
      <c r="J277" s="29"/>
      <c r="K277" s="29"/>
      <c r="L277" s="29"/>
      <c r="M277" s="29"/>
      <c r="N277" s="29"/>
      <c r="O277" s="29"/>
    </row>
    <row r="278" spans="3:15">
      <c r="C278" s="29"/>
      <c r="D278" s="29"/>
      <c r="E278" s="29"/>
      <c r="F278" s="29"/>
      <c r="G278" s="29"/>
      <c r="H278" s="29"/>
      <c r="I278" s="29"/>
      <c r="J278" s="29"/>
      <c r="K278" s="29"/>
      <c r="L278" s="29"/>
      <c r="M278" s="29"/>
      <c r="N278" s="29"/>
      <c r="O278" s="29"/>
    </row>
    <row r="279" spans="3:15">
      <c r="C279" s="29"/>
      <c r="D279" s="29"/>
      <c r="E279" s="29"/>
      <c r="F279" s="29"/>
      <c r="G279" s="29"/>
      <c r="H279" s="29"/>
      <c r="I279" s="29"/>
      <c r="J279" s="29"/>
      <c r="K279" s="29"/>
      <c r="L279" s="29"/>
      <c r="M279" s="29"/>
      <c r="N279" s="29"/>
      <c r="O279" s="29"/>
    </row>
    <row r="280" spans="3:15">
      <c r="C280" s="29"/>
      <c r="D280" s="29"/>
      <c r="E280" s="29"/>
      <c r="F280" s="29"/>
      <c r="G280" s="29"/>
      <c r="H280" s="29"/>
      <c r="I280" s="29"/>
      <c r="J280" s="29"/>
      <c r="K280" s="29"/>
      <c r="L280" s="29"/>
      <c r="M280" s="29"/>
      <c r="N280" s="29"/>
      <c r="O280" s="29"/>
    </row>
    <row r="281" spans="3:15">
      <c r="C281" s="29"/>
      <c r="D281" s="29"/>
      <c r="E281" s="29"/>
      <c r="F281" s="29"/>
      <c r="G281" s="29"/>
      <c r="H281" s="29"/>
      <c r="I281" s="29"/>
      <c r="J281" s="29"/>
      <c r="K281" s="29"/>
      <c r="L281" s="29"/>
      <c r="M281" s="29"/>
      <c r="N281" s="29"/>
      <c r="O281" s="29"/>
    </row>
    <row r="282" spans="3:15">
      <c r="C282" s="29"/>
      <c r="D282" s="29"/>
      <c r="E282" s="29"/>
      <c r="F282" s="29"/>
      <c r="G282" s="29"/>
      <c r="H282" s="29"/>
      <c r="I282" s="29"/>
      <c r="J282" s="29"/>
      <c r="K282" s="29"/>
      <c r="L282" s="29"/>
      <c r="M282" s="29"/>
      <c r="N282" s="29"/>
      <c r="O282" s="29"/>
    </row>
    <row r="283" spans="3:15">
      <c r="C283" s="29"/>
      <c r="D283" s="29"/>
      <c r="E283" s="29"/>
      <c r="F283" s="29"/>
      <c r="G283" s="29"/>
      <c r="H283" s="29"/>
      <c r="I283" s="29"/>
      <c r="J283" s="29"/>
      <c r="K283" s="29"/>
      <c r="L283" s="29"/>
      <c r="M283" s="29"/>
      <c r="N283" s="29"/>
      <c r="O283" s="29"/>
    </row>
    <row r="284" spans="3:15">
      <c r="C284" s="29"/>
      <c r="D284" s="29"/>
      <c r="E284" s="29"/>
      <c r="F284" s="29"/>
      <c r="G284" s="29"/>
      <c r="H284" s="29"/>
      <c r="I284" s="29"/>
      <c r="J284" s="29"/>
      <c r="K284" s="29"/>
      <c r="L284" s="29"/>
      <c r="M284" s="29"/>
      <c r="N284" s="29"/>
      <c r="O284" s="29"/>
    </row>
    <row r="285" spans="3:15">
      <c r="C285" s="29"/>
      <c r="D285" s="29"/>
      <c r="E285" s="29"/>
      <c r="F285" s="29"/>
      <c r="G285" s="29"/>
      <c r="H285" s="29"/>
      <c r="I285" s="29"/>
      <c r="J285" s="29"/>
      <c r="K285" s="29"/>
      <c r="L285" s="29"/>
      <c r="M285" s="29"/>
      <c r="N285" s="29"/>
      <c r="O285" s="29"/>
    </row>
    <row r="286" spans="3:15">
      <c r="C286" s="29"/>
      <c r="D286" s="29"/>
      <c r="E286" s="29"/>
      <c r="F286" s="29"/>
      <c r="G286" s="29"/>
      <c r="H286" s="29"/>
      <c r="I286" s="29"/>
      <c r="J286" s="29"/>
      <c r="K286" s="29"/>
      <c r="L286" s="29"/>
      <c r="M286" s="29"/>
      <c r="N286" s="29"/>
      <c r="O286" s="29"/>
    </row>
    <row r="287" spans="3:15">
      <c r="C287" s="29"/>
      <c r="D287" s="29"/>
      <c r="E287" s="29"/>
      <c r="F287" s="29"/>
      <c r="G287" s="29"/>
      <c r="H287" s="29"/>
      <c r="I287" s="29"/>
      <c r="J287" s="29"/>
      <c r="K287" s="29"/>
      <c r="L287" s="29"/>
      <c r="M287" s="29"/>
      <c r="N287" s="29"/>
      <c r="O287" s="29"/>
    </row>
    <row r="288" spans="3:15">
      <c r="C288" s="29"/>
      <c r="D288" s="29"/>
      <c r="E288" s="29"/>
      <c r="F288" s="29"/>
      <c r="G288" s="29"/>
      <c r="H288" s="29"/>
      <c r="I288" s="29"/>
      <c r="J288" s="29"/>
      <c r="K288" s="29"/>
      <c r="L288" s="29"/>
      <c r="M288" s="29"/>
      <c r="N288" s="29"/>
      <c r="O288" s="29"/>
    </row>
    <row r="289" spans="3:15">
      <c r="C289" s="29"/>
      <c r="D289" s="29"/>
      <c r="E289" s="29"/>
      <c r="F289" s="29"/>
      <c r="G289" s="29"/>
      <c r="H289" s="29"/>
      <c r="I289" s="29"/>
      <c r="J289" s="29"/>
      <c r="K289" s="29"/>
      <c r="L289" s="29"/>
      <c r="M289" s="29"/>
      <c r="N289" s="29"/>
      <c r="O289" s="29"/>
    </row>
    <row r="290" spans="3:15">
      <c r="C290" s="29"/>
      <c r="D290" s="29"/>
      <c r="E290" s="29"/>
      <c r="F290" s="29"/>
      <c r="G290" s="29"/>
      <c r="H290" s="29"/>
      <c r="I290" s="29"/>
      <c r="J290" s="29"/>
      <c r="K290" s="29"/>
      <c r="L290" s="29"/>
      <c r="M290" s="29"/>
      <c r="N290" s="29"/>
      <c r="O290" s="29"/>
    </row>
    <row r="291" spans="3:15">
      <c r="C291" s="29"/>
      <c r="D291" s="29"/>
      <c r="E291" s="29"/>
      <c r="F291" s="29"/>
      <c r="G291" s="29"/>
      <c r="H291" s="29"/>
      <c r="I291" s="29"/>
      <c r="J291" s="29"/>
      <c r="K291" s="29"/>
      <c r="L291" s="29"/>
      <c r="M291" s="29"/>
      <c r="N291" s="29"/>
      <c r="O291" s="29"/>
    </row>
    <row r="292" spans="3:15">
      <c r="C292" s="29"/>
      <c r="D292" s="29"/>
      <c r="E292" s="29"/>
      <c r="F292" s="29"/>
      <c r="G292" s="29"/>
      <c r="H292" s="29"/>
      <c r="I292" s="29"/>
      <c r="J292" s="29"/>
      <c r="K292" s="29"/>
      <c r="L292" s="29"/>
      <c r="M292" s="29"/>
      <c r="N292" s="29"/>
      <c r="O292" s="29"/>
    </row>
    <row r="293" spans="3:15">
      <c r="C293" s="29"/>
      <c r="D293" s="29"/>
      <c r="E293" s="29"/>
      <c r="F293" s="29"/>
      <c r="G293" s="29"/>
      <c r="H293" s="29"/>
      <c r="I293" s="29"/>
      <c r="J293" s="29"/>
      <c r="K293" s="29"/>
      <c r="L293" s="29"/>
      <c r="M293" s="29"/>
      <c r="N293" s="29"/>
      <c r="O293" s="29"/>
    </row>
    <row r="294" spans="3:15">
      <c r="C294" s="29"/>
      <c r="D294" s="29"/>
      <c r="E294" s="29"/>
      <c r="F294" s="29"/>
      <c r="G294" s="29"/>
      <c r="H294" s="29"/>
      <c r="I294" s="29"/>
      <c r="J294" s="29"/>
      <c r="K294" s="29"/>
      <c r="L294" s="29"/>
      <c r="M294" s="29"/>
      <c r="N294" s="29"/>
      <c r="O294" s="29"/>
    </row>
    <row r="295" spans="3:15">
      <c r="C295" s="29"/>
      <c r="D295" s="29"/>
      <c r="E295" s="29"/>
      <c r="F295" s="29"/>
      <c r="G295" s="29"/>
      <c r="H295" s="29"/>
      <c r="I295" s="29"/>
      <c r="J295" s="29"/>
      <c r="K295" s="29"/>
      <c r="L295" s="29"/>
      <c r="M295" s="29"/>
      <c r="N295" s="29"/>
      <c r="O295" s="29"/>
    </row>
    <row r="296" spans="3:15">
      <c r="C296" s="29"/>
      <c r="D296" s="29"/>
      <c r="E296" s="29"/>
      <c r="F296" s="29"/>
      <c r="G296" s="29"/>
      <c r="H296" s="29"/>
      <c r="I296" s="29"/>
      <c r="J296" s="29"/>
      <c r="K296" s="29"/>
      <c r="L296" s="29"/>
      <c r="M296" s="29"/>
      <c r="N296" s="29"/>
      <c r="O296" s="29"/>
    </row>
    <row r="297" spans="3:15">
      <c r="C297" s="29"/>
      <c r="D297" s="29"/>
      <c r="E297" s="29"/>
      <c r="F297" s="29"/>
      <c r="G297" s="29"/>
      <c r="H297" s="29"/>
      <c r="I297" s="29"/>
      <c r="J297" s="29"/>
      <c r="K297" s="29"/>
      <c r="L297" s="29"/>
      <c r="M297" s="29"/>
      <c r="N297" s="29"/>
      <c r="O297" s="29"/>
    </row>
    <row r="298" spans="3:15">
      <c r="C298" s="29"/>
      <c r="D298" s="29"/>
      <c r="E298" s="29"/>
      <c r="F298" s="29"/>
      <c r="G298" s="29"/>
      <c r="H298" s="29"/>
      <c r="I298" s="29"/>
      <c r="J298" s="29"/>
      <c r="K298" s="29"/>
      <c r="L298" s="29"/>
      <c r="M298" s="29"/>
      <c r="N298" s="29"/>
      <c r="O298" s="29"/>
    </row>
    <row r="299" spans="3:15">
      <c r="C299" s="29"/>
      <c r="D299" s="29"/>
      <c r="E299" s="29"/>
      <c r="F299" s="29"/>
      <c r="G299" s="29"/>
      <c r="H299" s="29"/>
      <c r="I299" s="29"/>
      <c r="J299" s="29"/>
      <c r="K299" s="29"/>
      <c r="L299" s="29"/>
      <c r="M299" s="29"/>
      <c r="N299" s="29"/>
      <c r="O299" s="29"/>
    </row>
    <row r="300" spans="3:15">
      <c r="C300" s="29"/>
      <c r="D300" s="29"/>
      <c r="E300" s="29"/>
      <c r="F300" s="29"/>
      <c r="G300" s="29"/>
      <c r="H300" s="29"/>
      <c r="I300" s="29"/>
      <c r="J300" s="29"/>
      <c r="K300" s="29"/>
      <c r="L300" s="29"/>
      <c r="M300" s="29"/>
      <c r="N300" s="29"/>
      <c r="O300" s="29"/>
    </row>
    <row r="301" spans="3:15">
      <c r="C301" s="29"/>
      <c r="D301" s="29"/>
      <c r="E301" s="29"/>
      <c r="F301" s="29"/>
      <c r="G301" s="29"/>
      <c r="H301" s="29"/>
      <c r="I301" s="29"/>
      <c r="J301" s="29"/>
      <c r="K301" s="29"/>
      <c r="L301" s="29"/>
      <c r="M301" s="29"/>
      <c r="N301" s="29"/>
      <c r="O301" s="29"/>
    </row>
  </sheetData>
  <mergeCells count="3">
    <mergeCell ref="A7:O7"/>
    <mergeCell ref="A8:O8"/>
    <mergeCell ref="A10:O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I18"/>
  <sheetViews>
    <sheetView tabSelected="1" workbookViewId="0">
      <selection activeCell="A11" sqref="A11:B11"/>
    </sheetView>
  </sheetViews>
  <sheetFormatPr baseColWidth="10" defaultRowHeight="15"/>
  <cols>
    <col min="1" max="1" width="24.42578125" bestFit="1" customWidth="1"/>
    <col min="3" max="3" width="38.7109375" customWidth="1"/>
  </cols>
  <sheetData>
    <row r="1" spans="1:9">
      <c r="A1" s="39"/>
      <c r="B1" s="39"/>
      <c r="C1" s="39"/>
      <c r="D1" s="40"/>
      <c r="E1" s="40"/>
      <c r="F1" s="40"/>
      <c r="G1" s="40"/>
      <c r="H1" s="40"/>
      <c r="I1" s="41"/>
    </row>
    <row r="2" spans="1:9" ht="15.75" thickBot="1">
      <c r="A2" s="39"/>
      <c r="B2" s="39"/>
      <c r="C2" s="39"/>
      <c r="D2" s="40"/>
      <c r="E2" s="40"/>
      <c r="F2" s="40"/>
      <c r="G2" s="40"/>
      <c r="H2" s="40"/>
      <c r="I2" s="41"/>
    </row>
    <row r="3" spans="1:9" ht="18.75" thickBot="1">
      <c r="A3" s="42" t="s">
        <v>117</v>
      </c>
      <c r="B3" s="43">
        <v>63</v>
      </c>
      <c r="C3" s="44" t="str">
        <f>INDEX(Liste_dept,MATCH($B$3,num_dept,0),2)</f>
        <v>PUY-DE-DOME</v>
      </c>
      <c r="D3" s="40"/>
      <c r="E3" s="40"/>
      <c r="F3" s="40"/>
      <c r="G3" s="40"/>
      <c r="H3" s="40"/>
      <c r="I3" s="41"/>
    </row>
    <row r="4" spans="1:9" ht="18.75" thickBot="1">
      <c r="A4" s="42" t="s">
        <v>118</v>
      </c>
      <c r="B4" s="74">
        <v>160</v>
      </c>
      <c r="C4" s="75"/>
      <c r="D4" s="40"/>
      <c r="E4" s="40"/>
      <c r="F4" s="40"/>
      <c r="G4" s="40"/>
      <c r="H4" s="40"/>
      <c r="I4" s="41"/>
    </row>
    <row r="5" spans="1:9">
      <c r="A5" s="39"/>
      <c r="B5" s="39"/>
      <c r="C5" s="39"/>
      <c r="D5" s="40"/>
      <c r="E5" s="40"/>
      <c r="F5" s="40"/>
      <c r="G5" s="40"/>
      <c r="H5" s="40"/>
      <c r="I5" s="41"/>
    </row>
    <row r="6" spans="1:9">
      <c r="A6" s="39"/>
      <c r="B6" s="39"/>
      <c r="C6" s="40"/>
      <c r="D6" s="40"/>
      <c r="E6" s="40"/>
      <c r="F6" s="40"/>
      <c r="G6" s="40"/>
      <c r="H6" s="40"/>
      <c r="I6" s="41"/>
    </row>
    <row r="7" spans="1:9" ht="15.75" thickBot="1">
      <c r="A7" s="39"/>
      <c r="B7" s="39"/>
      <c r="C7" s="45" t="s">
        <v>119</v>
      </c>
      <c r="D7" s="45" t="s">
        <v>120</v>
      </c>
      <c r="E7" s="45" t="s">
        <v>121</v>
      </c>
      <c r="F7" s="45"/>
      <c r="G7" s="45"/>
      <c r="H7" s="45"/>
      <c r="I7" s="41"/>
    </row>
    <row r="8" spans="1:9">
      <c r="A8" s="76" t="s">
        <v>125</v>
      </c>
      <c r="B8" s="77"/>
      <c r="C8" s="46" t="str">
        <f t="shared" ref="C8:C13" si="0">$C$3</f>
        <v>PUY-DE-DOME</v>
      </c>
      <c r="D8" s="47">
        <f>IF($B$4&lt;=100,IF(INT($B$4/10)&gt;=9,INDEX(tarif1_inf100,MATCH($C$3,dept_tarif1,0),9),INDEX(tarif1_inf100,MATCH($C$3,dept_tarif1,0),INT($B$4/10)+1)),ROUNDUP($B$4/100,1)*IF(ROUNDUP($B$4/100,1)*100&lt;299,INDEX(tarif1_sup100,MATCH($C$3,dept_tarif1,0),1),IF(ROUNDUP($B$4/100,1)*100&lt;499,INDEX(tarif1_sup100,MATCH($C$3,dept_tarif1,0),2),IF(ROUNDUP($B$4/100,1)*100&lt;699,INDEX(tarif1_sup100,MATCH($C$3,dept_tarif1,0),3),INDEX(tarif1_sup100,MATCH($C$3,dept_tarif1,0),4)))))</f>
        <v>49.504000000000005</v>
      </c>
      <c r="E8" s="48">
        <f>RANK($D8,$D$8:$D$10,1)</f>
        <v>1</v>
      </c>
      <c r="F8" s="55"/>
      <c r="G8" s="56"/>
      <c r="H8" s="56"/>
      <c r="I8" s="49"/>
    </row>
    <row r="9" spans="1:9">
      <c r="A9" s="78" t="s">
        <v>126</v>
      </c>
      <c r="B9" s="79"/>
      <c r="C9" s="61" t="str">
        <f t="shared" si="0"/>
        <v>PUY-DE-DOME</v>
      </c>
      <c r="D9" s="50">
        <f>IF($B$4&lt;=100,IF(INT($B$4/10)&gt;=9,INDEX(tarif2_inf100,MATCH($C$3,dept_tarif2,0),9),INDEX(tarif2_inf100,MATCH($C$3,dept_tarif2,0),INT($B$4/10)+1)),ROUNDUP($B$4/100,1)*IF(ROUNDUP($B$4/100,1)*100&lt;299,INDEX(tarif2_sup100,MATCH($C$3,dept_tarif2,0),1),IF(ROUNDUP($B$4/100,1)*100&lt;499,INDEX(tarif2_sup100,MATCH($C$3,dept_tarif2,0),2),IF(ROUNDUP($B$4/100,1)*100&lt;699,INDEX(tarif2_sup100,MATCH($C$3,dept_tarif2,0),3),INDEX(tarif2_sup100,MATCH($C$3,dept_tarif2,0),4)))))</f>
        <v>84.160000000000011</v>
      </c>
      <c r="E9" s="51">
        <f t="shared" ref="E9:E13" si="1">RANK($D9,$D$8:$D$10,1)</f>
        <v>3</v>
      </c>
      <c r="F9" s="55"/>
      <c r="G9" s="56"/>
      <c r="H9" s="56"/>
      <c r="I9" s="49"/>
    </row>
    <row r="10" spans="1:9">
      <c r="A10" s="80" t="s">
        <v>127</v>
      </c>
      <c r="B10" s="81"/>
      <c r="C10" s="62" t="str">
        <f t="shared" si="0"/>
        <v>PUY-DE-DOME</v>
      </c>
      <c r="D10" s="52">
        <f>IF($B$4&lt;=100,IF(INT($B$4/10)&gt;=9,INDEX(tarif3_inf100,MATCH($C$3,dept_tarif3,0),9),INDEX(tarif3_inf100,MATCH($C$3,dept_tarif3,0),INT($B$4/10)+1)),ROUNDUP($B$4/100,1)*IF(ROUNDUP($B$4/100,1)*100&lt;299,INDEX(tarif3_sup100,MATCH($C$3,dept_tarif3,0),1),IF(ROUNDUP($B$4/100,1)*100&lt;499,INDEX(tarif3_sup100,MATCH($C$3,dept_tarif3,0),2),IF(ROUNDUP($B$4/100,1)*100&lt;699,INDEX(tarif3_sup100,MATCH($C$3,dept_tarif3,0),3),INDEX(tarif3_sup100,MATCH($C$3,dept_tarif3,0),4)))))</f>
        <v>64.352000000000004</v>
      </c>
      <c r="E10" s="53">
        <f t="shared" si="1"/>
        <v>2</v>
      </c>
      <c r="F10" s="59"/>
      <c r="G10" s="56"/>
      <c r="H10" s="56"/>
      <c r="I10" s="49"/>
    </row>
    <row r="11" spans="1:9">
      <c r="A11" s="80" t="s">
        <v>128</v>
      </c>
      <c r="B11" s="81"/>
      <c r="C11" s="62" t="str">
        <f t="shared" si="0"/>
        <v>PUY-DE-DOME</v>
      </c>
      <c r="D11" s="52">
        <f>IF($B$4&lt;=100,IF(INT($B$4/10)&gt;=9,INDEX(tarif4_inf100,MATCH($C$3,dept_tarif4,0),9),INDEX(tarif4_inf100,MATCH($C$3,dept_tarif4,0),INT($B$4/10)+1)),ROUNDUP($B$4/100,1)*IF(ROUNDUP($B$4/100,1)*100&lt;299,INDEX(tarif3_sup100,MATCH($C$3,dept_tarif3,0),1),IF(ROUNDUP($B$4/100,1)*100&lt;499,INDEX(tarif3_sup100,MATCH($C$3,dept_tarif3,0),2),IF(ROUNDUP($B$4/100,1)*100&lt;699,INDEX(tarif3_sup100,MATCH($C$3,dept_tarif3,0),3),INDEX(tarif3_sup100,MATCH($C$3,dept_tarif3,0),4)))))</f>
        <v>64.352000000000004</v>
      </c>
      <c r="E11" s="53">
        <f t="shared" si="1"/>
        <v>2</v>
      </c>
      <c r="F11" s="59"/>
      <c r="G11" s="56"/>
      <c r="H11" s="56"/>
      <c r="I11" s="49"/>
    </row>
    <row r="12" spans="1:9">
      <c r="A12" s="80" t="s">
        <v>129</v>
      </c>
      <c r="B12" s="81"/>
      <c r="C12" s="62" t="str">
        <f t="shared" si="0"/>
        <v>PUY-DE-DOME</v>
      </c>
      <c r="D12" s="52">
        <f>IF($B$4&lt;=100,IF(INT($B$4/10)&gt;=9,INDEX(tarif5_inf100,MATCH($C$3,dept_tarif5,0),9),INDEX(tarif5_inf100,MATCH($C$3,dept_tarif5,0),INT($B$4/10)+1)),ROUNDUP($B$4/100,1)*IF(ROUNDUP($B$4/100,1)*100&lt;299,INDEX(tarif3_sup100,MATCH($C$3,dept_tarif3,0),1),IF(ROUNDUP($B$4/100,1)*100&lt;499,INDEX(tarif3_sup100,MATCH($C$3,dept_tarif3,0),2),IF(ROUNDUP($B$4/100,1)*100&lt;699,INDEX(tarif3_sup100,MATCH($C$3,dept_tarif3,0),3),INDEX(tarif3_sup100,MATCH($C$3,dept_tarif3,0),4)))))</f>
        <v>64.352000000000004</v>
      </c>
      <c r="E12" s="53">
        <f t="shared" si="1"/>
        <v>2</v>
      </c>
      <c r="F12" s="59"/>
      <c r="G12" s="56"/>
      <c r="H12" s="56"/>
      <c r="I12" s="49"/>
    </row>
    <row r="13" spans="1:9">
      <c r="A13" s="80" t="s">
        <v>130</v>
      </c>
      <c r="B13" s="81"/>
      <c r="C13" s="62" t="str">
        <f t="shared" si="0"/>
        <v>PUY-DE-DOME</v>
      </c>
      <c r="D13" s="52">
        <f>IF($B$4&lt;=100,IF(INT($B$4/10)&gt;=9,INDEX(tarif6_inf100,MATCH($C$3,dept_tarif6,0),9),INDEX(tarif6_inf100,MATCH($C$3,dept_tarif6,0),INT($B$4/10)+1)),ROUNDUP($B$4/100,1)*IF(ROUNDUP($B$4/100,1)*100&lt;299,INDEX(tarif3_sup100,MATCH($C$3,dept_tarif3,0),1),IF(ROUNDUP($B$4/100,1)*100&lt;499,INDEX(tarif3_sup100,MATCH($C$3,dept_tarif3,0),2),IF(ROUNDUP($B$4/100,1)*100&lt;699,INDEX(tarif3_sup100,MATCH($C$3,dept_tarif3,0),3),INDEX(tarif3_sup100,MATCH($C$3,dept_tarif3,0),4)))))</f>
        <v>64.352000000000004</v>
      </c>
      <c r="E13" s="53">
        <f t="shared" si="1"/>
        <v>2</v>
      </c>
      <c r="F13" s="59"/>
      <c r="G13" s="56"/>
      <c r="H13" s="56"/>
      <c r="I13" s="49"/>
    </row>
    <row r="14" spans="1:9">
      <c r="A14" s="54" t="s">
        <v>122</v>
      </c>
      <c r="B14" s="82" t="str">
        <f>IFERROR(INDEX($A$8:$A$13,MATCH(1,$E$8:$E$13,0),1),"")</f>
        <v>tarif1</v>
      </c>
      <c r="C14" s="82"/>
      <c r="D14" s="54"/>
      <c r="E14" s="39"/>
      <c r="F14" s="60"/>
      <c r="G14" s="60"/>
      <c r="H14" s="39"/>
    </row>
    <row r="15" spans="1:9">
      <c r="A15" s="57" t="s">
        <v>123</v>
      </c>
      <c r="B15" s="83" t="str">
        <f>IFERROR(INDEX($A$8:$A$13,MATCH(3,$E$8:$E$13,0),1),"")</f>
        <v>tarif2</v>
      </c>
      <c r="C15" s="83"/>
      <c r="D15" s="54"/>
      <c r="E15" s="63"/>
      <c r="F15" s="63"/>
      <c r="G15" s="63"/>
      <c r="H15" s="63"/>
    </row>
    <row r="16" spans="1:9">
      <c r="A16" s="54" t="s">
        <v>124</v>
      </c>
      <c r="B16" s="84">
        <f>IFERROR(INDEX($D$8:$D$13,MATCH(3,$E$8:$E$13,0),1)-INDEX($D$8:$D$13,MATCH(1,$E$8:$E$13,0),1),0)</f>
        <v>34.656000000000006</v>
      </c>
      <c r="C16" s="85"/>
      <c r="D16" s="58"/>
      <c r="E16" s="63"/>
      <c r="F16" s="63"/>
      <c r="G16" s="63"/>
      <c r="H16" s="63"/>
    </row>
    <row r="17" spans="1:8">
      <c r="A17" s="39"/>
      <c r="B17" s="39"/>
      <c r="C17" s="39"/>
      <c r="D17" s="40"/>
      <c r="E17" s="40"/>
      <c r="F17" s="40"/>
      <c r="G17" s="40"/>
      <c r="H17" s="40"/>
    </row>
    <row r="18" spans="1:8">
      <c r="A18" s="39"/>
      <c r="B18" s="39"/>
      <c r="C18" s="39"/>
      <c r="D18" s="40"/>
      <c r="E18" s="40"/>
      <c r="F18" s="40"/>
      <c r="G18" s="40"/>
      <c r="H18" s="40"/>
    </row>
  </sheetData>
  <mergeCells count="10">
    <mergeCell ref="B14:C14"/>
    <mergeCell ref="B15:C15"/>
    <mergeCell ref="B16:C16"/>
    <mergeCell ref="A12:B12"/>
    <mergeCell ref="A13:B13"/>
    <mergeCell ref="B4:C4"/>
    <mergeCell ref="A8:B8"/>
    <mergeCell ref="A9:B9"/>
    <mergeCell ref="A10:B10"/>
    <mergeCell ref="A11:B11"/>
  </mergeCells>
  <dataValidations count="1">
    <dataValidation type="list" allowBlank="1" showInputMessage="1" showErrorMessage="1" sqref="B65526 WVJ983030 WLN983030 WBR983030 VRV983030 VHZ983030 UYD983030 UOH983030 UEL983030 TUP983030 TKT983030 TAX983030 SRB983030 SHF983030 RXJ983030 RNN983030 RDR983030 QTV983030 QJZ983030 QAD983030 PQH983030 PGL983030 OWP983030 OMT983030 OCX983030 NTB983030 NJF983030 MZJ983030 MPN983030 MFR983030 LVV983030 LLZ983030 LCD983030 KSH983030 KIL983030 JYP983030 JOT983030 JEX983030 IVB983030 ILF983030 IBJ983030 HRN983030 HHR983030 GXV983030 GNZ983030 GED983030 FUH983030 FKL983030 FAP983030 EQT983030 EGX983030 DXB983030 DNF983030 DDJ983030 CTN983030 CJR983030 BZV983030 BPZ983030 BGD983030 AWH983030 AML983030 ACP983030 ST983030 IX983030 B983030 WVJ917494 WLN917494 WBR917494 VRV917494 VHZ917494 UYD917494 UOH917494 UEL917494 TUP917494 TKT917494 TAX917494 SRB917494 SHF917494 RXJ917494 RNN917494 RDR917494 QTV917494 QJZ917494 QAD917494 PQH917494 PGL917494 OWP917494 OMT917494 OCX917494 NTB917494 NJF917494 MZJ917494 MPN917494 MFR917494 LVV917494 LLZ917494 LCD917494 KSH917494 KIL917494 JYP917494 JOT917494 JEX917494 IVB917494 ILF917494 IBJ917494 HRN917494 HHR917494 GXV917494 GNZ917494 GED917494 FUH917494 FKL917494 FAP917494 EQT917494 EGX917494 DXB917494 DNF917494 DDJ917494 CTN917494 CJR917494 BZV917494 BPZ917494 BGD917494 AWH917494 AML917494 ACP917494 ST917494 IX917494 B917494 WVJ851958 WLN851958 WBR851958 VRV851958 VHZ851958 UYD851958 UOH851958 UEL851958 TUP851958 TKT851958 TAX851958 SRB851958 SHF851958 RXJ851958 RNN851958 RDR851958 QTV851958 QJZ851958 QAD851958 PQH851958 PGL851958 OWP851958 OMT851958 OCX851958 NTB851958 NJF851958 MZJ851958 MPN851958 MFR851958 LVV851958 LLZ851958 LCD851958 KSH851958 KIL851958 JYP851958 JOT851958 JEX851958 IVB851958 ILF851958 IBJ851958 HRN851958 HHR851958 GXV851958 GNZ851958 GED851958 FUH851958 FKL851958 FAP851958 EQT851958 EGX851958 DXB851958 DNF851958 DDJ851958 CTN851958 CJR851958 BZV851958 BPZ851958 BGD851958 AWH851958 AML851958 ACP851958 ST851958 IX851958 B851958 WVJ786422 WLN786422 WBR786422 VRV786422 VHZ786422 UYD786422 UOH786422 UEL786422 TUP786422 TKT786422 TAX786422 SRB786422 SHF786422 RXJ786422 RNN786422 RDR786422 QTV786422 QJZ786422 QAD786422 PQH786422 PGL786422 OWP786422 OMT786422 OCX786422 NTB786422 NJF786422 MZJ786422 MPN786422 MFR786422 LVV786422 LLZ786422 LCD786422 KSH786422 KIL786422 JYP786422 JOT786422 JEX786422 IVB786422 ILF786422 IBJ786422 HRN786422 HHR786422 GXV786422 GNZ786422 GED786422 FUH786422 FKL786422 FAP786422 EQT786422 EGX786422 DXB786422 DNF786422 DDJ786422 CTN786422 CJR786422 BZV786422 BPZ786422 BGD786422 AWH786422 AML786422 ACP786422 ST786422 IX786422 B786422 WVJ720886 WLN720886 WBR720886 VRV720886 VHZ720886 UYD720886 UOH720886 UEL720886 TUP720886 TKT720886 TAX720886 SRB720886 SHF720886 RXJ720886 RNN720886 RDR720886 QTV720886 QJZ720886 QAD720886 PQH720886 PGL720886 OWP720886 OMT720886 OCX720886 NTB720886 NJF720886 MZJ720886 MPN720886 MFR720886 LVV720886 LLZ720886 LCD720886 KSH720886 KIL720886 JYP720886 JOT720886 JEX720886 IVB720886 ILF720886 IBJ720886 HRN720886 HHR720886 GXV720886 GNZ720886 GED720886 FUH720886 FKL720886 FAP720886 EQT720886 EGX720886 DXB720886 DNF720886 DDJ720886 CTN720886 CJR720886 BZV720886 BPZ720886 BGD720886 AWH720886 AML720886 ACP720886 ST720886 IX720886 B720886 WVJ655350 WLN655350 WBR655350 VRV655350 VHZ655350 UYD655350 UOH655350 UEL655350 TUP655350 TKT655350 TAX655350 SRB655350 SHF655350 RXJ655350 RNN655350 RDR655350 QTV655350 QJZ655350 QAD655350 PQH655350 PGL655350 OWP655350 OMT655350 OCX655350 NTB655350 NJF655350 MZJ655350 MPN655350 MFR655350 LVV655350 LLZ655350 LCD655350 KSH655350 KIL655350 JYP655350 JOT655350 JEX655350 IVB655350 ILF655350 IBJ655350 HRN655350 HHR655350 GXV655350 GNZ655350 GED655350 FUH655350 FKL655350 FAP655350 EQT655350 EGX655350 DXB655350 DNF655350 DDJ655350 CTN655350 CJR655350 BZV655350 BPZ655350 BGD655350 AWH655350 AML655350 ACP655350 ST655350 IX655350 B655350 WVJ589814 WLN589814 WBR589814 VRV589814 VHZ589814 UYD589814 UOH589814 UEL589814 TUP589814 TKT589814 TAX589814 SRB589814 SHF589814 RXJ589814 RNN589814 RDR589814 QTV589814 QJZ589814 QAD589814 PQH589814 PGL589814 OWP589814 OMT589814 OCX589814 NTB589814 NJF589814 MZJ589814 MPN589814 MFR589814 LVV589814 LLZ589814 LCD589814 KSH589814 KIL589814 JYP589814 JOT589814 JEX589814 IVB589814 ILF589814 IBJ589814 HRN589814 HHR589814 GXV589814 GNZ589814 GED589814 FUH589814 FKL589814 FAP589814 EQT589814 EGX589814 DXB589814 DNF589814 DDJ589814 CTN589814 CJR589814 BZV589814 BPZ589814 BGD589814 AWH589814 AML589814 ACP589814 ST589814 IX589814 B589814 WVJ524278 WLN524278 WBR524278 VRV524278 VHZ524278 UYD524278 UOH524278 UEL524278 TUP524278 TKT524278 TAX524278 SRB524278 SHF524278 RXJ524278 RNN524278 RDR524278 QTV524278 QJZ524278 QAD524278 PQH524278 PGL524278 OWP524278 OMT524278 OCX524278 NTB524278 NJF524278 MZJ524278 MPN524278 MFR524278 LVV524278 LLZ524278 LCD524278 KSH524278 KIL524278 JYP524278 JOT524278 JEX524278 IVB524278 ILF524278 IBJ524278 HRN524278 HHR524278 GXV524278 GNZ524278 GED524278 FUH524278 FKL524278 FAP524278 EQT524278 EGX524278 DXB524278 DNF524278 DDJ524278 CTN524278 CJR524278 BZV524278 BPZ524278 BGD524278 AWH524278 AML524278 ACP524278 ST524278 IX524278 B524278 WVJ458742 WLN458742 WBR458742 VRV458742 VHZ458742 UYD458742 UOH458742 UEL458742 TUP458742 TKT458742 TAX458742 SRB458742 SHF458742 RXJ458742 RNN458742 RDR458742 QTV458742 QJZ458742 QAD458742 PQH458742 PGL458742 OWP458742 OMT458742 OCX458742 NTB458742 NJF458742 MZJ458742 MPN458742 MFR458742 LVV458742 LLZ458742 LCD458742 KSH458742 KIL458742 JYP458742 JOT458742 JEX458742 IVB458742 ILF458742 IBJ458742 HRN458742 HHR458742 GXV458742 GNZ458742 GED458742 FUH458742 FKL458742 FAP458742 EQT458742 EGX458742 DXB458742 DNF458742 DDJ458742 CTN458742 CJR458742 BZV458742 BPZ458742 BGD458742 AWH458742 AML458742 ACP458742 ST458742 IX458742 B458742 WVJ393206 WLN393206 WBR393206 VRV393206 VHZ393206 UYD393206 UOH393206 UEL393206 TUP393206 TKT393206 TAX393206 SRB393206 SHF393206 RXJ393206 RNN393206 RDR393206 QTV393206 QJZ393206 QAD393206 PQH393206 PGL393206 OWP393206 OMT393206 OCX393206 NTB393206 NJF393206 MZJ393206 MPN393206 MFR393206 LVV393206 LLZ393206 LCD393206 KSH393206 KIL393206 JYP393206 JOT393206 JEX393206 IVB393206 ILF393206 IBJ393206 HRN393206 HHR393206 GXV393206 GNZ393206 GED393206 FUH393206 FKL393206 FAP393206 EQT393206 EGX393206 DXB393206 DNF393206 DDJ393206 CTN393206 CJR393206 BZV393206 BPZ393206 BGD393206 AWH393206 AML393206 ACP393206 ST393206 IX393206 B393206 WVJ327670 WLN327670 WBR327670 VRV327670 VHZ327670 UYD327670 UOH327670 UEL327670 TUP327670 TKT327670 TAX327670 SRB327670 SHF327670 RXJ327670 RNN327670 RDR327670 QTV327670 QJZ327670 QAD327670 PQH327670 PGL327670 OWP327670 OMT327670 OCX327670 NTB327670 NJF327670 MZJ327670 MPN327670 MFR327670 LVV327670 LLZ327670 LCD327670 KSH327670 KIL327670 JYP327670 JOT327670 JEX327670 IVB327670 ILF327670 IBJ327670 HRN327670 HHR327670 GXV327670 GNZ327670 GED327670 FUH327670 FKL327670 FAP327670 EQT327670 EGX327670 DXB327670 DNF327670 DDJ327670 CTN327670 CJR327670 BZV327670 BPZ327670 BGD327670 AWH327670 AML327670 ACP327670 ST327670 IX327670 B327670 WVJ262134 WLN262134 WBR262134 VRV262134 VHZ262134 UYD262134 UOH262134 UEL262134 TUP262134 TKT262134 TAX262134 SRB262134 SHF262134 RXJ262134 RNN262134 RDR262134 QTV262134 QJZ262134 QAD262134 PQH262134 PGL262134 OWP262134 OMT262134 OCX262134 NTB262134 NJF262134 MZJ262134 MPN262134 MFR262134 LVV262134 LLZ262134 LCD262134 KSH262134 KIL262134 JYP262134 JOT262134 JEX262134 IVB262134 ILF262134 IBJ262134 HRN262134 HHR262134 GXV262134 GNZ262134 GED262134 FUH262134 FKL262134 FAP262134 EQT262134 EGX262134 DXB262134 DNF262134 DDJ262134 CTN262134 CJR262134 BZV262134 BPZ262134 BGD262134 AWH262134 AML262134 ACP262134 ST262134 IX262134 B262134 WVJ196598 WLN196598 WBR196598 VRV196598 VHZ196598 UYD196598 UOH196598 UEL196598 TUP196598 TKT196598 TAX196598 SRB196598 SHF196598 RXJ196598 RNN196598 RDR196598 QTV196598 QJZ196598 QAD196598 PQH196598 PGL196598 OWP196598 OMT196598 OCX196598 NTB196598 NJF196598 MZJ196598 MPN196598 MFR196598 LVV196598 LLZ196598 LCD196598 KSH196598 KIL196598 JYP196598 JOT196598 JEX196598 IVB196598 ILF196598 IBJ196598 HRN196598 HHR196598 GXV196598 GNZ196598 GED196598 FUH196598 FKL196598 FAP196598 EQT196598 EGX196598 DXB196598 DNF196598 DDJ196598 CTN196598 CJR196598 BZV196598 BPZ196598 BGD196598 AWH196598 AML196598 ACP196598 ST196598 IX196598 B196598 WVJ131062 WLN131062 WBR131062 VRV131062 VHZ131062 UYD131062 UOH131062 UEL131062 TUP131062 TKT131062 TAX131062 SRB131062 SHF131062 RXJ131062 RNN131062 RDR131062 QTV131062 QJZ131062 QAD131062 PQH131062 PGL131062 OWP131062 OMT131062 OCX131062 NTB131062 NJF131062 MZJ131062 MPN131062 MFR131062 LVV131062 LLZ131062 LCD131062 KSH131062 KIL131062 JYP131062 JOT131062 JEX131062 IVB131062 ILF131062 IBJ131062 HRN131062 HHR131062 GXV131062 GNZ131062 GED131062 FUH131062 FKL131062 FAP131062 EQT131062 EGX131062 DXB131062 DNF131062 DDJ131062 CTN131062 CJR131062 BZV131062 BPZ131062 BGD131062 AWH131062 AML131062 ACP131062 ST131062 IX131062 B131062 WVJ65526 WLN65526 WBR65526 VRV65526 VHZ65526 UYD65526 UOH65526 UEL65526 TUP65526 TKT65526 TAX65526 SRB65526 SHF65526 RXJ65526 RNN65526 RDR65526 QTV65526 QJZ65526 QAD65526 PQH65526 PGL65526 OWP65526 OMT65526 OCX65526 NTB65526 NJF65526 MZJ65526 MPN65526 MFR65526 LVV65526 LLZ65526 LCD65526 KSH65526 KIL65526 JYP65526 JOT65526 JEX65526 IVB65526 ILF65526 IBJ65526 HRN65526 HHR65526 GXV65526 GNZ65526 GED65526 FUH65526 FKL65526 FAP65526 EQT65526 EGX65526 DXB65526 DNF65526 DDJ65526 CTN65526 CJR65526 BZV65526 BPZ65526 BGD65526 AWH65526 AML65526 ACP65526 ST65526 IX65526 WVJ3 WLN3 WBR3 VRV3 VHZ3 UYD3 UOH3 UEL3 TUP3 TKT3 TAX3 SRB3 SHF3 RXJ3 RNN3 RDR3 QTV3 QJZ3 QAD3 PQH3 PGL3 OWP3 OMT3 OCX3 NTB3 NJF3 MZJ3 MPN3 MFR3 LVV3 LLZ3 LCD3 KSH3 KIL3 JYP3 JOT3 JEX3 IVB3 ILF3 IBJ3 HRN3 HHR3 GXV3 GNZ3 GED3 FUH3 FKL3 FAP3 EQT3 EGX3 DXB3 DNF3 DDJ3 CTN3 CJR3 BZV3 BPZ3 BGD3 AWH3 AML3 ACP3 ST3 IX3 B3">
      <formula1>N_depart</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t="s">
        <v>145</v>
      </c>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9"/>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30.75">
      <c r="A16" s="5">
        <v>10</v>
      </c>
      <c r="B16" s="86" t="s">
        <v>10</v>
      </c>
      <c r="C16" s="87"/>
      <c r="D16" s="69" t="s">
        <v>144</v>
      </c>
      <c r="E16" s="65" t="s">
        <v>143</v>
      </c>
      <c r="F16" s="65">
        <v>69</v>
      </c>
      <c r="G16" s="65">
        <v>1</v>
      </c>
      <c r="H16" s="65">
        <v>7</v>
      </c>
      <c r="I16" s="65">
        <v>16</v>
      </c>
      <c r="J16" s="65">
        <v>11171494</v>
      </c>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30.75">
      <c r="A25" s="5">
        <v>18</v>
      </c>
      <c r="B25" s="86" t="s">
        <v>19</v>
      </c>
      <c r="C25" s="87"/>
      <c r="D25" s="69" t="s">
        <v>139</v>
      </c>
      <c r="E25" s="65" t="s">
        <v>140</v>
      </c>
      <c r="F25" s="65">
        <v>85</v>
      </c>
      <c r="G25" s="65">
        <v>1</v>
      </c>
      <c r="H25" s="65">
        <v>6</v>
      </c>
      <c r="I25" s="65">
        <v>31.79</v>
      </c>
      <c r="J25" s="65">
        <v>11171493</v>
      </c>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30.75">
      <c r="A59" s="5">
        <v>45</v>
      </c>
      <c r="B59" s="86" t="s">
        <v>46</v>
      </c>
      <c r="C59" s="87"/>
      <c r="D59" s="66" t="s">
        <v>141</v>
      </c>
      <c r="E59" s="70" t="s">
        <v>142</v>
      </c>
      <c r="F59" s="65">
        <v>98</v>
      </c>
      <c r="G59" s="65">
        <v>1</v>
      </c>
      <c r="H59" s="65">
        <v>1</v>
      </c>
      <c r="I59" s="65">
        <v>31.68</v>
      </c>
      <c r="J59" s="65">
        <v>11171492</v>
      </c>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9"/>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79.47</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K120"/>
  <sheetViews>
    <sheetView topLeftCell="A55"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t="s">
        <v>145</v>
      </c>
      <c r="K1" s="65" t="s">
        <v>135</v>
      </c>
    </row>
    <row r="2" spans="1:11" ht="15.75" thickBot="1">
      <c r="A2" s="13" t="s">
        <v>111</v>
      </c>
      <c r="B2" s="88" t="s">
        <v>112</v>
      </c>
      <c r="C2" s="89"/>
      <c r="D2" s="65"/>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9"/>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t="s">
        <v>146</v>
      </c>
      <c r="E118" s="65" t="s">
        <v>137</v>
      </c>
      <c r="F118" s="65">
        <v>71</v>
      </c>
      <c r="G118" s="65">
        <v>1</v>
      </c>
      <c r="H118" s="65">
        <v>6</v>
      </c>
      <c r="I118" s="65">
        <v>33.32</v>
      </c>
      <c r="J118" s="65">
        <v>11171495</v>
      </c>
      <c r="K118" s="65"/>
    </row>
    <row r="119" spans="1:11" ht="16.5" thickBot="1">
      <c r="A119" s="7">
        <v>98</v>
      </c>
      <c r="B119" s="90" t="s">
        <v>97</v>
      </c>
      <c r="C119" s="91"/>
      <c r="D119" s="66"/>
      <c r="E119" s="65"/>
      <c r="F119" s="65"/>
      <c r="G119" s="65"/>
      <c r="H119" s="65"/>
      <c r="I119" s="65"/>
      <c r="J119" s="65"/>
      <c r="K119" s="65"/>
    </row>
    <row r="120" spans="1:11">
      <c r="I120">
        <f>SUM(I3:I119)</f>
        <v>33.32</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K120"/>
  <sheetViews>
    <sheetView topLeftCell="A103"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K120"/>
  <sheetViews>
    <sheetView topLeftCell="A100"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t="s">
        <v>145</v>
      </c>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30.75">
      <c r="A105" s="5">
        <v>84</v>
      </c>
      <c r="B105" s="86" t="s">
        <v>85</v>
      </c>
      <c r="C105" s="87"/>
      <c r="D105" s="69" t="s">
        <v>147</v>
      </c>
      <c r="E105" s="65" t="s">
        <v>137</v>
      </c>
      <c r="F105" s="65">
        <v>135</v>
      </c>
      <c r="G105" s="65">
        <v>1</v>
      </c>
      <c r="H105" s="65">
        <v>1</v>
      </c>
      <c r="I105" s="65">
        <v>48.5</v>
      </c>
      <c r="J105" s="65">
        <v>11171496</v>
      </c>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48.5</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30.75">
      <c r="A37" s="5">
        <v>28</v>
      </c>
      <c r="B37" s="86" t="s">
        <v>29</v>
      </c>
      <c r="C37" s="87"/>
      <c r="D37" s="66" t="s">
        <v>148</v>
      </c>
      <c r="E37" s="70" t="s">
        <v>149</v>
      </c>
      <c r="F37" s="65">
        <v>167</v>
      </c>
      <c r="G37" s="65">
        <v>2</v>
      </c>
      <c r="H37" s="65">
        <v>2</v>
      </c>
      <c r="I37" s="65">
        <v>51.48</v>
      </c>
      <c r="J37" s="65">
        <v>11171497</v>
      </c>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30.75">
      <c r="A74" s="5">
        <v>59</v>
      </c>
      <c r="B74" s="86" t="s">
        <v>60</v>
      </c>
      <c r="C74" s="87"/>
      <c r="D74" s="69" t="s">
        <v>150</v>
      </c>
      <c r="E74" s="65" t="s">
        <v>151</v>
      </c>
      <c r="F74" s="65">
        <v>46</v>
      </c>
      <c r="G74" s="65">
        <v>1</v>
      </c>
      <c r="H74" s="65">
        <v>1</v>
      </c>
      <c r="I74" s="65">
        <v>20.260000000000002</v>
      </c>
      <c r="J74" s="65">
        <v>11171498</v>
      </c>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71.739999999999995</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t="s">
        <v>152</v>
      </c>
      <c r="E70" s="65" t="s">
        <v>153</v>
      </c>
      <c r="F70" s="65">
        <v>81</v>
      </c>
      <c r="G70" s="65">
        <v>1</v>
      </c>
      <c r="H70" s="65">
        <v>2</v>
      </c>
      <c r="I70" s="65">
        <v>38.32</v>
      </c>
      <c r="J70" s="65">
        <v>11171499</v>
      </c>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38.32</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t="s">
        <v>154</v>
      </c>
      <c r="E58" s="65" t="s">
        <v>155</v>
      </c>
      <c r="F58" s="65">
        <v>117</v>
      </c>
      <c r="G58" s="65">
        <v>1</v>
      </c>
      <c r="H58" s="65">
        <v>1</v>
      </c>
      <c r="I58" s="65">
        <v>37.130000000000003</v>
      </c>
      <c r="J58" s="65">
        <v>11171500</v>
      </c>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37.130000000000003</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K120"/>
  <sheetViews>
    <sheetView topLeftCell="A103"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30.75">
      <c r="A59" s="5">
        <v>45</v>
      </c>
      <c r="B59" s="86" t="s">
        <v>46</v>
      </c>
      <c r="C59" s="87"/>
      <c r="D59" s="69" t="s">
        <v>156</v>
      </c>
      <c r="E59" s="70" t="s">
        <v>157</v>
      </c>
      <c r="F59" s="65">
        <v>93</v>
      </c>
      <c r="G59" s="65">
        <v>1</v>
      </c>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K120"/>
  <sheetViews>
    <sheetView topLeftCell="A91"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K120"/>
  <sheetViews>
    <sheetView topLeftCell="A100"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K120"/>
  <sheetViews>
    <sheetView topLeftCell="A94"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30.75">
      <c r="A23" s="5">
        <v>17</v>
      </c>
      <c r="B23" s="86" t="s">
        <v>17</v>
      </c>
      <c r="C23" s="87"/>
      <c r="D23" s="66" t="s">
        <v>162</v>
      </c>
      <c r="E23" s="70" t="s">
        <v>163</v>
      </c>
      <c r="F23" s="65">
        <v>63</v>
      </c>
      <c r="G23" s="65">
        <v>1</v>
      </c>
      <c r="H23" s="65">
        <v>12</v>
      </c>
      <c r="I23" s="65">
        <v>33.74</v>
      </c>
      <c r="J23" s="65">
        <v>11171503</v>
      </c>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30.75">
      <c r="A46" s="5">
        <v>35</v>
      </c>
      <c r="B46" s="86" t="s">
        <v>36</v>
      </c>
      <c r="C46" s="87"/>
      <c r="D46" s="69" t="s">
        <v>160</v>
      </c>
      <c r="E46" s="70" t="s">
        <v>161</v>
      </c>
      <c r="F46" s="65">
        <v>150</v>
      </c>
      <c r="G46" s="65">
        <v>2</v>
      </c>
      <c r="H46" s="65">
        <v>12</v>
      </c>
      <c r="I46" s="65">
        <v>49.04</v>
      </c>
      <c r="J46" s="65">
        <v>11171504</v>
      </c>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30.75">
      <c r="A59" s="5">
        <v>45</v>
      </c>
      <c r="B59" s="86" t="s">
        <v>46</v>
      </c>
      <c r="C59" s="87"/>
      <c r="D59" s="69" t="s">
        <v>156</v>
      </c>
      <c r="E59" s="70" t="s">
        <v>157</v>
      </c>
      <c r="F59" s="65">
        <v>93</v>
      </c>
      <c r="G59" s="65">
        <v>1</v>
      </c>
      <c r="H59" s="65">
        <v>1</v>
      </c>
      <c r="I59" s="65">
        <v>31.68</v>
      </c>
      <c r="J59" s="65">
        <v>11171502</v>
      </c>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30.75">
      <c r="A68" s="5">
        <v>54</v>
      </c>
      <c r="B68" s="86" t="s">
        <v>55</v>
      </c>
      <c r="C68" s="87"/>
      <c r="D68" s="66" t="s">
        <v>158</v>
      </c>
      <c r="E68" s="70" t="s">
        <v>159</v>
      </c>
      <c r="F68" s="65">
        <v>37</v>
      </c>
      <c r="G68" s="65">
        <v>1</v>
      </c>
      <c r="H68" s="65">
        <v>3</v>
      </c>
      <c r="I68" s="65">
        <v>20.74</v>
      </c>
      <c r="J68" s="65">
        <v>11171501</v>
      </c>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135.20000000000002</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30.75">
      <c r="A75" s="5">
        <v>60</v>
      </c>
      <c r="B75" s="86" t="s">
        <v>61</v>
      </c>
      <c r="C75" s="87"/>
      <c r="D75" s="69" t="s">
        <v>164</v>
      </c>
      <c r="E75" s="65" t="s">
        <v>165</v>
      </c>
      <c r="F75" s="65">
        <v>47</v>
      </c>
      <c r="G75" s="65">
        <v>1</v>
      </c>
      <c r="H75" s="65">
        <v>7</v>
      </c>
      <c r="I75" s="65"/>
      <c r="J75" s="65">
        <v>11171505</v>
      </c>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1:K120"/>
  <sheetViews>
    <sheetView topLeftCell="A100"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t="s">
        <v>166</v>
      </c>
      <c r="E22" s="65" t="s">
        <v>167</v>
      </c>
      <c r="F22" s="65">
        <v>150</v>
      </c>
      <c r="G22" s="65">
        <v>1</v>
      </c>
      <c r="H22" s="65">
        <v>21</v>
      </c>
      <c r="I22" s="65">
        <v>56.6</v>
      </c>
      <c r="J22" s="65">
        <v>11171506</v>
      </c>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30.75">
      <c r="A40" s="5">
        <v>30</v>
      </c>
      <c r="B40" s="86" t="s">
        <v>31</v>
      </c>
      <c r="C40" s="87"/>
      <c r="D40" s="69" t="s">
        <v>168</v>
      </c>
      <c r="E40" s="70" t="s">
        <v>169</v>
      </c>
      <c r="F40" s="65">
        <v>186</v>
      </c>
      <c r="G40" s="65">
        <v>2</v>
      </c>
      <c r="H40" s="65">
        <v>2</v>
      </c>
      <c r="I40" s="65">
        <v>72.849999999999994</v>
      </c>
      <c r="J40" s="65">
        <v>11171507</v>
      </c>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05.75">
      <c r="A96" s="5">
        <v>75</v>
      </c>
      <c r="B96" s="86" t="s">
        <v>76</v>
      </c>
      <c r="C96" s="87"/>
      <c r="D96" s="69" t="s">
        <v>76</v>
      </c>
      <c r="E96" s="69" t="s">
        <v>170</v>
      </c>
      <c r="F96" s="65">
        <v>120</v>
      </c>
      <c r="G96" s="65">
        <v>1</v>
      </c>
      <c r="H96" s="65"/>
      <c r="I96" s="65">
        <v>41.56</v>
      </c>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171.01</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1:K120"/>
  <sheetViews>
    <sheetView topLeftCell="A94"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60.75">
      <c r="A23" s="5">
        <v>17</v>
      </c>
      <c r="B23" s="86" t="s">
        <v>17</v>
      </c>
      <c r="C23" s="87"/>
      <c r="D23" s="69" t="s">
        <v>171</v>
      </c>
      <c r="E23" s="70" t="s">
        <v>172</v>
      </c>
      <c r="F23" s="65">
        <v>63</v>
      </c>
      <c r="G23" s="65">
        <v>1</v>
      </c>
      <c r="H23" s="65">
        <v>3</v>
      </c>
      <c r="I23" s="65">
        <v>33.74</v>
      </c>
      <c r="J23" s="65">
        <v>11171509</v>
      </c>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33.74</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1:K120"/>
  <sheetViews>
    <sheetView topLeftCell="A100"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1:K120"/>
  <sheetViews>
    <sheetView topLeftCell="A94"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30.75">
      <c r="A25" s="5">
        <v>18</v>
      </c>
      <c r="B25" s="86" t="s">
        <v>19</v>
      </c>
      <c r="C25" s="87"/>
      <c r="D25" s="66" t="s">
        <v>175</v>
      </c>
      <c r="E25" s="70" t="s">
        <v>176</v>
      </c>
      <c r="F25" s="65">
        <v>153</v>
      </c>
      <c r="G25" s="65">
        <v>2</v>
      </c>
      <c r="H25" s="65">
        <v>37</v>
      </c>
      <c r="I25" s="65">
        <v>48.45</v>
      </c>
      <c r="J25" s="65">
        <v>11171510</v>
      </c>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30.75">
      <c r="A102" s="5">
        <v>81</v>
      </c>
      <c r="B102" s="86" t="s">
        <v>82</v>
      </c>
      <c r="C102" s="87"/>
      <c r="D102" s="66" t="s">
        <v>173</v>
      </c>
      <c r="E102" s="70" t="s">
        <v>174</v>
      </c>
      <c r="F102" s="65">
        <v>113</v>
      </c>
      <c r="G102" s="65">
        <v>1</v>
      </c>
      <c r="H102" s="65">
        <v>13</v>
      </c>
      <c r="I102" s="65">
        <v>59.98</v>
      </c>
      <c r="J102" s="65">
        <v>11171511</v>
      </c>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108.43</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1:K120"/>
  <sheetViews>
    <sheetView topLeftCell="A103"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t="s">
        <v>177</v>
      </c>
      <c r="E78" s="65" t="s">
        <v>178</v>
      </c>
      <c r="F78" s="65">
        <v>160</v>
      </c>
      <c r="G78" s="65">
        <v>2</v>
      </c>
      <c r="H78" s="65">
        <v>12</v>
      </c>
      <c r="I78" s="65">
        <v>49.5</v>
      </c>
      <c r="J78" s="65">
        <v>11171512</v>
      </c>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49.5</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1:K120"/>
  <sheetViews>
    <sheetView topLeftCell="A91"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1:K120"/>
  <sheetViews>
    <sheetView topLeftCell="A91"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1:K120"/>
  <sheetViews>
    <sheetView topLeftCell="A91"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1:K120"/>
  <sheetViews>
    <sheetView topLeftCell="A100"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1:K120"/>
  <sheetViews>
    <sheetView topLeftCell="A94"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1:K120"/>
  <sheetViews>
    <sheetView topLeftCell="A91"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1:K120"/>
  <sheetViews>
    <sheetView topLeftCell="A100" workbookViewId="0">
      <selection activeCell="I120" sqref="I120"/>
    </sheetView>
  </sheetViews>
  <sheetFormatPr baseColWidth="10" defaultRowHeight="15"/>
  <sheetData>
    <row r="1" spans="1:11" ht="15.75" thickBot="1">
      <c r="B1" s="64"/>
      <c r="C1" s="64"/>
      <c r="D1" s="65" t="s">
        <v>131</v>
      </c>
      <c r="E1" s="65" t="s">
        <v>132</v>
      </c>
      <c r="F1" s="65" t="s">
        <v>133</v>
      </c>
      <c r="G1" s="65" t="s">
        <v>134</v>
      </c>
      <c r="H1" s="65"/>
      <c r="I1" s="65" t="s">
        <v>134</v>
      </c>
      <c r="J1" s="65"/>
      <c r="K1" s="65" t="s">
        <v>135</v>
      </c>
    </row>
    <row r="2" spans="1:11" ht="15.75" thickBot="1">
      <c r="A2" s="13" t="s">
        <v>111</v>
      </c>
      <c r="B2" s="88" t="s">
        <v>112</v>
      </c>
      <c r="C2" s="89"/>
      <c r="D2" s="65"/>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1:K120"/>
  <sheetViews>
    <sheetView topLeftCell="A94"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1:K120"/>
  <sheetViews>
    <sheetView topLeftCell="A97" workbookViewId="0">
      <selection activeCell="I120" sqref="I120"/>
    </sheetView>
  </sheetViews>
  <sheetFormatPr baseColWidth="10" defaultRowHeight="15"/>
  <sheetData>
    <row r="1" spans="1:11" ht="15.75" thickBot="1">
      <c r="B1" s="64"/>
      <c r="C1" s="64"/>
      <c r="D1" s="65" t="s">
        <v>131</v>
      </c>
      <c r="E1" s="65" t="s">
        <v>136</v>
      </c>
      <c r="F1" s="65" t="s">
        <v>133</v>
      </c>
      <c r="G1" s="65" t="s">
        <v>138</v>
      </c>
      <c r="H1" s="65" t="s">
        <v>132</v>
      </c>
      <c r="I1" s="65" t="s">
        <v>134</v>
      </c>
      <c r="J1" s="65"/>
      <c r="K1" s="65" t="s">
        <v>135</v>
      </c>
    </row>
    <row r="2" spans="1:11" ht="15.75" thickBot="1">
      <c r="A2" s="13" t="s">
        <v>111</v>
      </c>
      <c r="B2" s="88" t="s">
        <v>112</v>
      </c>
      <c r="C2" s="89"/>
      <c r="D2" s="66"/>
      <c r="E2" s="65"/>
      <c r="F2" s="65"/>
      <c r="G2" s="65"/>
      <c r="H2" s="65"/>
      <c r="I2" s="65"/>
      <c r="J2" s="65"/>
      <c r="K2" s="65"/>
    </row>
    <row r="3" spans="1:11" ht="15.75">
      <c r="A3" s="3">
        <v>1</v>
      </c>
      <c r="B3" s="86" t="s">
        <v>0</v>
      </c>
      <c r="C3" s="87"/>
      <c r="D3" s="66"/>
      <c r="E3" s="65"/>
      <c r="F3" s="65"/>
      <c r="G3" s="65"/>
      <c r="H3" s="65"/>
      <c r="I3" s="65"/>
      <c r="J3" s="65"/>
      <c r="K3" s="65"/>
    </row>
    <row r="4" spans="1:11" ht="15.75">
      <c r="A4" s="5">
        <v>2</v>
      </c>
      <c r="B4" s="86" t="s">
        <v>1</v>
      </c>
      <c r="C4" s="87"/>
      <c r="D4" s="66"/>
      <c r="E4" s="65"/>
      <c r="F4" s="65"/>
      <c r="G4" s="65"/>
      <c r="H4" s="65"/>
      <c r="I4" s="65"/>
      <c r="J4" s="65"/>
      <c r="K4" s="65"/>
    </row>
    <row r="5" spans="1:11" ht="15.75">
      <c r="A5" s="5">
        <v>3</v>
      </c>
      <c r="B5" s="86" t="s">
        <v>2</v>
      </c>
      <c r="C5" s="87"/>
      <c r="D5" s="66"/>
      <c r="E5" s="65"/>
      <c r="F5" s="65"/>
      <c r="G5" s="65"/>
      <c r="H5" s="65"/>
      <c r="I5" s="65"/>
      <c r="J5" s="65"/>
      <c r="K5" s="65"/>
    </row>
    <row r="6" spans="1:11" ht="15.75">
      <c r="A6" s="5">
        <v>4</v>
      </c>
      <c r="B6" s="86" t="s">
        <v>3</v>
      </c>
      <c r="C6" s="87"/>
      <c r="D6" s="66"/>
      <c r="E6" s="65"/>
      <c r="F6" s="65"/>
      <c r="G6" s="65"/>
      <c r="H6" s="65"/>
      <c r="I6" s="65"/>
      <c r="J6" s="65"/>
      <c r="K6" s="65"/>
    </row>
    <row r="7" spans="1:11" ht="15.75">
      <c r="A7" s="5">
        <v>4</v>
      </c>
      <c r="B7" s="86" t="s">
        <v>4</v>
      </c>
      <c r="C7" s="87"/>
      <c r="D7" s="66"/>
      <c r="E7" s="65"/>
      <c r="F7" s="65"/>
      <c r="G7" s="65"/>
      <c r="H7" s="65"/>
      <c r="I7" s="65"/>
      <c r="J7" s="65"/>
      <c r="K7" s="65"/>
    </row>
    <row r="8" spans="1:11" ht="15.75">
      <c r="A8" s="5">
        <v>5</v>
      </c>
      <c r="B8" s="86" t="s">
        <v>5</v>
      </c>
      <c r="C8" s="87"/>
      <c r="D8" s="66"/>
      <c r="E8" s="65"/>
      <c r="F8" s="65"/>
      <c r="G8" s="65"/>
      <c r="H8" s="65"/>
      <c r="I8" s="65"/>
      <c r="J8" s="65"/>
      <c r="K8" s="65"/>
    </row>
    <row r="9" spans="1:11" ht="15.75">
      <c r="A9" s="5">
        <v>5</v>
      </c>
      <c r="B9" s="86" t="s">
        <v>4</v>
      </c>
      <c r="C9" s="87"/>
      <c r="D9" s="66"/>
      <c r="E9" s="65"/>
      <c r="F9" s="65"/>
      <c r="G9" s="65"/>
      <c r="H9" s="65"/>
      <c r="I9" s="65"/>
      <c r="J9" s="65"/>
      <c r="K9" s="65"/>
    </row>
    <row r="10" spans="1:11" ht="15.75">
      <c r="A10" s="5">
        <v>6</v>
      </c>
      <c r="B10" s="86" t="s">
        <v>6</v>
      </c>
      <c r="C10" s="87"/>
      <c r="D10" s="66"/>
      <c r="E10" s="65"/>
      <c r="F10" s="65"/>
      <c r="G10" s="65"/>
      <c r="H10" s="65"/>
      <c r="I10" s="65"/>
      <c r="J10" s="65"/>
      <c r="K10" s="65"/>
    </row>
    <row r="11" spans="1:11" ht="15.75">
      <c r="A11" s="5">
        <v>6</v>
      </c>
      <c r="B11" s="86" t="s">
        <v>4</v>
      </c>
      <c r="C11" s="87"/>
      <c r="D11" s="66"/>
      <c r="E11" s="65"/>
      <c r="F11" s="65"/>
      <c r="G11" s="65"/>
      <c r="H11" s="65"/>
      <c r="I11" s="65"/>
      <c r="J11" s="65"/>
      <c r="K11" s="65"/>
    </row>
    <row r="12" spans="1:11" ht="15.75">
      <c r="A12" s="5">
        <v>7</v>
      </c>
      <c r="B12" s="86" t="s">
        <v>7</v>
      </c>
      <c r="C12" s="87"/>
      <c r="D12" s="66"/>
      <c r="E12" s="65"/>
      <c r="F12" s="65"/>
      <c r="G12" s="65"/>
      <c r="H12" s="65"/>
      <c r="I12" s="65"/>
      <c r="J12" s="65"/>
      <c r="K12" s="65"/>
    </row>
    <row r="13" spans="1:11" ht="15.75">
      <c r="A13" s="5">
        <v>8</v>
      </c>
      <c r="B13" s="86" t="s">
        <v>8</v>
      </c>
      <c r="C13" s="87"/>
      <c r="D13" s="66"/>
      <c r="E13" s="65"/>
      <c r="F13" s="65"/>
      <c r="G13" s="65"/>
      <c r="H13" s="65"/>
      <c r="I13" s="65"/>
      <c r="J13" s="65"/>
      <c r="K13" s="65"/>
    </row>
    <row r="14" spans="1:11" ht="15.75">
      <c r="A14" s="5">
        <v>9</v>
      </c>
      <c r="B14" s="86" t="s">
        <v>9</v>
      </c>
      <c r="C14" s="87"/>
      <c r="D14" s="66"/>
      <c r="E14" s="65"/>
      <c r="F14" s="65"/>
      <c r="G14" s="65"/>
      <c r="H14" s="65"/>
      <c r="I14" s="65"/>
      <c r="J14" s="65"/>
      <c r="K14" s="65"/>
    </row>
    <row r="15" spans="1:11" ht="15.75">
      <c r="A15" s="5">
        <v>9</v>
      </c>
      <c r="B15" s="86" t="s">
        <v>4</v>
      </c>
      <c r="C15" s="87"/>
      <c r="D15" s="66"/>
      <c r="E15" s="65"/>
      <c r="F15" s="65"/>
      <c r="G15" s="65"/>
      <c r="H15" s="65"/>
      <c r="I15" s="65"/>
      <c r="J15" s="65"/>
      <c r="K15" s="65"/>
    </row>
    <row r="16" spans="1:11" ht="15.75">
      <c r="A16" s="5">
        <v>10</v>
      </c>
      <c r="B16" s="86" t="s">
        <v>10</v>
      </c>
      <c r="C16" s="87"/>
      <c r="D16" s="66"/>
      <c r="E16" s="65"/>
      <c r="F16" s="65"/>
      <c r="G16" s="65"/>
      <c r="H16" s="65"/>
      <c r="I16" s="65"/>
      <c r="J16" s="65"/>
      <c r="K16" s="65"/>
    </row>
    <row r="17" spans="1:11" ht="15.75">
      <c r="A17" s="5">
        <v>11</v>
      </c>
      <c r="B17" s="86" t="s">
        <v>11</v>
      </c>
      <c r="C17" s="87"/>
      <c r="D17" s="66"/>
      <c r="E17" s="65"/>
      <c r="F17" s="65"/>
      <c r="G17" s="65"/>
      <c r="H17" s="65"/>
      <c r="I17" s="65"/>
      <c r="J17" s="65"/>
      <c r="K17" s="65"/>
    </row>
    <row r="18" spans="1:11" ht="15.75">
      <c r="A18" s="5">
        <v>12</v>
      </c>
      <c r="B18" s="86" t="s">
        <v>12</v>
      </c>
      <c r="C18" s="87"/>
      <c r="D18" s="66"/>
      <c r="E18" s="65"/>
      <c r="F18" s="65"/>
      <c r="G18" s="65"/>
      <c r="H18" s="65"/>
      <c r="I18" s="65"/>
      <c r="J18" s="65"/>
      <c r="K18" s="65"/>
    </row>
    <row r="19" spans="1:11" ht="15.75">
      <c r="A19" s="5">
        <v>13</v>
      </c>
      <c r="B19" s="86" t="s">
        <v>13</v>
      </c>
      <c r="C19" s="87"/>
      <c r="D19" s="66"/>
      <c r="E19" s="65"/>
      <c r="F19" s="65"/>
      <c r="G19" s="65"/>
      <c r="H19" s="65"/>
      <c r="I19" s="65"/>
      <c r="J19" s="65"/>
      <c r="K19" s="65"/>
    </row>
    <row r="20" spans="1:11" ht="15.75">
      <c r="A20" s="5">
        <v>14</v>
      </c>
      <c r="B20" s="86" t="s">
        <v>14</v>
      </c>
      <c r="C20" s="87"/>
      <c r="D20" s="66"/>
      <c r="E20" s="65"/>
      <c r="F20" s="65"/>
      <c r="G20" s="65"/>
      <c r="H20" s="65"/>
      <c r="I20" s="65"/>
      <c r="J20" s="65"/>
      <c r="K20" s="65"/>
    </row>
    <row r="21" spans="1:11" ht="15.75">
      <c r="A21" s="5">
        <v>15</v>
      </c>
      <c r="B21" s="86" t="s">
        <v>15</v>
      </c>
      <c r="C21" s="87"/>
      <c r="D21" s="66"/>
      <c r="E21" s="65"/>
      <c r="F21" s="65"/>
      <c r="G21" s="65"/>
      <c r="H21" s="65"/>
      <c r="I21" s="65"/>
      <c r="J21" s="65"/>
      <c r="K21" s="65"/>
    </row>
    <row r="22" spans="1:11" ht="15.75">
      <c r="A22" s="5">
        <v>16</v>
      </c>
      <c r="B22" s="86" t="s">
        <v>16</v>
      </c>
      <c r="C22" s="87"/>
      <c r="D22" s="66"/>
      <c r="E22" s="65"/>
      <c r="F22" s="65"/>
      <c r="G22" s="65"/>
      <c r="H22" s="65"/>
      <c r="I22" s="65"/>
      <c r="J22" s="65"/>
      <c r="K22" s="65"/>
    </row>
    <row r="23" spans="1:11" ht="15.75">
      <c r="A23" s="5">
        <v>17</v>
      </c>
      <c r="B23" s="86" t="s">
        <v>17</v>
      </c>
      <c r="C23" s="87"/>
      <c r="D23" s="66"/>
      <c r="E23" s="65"/>
      <c r="F23" s="65"/>
      <c r="G23" s="65"/>
      <c r="H23" s="65"/>
      <c r="I23" s="65"/>
      <c r="J23" s="65"/>
      <c r="K23" s="65"/>
    </row>
    <row r="24" spans="1:11" ht="15.75">
      <c r="A24" s="5">
        <v>17</v>
      </c>
      <c r="B24" s="86" t="s">
        <v>18</v>
      </c>
      <c r="C24" s="87"/>
      <c r="D24" s="66"/>
      <c r="E24" s="65"/>
      <c r="F24" s="65"/>
      <c r="G24" s="65"/>
      <c r="H24" s="65"/>
      <c r="I24" s="65"/>
      <c r="J24" s="65"/>
      <c r="K24" s="65"/>
    </row>
    <row r="25" spans="1:11" ht="15.75">
      <c r="A25" s="5">
        <v>18</v>
      </c>
      <c r="B25" s="86" t="s">
        <v>19</v>
      </c>
      <c r="C25" s="87"/>
      <c r="D25" s="66"/>
      <c r="E25" s="65"/>
      <c r="F25" s="65"/>
      <c r="G25" s="65"/>
      <c r="H25" s="65"/>
      <c r="I25" s="65"/>
      <c r="J25" s="65"/>
      <c r="K25" s="65"/>
    </row>
    <row r="26" spans="1:11" ht="15.75">
      <c r="A26" s="5">
        <v>19</v>
      </c>
      <c r="B26" s="86" t="s">
        <v>20</v>
      </c>
      <c r="C26" s="87"/>
      <c r="D26" s="66"/>
      <c r="E26" s="65"/>
      <c r="F26" s="65"/>
      <c r="G26" s="65"/>
      <c r="H26" s="65"/>
      <c r="I26" s="65"/>
      <c r="J26" s="65"/>
      <c r="K26" s="65"/>
    </row>
    <row r="27" spans="1:11" ht="15.75">
      <c r="A27" s="5">
        <v>20</v>
      </c>
      <c r="B27" s="86" t="s">
        <v>21</v>
      </c>
      <c r="C27" s="87"/>
      <c r="D27" s="66"/>
      <c r="E27" s="65"/>
      <c r="F27" s="65"/>
      <c r="G27" s="65"/>
      <c r="H27" s="65"/>
      <c r="I27" s="65"/>
      <c r="J27" s="65"/>
      <c r="K27" s="65"/>
    </row>
    <row r="28" spans="1:11" ht="15.75">
      <c r="A28" s="5">
        <v>21</v>
      </c>
      <c r="B28" s="86" t="s">
        <v>22</v>
      </c>
      <c r="C28" s="87"/>
      <c r="D28" s="66"/>
      <c r="E28" s="65"/>
      <c r="F28" s="65"/>
      <c r="G28" s="65"/>
      <c r="H28" s="65"/>
      <c r="I28" s="65"/>
      <c r="J28" s="65"/>
      <c r="K28" s="65"/>
    </row>
    <row r="29" spans="1:11" ht="15.75">
      <c r="A29" s="5">
        <v>22</v>
      </c>
      <c r="B29" s="86" t="s">
        <v>23</v>
      </c>
      <c r="C29" s="87"/>
      <c r="D29" s="66"/>
      <c r="E29" s="65"/>
      <c r="F29" s="65"/>
      <c r="G29" s="65"/>
      <c r="H29" s="65"/>
      <c r="I29" s="65"/>
      <c r="J29" s="65"/>
      <c r="K29" s="65"/>
    </row>
    <row r="30" spans="1:11" ht="15.75">
      <c r="A30" s="5">
        <v>22</v>
      </c>
      <c r="B30" s="86" t="s">
        <v>18</v>
      </c>
      <c r="C30" s="87"/>
      <c r="D30" s="66"/>
      <c r="E30" s="65"/>
      <c r="F30" s="65"/>
      <c r="G30" s="65"/>
      <c r="H30" s="65"/>
      <c r="I30" s="65"/>
      <c r="J30" s="65"/>
      <c r="K30" s="65"/>
    </row>
    <row r="31" spans="1:11" ht="15.75">
      <c r="A31" s="5">
        <v>23</v>
      </c>
      <c r="B31" s="86" t="s">
        <v>24</v>
      </c>
      <c r="C31" s="87"/>
      <c r="D31" s="66"/>
      <c r="E31" s="65"/>
      <c r="F31" s="65"/>
      <c r="G31" s="65"/>
      <c r="H31" s="65"/>
      <c r="I31" s="65"/>
      <c r="J31" s="65"/>
      <c r="K31" s="65"/>
    </row>
    <row r="32" spans="1:11" ht="15.75">
      <c r="A32" s="5">
        <v>24</v>
      </c>
      <c r="B32" s="86" t="s">
        <v>25</v>
      </c>
      <c r="C32" s="87"/>
      <c r="D32" s="66"/>
      <c r="E32" s="65"/>
      <c r="F32" s="65"/>
      <c r="G32" s="65"/>
      <c r="H32" s="65"/>
      <c r="I32" s="65"/>
      <c r="J32" s="65"/>
      <c r="K32" s="65"/>
    </row>
    <row r="33" spans="1:11" ht="15.75">
      <c r="A33" s="5">
        <v>25</v>
      </c>
      <c r="B33" s="86" t="s">
        <v>26</v>
      </c>
      <c r="C33" s="87"/>
      <c r="D33" s="66"/>
      <c r="E33" s="65"/>
      <c r="F33" s="65"/>
      <c r="G33" s="65"/>
      <c r="H33" s="65"/>
      <c r="I33" s="65"/>
      <c r="J33" s="65"/>
      <c r="K33" s="65"/>
    </row>
    <row r="34" spans="1:11" ht="15.75">
      <c r="A34" s="5">
        <v>25</v>
      </c>
      <c r="B34" s="86" t="s">
        <v>4</v>
      </c>
      <c r="C34" s="87"/>
      <c r="D34" s="66"/>
      <c r="E34" s="65"/>
      <c r="F34" s="65"/>
      <c r="G34" s="65"/>
      <c r="H34" s="65"/>
      <c r="I34" s="65"/>
      <c r="J34" s="65"/>
      <c r="K34" s="65"/>
    </row>
    <row r="35" spans="1:11" ht="15.75">
      <c r="A35" s="5">
        <v>26</v>
      </c>
      <c r="B35" s="86" t="s">
        <v>27</v>
      </c>
      <c r="C35" s="87"/>
      <c r="D35" s="66"/>
      <c r="E35" s="65"/>
      <c r="F35" s="65"/>
      <c r="G35" s="65"/>
      <c r="H35" s="65"/>
      <c r="I35" s="65"/>
      <c r="J35" s="65"/>
      <c r="K35" s="65"/>
    </row>
    <row r="36" spans="1:11" ht="15.75">
      <c r="A36" s="5">
        <v>27</v>
      </c>
      <c r="B36" s="86" t="s">
        <v>28</v>
      </c>
      <c r="C36" s="87"/>
      <c r="D36" s="66"/>
      <c r="E36" s="65"/>
      <c r="F36" s="65"/>
      <c r="G36" s="65"/>
      <c r="H36" s="65"/>
      <c r="I36" s="65"/>
      <c r="J36" s="65"/>
      <c r="K36" s="65"/>
    </row>
    <row r="37" spans="1:11" ht="15.75">
      <c r="A37" s="5">
        <v>28</v>
      </c>
      <c r="B37" s="86" t="s">
        <v>29</v>
      </c>
      <c r="C37" s="87"/>
      <c r="D37" s="66"/>
      <c r="E37" s="65"/>
      <c r="F37" s="65"/>
      <c r="G37" s="65"/>
      <c r="H37" s="65"/>
      <c r="I37" s="65"/>
      <c r="J37" s="65"/>
      <c r="K37" s="65"/>
    </row>
    <row r="38" spans="1:11" ht="15.75">
      <c r="A38" s="5">
        <v>29</v>
      </c>
      <c r="B38" s="86" t="s">
        <v>30</v>
      </c>
      <c r="C38" s="87"/>
      <c r="D38" s="66"/>
      <c r="E38" s="65"/>
      <c r="F38" s="65"/>
      <c r="G38" s="65"/>
      <c r="H38" s="65"/>
      <c r="I38" s="65"/>
      <c r="J38" s="65"/>
      <c r="K38" s="65"/>
    </row>
    <row r="39" spans="1:11" ht="15.75">
      <c r="A39" s="5">
        <v>29</v>
      </c>
      <c r="B39" s="86" t="s">
        <v>18</v>
      </c>
      <c r="C39" s="87"/>
      <c r="D39" s="66"/>
      <c r="E39" s="65"/>
      <c r="F39" s="65"/>
      <c r="G39" s="65"/>
      <c r="H39" s="65"/>
      <c r="I39" s="65"/>
      <c r="J39" s="65"/>
      <c r="K39" s="65"/>
    </row>
    <row r="40" spans="1:11" ht="15.75">
      <c r="A40" s="5">
        <v>30</v>
      </c>
      <c r="B40" s="86" t="s">
        <v>31</v>
      </c>
      <c r="C40" s="87"/>
      <c r="D40" s="66"/>
      <c r="E40" s="65"/>
      <c r="F40" s="65"/>
      <c r="G40" s="65"/>
      <c r="H40" s="65"/>
      <c r="I40" s="65"/>
      <c r="J40" s="65"/>
      <c r="K40" s="65"/>
    </row>
    <row r="41" spans="1:11" ht="15.75">
      <c r="A41" s="5">
        <v>31</v>
      </c>
      <c r="B41" s="86" t="s">
        <v>32</v>
      </c>
      <c r="C41" s="87"/>
      <c r="D41" s="66"/>
      <c r="E41" s="65"/>
      <c r="F41" s="65"/>
      <c r="G41" s="65"/>
      <c r="H41" s="65"/>
      <c r="I41" s="65"/>
      <c r="J41" s="65"/>
      <c r="K41" s="65"/>
    </row>
    <row r="42" spans="1:11" ht="15.75">
      <c r="A42" s="5">
        <v>31</v>
      </c>
      <c r="B42" s="86" t="s">
        <v>4</v>
      </c>
      <c r="C42" s="87"/>
      <c r="D42" s="66"/>
      <c r="E42" s="65"/>
      <c r="F42" s="65"/>
      <c r="G42" s="65"/>
      <c r="H42" s="65"/>
      <c r="I42" s="65"/>
      <c r="J42" s="65"/>
      <c r="K42" s="65"/>
    </row>
    <row r="43" spans="1:11" ht="15.75">
      <c r="A43" s="5">
        <v>32</v>
      </c>
      <c r="B43" s="86" t="s">
        <v>33</v>
      </c>
      <c r="C43" s="87"/>
      <c r="D43" s="66"/>
      <c r="E43" s="65"/>
      <c r="F43" s="65"/>
      <c r="G43" s="65"/>
      <c r="H43" s="65"/>
      <c r="I43" s="65"/>
      <c r="J43" s="65"/>
      <c r="K43" s="65"/>
    </row>
    <row r="44" spans="1:11" ht="15.75">
      <c r="A44" s="5">
        <v>33</v>
      </c>
      <c r="B44" s="86" t="s">
        <v>34</v>
      </c>
      <c r="C44" s="87"/>
      <c r="D44" s="66"/>
      <c r="E44" s="65"/>
      <c r="F44" s="65"/>
      <c r="G44" s="65"/>
      <c r="H44" s="65"/>
      <c r="I44" s="65"/>
      <c r="J44" s="65"/>
      <c r="K44" s="65"/>
    </row>
    <row r="45" spans="1:11" ht="15.75">
      <c r="A45" s="5">
        <v>34</v>
      </c>
      <c r="B45" s="86" t="s">
        <v>35</v>
      </c>
      <c r="C45" s="87"/>
      <c r="D45" s="66"/>
      <c r="E45" s="65"/>
      <c r="F45" s="65"/>
      <c r="G45" s="65"/>
      <c r="H45" s="65"/>
      <c r="I45" s="65"/>
      <c r="J45" s="65"/>
      <c r="K45" s="65"/>
    </row>
    <row r="46" spans="1:11" ht="15.75">
      <c r="A46" s="5">
        <v>35</v>
      </c>
      <c r="B46" s="86" t="s">
        <v>36</v>
      </c>
      <c r="C46" s="87"/>
      <c r="D46" s="66"/>
      <c r="E46" s="65"/>
      <c r="F46" s="65"/>
      <c r="G46" s="65"/>
      <c r="H46" s="65"/>
      <c r="I46" s="65"/>
      <c r="J46" s="65"/>
      <c r="K46" s="65"/>
    </row>
    <row r="47" spans="1:11" ht="15.75">
      <c r="A47" s="5">
        <v>36</v>
      </c>
      <c r="B47" s="86" t="s">
        <v>37</v>
      </c>
      <c r="C47" s="87"/>
      <c r="D47" s="66"/>
      <c r="E47" s="65"/>
      <c r="F47" s="65"/>
      <c r="G47" s="65"/>
      <c r="H47" s="65"/>
      <c r="I47" s="65"/>
      <c r="J47" s="65"/>
      <c r="K47" s="65"/>
    </row>
    <row r="48" spans="1:11" ht="15.75">
      <c r="A48" s="5">
        <v>37</v>
      </c>
      <c r="B48" s="67" t="s">
        <v>38</v>
      </c>
      <c r="C48" s="68"/>
      <c r="D48" s="66"/>
      <c r="E48" s="65"/>
      <c r="F48" s="65"/>
      <c r="G48" s="65"/>
      <c r="H48" s="65"/>
      <c r="I48" s="65"/>
      <c r="J48" s="65"/>
      <c r="K48" s="65"/>
    </row>
    <row r="49" spans="1:11" ht="15.75">
      <c r="A49" s="5">
        <v>38</v>
      </c>
      <c r="B49" s="86" t="s">
        <v>39</v>
      </c>
      <c r="C49" s="87"/>
      <c r="D49" s="66"/>
      <c r="E49" s="65"/>
      <c r="F49" s="65"/>
      <c r="G49" s="65"/>
      <c r="H49" s="65"/>
      <c r="I49" s="65"/>
      <c r="J49" s="65"/>
      <c r="K49" s="65"/>
    </row>
    <row r="50" spans="1:11" ht="15.75">
      <c r="A50" s="5">
        <v>38</v>
      </c>
      <c r="B50" s="86" t="s">
        <v>4</v>
      </c>
      <c r="C50" s="87"/>
      <c r="D50" s="66"/>
      <c r="E50" s="65"/>
      <c r="F50" s="65"/>
      <c r="G50" s="65"/>
      <c r="H50" s="65"/>
      <c r="I50" s="65"/>
      <c r="J50" s="65"/>
      <c r="K50" s="65"/>
    </row>
    <row r="51" spans="1:11" ht="15.75">
      <c r="A51" s="5">
        <v>39</v>
      </c>
      <c r="B51" s="86" t="s">
        <v>40</v>
      </c>
      <c r="C51" s="87"/>
      <c r="D51" s="66"/>
      <c r="E51" s="65"/>
      <c r="F51" s="65"/>
      <c r="G51" s="65"/>
      <c r="H51" s="65"/>
      <c r="I51" s="65"/>
      <c r="J51" s="65"/>
      <c r="K51" s="65"/>
    </row>
    <row r="52" spans="1:11" ht="15.75">
      <c r="A52" s="5">
        <v>39</v>
      </c>
      <c r="B52" s="86" t="s">
        <v>4</v>
      </c>
      <c r="C52" s="87"/>
      <c r="D52" s="66"/>
      <c r="E52" s="65"/>
      <c r="F52" s="65"/>
      <c r="G52" s="65"/>
      <c r="H52" s="65"/>
      <c r="I52" s="65"/>
      <c r="J52" s="65"/>
      <c r="K52" s="65"/>
    </row>
    <row r="53" spans="1:11" ht="15.75">
      <c r="A53" s="5">
        <v>40</v>
      </c>
      <c r="B53" s="86" t="s">
        <v>41</v>
      </c>
      <c r="C53" s="87"/>
      <c r="D53" s="66"/>
      <c r="E53" s="65"/>
      <c r="F53" s="65"/>
      <c r="G53" s="65"/>
      <c r="H53" s="65"/>
      <c r="I53" s="65"/>
      <c r="J53" s="65"/>
      <c r="K53" s="65"/>
    </row>
    <row r="54" spans="1:11" ht="15.75">
      <c r="A54" s="5">
        <v>41</v>
      </c>
      <c r="B54" s="86" t="s">
        <v>42</v>
      </c>
      <c r="C54" s="87"/>
      <c r="D54" s="66"/>
      <c r="E54" s="65"/>
      <c r="F54" s="65"/>
      <c r="G54" s="65"/>
      <c r="H54" s="65"/>
      <c r="I54" s="65"/>
      <c r="J54" s="65"/>
      <c r="K54" s="65"/>
    </row>
    <row r="55" spans="1:11" ht="15.75">
      <c r="A55" s="5">
        <v>42</v>
      </c>
      <c r="B55" s="86" t="s">
        <v>43</v>
      </c>
      <c r="C55" s="87"/>
      <c r="D55" s="66"/>
      <c r="E55" s="65"/>
      <c r="F55" s="65"/>
      <c r="G55" s="65"/>
      <c r="H55" s="65"/>
      <c r="I55" s="65"/>
      <c r="J55" s="65"/>
      <c r="K55" s="65"/>
    </row>
    <row r="56" spans="1:11" ht="15.75">
      <c r="A56" s="5">
        <v>42</v>
      </c>
      <c r="B56" s="86" t="s">
        <v>4</v>
      </c>
      <c r="C56" s="87"/>
      <c r="D56" s="66"/>
      <c r="E56" s="65"/>
      <c r="F56" s="65"/>
      <c r="G56" s="65"/>
      <c r="H56" s="65"/>
      <c r="I56" s="65"/>
      <c r="J56" s="65"/>
      <c r="K56" s="65"/>
    </row>
    <row r="57" spans="1:11" ht="15.75">
      <c r="A57" s="5">
        <v>43</v>
      </c>
      <c r="B57" s="86" t="s">
        <v>44</v>
      </c>
      <c r="C57" s="87"/>
      <c r="D57" s="66"/>
      <c r="E57" s="65"/>
      <c r="F57" s="65"/>
      <c r="G57" s="65"/>
      <c r="H57" s="65"/>
      <c r="I57" s="65"/>
      <c r="J57" s="65"/>
      <c r="K57" s="65"/>
    </row>
    <row r="58" spans="1:11" ht="15.75">
      <c r="A58" s="5">
        <v>44</v>
      </c>
      <c r="B58" s="86" t="s">
        <v>45</v>
      </c>
      <c r="C58" s="87"/>
      <c r="D58" s="66"/>
      <c r="E58" s="65"/>
      <c r="F58" s="65"/>
      <c r="G58" s="65"/>
      <c r="H58" s="65"/>
      <c r="I58" s="65"/>
      <c r="J58" s="65"/>
      <c r="K58" s="65"/>
    </row>
    <row r="59" spans="1:11" ht="15.75">
      <c r="A59" s="5">
        <v>45</v>
      </c>
      <c r="B59" s="86" t="s">
        <v>46</v>
      </c>
      <c r="C59" s="87"/>
      <c r="D59" s="66"/>
      <c r="E59" s="65"/>
      <c r="F59" s="65"/>
      <c r="G59" s="65"/>
      <c r="H59" s="65"/>
      <c r="I59" s="65"/>
      <c r="J59" s="65"/>
      <c r="K59" s="65"/>
    </row>
    <row r="60" spans="1:11" ht="15.75">
      <c r="A60" s="5">
        <v>46</v>
      </c>
      <c r="B60" s="86" t="s">
        <v>47</v>
      </c>
      <c r="C60" s="87"/>
      <c r="D60" s="66"/>
      <c r="E60" s="65"/>
      <c r="F60" s="65"/>
      <c r="G60" s="65"/>
      <c r="H60" s="65"/>
      <c r="I60" s="65"/>
      <c r="J60" s="65"/>
      <c r="K60" s="65"/>
    </row>
    <row r="61" spans="1:11" ht="15.75">
      <c r="A61" s="5">
        <v>47</v>
      </c>
      <c r="B61" s="86" t="s">
        <v>48</v>
      </c>
      <c r="C61" s="87"/>
      <c r="D61" s="66"/>
      <c r="E61" s="65"/>
      <c r="F61" s="65"/>
      <c r="G61" s="65"/>
      <c r="H61" s="65"/>
      <c r="I61" s="65"/>
      <c r="J61" s="65"/>
      <c r="K61" s="65"/>
    </row>
    <row r="62" spans="1:11" ht="15.75">
      <c r="A62" s="5">
        <v>48</v>
      </c>
      <c r="B62" s="86" t="s">
        <v>49</v>
      </c>
      <c r="C62" s="87"/>
      <c r="D62" s="66"/>
      <c r="E62" s="65"/>
      <c r="F62" s="65"/>
      <c r="G62" s="65"/>
      <c r="H62" s="65"/>
      <c r="I62" s="65"/>
      <c r="J62" s="65"/>
      <c r="K62" s="65"/>
    </row>
    <row r="63" spans="1:11" ht="15.75">
      <c r="A63" s="5">
        <v>49</v>
      </c>
      <c r="B63" s="86" t="s">
        <v>50</v>
      </c>
      <c r="C63" s="87"/>
      <c r="D63" s="66"/>
      <c r="E63" s="65"/>
      <c r="F63" s="65"/>
      <c r="G63" s="65"/>
      <c r="H63" s="65"/>
      <c r="I63" s="65"/>
      <c r="J63" s="65"/>
      <c r="K63" s="65"/>
    </row>
    <row r="64" spans="1:11" ht="15.75">
      <c r="A64" s="5">
        <v>50</v>
      </c>
      <c r="B64" s="86" t="s">
        <v>51</v>
      </c>
      <c r="C64" s="87"/>
      <c r="D64" s="66"/>
      <c r="E64" s="65"/>
      <c r="F64" s="65"/>
      <c r="G64" s="65"/>
      <c r="H64" s="65"/>
      <c r="I64" s="65"/>
      <c r="J64" s="65"/>
      <c r="K64" s="65"/>
    </row>
    <row r="65" spans="1:11" ht="15.75">
      <c r="A65" s="5">
        <v>51</v>
      </c>
      <c r="B65" s="86" t="s">
        <v>52</v>
      </c>
      <c r="C65" s="87"/>
      <c r="D65" s="66"/>
      <c r="E65" s="65"/>
      <c r="F65" s="65"/>
      <c r="G65" s="65"/>
      <c r="H65" s="65"/>
      <c r="I65" s="65"/>
      <c r="J65" s="65"/>
      <c r="K65" s="65"/>
    </row>
    <row r="66" spans="1:11" ht="15.75">
      <c r="A66" s="5">
        <v>52</v>
      </c>
      <c r="B66" s="86" t="s">
        <v>53</v>
      </c>
      <c r="C66" s="87"/>
      <c r="D66" s="66"/>
      <c r="E66" s="65"/>
      <c r="F66" s="65"/>
      <c r="G66" s="65"/>
      <c r="H66" s="65"/>
      <c r="I66" s="65"/>
      <c r="J66" s="65"/>
      <c r="K66" s="65"/>
    </row>
    <row r="67" spans="1:11" ht="15.75">
      <c r="A67" s="5">
        <v>53</v>
      </c>
      <c r="B67" s="86" t="s">
        <v>54</v>
      </c>
      <c r="C67" s="87"/>
      <c r="D67" s="66"/>
      <c r="E67" s="65"/>
      <c r="F67" s="65"/>
      <c r="G67" s="65"/>
      <c r="H67" s="65"/>
      <c r="I67" s="65"/>
      <c r="J67" s="65"/>
      <c r="K67" s="65"/>
    </row>
    <row r="68" spans="1:11" ht="15.75">
      <c r="A68" s="5">
        <v>54</v>
      </c>
      <c r="B68" s="86" t="s">
        <v>55</v>
      </c>
      <c r="C68" s="87"/>
      <c r="D68" s="66"/>
      <c r="E68" s="65"/>
      <c r="F68" s="65"/>
      <c r="G68" s="65"/>
      <c r="H68" s="65"/>
      <c r="I68" s="65"/>
      <c r="J68" s="65"/>
      <c r="K68" s="65"/>
    </row>
    <row r="69" spans="1:11" ht="15.75">
      <c r="A69" s="5">
        <v>55</v>
      </c>
      <c r="B69" s="86" t="s">
        <v>56</v>
      </c>
      <c r="C69" s="87"/>
      <c r="D69" s="66"/>
      <c r="E69" s="65"/>
      <c r="F69" s="65"/>
      <c r="G69" s="65"/>
      <c r="H69" s="65"/>
      <c r="I69" s="65"/>
      <c r="J69" s="65"/>
      <c r="K69" s="65"/>
    </row>
    <row r="70" spans="1:11" ht="15.75">
      <c r="A70" s="5">
        <v>56</v>
      </c>
      <c r="B70" s="86" t="s">
        <v>57</v>
      </c>
      <c r="C70" s="87"/>
      <c r="D70" s="66"/>
      <c r="E70" s="65"/>
      <c r="F70" s="65"/>
      <c r="G70" s="65"/>
      <c r="H70" s="65"/>
      <c r="I70" s="65"/>
      <c r="J70" s="65"/>
      <c r="K70" s="65"/>
    </row>
    <row r="71" spans="1:11" ht="15.75">
      <c r="A71" s="5">
        <v>56</v>
      </c>
      <c r="B71" s="86" t="s">
        <v>18</v>
      </c>
      <c r="C71" s="87"/>
      <c r="D71" s="66"/>
      <c r="E71" s="65"/>
      <c r="F71" s="65"/>
      <c r="G71" s="65"/>
      <c r="H71" s="65"/>
      <c r="I71" s="65"/>
      <c r="J71" s="65"/>
      <c r="K71" s="65"/>
    </row>
    <row r="72" spans="1:11" ht="15.75">
      <c r="A72" s="5">
        <v>57</v>
      </c>
      <c r="B72" s="86" t="s">
        <v>58</v>
      </c>
      <c r="C72" s="87"/>
      <c r="D72" s="66"/>
      <c r="E72" s="65"/>
      <c r="F72" s="65"/>
      <c r="G72" s="65"/>
      <c r="H72" s="65"/>
      <c r="I72" s="65"/>
      <c r="J72" s="65"/>
      <c r="K72" s="65"/>
    </row>
    <row r="73" spans="1:11" ht="15.75">
      <c r="A73" s="5">
        <v>58</v>
      </c>
      <c r="B73" s="86" t="s">
        <v>59</v>
      </c>
      <c r="C73" s="87"/>
      <c r="D73" s="66"/>
      <c r="E73" s="65"/>
      <c r="F73" s="65"/>
      <c r="G73" s="65"/>
      <c r="H73" s="65"/>
      <c r="I73" s="65"/>
      <c r="J73" s="65"/>
      <c r="K73" s="65"/>
    </row>
    <row r="74" spans="1:11" ht="15.75">
      <c r="A74" s="5">
        <v>59</v>
      </c>
      <c r="B74" s="86" t="s">
        <v>60</v>
      </c>
      <c r="C74" s="87"/>
      <c r="D74" s="66"/>
      <c r="E74" s="65"/>
      <c r="F74" s="65"/>
      <c r="G74" s="65"/>
      <c r="H74" s="65"/>
      <c r="I74" s="65"/>
      <c r="J74" s="65"/>
      <c r="K74" s="65"/>
    </row>
    <row r="75" spans="1:11" ht="15.75">
      <c r="A75" s="5">
        <v>60</v>
      </c>
      <c r="B75" s="86" t="s">
        <v>61</v>
      </c>
      <c r="C75" s="87"/>
      <c r="D75" s="66"/>
      <c r="E75" s="65"/>
      <c r="F75" s="65"/>
      <c r="G75" s="65"/>
      <c r="H75" s="65"/>
      <c r="I75" s="65"/>
      <c r="J75" s="65"/>
      <c r="K75" s="65"/>
    </row>
    <row r="76" spans="1:11" ht="15.75">
      <c r="A76" s="5">
        <v>61</v>
      </c>
      <c r="B76" s="86" t="s">
        <v>62</v>
      </c>
      <c r="C76" s="87"/>
      <c r="D76" s="66"/>
      <c r="E76" s="65"/>
      <c r="F76" s="65"/>
      <c r="G76" s="65"/>
      <c r="H76" s="65"/>
      <c r="I76" s="65"/>
      <c r="J76" s="65"/>
      <c r="K76" s="65"/>
    </row>
    <row r="77" spans="1:11" ht="15.75">
      <c r="A77" s="5">
        <v>62</v>
      </c>
      <c r="B77" s="86" t="s">
        <v>63</v>
      </c>
      <c r="C77" s="87"/>
      <c r="D77" s="66"/>
      <c r="E77" s="65"/>
      <c r="F77" s="65"/>
      <c r="G77" s="65"/>
      <c r="H77" s="65"/>
      <c r="I77" s="65"/>
      <c r="J77" s="65"/>
      <c r="K77" s="65"/>
    </row>
    <row r="78" spans="1:11" ht="15.75">
      <c r="A78" s="5">
        <v>63</v>
      </c>
      <c r="B78" s="86" t="s">
        <v>64</v>
      </c>
      <c r="C78" s="87"/>
      <c r="D78" s="66"/>
      <c r="E78" s="65"/>
      <c r="F78" s="65"/>
      <c r="G78" s="65"/>
      <c r="H78" s="65"/>
      <c r="I78" s="65"/>
      <c r="J78" s="65"/>
      <c r="K78" s="65"/>
    </row>
    <row r="79" spans="1:11" ht="15.75">
      <c r="A79" s="5">
        <v>63</v>
      </c>
      <c r="B79" s="86" t="s">
        <v>4</v>
      </c>
      <c r="C79" s="87"/>
      <c r="D79" s="66"/>
      <c r="E79" s="65"/>
      <c r="F79" s="65"/>
      <c r="G79" s="65"/>
      <c r="H79" s="65"/>
      <c r="I79" s="65"/>
      <c r="J79" s="65"/>
      <c r="K79" s="65"/>
    </row>
    <row r="80" spans="1:11" ht="15.75">
      <c r="A80" s="5">
        <v>64</v>
      </c>
      <c r="B80" s="86" t="s">
        <v>65</v>
      </c>
      <c r="C80" s="87"/>
      <c r="D80" s="66"/>
      <c r="E80" s="65"/>
      <c r="F80" s="65"/>
      <c r="G80" s="65"/>
      <c r="H80" s="65"/>
      <c r="I80" s="65"/>
      <c r="J80" s="65"/>
      <c r="K80" s="65"/>
    </row>
    <row r="81" spans="1:11" ht="15.75">
      <c r="A81" s="5">
        <v>64</v>
      </c>
      <c r="B81" s="86" t="s">
        <v>4</v>
      </c>
      <c r="C81" s="87"/>
      <c r="D81" s="66"/>
      <c r="E81" s="65"/>
      <c r="F81" s="65"/>
      <c r="G81" s="65"/>
      <c r="H81" s="65"/>
      <c r="I81" s="65"/>
      <c r="J81" s="65"/>
      <c r="K81" s="65"/>
    </row>
    <row r="82" spans="1:11" ht="15.75">
      <c r="A82" s="5">
        <v>65</v>
      </c>
      <c r="B82" s="86" t="s">
        <v>66</v>
      </c>
      <c r="C82" s="87"/>
      <c r="D82" s="66"/>
      <c r="E82" s="65"/>
      <c r="F82" s="65"/>
      <c r="G82" s="65"/>
      <c r="H82" s="65"/>
      <c r="I82" s="65"/>
      <c r="J82" s="65"/>
      <c r="K82" s="65"/>
    </row>
    <row r="83" spans="1:11" ht="15.75">
      <c r="A83" s="5">
        <v>65</v>
      </c>
      <c r="B83" s="86" t="s">
        <v>4</v>
      </c>
      <c r="C83" s="87"/>
      <c r="D83" s="66"/>
      <c r="E83" s="65"/>
      <c r="F83" s="65"/>
      <c r="G83" s="65"/>
      <c r="H83" s="65"/>
      <c r="I83" s="65"/>
      <c r="J83" s="65"/>
      <c r="K83" s="65"/>
    </row>
    <row r="84" spans="1:11" ht="15.75">
      <c r="A84" s="5">
        <v>66</v>
      </c>
      <c r="B84" s="86" t="s">
        <v>67</v>
      </c>
      <c r="C84" s="87"/>
      <c r="D84" s="66"/>
      <c r="E84" s="65"/>
      <c r="F84" s="65"/>
      <c r="G84" s="65"/>
      <c r="H84" s="65"/>
      <c r="I84" s="65"/>
      <c r="J84" s="65"/>
      <c r="K84" s="65"/>
    </row>
    <row r="85" spans="1:11" ht="15.75">
      <c r="A85" s="5">
        <v>66</v>
      </c>
      <c r="B85" s="86" t="s">
        <v>4</v>
      </c>
      <c r="C85" s="87"/>
      <c r="D85" s="66"/>
      <c r="E85" s="65"/>
      <c r="F85" s="65"/>
      <c r="G85" s="65"/>
      <c r="H85" s="65"/>
      <c r="I85" s="65"/>
      <c r="J85" s="65"/>
      <c r="K85" s="65"/>
    </row>
    <row r="86" spans="1:11" ht="15.75">
      <c r="A86" s="5">
        <v>67</v>
      </c>
      <c r="B86" s="86" t="s">
        <v>68</v>
      </c>
      <c r="C86" s="87"/>
      <c r="D86" s="66"/>
      <c r="E86" s="65"/>
      <c r="F86" s="65"/>
      <c r="G86" s="65"/>
      <c r="H86" s="65"/>
      <c r="I86" s="65"/>
      <c r="J86" s="65"/>
      <c r="K86" s="65"/>
    </row>
    <row r="87" spans="1:11" ht="15.75">
      <c r="A87" s="5">
        <v>68</v>
      </c>
      <c r="B87" s="86" t="s">
        <v>69</v>
      </c>
      <c r="C87" s="87"/>
      <c r="D87" s="66"/>
      <c r="E87" s="65"/>
      <c r="F87" s="65"/>
      <c r="G87" s="65"/>
      <c r="H87" s="65"/>
      <c r="I87" s="65"/>
      <c r="J87" s="65"/>
      <c r="K87" s="65"/>
    </row>
    <row r="88" spans="1:11" ht="15.75">
      <c r="A88" s="5">
        <v>69</v>
      </c>
      <c r="B88" s="86" t="s">
        <v>70</v>
      </c>
      <c r="C88" s="87"/>
      <c r="D88" s="66"/>
      <c r="E88" s="65"/>
      <c r="F88" s="65"/>
      <c r="G88" s="65"/>
      <c r="H88" s="65"/>
      <c r="I88" s="65"/>
      <c r="J88" s="65"/>
      <c r="K88" s="65"/>
    </row>
    <row r="89" spans="1:11" ht="15.75">
      <c r="A89" s="5">
        <v>70</v>
      </c>
      <c r="B89" s="86" t="s">
        <v>71</v>
      </c>
      <c r="C89" s="87"/>
      <c r="D89" s="66"/>
      <c r="E89" s="65"/>
      <c r="F89" s="65"/>
      <c r="G89" s="65"/>
      <c r="H89" s="65"/>
      <c r="I89" s="65"/>
      <c r="J89" s="65"/>
      <c r="K89" s="65"/>
    </row>
    <row r="90" spans="1:11" ht="15.75">
      <c r="A90" s="5">
        <v>71</v>
      </c>
      <c r="B90" s="86" t="s">
        <v>72</v>
      </c>
      <c r="C90" s="87"/>
      <c r="D90" s="66"/>
      <c r="E90" s="65"/>
      <c r="F90" s="65"/>
      <c r="G90" s="65"/>
      <c r="H90" s="65"/>
      <c r="I90" s="65"/>
      <c r="J90" s="65"/>
      <c r="K90" s="65"/>
    </row>
    <row r="91" spans="1:11" ht="15.75">
      <c r="A91" s="5">
        <v>72</v>
      </c>
      <c r="B91" s="86" t="s">
        <v>73</v>
      </c>
      <c r="C91" s="87"/>
      <c r="D91" s="66"/>
      <c r="E91" s="65"/>
      <c r="F91" s="65"/>
      <c r="G91" s="65"/>
      <c r="H91" s="65"/>
      <c r="I91" s="65"/>
      <c r="J91" s="65"/>
      <c r="K91" s="65"/>
    </row>
    <row r="92" spans="1:11" ht="15.75">
      <c r="A92" s="5">
        <v>73</v>
      </c>
      <c r="B92" s="86" t="s">
        <v>74</v>
      </c>
      <c r="C92" s="87"/>
      <c r="D92" s="66"/>
      <c r="E92" s="65"/>
      <c r="F92" s="65"/>
      <c r="G92" s="65"/>
      <c r="H92" s="65"/>
      <c r="I92" s="65"/>
      <c r="J92" s="65"/>
      <c r="K92" s="65"/>
    </row>
    <row r="93" spans="1:11" ht="15.75">
      <c r="A93" s="5">
        <v>73</v>
      </c>
      <c r="B93" s="86" t="s">
        <v>4</v>
      </c>
      <c r="C93" s="87"/>
      <c r="D93" s="66"/>
      <c r="E93" s="65"/>
      <c r="F93" s="65"/>
      <c r="G93" s="65"/>
      <c r="H93" s="65"/>
      <c r="I93" s="65"/>
      <c r="J93" s="65"/>
      <c r="K93" s="65"/>
    </row>
    <row r="94" spans="1:11" ht="15.75">
      <c r="A94" s="5">
        <v>74</v>
      </c>
      <c r="B94" s="86" t="s">
        <v>75</v>
      </c>
      <c r="C94" s="87"/>
      <c r="D94" s="66"/>
      <c r="E94" s="65"/>
      <c r="F94" s="65"/>
      <c r="G94" s="65"/>
      <c r="H94" s="65"/>
      <c r="I94" s="65"/>
      <c r="J94" s="65"/>
      <c r="K94" s="65"/>
    </row>
    <row r="95" spans="1:11" ht="15.75">
      <c r="A95" s="5">
        <v>74</v>
      </c>
      <c r="B95" s="86" t="s">
        <v>4</v>
      </c>
      <c r="C95" s="87"/>
      <c r="D95" s="66"/>
      <c r="E95" s="65"/>
      <c r="F95" s="65"/>
      <c r="G95" s="65"/>
      <c r="H95" s="65"/>
      <c r="I95" s="65"/>
      <c r="J95" s="65"/>
      <c r="K95" s="65"/>
    </row>
    <row r="96" spans="1:11" ht="15.75">
      <c r="A96" s="5">
        <v>75</v>
      </c>
      <c r="B96" s="86" t="s">
        <v>76</v>
      </c>
      <c r="C96" s="87"/>
      <c r="D96" s="66"/>
      <c r="E96" s="65"/>
      <c r="F96" s="65"/>
      <c r="G96" s="65"/>
      <c r="H96" s="65"/>
      <c r="I96" s="65"/>
      <c r="J96" s="65"/>
      <c r="K96" s="65"/>
    </row>
    <row r="97" spans="1:11" ht="15.75">
      <c r="A97" s="5">
        <v>76</v>
      </c>
      <c r="B97" s="86" t="s">
        <v>77</v>
      </c>
      <c r="C97" s="87"/>
      <c r="D97" s="66"/>
      <c r="E97" s="65"/>
      <c r="F97" s="65"/>
      <c r="G97" s="65"/>
      <c r="H97" s="65"/>
      <c r="I97" s="65"/>
      <c r="J97" s="65"/>
      <c r="K97" s="65"/>
    </row>
    <row r="98" spans="1:11" ht="15.75">
      <c r="A98" s="5">
        <v>77</v>
      </c>
      <c r="B98" s="86" t="s">
        <v>78</v>
      </c>
      <c r="C98" s="87"/>
      <c r="D98" s="66"/>
      <c r="E98" s="65"/>
      <c r="F98" s="65"/>
      <c r="G98" s="65"/>
      <c r="H98" s="65"/>
      <c r="I98" s="65"/>
      <c r="J98" s="65"/>
      <c r="K98" s="65"/>
    </row>
    <row r="99" spans="1:11" ht="15.75">
      <c r="A99" s="5">
        <v>78</v>
      </c>
      <c r="B99" s="86" t="s">
        <v>79</v>
      </c>
      <c r="C99" s="87"/>
      <c r="D99" s="66"/>
      <c r="E99" s="65"/>
      <c r="F99" s="65"/>
      <c r="G99" s="65"/>
      <c r="H99" s="65"/>
      <c r="I99" s="65"/>
      <c r="J99" s="65"/>
      <c r="K99" s="65"/>
    </row>
    <row r="100" spans="1:11" ht="15.75">
      <c r="A100" s="5">
        <v>79</v>
      </c>
      <c r="B100" s="86" t="s">
        <v>80</v>
      </c>
      <c r="C100" s="87"/>
      <c r="D100" s="66"/>
      <c r="E100" s="65"/>
      <c r="F100" s="65"/>
      <c r="G100" s="65"/>
      <c r="H100" s="65"/>
      <c r="I100" s="65"/>
      <c r="J100" s="65"/>
      <c r="K100" s="65"/>
    </row>
    <row r="101" spans="1:11" ht="15.75">
      <c r="A101" s="5">
        <v>80</v>
      </c>
      <c r="B101" s="86" t="s">
        <v>81</v>
      </c>
      <c r="C101" s="87"/>
      <c r="D101" s="66"/>
      <c r="E101" s="65"/>
      <c r="F101" s="65"/>
      <c r="G101" s="65"/>
      <c r="H101" s="65"/>
      <c r="I101" s="65"/>
      <c r="J101" s="65"/>
      <c r="K101" s="65"/>
    </row>
    <row r="102" spans="1:11" ht="15.75">
      <c r="A102" s="5">
        <v>81</v>
      </c>
      <c r="B102" s="86" t="s">
        <v>82</v>
      </c>
      <c r="C102" s="87"/>
      <c r="D102" s="66"/>
      <c r="E102" s="65"/>
      <c r="F102" s="65"/>
      <c r="G102" s="65"/>
      <c r="H102" s="65"/>
      <c r="I102" s="65"/>
      <c r="J102" s="65"/>
      <c r="K102" s="65"/>
    </row>
    <row r="103" spans="1:11" ht="15.75">
      <c r="A103" s="5">
        <v>82</v>
      </c>
      <c r="B103" s="86" t="s">
        <v>83</v>
      </c>
      <c r="C103" s="87"/>
      <c r="D103" s="66"/>
      <c r="E103" s="65"/>
      <c r="F103" s="65"/>
      <c r="G103" s="65"/>
      <c r="H103" s="65"/>
      <c r="I103" s="65"/>
      <c r="J103" s="65"/>
      <c r="K103" s="65"/>
    </row>
    <row r="104" spans="1:11" ht="15.75">
      <c r="A104" s="5">
        <v>83</v>
      </c>
      <c r="B104" s="86" t="s">
        <v>84</v>
      </c>
      <c r="C104" s="87"/>
      <c r="D104" s="66"/>
      <c r="E104" s="65"/>
      <c r="F104" s="65"/>
      <c r="G104" s="65"/>
      <c r="H104" s="65"/>
      <c r="I104" s="65"/>
      <c r="J104" s="65"/>
      <c r="K104" s="65"/>
    </row>
    <row r="105" spans="1:11" ht="15.75">
      <c r="A105" s="5">
        <v>84</v>
      </c>
      <c r="B105" s="86" t="s">
        <v>85</v>
      </c>
      <c r="C105" s="87"/>
      <c r="D105" s="66"/>
      <c r="E105" s="65"/>
      <c r="F105" s="65"/>
      <c r="G105" s="65"/>
      <c r="H105" s="65"/>
      <c r="I105" s="65"/>
      <c r="J105" s="65"/>
      <c r="K105" s="65"/>
    </row>
    <row r="106" spans="1:11" ht="15.75">
      <c r="A106" s="5">
        <v>85</v>
      </c>
      <c r="B106" s="86" t="s">
        <v>86</v>
      </c>
      <c r="C106" s="87"/>
      <c r="D106" s="66"/>
      <c r="E106" s="65"/>
      <c r="F106" s="65"/>
      <c r="G106" s="65"/>
      <c r="H106" s="65"/>
      <c r="I106" s="65"/>
      <c r="J106" s="65"/>
      <c r="K106" s="65"/>
    </row>
    <row r="107" spans="1:11" ht="15.75">
      <c r="A107" s="5">
        <v>85</v>
      </c>
      <c r="B107" s="86" t="s">
        <v>18</v>
      </c>
      <c r="C107" s="87"/>
      <c r="D107" s="66"/>
      <c r="E107" s="65"/>
      <c r="F107" s="65"/>
      <c r="G107" s="65"/>
      <c r="H107" s="65"/>
      <c r="I107" s="65"/>
      <c r="J107" s="65"/>
      <c r="K107" s="65"/>
    </row>
    <row r="108" spans="1:11" ht="15.75">
      <c r="A108" s="5">
        <v>86</v>
      </c>
      <c r="B108" s="86" t="s">
        <v>87</v>
      </c>
      <c r="C108" s="87"/>
      <c r="D108" s="66"/>
      <c r="E108" s="65"/>
      <c r="F108" s="65"/>
      <c r="G108" s="65"/>
      <c r="H108" s="65"/>
      <c r="I108" s="65"/>
      <c r="J108" s="65"/>
      <c r="K108" s="65"/>
    </row>
    <row r="109" spans="1:11" ht="15.75">
      <c r="A109" s="5">
        <v>87</v>
      </c>
      <c r="B109" s="86" t="s">
        <v>88</v>
      </c>
      <c r="C109" s="87"/>
      <c r="D109" s="66"/>
      <c r="E109" s="65"/>
      <c r="F109" s="65"/>
      <c r="G109" s="65"/>
      <c r="H109" s="65"/>
      <c r="I109" s="65"/>
      <c r="J109" s="65"/>
      <c r="K109" s="65"/>
    </row>
    <row r="110" spans="1:11" ht="15.75">
      <c r="A110" s="5">
        <v>88</v>
      </c>
      <c r="B110" s="86" t="s">
        <v>89</v>
      </c>
      <c r="C110" s="87"/>
      <c r="D110" s="66"/>
      <c r="E110" s="65"/>
      <c r="F110" s="65"/>
      <c r="G110" s="65"/>
      <c r="H110" s="65"/>
      <c r="I110" s="65"/>
      <c r="J110" s="65"/>
      <c r="K110" s="65"/>
    </row>
    <row r="111" spans="1:11" ht="15.75">
      <c r="A111" s="5">
        <v>88</v>
      </c>
      <c r="B111" s="86" t="s">
        <v>4</v>
      </c>
      <c r="C111" s="87"/>
      <c r="D111" s="66"/>
      <c r="E111" s="65"/>
      <c r="F111" s="65"/>
      <c r="G111" s="65"/>
      <c r="H111" s="65"/>
      <c r="I111" s="65"/>
      <c r="J111" s="65"/>
      <c r="K111" s="65"/>
    </row>
    <row r="112" spans="1:11" ht="15.75">
      <c r="A112" s="5">
        <v>89</v>
      </c>
      <c r="B112" s="86" t="s">
        <v>90</v>
      </c>
      <c r="C112" s="87"/>
      <c r="D112" s="66"/>
      <c r="E112" s="65"/>
      <c r="F112" s="65"/>
      <c r="G112" s="65"/>
      <c r="H112" s="65"/>
      <c r="I112" s="65"/>
      <c r="J112" s="65"/>
      <c r="K112" s="65"/>
    </row>
    <row r="113" spans="1:11" ht="15.75">
      <c r="A113" s="5">
        <v>90</v>
      </c>
      <c r="B113" s="86" t="s">
        <v>91</v>
      </c>
      <c r="C113" s="87"/>
      <c r="D113" s="66"/>
      <c r="E113" s="65"/>
      <c r="F113" s="65"/>
      <c r="G113" s="65"/>
      <c r="H113" s="65"/>
      <c r="I113" s="65"/>
      <c r="J113" s="65"/>
      <c r="K113" s="65"/>
    </row>
    <row r="114" spans="1:11" ht="15.75">
      <c r="A114" s="5">
        <v>91</v>
      </c>
      <c r="B114" s="86" t="s">
        <v>92</v>
      </c>
      <c r="C114" s="87"/>
      <c r="D114" s="66"/>
      <c r="E114" s="65"/>
      <c r="F114" s="65"/>
      <c r="G114" s="65"/>
      <c r="H114" s="65"/>
      <c r="I114" s="65"/>
      <c r="J114" s="65"/>
      <c r="K114" s="65"/>
    </row>
    <row r="115" spans="1:11" ht="15.75">
      <c r="A115" s="5">
        <v>92</v>
      </c>
      <c r="B115" s="86" t="s">
        <v>93</v>
      </c>
      <c r="C115" s="87"/>
      <c r="D115" s="66"/>
      <c r="E115" s="65"/>
      <c r="F115" s="65"/>
      <c r="G115" s="65"/>
      <c r="H115" s="65"/>
      <c r="I115" s="65"/>
      <c r="J115" s="65"/>
      <c r="K115" s="65"/>
    </row>
    <row r="116" spans="1:11" ht="15.75">
      <c r="A116" s="5">
        <v>93</v>
      </c>
      <c r="B116" s="86" t="s">
        <v>94</v>
      </c>
      <c r="C116" s="87"/>
      <c r="D116" s="66"/>
      <c r="E116" s="65"/>
      <c r="F116" s="65"/>
      <c r="G116" s="65"/>
      <c r="H116" s="65"/>
      <c r="I116" s="65"/>
      <c r="J116" s="65"/>
      <c r="K116" s="65"/>
    </row>
    <row r="117" spans="1:11" ht="15.75">
      <c r="A117" s="5">
        <v>94</v>
      </c>
      <c r="B117" s="86" t="s">
        <v>95</v>
      </c>
      <c r="C117" s="87"/>
      <c r="D117" s="66"/>
      <c r="E117" s="65"/>
      <c r="F117" s="65"/>
      <c r="G117" s="65"/>
      <c r="H117" s="65"/>
      <c r="I117" s="65"/>
      <c r="J117" s="65"/>
      <c r="K117" s="65"/>
    </row>
    <row r="118" spans="1:11" ht="15.75">
      <c r="A118" s="5">
        <v>95</v>
      </c>
      <c r="B118" s="86" t="s">
        <v>96</v>
      </c>
      <c r="C118" s="87"/>
      <c r="D118" s="66"/>
      <c r="E118" s="65"/>
      <c r="F118" s="65"/>
      <c r="G118" s="65"/>
      <c r="H118" s="65"/>
      <c r="I118" s="65"/>
      <c r="J118" s="65"/>
      <c r="K118" s="65"/>
    </row>
    <row r="119" spans="1:11" ht="16.5" thickBot="1">
      <c r="A119" s="7">
        <v>98</v>
      </c>
      <c r="B119" s="90" t="s">
        <v>97</v>
      </c>
      <c r="C119" s="91"/>
      <c r="D119" s="66"/>
      <c r="E119" s="65"/>
      <c r="F119" s="65"/>
      <c r="G119" s="65"/>
      <c r="H119" s="65"/>
      <c r="I119" s="65"/>
      <c r="J119" s="65"/>
      <c r="K119" s="65"/>
    </row>
    <row r="120" spans="1:11">
      <c r="I120">
        <f>SUM(I3:I119)</f>
        <v>0</v>
      </c>
    </row>
  </sheetData>
  <mergeCells count="117">
    <mergeCell ref="B117:C117"/>
    <mergeCell ref="B118:C118"/>
    <mergeCell ref="B119:C119"/>
    <mergeCell ref="B111:C111"/>
    <mergeCell ref="B112:C112"/>
    <mergeCell ref="B113:C113"/>
    <mergeCell ref="B114:C114"/>
    <mergeCell ref="B115:C115"/>
    <mergeCell ref="B116:C116"/>
    <mergeCell ref="B105:C105"/>
    <mergeCell ref="B106:C106"/>
    <mergeCell ref="B107:C107"/>
    <mergeCell ref="B108:C108"/>
    <mergeCell ref="B109:C109"/>
    <mergeCell ref="B110:C110"/>
    <mergeCell ref="B99:C99"/>
    <mergeCell ref="B100:C100"/>
    <mergeCell ref="B101:C101"/>
    <mergeCell ref="B102:C102"/>
    <mergeCell ref="B103:C103"/>
    <mergeCell ref="B104:C104"/>
    <mergeCell ref="B93:C93"/>
    <mergeCell ref="B94:C94"/>
    <mergeCell ref="B95:C95"/>
    <mergeCell ref="B96:C96"/>
    <mergeCell ref="B97:C97"/>
    <mergeCell ref="B98:C98"/>
    <mergeCell ref="B87:C87"/>
    <mergeCell ref="B88:C88"/>
    <mergeCell ref="B89:C89"/>
    <mergeCell ref="B90:C90"/>
    <mergeCell ref="B91:C91"/>
    <mergeCell ref="B92:C92"/>
    <mergeCell ref="B81:C81"/>
    <mergeCell ref="B82:C82"/>
    <mergeCell ref="B83:C83"/>
    <mergeCell ref="B84:C84"/>
    <mergeCell ref="B85:C85"/>
    <mergeCell ref="B86:C86"/>
    <mergeCell ref="B75:C75"/>
    <mergeCell ref="B76:C76"/>
    <mergeCell ref="B77:C77"/>
    <mergeCell ref="B78:C78"/>
    <mergeCell ref="B79:C79"/>
    <mergeCell ref="B80:C80"/>
    <mergeCell ref="B69:C69"/>
    <mergeCell ref="B70:C70"/>
    <mergeCell ref="B71:C71"/>
    <mergeCell ref="B72:C72"/>
    <mergeCell ref="B73:C73"/>
    <mergeCell ref="B74:C74"/>
    <mergeCell ref="B63:C63"/>
    <mergeCell ref="B64:C64"/>
    <mergeCell ref="B65:C65"/>
    <mergeCell ref="B66:C66"/>
    <mergeCell ref="B67:C67"/>
    <mergeCell ref="B68:C68"/>
    <mergeCell ref="B57:C57"/>
    <mergeCell ref="B58:C58"/>
    <mergeCell ref="B59:C59"/>
    <mergeCell ref="B60:C60"/>
    <mergeCell ref="B61:C61"/>
    <mergeCell ref="B62:C62"/>
    <mergeCell ref="B51:C51"/>
    <mergeCell ref="B52:C52"/>
    <mergeCell ref="B53:C53"/>
    <mergeCell ref="B54:C54"/>
    <mergeCell ref="B55:C55"/>
    <mergeCell ref="B56:C56"/>
    <mergeCell ref="B44:C44"/>
    <mergeCell ref="B45:C45"/>
    <mergeCell ref="B46:C46"/>
    <mergeCell ref="B47:C47"/>
    <mergeCell ref="B49:C49"/>
    <mergeCell ref="B50:C50"/>
    <mergeCell ref="B38:C38"/>
    <mergeCell ref="B39:C39"/>
    <mergeCell ref="B40:C40"/>
    <mergeCell ref="B41:C41"/>
    <mergeCell ref="B42:C42"/>
    <mergeCell ref="B43:C43"/>
    <mergeCell ref="B32:C32"/>
    <mergeCell ref="B33:C33"/>
    <mergeCell ref="B34:C34"/>
    <mergeCell ref="B35:C35"/>
    <mergeCell ref="B36:C36"/>
    <mergeCell ref="B37:C37"/>
    <mergeCell ref="B26:C26"/>
    <mergeCell ref="B27:C27"/>
    <mergeCell ref="B28:C28"/>
    <mergeCell ref="B29:C29"/>
    <mergeCell ref="B30:C30"/>
    <mergeCell ref="B31:C31"/>
    <mergeCell ref="B20:C20"/>
    <mergeCell ref="B21:C21"/>
    <mergeCell ref="B22:C22"/>
    <mergeCell ref="B23:C23"/>
    <mergeCell ref="B24:C24"/>
    <mergeCell ref="B25:C25"/>
    <mergeCell ref="B14:C14"/>
    <mergeCell ref="B15:C15"/>
    <mergeCell ref="B16:C16"/>
    <mergeCell ref="B17:C17"/>
    <mergeCell ref="B18:C18"/>
    <mergeCell ref="B19:C19"/>
    <mergeCell ref="B8:C8"/>
    <mergeCell ref="B9:C9"/>
    <mergeCell ref="B10:C10"/>
    <mergeCell ref="B11:C11"/>
    <mergeCell ref="B12:C12"/>
    <mergeCell ref="B13:C13"/>
    <mergeCell ref="B2:C2"/>
    <mergeCell ref="B3:C3"/>
    <mergeCell ref="B4:C4"/>
    <mergeCell ref="B5:C5"/>
    <mergeCell ref="B6:C6"/>
    <mergeCell ref="B7:C7"/>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1"/>
  <sheetViews>
    <sheetView workbookViewId="0">
      <selection activeCell="I36" sqref="I36"/>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36</vt:i4>
      </vt:variant>
      <vt:variant>
        <vt:lpstr>Plages nommées</vt:lpstr>
      </vt:variant>
      <vt:variant>
        <vt:i4>14</vt:i4>
      </vt:variant>
    </vt:vector>
  </HeadingPairs>
  <TitlesOfParts>
    <vt:vector size="50" baseType="lpstr">
      <vt:lpstr>TARIF1</vt:lpstr>
      <vt:lpstr>TARIF2</vt:lpstr>
      <vt:lpstr>TARIF3</vt:lpstr>
      <vt:lpstr>CALCUL TARIF</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TOTAL</vt:lpstr>
      <vt:lpstr>dept_tarif1</vt:lpstr>
      <vt:lpstr>dept_tarif2</vt:lpstr>
      <vt:lpstr>dept_tarif3</vt:lpstr>
      <vt:lpstr>TARIF1!Impression_des_titres</vt:lpstr>
      <vt:lpstr>Liste_dept</vt:lpstr>
      <vt:lpstr>num_dept</vt:lpstr>
      <vt:lpstr>tarif1_inf100</vt:lpstr>
      <vt:lpstr>tarif1_sup100</vt:lpstr>
      <vt:lpstr>tarif2_inf100</vt:lpstr>
      <vt:lpstr>tarif2_sup100</vt:lpstr>
      <vt:lpstr>tarif3_inf100</vt:lpstr>
      <vt:lpstr>tarif3_sup100</vt:lpstr>
      <vt:lpstr>tarif4_sup100</vt:lpstr>
      <vt:lpstr>TARIF1!Zone_d_impression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GUC Huriyé</dc:creator>
  <cp:lastModifiedBy>Axe</cp:lastModifiedBy>
  <dcterms:created xsi:type="dcterms:W3CDTF">2015-09-14T12:09:36Z</dcterms:created>
  <dcterms:modified xsi:type="dcterms:W3CDTF">2015-10-22T14:03:13Z</dcterms:modified>
</cp:coreProperties>
</file>