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codeName="ThisWorkbook" autoCompressPictures="0"/>
  <bookViews>
    <workbookView xWindow="2040" yWindow="-19680" windowWidth="31320" windowHeight="19940" tabRatio="476" firstSheet="1" activeTab="1"/>
  </bookViews>
  <sheets>
    <sheet name="Prod P.A.D" sheetId="2" state="hidden" r:id="rId1"/>
    <sheet name="ChargesDirectes" sheetId="71" r:id="rId2"/>
    <sheet name="Charges Directes" sheetId="62" state="hidden" r:id="rId3"/>
  </sheets>
  <externalReferences>
    <externalReference r:id="rId4"/>
  </externalReferences>
  <definedNames>
    <definedName name="ALL">#REF!</definedName>
    <definedName name="Clé">#REF!</definedName>
    <definedName name="Clé1">#REF!</definedName>
    <definedName name="CléCharges">#REF!</definedName>
    <definedName name="CléClub">#REF!</definedName>
    <definedName name="CléProduits">#REF!</definedName>
    <definedName name="CléSalle">#REF!</definedName>
    <definedName name="CléStudio">#REF!</definedName>
    <definedName name="DirectInterm">ChargesDirectes!#REF!</definedName>
    <definedName name="DirectInterm1">ChargesDirectes!#REF!</definedName>
    <definedName name="DirectInterm2">ChargesDirectes!#REF!</definedName>
    <definedName name="DirectProf">ChargesDirectes!#REF!</definedName>
    <definedName name="DirectProf1">ChargesDirectes!#REF!</definedName>
    <definedName name="DirectProf2">ChargesDirectes!#REF!</definedName>
    <definedName name="Indir">#REF!</definedName>
    <definedName name="Indir1">#REF!</definedName>
    <definedName name="Indir2">#REF!</definedName>
    <definedName name="Intermittents">#REF!</definedName>
    <definedName name="MassSal">#REF!</definedName>
    <definedName name="MassSal1">#REF!</definedName>
    <definedName name="MassSal2">#REF!</definedName>
    <definedName name="Professeurs">#REF!</definedName>
    <definedName name="Salaire">#REF!</definedName>
    <definedName name="Salaire1">#REF!</definedName>
    <definedName name="SectAnalyt">#REF!</definedName>
    <definedName name="SerCiv">#REF!</definedName>
    <definedName name="SerCiv1">#REF!</definedName>
    <definedName name="SerCiv2">#REF!</definedName>
  </definedNames>
  <calcPr calcId="14000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71" l="1"/>
  <c r="E5" i="71"/>
  <c r="E4" i="71"/>
  <c r="E6" i="71"/>
  <c r="N3" i="71"/>
  <c r="N4" i="71"/>
  <c r="N5" i="71"/>
  <c r="N6" i="71"/>
  <c r="N7" i="71"/>
  <c r="N8" i="71"/>
  <c r="N9" i="71"/>
  <c r="N10" i="71"/>
  <c r="N11" i="71"/>
  <c r="N12" i="71"/>
  <c r="N13" i="71"/>
  <c r="N14" i="71"/>
  <c r="N15" i="71"/>
  <c r="N16" i="71"/>
  <c r="N17" i="71"/>
  <c r="N18" i="71"/>
  <c r="N19" i="71"/>
  <c r="N20" i="71"/>
  <c r="N23" i="71"/>
  <c r="N24" i="71"/>
  <c r="N25" i="71"/>
  <c r="N26" i="71"/>
  <c r="N27" i="71"/>
  <c r="N28" i="71"/>
  <c r="N29" i="71"/>
  <c r="N30" i="71"/>
  <c r="N31" i="71"/>
  <c r="N32" i="71"/>
  <c r="N33" i="71"/>
  <c r="N34" i="71"/>
  <c r="N35" i="71"/>
  <c r="N36" i="71"/>
  <c r="N37" i="71"/>
  <c r="N38" i="71"/>
  <c r="N39" i="71"/>
  <c r="N40" i="71"/>
  <c r="W40" i="71"/>
  <c r="AF40" i="71"/>
  <c r="W20" i="71"/>
  <c r="AF20" i="71"/>
  <c r="E2" i="71"/>
  <c r="N2" i="71"/>
  <c r="W2" i="71"/>
  <c r="AF2" i="71"/>
  <c r="E7" i="71"/>
  <c r="E8" i="71"/>
  <c r="E9" i="71"/>
  <c r="E10" i="71"/>
  <c r="E11" i="71"/>
  <c r="E12" i="71"/>
  <c r="E13" i="71"/>
  <c r="E14" i="71"/>
  <c r="E15" i="71"/>
  <c r="E16" i="71"/>
  <c r="E17" i="71"/>
  <c r="E18" i="71"/>
  <c r="E19" i="71"/>
  <c r="E22" i="71"/>
  <c r="N22" i="71"/>
  <c r="W22" i="71"/>
  <c r="AF22" i="71"/>
  <c r="E24" i="71"/>
  <c r="AW52" i="62"/>
  <c r="AW36" i="62"/>
  <c r="AW34" i="62"/>
  <c r="AW18" i="62"/>
  <c r="D18" i="62"/>
  <c r="I18" i="62"/>
  <c r="I52" i="62"/>
  <c r="D52" i="62"/>
  <c r="N18" i="62"/>
  <c r="N52" i="62"/>
  <c r="S18" i="62"/>
  <c r="S52" i="62"/>
  <c r="X18" i="62"/>
  <c r="X52" i="62"/>
  <c r="AC18" i="62"/>
  <c r="AH18" i="62"/>
  <c r="AM18" i="62"/>
  <c r="AR18" i="62"/>
  <c r="I34" i="62"/>
  <c r="D34" i="62"/>
  <c r="N34" i="62"/>
  <c r="S34" i="62"/>
  <c r="X34" i="62"/>
  <c r="AR52" i="62"/>
  <c r="AR36" i="62"/>
  <c r="AR34" i="62"/>
  <c r="AM52" i="62"/>
  <c r="AM36" i="62"/>
  <c r="AM34" i="62"/>
  <c r="AH52" i="62"/>
  <c r="AH36" i="62"/>
  <c r="AH34" i="62"/>
  <c r="AC52" i="62"/>
  <c r="AC36" i="62"/>
  <c r="X36" i="62"/>
  <c r="AC34" i="62"/>
  <c r="S36" i="62"/>
  <c r="N36" i="62"/>
  <c r="I36" i="62"/>
  <c r="D36" i="62"/>
  <c r="N92" i="2"/>
  <c r="K157" i="2"/>
  <c r="K74" i="2"/>
  <c r="U74" i="2"/>
  <c r="G5" i="2"/>
  <c r="C6" i="2"/>
  <c r="K73" i="2"/>
  <c r="U73" i="2"/>
  <c r="G4" i="2"/>
  <c r="G3" i="2"/>
  <c r="K149" i="2"/>
  <c r="K150" i="2"/>
  <c r="K151" i="2"/>
  <c r="K152" i="2"/>
  <c r="K153" i="2"/>
  <c r="K154" i="2"/>
  <c r="K155" i="2"/>
  <c r="K156" i="2"/>
  <c r="K158" i="2"/>
  <c r="U149" i="2"/>
  <c r="U150" i="2"/>
  <c r="U151" i="2"/>
  <c r="U152" i="2"/>
  <c r="U153" i="2"/>
  <c r="U154" i="2"/>
  <c r="U155" i="2"/>
  <c r="U156" i="2"/>
  <c r="U157" i="2"/>
  <c r="U158" i="2"/>
  <c r="G103" i="2"/>
  <c r="O36" i="2"/>
  <c r="O48" i="2"/>
  <c r="C99" i="2"/>
  <c r="C100" i="2"/>
  <c r="C90" i="2"/>
  <c r="C95" i="2"/>
  <c r="C97" i="2"/>
  <c r="C88" i="2"/>
  <c r="C78" i="2"/>
  <c r="C80" i="2"/>
  <c r="C86" i="2"/>
  <c r="C44" i="2"/>
  <c r="C45" i="2"/>
  <c r="C49" i="2"/>
  <c r="C84" i="2"/>
  <c r="C85" i="2"/>
  <c r="C87" i="2"/>
  <c r="C89" i="2"/>
  <c r="C91" i="2"/>
  <c r="C92" i="2"/>
  <c r="C93" i="2"/>
  <c r="C94" i="2"/>
  <c r="C96" i="2"/>
  <c r="C98" i="2"/>
  <c r="C101" i="2"/>
  <c r="C102" i="2"/>
  <c r="C11" i="2"/>
  <c r="C77" i="2"/>
  <c r="C79" i="2"/>
  <c r="C81" i="2"/>
  <c r="G8" i="2"/>
  <c r="O37" i="2"/>
  <c r="O38" i="2"/>
  <c r="O39" i="2"/>
  <c r="O40" i="2"/>
  <c r="O41" i="2"/>
  <c r="O42" i="2"/>
  <c r="O43" i="2"/>
  <c r="O44" i="2"/>
  <c r="O45" i="2"/>
  <c r="O46" i="2"/>
  <c r="O47" i="2"/>
  <c r="Y48" i="2"/>
  <c r="P53" i="2"/>
  <c r="O53" i="2"/>
  <c r="P59" i="2"/>
  <c r="O59" i="2"/>
  <c r="Z53" i="2"/>
  <c r="Y53" i="2"/>
  <c r="Z59" i="2"/>
  <c r="Y59" i="2"/>
  <c r="G42" i="2"/>
  <c r="P83" i="2"/>
  <c r="O83" i="2"/>
  <c r="P97" i="2"/>
  <c r="O97" i="2"/>
  <c r="Z83" i="2"/>
  <c r="Y83" i="2"/>
  <c r="Z97" i="2"/>
  <c r="Y97" i="2"/>
  <c r="G43" i="2"/>
  <c r="P93" i="2"/>
  <c r="O93" i="2"/>
  <c r="Z93" i="2"/>
  <c r="Y93" i="2"/>
  <c r="G44" i="2"/>
  <c r="P65" i="2"/>
  <c r="O65" i="2"/>
  <c r="P72" i="2"/>
  <c r="O72" i="2"/>
  <c r="Z65" i="2"/>
  <c r="Y65" i="2"/>
  <c r="Z72" i="2"/>
  <c r="Y72" i="2"/>
  <c r="P79" i="2"/>
  <c r="O79" i="2"/>
  <c r="Z79" i="2"/>
  <c r="Y79" i="2"/>
  <c r="G45" i="2"/>
  <c r="P101" i="2"/>
  <c r="O101" i="2"/>
  <c r="Z101" i="2"/>
  <c r="Y101" i="2"/>
  <c r="G46" i="2"/>
  <c r="P54" i="2"/>
  <c r="O54" i="2"/>
  <c r="Z54" i="2"/>
  <c r="Y54" i="2"/>
  <c r="P60" i="2"/>
  <c r="O60" i="2"/>
  <c r="Z60" i="2"/>
  <c r="Y60" i="2"/>
  <c r="P85" i="2"/>
  <c r="O85" i="2"/>
  <c r="Z85" i="2"/>
  <c r="Y85" i="2"/>
  <c r="P102" i="2"/>
  <c r="O102" i="2"/>
  <c r="Z102" i="2"/>
  <c r="Y102" i="2"/>
  <c r="G69" i="2"/>
  <c r="P55" i="2"/>
  <c r="O55" i="2"/>
  <c r="P61" i="2"/>
  <c r="O61" i="2"/>
  <c r="Z55" i="2"/>
  <c r="Y55" i="2"/>
  <c r="Z61" i="2"/>
  <c r="Y61" i="2"/>
  <c r="G68" i="2"/>
  <c r="P66" i="2"/>
  <c r="O66" i="2"/>
  <c r="P67" i="2"/>
  <c r="O67" i="2"/>
  <c r="P68" i="2"/>
  <c r="O68" i="2"/>
  <c r="P73" i="2"/>
  <c r="O73" i="2"/>
  <c r="P75" i="2"/>
  <c r="O75" i="2"/>
  <c r="P74" i="2"/>
  <c r="O74" i="2"/>
  <c r="Z66" i="2"/>
  <c r="Y66" i="2"/>
  <c r="Z67" i="2"/>
  <c r="Y67" i="2"/>
  <c r="Z68" i="2"/>
  <c r="Y68" i="2"/>
  <c r="Z73" i="2"/>
  <c r="Y73" i="2"/>
  <c r="Z74" i="2"/>
  <c r="Y74" i="2"/>
  <c r="Z75" i="2"/>
  <c r="Y75" i="2"/>
  <c r="G67" i="2"/>
  <c r="G93" i="2"/>
  <c r="K48" i="2"/>
  <c r="G150" i="2"/>
  <c r="G143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G9" i="2"/>
  <c r="G85" i="2"/>
  <c r="G86" i="2"/>
  <c r="G83" i="2"/>
  <c r="C46" i="2"/>
  <c r="C47" i="2"/>
  <c r="C48" i="2"/>
  <c r="L149" i="2"/>
  <c r="L150" i="2"/>
  <c r="L151" i="2"/>
  <c r="L152" i="2"/>
  <c r="L153" i="2"/>
  <c r="L154" i="2"/>
  <c r="L155" i="2"/>
  <c r="L156" i="2"/>
  <c r="L157" i="2"/>
  <c r="L158" i="2"/>
  <c r="C107" i="2"/>
  <c r="C76" i="2"/>
  <c r="C75" i="2"/>
  <c r="C74" i="2"/>
  <c r="C72" i="2"/>
  <c r="C73" i="2"/>
  <c r="C36" i="2"/>
  <c r="C37" i="2"/>
  <c r="C38" i="2"/>
  <c r="C39" i="2"/>
  <c r="C40" i="2"/>
  <c r="C41" i="2"/>
  <c r="C42" i="2"/>
  <c r="C43" i="2"/>
  <c r="C50" i="2"/>
  <c r="C51" i="2"/>
  <c r="C53" i="2"/>
  <c r="C55" i="2"/>
  <c r="C56" i="2"/>
  <c r="C57" i="2"/>
  <c r="C58" i="2"/>
  <c r="C59" i="2"/>
  <c r="C60" i="2"/>
  <c r="C61" i="2"/>
  <c r="C63" i="2"/>
  <c r="C64" i="2"/>
  <c r="C65" i="2"/>
  <c r="C66" i="2"/>
  <c r="C67" i="2"/>
  <c r="C68" i="2"/>
  <c r="C69" i="2"/>
  <c r="C70" i="2"/>
  <c r="L74" i="2"/>
  <c r="V74" i="2"/>
  <c r="L73" i="2"/>
  <c r="V73" i="2"/>
  <c r="C52" i="2"/>
  <c r="C82" i="2"/>
  <c r="C83" i="2"/>
  <c r="L57" i="2"/>
  <c r="K57" i="2"/>
  <c r="V57" i="2"/>
  <c r="U57" i="2"/>
  <c r="L59" i="2"/>
  <c r="K59" i="2"/>
  <c r="V59" i="2"/>
  <c r="U59" i="2"/>
  <c r="G23" i="2"/>
  <c r="L75" i="2"/>
  <c r="K75" i="2"/>
  <c r="V75" i="2"/>
  <c r="U75" i="2"/>
  <c r="G32" i="2"/>
  <c r="G50" i="2"/>
  <c r="G51" i="2"/>
  <c r="G54" i="2"/>
  <c r="L66" i="2"/>
  <c r="K66" i="2"/>
  <c r="V66" i="2"/>
  <c r="U66" i="2"/>
  <c r="G56" i="2"/>
  <c r="L64" i="2"/>
  <c r="K64" i="2"/>
  <c r="V64" i="2"/>
  <c r="U64" i="2"/>
  <c r="G58" i="2"/>
  <c r="L103" i="2"/>
  <c r="K103" i="2"/>
  <c r="V103" i="2"/>
  <c r="U103" i="2"/>
  <c r="G79" i="2"/>
  <c r="P115" i="2"/>
  <c r="L51" i="2"/>
  <c r="V104" i="2"/>
  <c r="V105" i="2"/>
  <c r="T104" i="2"/>
  <c r="T105" i="2"/>
  <c r="V98" i="2"/>
  <c r="V99" i="2"/>
  <c r="V100" i="2"/>
  <c r="V101" i="2"/>
  <c r="U98" i="2"/>
  <c r="U99" i="2"/>
  <c r="U100" i="2"/>
  <c r="U101" i="2"/>
  <c r="T98" i="2"/>
  <c r="T99" i="2"/>
  <c r="T100" i="2"/>
  <c r="T101" i="2"/>
  <c r="V91" i="2"/>
  <c r="V92" i="2"/>
  <c r="V93" i="2"/>
  <c r="V94" i="2"/>
  <c r="U92" i="2"/>
  <c r="U94" i="2"/>
  <c r="T91" i="2"/>
  <c r="T92" i="2"/>
  <c r="T93" i="2"/>
  <c r="T94" i="2"/>
  <c r="V52" i="2"/>
  <c r="V53" i="2"/>
  <c r="V54" i="2"/>
  <c r="V55" i="2"/>
  <c r="V56" i="2"/>
  <c r="U52" i="2"/>
  <c r="U53" i="2"/>
  <c r="U54" i="2"/>
  <c r="U55" i="2"/>
  <c r="T52" i="2"/>
  <c r="T53" i="2"/>
  <c r="T54" i="2"/>
  <c r="T55" i="2"/>
  <c r="T56" i="2"/>
  <c r="L52" i="2"/>
  <c r="L53" i="2"/>
  <c r="L54" i="2"/>
  <c r="L55" i="2"/>
  <c r="L56" i="2"/>
  <c r="K52" i="2"/>
  <c r="K53" i="2"/>
  <c r="K54" i="2"/>
  <c r="K55" i="2"/>
  <c r="J56" i="2"/>
  <c r="J52" i="2"/>
  <c r="J53" i="2"/>
  <c r="J54" i="2"/>
  <c r="J55" i="2"/>
  <c r="L104" i="2"/>
  <c r="L105" i="2"/>
  <c r="J104" i="2"/>
  <c r="J105" i="2"/>
  <c r="L98" i="2"/>
  <c r="L99" i="2"/>
  <c r="L100" i="2"/>
  <c r="L101" i="2"/>
  <c r="K98" i="2"/>
  <c r="K99" i="2"/>
  <c r="K100" i="2"/>
  <c r="K101" i="2"/>
  <c r="J98" i="2"/>
  <c r="J99" i="2"/>
  <c r="J100" i="2"/>
  <c r="J101" i="2"/>
  <c r="L91" i="2"/>
  <c r="L92" i="2"/>
  <c r="K92" i="2"/>
  <c r="L93" i="2"/>
  <c r="L94" i="2"/>
  <c r="K94" i="2"/>
  <c r="L95" i="2"/>
  <c r="K95" i="2"/>
  <c r="J91" i="2"/>
  <c r="J92" i="2"/>
  <c r="J93" i="2"/>
  <c r="J94" i="2"/>
  <c r="Z103" i="2"/>
  <c r="Y103" i="2"/>
  <c r="Z100" i="2"/>
  <c r="Y100" i="2"/>
  <c r="Z98" i="2"/>
  <c r="Y98" i="2"/>
  <c r="Z96" i="2"/>
  <c r="Y96" i="2"/>
  <c r="Z94" i="2"/>
  <c r="Y94" i="2"/>
  <c r="Z92" i="2"/>
  <c r="Y92" i="2"/>
  <c r="Z89" i="2"/>
  <c r="Z90" i="2"/>
  <c r="Z88" i="2"/>
  <c r="Z84" i="2"/>
  <c r="Y84" i="2"/>
  <c r="Z86" i="2"/>
  <c r="Y86" i="2"/>
  <c r="Z82" i="2"/>
  <c r="Y82" i="2"/>
  <c r="Z80" i="2"/>
  <c r="Y80" i="2"/>
  <c r="Z78" i="2"/>
  <c r="Y78" i="2"/>
  <c r="Z76" i="2"/>
  <c r="Y76" i="2"/>
  <c r="Z71" i="2"/>
  <c r="Y71" i="2"/>
  <c r="Z69" i="2"/>
  <c r="Y69" i="2"/>
  <c r="Z64" i="2"/>
  <c r="Y64" i="2"/>
  <c r="Z62" i="2"/>
  <c r="Y62" i="2"/>
  <c r="Z58" i="2"/>
  <c r="Y58" i="2"/>
  <c r="Z56" i="2"/>
  <c r="Y56" i="2"/>
  <c r="Z52" i="2"/>
  <c r="Y52" i="2"/>
  <c r="P103" i="2"/>
  <c r="O103" i="2"/>
  <c r="P100" i="2"/>
  <c r="O100" i="2"/>
  <c r="P98" i="2"/>
  <c r="O98" i="2"/>
  <c r="P96" i="2"/>
  <c r="O96" i="2"/>
  <c r="P94" i="2"/>
  <c r="O94" i="2"/>
  <c r="P92" i="2"/>
  <c r="O92" i="2"/>
  <c r="P89" i="2"/>
  <c r="P90" i="2"/>
  <c r="P88" i="2"/>
  <c r="P84" i="2"/>
  <c r="O84" i="2"/>
  <c r="P86" i="2"/>
  <c r="O86" i="2"/>
  <c r="P82" i="2"/>
  <c r="O82" i="2"/>
  <c r="P80" i="2"/>
  <c r="O80" i="2"/>
  <c r="P78" i="2"/>
  <c r="O78" i="2"/>
  <c r="P76" i="2"/>
  <c r="O76" i="2"/>
  <c r="P71" i="2"/>
  <c r="O71" i="2"/>
  <c r="P69" i="2"/>
  <c r="O69" i="2"/>
  <c r="P64" i="2"/>
  <c r="O64" i="2"/>
  <c r="P62" i="2"/>
  <c r="O62" i="2"/>
  <c r="P58" i="2"/>
  <c r="O58" i="2"/>
  <c r="P56" i="2"/>
  <c r="O56" i="2"/>
  <c r="P52" i="2"/>
  <c r="O52" i="2"/>
  <c r="Z57" i="2"/>
  <c r="Z63" i="2"/>
  <c r="Z70" i="2"/>
  <c r="Z77" i="2"/>
  <c r="Z81" i="2"/>
  <c r="Z87" i="2"/>
  <c r="Z91" i="2"/>
  <c r="Z95" i="2"/>
  <c r="Z99" i="2"/>
  <c r="Z51" i="2"/>
  <c r="P57" i="2"/>
  <c r="P63" i="2"/>
  <c r="P70" i="2"/>
  <c r="P77" i="2"/>
  <c r="P81" i="2"/>
  <c r="P87" i="2"/>
  <c r="P91" i="2"/>
  <c r="P95" i="2"/>
  <c r="P99" i="2"/>
  <c r="P51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N103" i="2"/>
  <c r="N102" i="2"/>
  <c r="N101" i="2"/>
  <c r="N100" i="2"/>
  <c r="N99" i="2"/>
  <c r="N98" i="2"/>
  <c r="N97" i="2"/>
  <c r="N96" i="2"/>
  <c r="N95" i="2"/>
  <c r="N94" i="2"/>
  <c r="N93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X115" i="2"/>
  <c r="Z115" i="2"/>
  <c r="X116" i="2"/>
  <c r="Z116" i="2"/>
  <c r="X117" i="2"/>
  <c r="Z117" i="2"/>
  <c r="Y117" i="2"/>
  <c r="X118" i="2"/>
  <c r="Z118" i="2"/>
  <c r="Y118" i="2"/>
  <c r="X119" i="2"/>
  <c r="Z119" i="2"/>
  <c r="Y119" i="2"/>
  <c r="X120" i="2"/>
  <c r="X121" i="2"/>
  <c r="X122" i="2"/>
  <c r="X123" i="2"/>
  <c r="Z124" i="2"/>
  <c r="X124" i="2"/>
  <c r="Z125" i="2"/>
  <c r="X125" i="2"/>
  <c r="X126" i="2"/>
  <c r="Z127" i="2"/>
  <c r="X127" i="2"/>
  <c r="X128" i="2"/>
  <c r="X129" i="2"/>
  <c r="X130" i="2"/>
  <c r="Z132" i="2"/>
  <c r="X133" i="2"/>
  <c r="X134" i="2"/>
  <c r="X135" i="2"/>
  <c r="X136" i="2"/>
  <c r="X137" i="2"/>
  <c r="Z138" i="2"/>
  <c r="X138" i="2"/>
  <c r="Z139" i="2"/>
  <c r="X139" i="2"/>
  <c r="X140" i="2"/>
  <c r="X142" i="2"/>
  <c r="X143" i="2"/>
  <c r="X144" i="2"/>
  <c r="N115" i="2"/>
  <c r="N116" i="2"/>
  <c r="N117" i="2"/>
  <c r="N118" i="2"/>
  <c r="N119" i="2"/>
  <c r="N120" i="2"/>
  <c r="N121" i="2"/>
  <c r="N122" i="2"/>
  <c r="N123" i="2"/>
  <c r="P124" i="2"/>
  <c r="N124" i="2"/>
  <c r="P125" i="2"/>
  <c r="N125" i="2"/>
  <c r="N126" i="2"/>
  <c r="P127" i="2"/>
  <c r="N127" i="2"/>
  <c r="N128" i="2"/>
  <c r="N129" i="2"/>
  <c r="N130" i="2"/>
  <c r="P132" i="2"/>
  <c r="N133" i="2"/>
  <c r="N134" i="2"/>
  <c r="N135" i="2"/>
  <c r="N136" i="2"/>
  <c r="N137" i="2"/>
  <c r="P138" i="2"/>
  <c r="N138" i="2"/>
  <c r="P139" i="2"/>
  <c r="N139" i="2"/>
  <c r="N140" i="2"/>
  <c r="N142" i="2"/>
  <c r="N143" i="2"/>
  <c r="N144" i="2"/>
  <c r="Z120" i="2"/>
  <c r="Y120" i="2"/>
  <c r="Z122" i="2"/>
  <c r="Y122" i="2"/>
  <c r="Z123" i="2"/>
  <c r="Y123" i="2"/>
  <c r="Y124" i="2"/>
  <c r="Y125" i="2"/>
  <c r="Z126" i="2"/>
  <c r="Y126" i="2"/>
  <c r="Y127" i="2"/>
  <c r="Z128" i="2"/>
  <c r="Y128" i="2"/>
  <c r="Z129" i="2"/>
  <c r="Z130" i="2"/>
  <c r="Y130" i="2"/>
  <c r="Z133" i="2"/>
  <c r="Y133" i="2"/>
  <c r="Z134" i="2"/>
  <c r="Y134" i="2"/>
  <c r="Z135" i="2"/>
  <c r="Y135" i="2"/>
  <c r="Z136" i="2"/>
  <c r="Y136" i="2"/>
  <c r="Z137" i="2"/>
  <c r="Y137" i="2"/>
  <c r="Y138" i="2"/>
  <c r="Y139" i="2"/>
  <c r="Z140" i="2"/>
  <c r="Z141" i="2"/>
  <c r="Z142" i="2"/>
  <c r="Y142" i="2"/>
  <c r="Z143" i="2"/>
  <c r="Y143" i="2"/>
  <c r="Z144" i="2"/>
  <c r="Y144" i="2"/>
  <c r="W117" i="2"/>
  <c r="W118" i="2"/>
  <c r="W119" i="2"/>
  <c r="W120" i="2"/>
  <c r="W122" i="2"/>
  <c r="W123" i="2"/>
  <c r="W124" i="2"/>
  <c r="W125" i="2"/>
  <c r="W126" i="2"/>
  <c r="W127" i="2"/>
  <c r="W128" i="2"/>
  <c r="W130" i="2"/>
  <c r="W131" i="2"/>
  <c r="W133" i="2"/>
  <c r="W134" i="2"/>
  <c r="W135" i="2"/>
  <c r="W136" i="2"/>
  <c r="W137" i="2"/>
  <c r="W138" i="2"/>
  <c r="W139" i="2"/>
  <c r="W141" i="2"/>
  <c r="W142" i="2"/>
  <c r="W143" i="2"/>
  <c r="W144" i="2"/>
  <c r="V117" i="2"/>
  <c r="V118" i="2"/>
  <c r="V119" i="2"/>
  <c r="V120" i="2"/>
  <c r="V122" i="2"/>
  <c r="V123" i="2"/>
  <c r="V124" i="2"/>
  <c r="V125" i="2"/>
  <c r="V126" i="2"/>
  <c r="V127" i="2"/>
  <c r="V128" i="2"/>
  <c r="V130" i="2"/>
  <c r="V133" i="2"/>
  <c r="V134" i="2"/>
  <c r="V135" i="2"/>
  <c r="V136" i="2"/>
  <c r="V137" i="2"/>
  <c r="V138" i="2"/>
  <c r="V139" i="2"/>
  <c r="V142" i="2"/>
  <c r="V143" i="2"/>
  <c r="V144" i="2"/>
  <c r="U117" i="2"/>
  <c r="U118" i="2"/>
  <c r="U119" i="2"/>
  <c r="U120" i="2"/>
  <c r="U122" i="2"/>
  <c r="U123" i="2"/>
  <c r="U124" i="2"/>
  <c r="U125" i="2"/>
  <c r="U126" i="2"/>
  <c r="U127" i="2"/>
  <c r="U128" i="2"/>
  <c r="U130" i="2"/>
  <c r="U133" i="2"/>
  <c r="U134" i="2"/>
  <c r="U135" i="2"/>
  <c r="U136" i="2"/>
  <c r="U137" i="2"/>
  <c r="U138" i="2"/>
  <c r="U139" i="2"/>
  <c r="U142" i="2"/>
  <c r="U143" i="2"/>
  <c r="U144" i="2"/>
  <c r="P117" i="2"/>
  <c r="K117" i="2"/>
  <c r="P118" i="2"/>
  <c r="K118" i="2"/>
  <c r="P119" i="2"/>
  <c r="K119" i="2"/>
  <c r="P120" i="2"/>
  <c r="K120" i="2"/>
  <c r="P122" i="2"/>
  <c r="K122" i="2"/>
  <c r="P123" i="2"/>
  <c r="K123" i="2"/>
  <c r="K124" i="2"/>
  <c r="K125" i="2"/>
  <c r="P126" i="2"/>
  <c r="K126" i="2"/>
  <c r="K127" i="2"/>
  <c r="P128" i="2"/>
  <c r="K128" i="2"/>
  <c r="P129" i="2"/>
  <c r="P130" i="2"/>
  <c r="K130" i="2"/>
  <c r="P133" i="2"/>
  <c r="K133" i="2"/>
  <c r="P134" i="2"/>
  <c r="K134" i="2"/>
  <c r="P135" i="2"/>
  <c r="K135" i="2"/>
  <c r="P136" i="2"/>
  <c r="K136" i="2"/>
  <c r="P137" i="2"/>
  <c r="K137" i="2"/>
  <c r="K138" i="2"/>
  <c r="K139" i="2"/>
  <c r="P140" i="2"/>
  <c r="P141" i="2"/>
  <c r="P142" i="2"/>
  <c r="K142" i="2"/>
  <c r="P143" i="2"/>
  <c r="K143" i="2"/>
  <c r="P144" i="2"/>
  <c r="K144" i="2"/>
  <c r="O117" i="2"/>
  <c r="O118" i="2"/>
  <c r="O119" i="2"/>
  <c r="O120" i="2"/>
  <c r="O122" i="2"/>
  <c r="O123" i="2"/>
  <c r="O124" i="2"/>
  <c r="O125" i="2"/>
  <c r="O126" i="2"/>
  <c r="O127" i="2"/>
  <c r="O128" i="2"/>
  <c r="O130" i="2"/>
  <c r="O133" i="2"/>
  <c r="O134" i="2"/>
  <c r="O135" i="2"/>
  <c r="O136" i="2"/>
  <c r="O137" i="2"/>
  <c r="O138" i="2"/>
  <c r="O139" i="2"/>
  <c r="O142" i="2"/>
  <c r="O143" i="2"/>
  <c r="O144" i="2"/>
  <c r="M117" i="2"/>
  <c r="M118" i="2"/>
  <c r="M119" i="2"/>
  <c r="M120" i="2"/>
  <c r="M122" i="2"/>
  <c r="M123" i="2"/>
  <c r="M124" i="2"/>
  <c r="M125" i="2"/>
  <c r="M126" i="2"/>
  <c r="M127" i="2"/>
  <c r="M128" i="2"/>
  <c r="M130" i="2"/>
  <c r="M131" i="2"/>
  <c r="M133" i="2"/>
  <c r="M134" i="2"/>
  <c r="M135" i="2"/>
  <c r="M136" i="2"/>
  <c r="M137" i="2"/>
  <c r="M138" i="2"/>
  <c r="M139" i="2"/>
  <c r="M141" i="2"/>
  <c r="M142" i="2"/>
  <c r="M143" i="2"/>
  <c r="M144" i="2"/>
  <c r="L117" i="2"/>
  <c r="L118" i="2"/>
  <c r="L119" i="2"/>
  <c r="L120" i="2"/>
  <c r="L122" i="2"/>
  <c r="L123" i="2"/>
  <c r="L124" i="2"/>
  <c r="L125" i="2"/>
  <c r="L126" i="2"/>
  <c r="L127" i="2"/>
  <c r="L128" i="2"/>
  <c r="L130" i="2"/>
  <c r="L133" i="2"/>
  <c r="L134" i="2"/>
  <c r="L135" i="2"/>
  <c r="L136" i="2"/>
  <c r="L137" i="2"/>
  <c r="L138" i="2"/>
  <c r="L139" i="2"/>
  <c r="L142" i="2"/>
  <c r="L143" i="2"/>
  <c r="L144" i="2"/>
  <c r="Z121" i="2"/>
  <c r="Z131" i="2"/>
  <c r="P116" i="2"/>
  <c r="P121" i="2"/>
  <c r="P131" i="2"/>
  <c r="L107" i="2"/>
  <c r="L68" i="2"/>
  <c r="V68" i="2"/>
  <c r="C3" i="2"/>
  <c r="C111" i="2"/>
  <c r="L71" i="2"/>
  <c r="V71" i="2"/>
  <c r="L69" i="2"/>
  <c r="V69" i="2"/>
  <c r="L70" i="2"/>
  <c r="V70" i="2"/>
  <c r="V51" i="2"/>
  <c r="L58" i="2"/>
  <c r="V58" i="2"/>
  <c r="L60" i="2"/>
  <c r="V60" i="2"/>
  <c r="L61" i="2"/>
  <c r="V61" i="2"/>
  <c r="L79" i="2"/>
  <c r="V79" i="2"/>
  <c r="L78" i="2"/>
  <c r="V78" i="2"/>
  <c r="L80" i="2"/>
  <c r="V80" i="2"/>
  <c r="L67" i="2"/>
  <c r="V67" i="2"/>
  <c r="L81" i="2"/>
  <c r="V81" i="2"/>
  <c r="L62" i="2"/>
  <c r="V62" i="2"/>
  <c r="L88" i="2"/>
  <c r="V88" i="2"/>
  <c r="L87" i="2"/>
  <c r="V87" i="2"/>
  <c r="L63" i="2"/>
  <c r="V63" i="2"/>
  <c r="L65" i="2"/>
  <c r="V65" i="2"/>
  <c r="L82" i="2"/>
  <c r="V82" i="2"/>
  <c r="L83" i="2"/>
  <c r="V83" i="2"/>
  <c r="L97" i="2"/>
  <c r="V97" i="2"/>
  <c r="L102" i="2"/>
  <c r="V102" i="2"/>
  <c r="L86" i="2"/>
  <c r="V86" i="2"/>
  <c r="L84" i="2"/>
  <c r="V84" i="2"/>
  <c r="L85" i="2"/>
  <c r="V85" i="2"/>
  <c r="L106" i="2"/>
  <c r="V106" i="2"/>
  <c r="V107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L108" i="2"/>
  <c r="V108" i="2"/>
  <c r="L111" i="2"/>
  <c r="V111" i="2"/>
  <c r="V72" i="2"/>
  <c r="V76" i="2"/>
  <c r="U76" i="2"/>
  <c r="V77" i="2"/>
  <c r="U77" i="2"/>
  <c r="V89" i="2"/>
  <c r="V90" i="2"/>
  <c r="V95" i="2"/>
  <c r="U95" i="2"/>
  <c r="V96" i="2"/>
  <c r="U96" i="2"/>
  <c r="V109" i="2"/>
  <c r="U109" i="2"/>
  <c r="V110" i="2"/>
  <c r="U110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L72" i="2"/>
  <c r="L76" i="2"/>
  <c r="K76" i="2"/>
  <c r="L77" i="2"/>
  <c r="K77" i="2"/>
  <c r="L89" i="2"/>
  <c r="L90" i="2"/>
  <c r="L96" i="2"/>
  <c r="K96" i="2"/>
  <c r="L109" i="2"/>
  <c r="K109" i="2"/>
  <c r="L110" i="2"/>
  <c r="K110" i="2"/>
  <c r="T51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5" i="2"/>
  <c r="T96" i="2"/>
  <c r="T97" i="2"/>
  <c r="T102" i="2"/>
  <c r="T103" i="2"/>
  <c r="T106" i="2"/>
  <c r="T107" i="2"/>
  <c r="T108" i="2"/>
  <c r="T109" i="2"/>
  <c r="T110" i="2"/>
  <c r="T111" i="2"/>
  <c r="T50" i="2"/>
  <c r="J87" i="2"/>
  <c r="J88" i="2"/>
  <c r="J89" i="2"/>
  <c r="J90" i="2"/>
  <c r="J95" i="2"/>
  <c r="J96" i="2"/>
  <c r="J97" i="2"/>
  <c r="J102" i="2"/>
  <c r="J103" i="2"/>
  <c r="J106" i="2"/>
  <c r="J107" i="2"/>
  <c r="J108" i="2"/>
  <c r="J109" i="2"/>
  <c r="J110" i="2"/>
  <c r="J111" i="2"/>
  <c r="J76" i="2"/>
  <c r="J77" i="2"/>
  <c r="J78" i="2"/>
  <c r="J79" i="2"/>
  <c r="J80" i="2"/>
  <c r="J81" i="2"/>
  <c r="J82" i="2"/>
  <c r="J83" i="2"/>
  <c r="J84" i="2"/>
  <c r="J85" i="2"/>
  <c r="J86" i="2"/>
  <c r="J51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50" i="2"/>
  <c r="K163" i="2"/>
  <c r="K167" i="2"/>
  <c r="K168" i="2"/>
  <c r="U163" i="2"/>
  <c r="U167" i="2"/>
  <c r="U168" i="2"/>
  <c r="V149" i="2"/>
  <c r="V150" i="2"/>
  <c r="V151" i="2"/>
  <c r="V152" i="2"/>
  <c r="V153" i="2"/>
  <c r="V154" i="2"/>
  <c r="V155" i="2"/>
  <c r="V156" i="2"/>
  <c r="V157" i="2"/>
  <c r="V158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34" i="2"/>
  <c r="J149" i="2"/>
  <c r="T150" i="2"/>
  <c r="T151" i="2"/>
  <c r="T152" i="2"/>
  <c r="T153" i="2"/>
  <c r="T154" i="2"/>
  <c r="T155" i="2"/>
  <c r="T156" i="2"/>
  <c r="T157" i="2"/>
  <c r="T149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15" i="2"/>
  <c r="J155" i="2"/>
  <c r="J156" i="2"/>
  <c r="J157" i="2"/>
  <c r="J150" i="2"/>
  <c r="J151" i="2"/>
  <c r="J152" i="2"/>
  <c r="J153" i="2"/>
  <c r="J154" i="2"/>
  <c r="T168" i="2"/>
  <c r="T167" i="2"/>
  <c r="T166" i="2"/>
  <c r="T165" i="2"/>
  <c r="T164" i="2"/>
  <c r="T163" i="2"/>
  <c r="T162" i="2"/>
  <c r="J163" i="2"/>
  <c r="J168" i="2"/>
  <c r="J167" i="2"/>
  <c r="J166" i="2"/>
  <c r="J165" i="2"/>
  <c r="J164" i="2"/>
  <c r="J162" i="2"/>
  <c r="J140" i="2"/>
  <c r="J141" i="2"/>
  <c r="J142" i="2"/>
  <c r="J143" i="2"/>
  <c r="J144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15" i="2"/>
  <c r="O90" i="2"/>
  <c r="Y90" i="2"/>
  <c r="N131" i="2"/>
  <c r="X131" i="2"/>
  <c r="K131" i="2"/>
  <c r="L131" i="2"/>
  <c r="O131" i="2"/>
  <c r="U131" i="2"/>
  <c r="V131" i="2"/>
  <c r="Y131" i="2"/>
  <c r="M132" i="2"/>
  <c r="W132" i="2"/>
  <c r="K111" i="2"/>
  <c r="U111" i="2"/>
  <c r="G125" i="2"/>
  <c r="G124" i="2"/>
  <c r="K71" i="2"/>
  <c r="U71" i="2"/>
  <c r="G10" i="2"/>
  <c r="K67" i="2"/>
  <c r="U67" i="2"/>
  <c r="G39" i="2"/>
  <c r="K51" i="2"/>
  <c r="U51" i="2"/>
  <c r="G16" i="2"/>
  <c r="K58" i="2"/>
  <c r="U58" i="2"/>
  <c r="K60" i="2"/>
  <c r="U60" i="2"/>
  <c r="G18" i="2"/>
  <c r="K61" i="2"/>
  <c r="U61" i="2"/>
  <c r="G26" i="2"/>
  <c r="K80" i="2"/>
  <c r="U80" i="2"/>
  <c r="G37" i="2"/>
  <c r="K86" i="2"/>
  <c r="U86" i="2"/>
  <c r="G87" i="2"/>
  <c r="K84" i="2"/>
  <c r="U84" i="2"/>
  <c r="G88" i="2"/>
  <c r="K85" i="2"/>
  <c r="U85" i="2"/>
  <c r="G89" i="2"/>
  <c r="K93" i="2"/>
  <c r="U93" i="2"/>
  <c r="G90" i="2"/>
  <c r="K81" i="2"/>
  <c r="U81" i="2"/>
  <c r="G48" i="2"/>
  <c r="K62" i="2"/>
  <c r="U62" i="2"/>
  <c r="G49" i="2"/>
  <c r="K88" i="2"/>
  <c r="U88" i="2"/>
  <c r="G53" i="2"/>
  <c r="K72" i="2"/>
  <c r="U72" i="2"/>
  <c r="G61" i="2"/>
  <c r="K68" i="2"/>
  <c r="U68" i="2"/>
  <c r="G62" i="2"/>
  <c r="K82" i="2"/>
  <c r="U82" i="2"/>
  <c r="G63" i="2"/>
  <c r="K83" i="2"/>
  <c r="U83" i="2"/>
  <c r="G65" i="2"/>
  <c r="K97" i="2"/>
  <c r="U97" i="2"/>
  <c r="G73" i="2"/>
  <c r="K102" i="2"/>
  <c r="U102" i="2"/>
  <c r="G78" i="2"/>
  <c r="K106" i="2"/>
  <c r="U106" i="2"/>
  <c r="K107" i="2"/>
  <c r="U107" i="2"/>
  <c r="G91" i="2"/>
  <c r="K108" i="2"/>
  <c r="U108" i="2"/>
  <c r="G132" i="2"/>
  <c r="K69" i="2"/>
  <c r="U69" i="2"/>
  <c r="G13" i="2"/>
  <c r="K70" i="2"/>
  <c r="U70" i="2"/>
  <c r="G14" i="2"/>
  <c r="K79" i="2"/>
  <c r="U79" i="2"/>
  <c r="G28" i="2"/>
  <c r="K78" i="2"/>
  <c r="U78" i="2"/>
  <c r="G33" i="2"/>
  <c r="K89" i="2"/>
  <c r="U89" i="2"/>
  <c r="G34" i="2"/>
  <c r="K90" i="2"/>
  <c r="U90" i="2"/>
  <c r="G35" i="2"/>
  <c r="K91" i="2"/>
  <c r="U91" i="2"/>
  <c r="G36" i="2"/>
  <c r="K87" i="2"/>
  <c r="U87" i="2"/>
  <c r="G57" i="2"/>
  <c r="K63" i="2"/>
  <c r="U63" i="2"/>
  <c r="G59" i="2"/>
  <c r="K65" i="2"/>
  <c r="U65" i="2"/>
  <c r="G60" i="2"/>
  <c r="K104" i="2"/>
  <c r="U104" i="2"/>
  <c r="G80" i="2"/>
  <c r="K105" i="2"/>
  <c r="U105" i="2"/>
  <c r="G81" i="2"/>
  <c r="G7" i="2"/>
  <c r="K56" i="2"/>
  <c r="U56" i="2"/>
  <c r="K112" i="2"/>
  <c r="U112" i="2"/>
  <c r="O88" i="2"/>
  <c r="O89" i="2"/>
  <c r="Y88" i="2"/>
  <c r="Y89" i="2"/>
  <c r="G47" i="2"/>
  <c r="C35" i="2"/>
  <c r="C54" i="2"/>
  <c r="C62" i="2"/>
  <c r="C71" i="2"/>
  <c r="N132" i="2"/>
  <c r="N141" i="2"/>
  <c r="N145" i="2"/>
  <c r="X132" i="2"/>
  <c r="X141" i="2"/>
  <c r="X145" i="2"/>
  <c r="C106" i="2"/>
  <c r="M115" i="2"/>
  <c r="M116" i="2"/>
  <c r="M121" i="2"/>
  <c r="M129" i="2"/>
  <c r="M140" i="2"/>
  <c r="M145" i="2"/>
  <c r="W115" i="2"/>
  <c r="W116" i="2"/>
  <c r="W121" i="2"/>
  <c r="W129" i="2"/>
  <c r="W140" i="2"/>
  <c r="W145" i="2"/>
  <c r="G96" i="2"/>
  <c r="K115" i="2"/>
  <c r="K116" i="2"/>
  <c r="K121" i="2"/>
  <c r="K129" i="2"/>
  <c r="K132" i="2"/>
  <c r="K140" i="2"/>
  <c r="K141" i="2"/>
  <c r="K145" i="2"/>
  <c r="U115" i="2"/>
  <c r="U116" i="2"/>
  <c r="U121" i="2"/>
  <c r="U129" i="2"/>
  <c r="U132" i="2"/>
  <c r="U140" i="2"/>
  <c r="U141" i="2"/>
  <c r="U145" i="2"/>
  <c r="G102" i="2"/>
  <c r="L115" i="2"/>
  <c r="L116" i="2"/>
  <c r="L121" i="2"/>
  <c r="L129" i="2"/>
  <c r="L132" i="2"/>
  <c r="L140" i="2"/>
  <c r="L141" i="2"/>
  <c r="L145" i="2"/>
  <c r="V115" i="2"/>
  <c r="V116" i="2"/>
  <c r="V121" i="2"/>
  <c r="V129" i="2"/>
  <c r="V132" i="2"/>
  <c r="V140" i="2"/>
  <c r="V141" i="2"/>
  <c r="V145" i="2"/>
  <c r="G111" i="2"/>
  <c r="O115" i="2"/>
  <c r="O116" i="2"/>
  <c r="O121" i="2"/>
  <c r="O129" i="2"/>
  <c r="O132" i="2"/>
  <c r="O140" i="2"/>
  <c r="O141" i="2"/>
  <c r="O145" i="2"/>
  <c r="Y115" i="2"/>
  <c r="Y116" i="2"/>
  <c r="Y121" i="2"/>
  <c r="Y129" i="2"/>
  <c r="Y132" i="2"/>
  <c r="Y140" i="2"/>
  <c r="Y141" i="2"/>
  <c r="Y145" i="2"/>
  <c r="G104" i="2"/>
  <c r="G95" i="2"/>
  <c r="G101" i="2"/>
  <c r="G110" i="2"/>
  <c r="C33" i="2"/>
  <c r="C104" i="2"/>
  <c r="O104" i="2"/>
  <c r="Y104" i="2"/>
  <c r="K162" i="2"/>
  <c r="U162" i="2"/>
  <c r="K164" i="2"/>
  <c r="U164" i="2"/>
  <c r="K165" i="2"/>
  <c r="U165" i="2"/>
  <c r="K166" i="2"/>
  <c r="U166" i="2"/>
  <c r="K169" i="2"/>
  <c r="U169" i="2"/>
  <c r="E23" i="71"/>
  <c r="E40" i="71"/>
  <c r="E20" i="71"/>
  <c r="C2" i="2"/>
  <c r="G2" i="2"/>
  <c r="O7" i="2"/>
  <c r="Y7" i="2"/>
  <c r="O9" i="2"/>
  <c r="Y9" i="2"/>
  <c r="C16" i="2"/>
  <c r="C17" i="2"/>
  <c r="K17" i="2"/>
  <c r="U17" i="2"/>
  <c r="K18" i="2"/>
  <c r="U18" i="2"/>
  <c r="K32" i="2"/>
  <c r="O32" i="2"/>
  <c r="U32" i="2"/>
  <c r="Y32" i="2"/>
  <c r="G127" i="2"/>
  <c r="G128" i="2"/>
  <c r="G129" i="2"/>
  <c r="F134" i="2"/>
  <c r="G134" i="2"/>
  <c r="E137" i="2"/>
  <c r="G137" i="2"/>
  <c r="E138" i="2"/>
  <c r="G138" i="2"/>
  <c r="E139" i="2"/>
  <c r="G139" i="2"/>
  <c r="G142" i="2"/>
  <c r="G144" i="2"/>
  <c r="G145" i="2"/>
  <c r="G146" i="2"/>
  <c r="G149" i="2"/>
  <c r="G151" i="2"/>
  <c r="G152" i="2"/>
  <c r="G153" i="2"/>
  <c r="K171" i="2"/>
  <c r="O171" i="2"/>
  <c r="U171" i="2"/>
  <c r="Y171" i="2"/>
  <c r="K173" i="2"/>
  <c r="U173" i="2"/>
  <c r="K176" i="2"/>
  <c r="O176" i="2"/>
  <c r="U176" i="2"/>
  <c r="Y176" i="2"/>
  <c r="K178" i="2"/>
  <c r="U178" i="2"/>
</calcChain>
</file>

<file path=xl/sharedStrings.xml><?xml version="1.0" encoding="utf-8"?>
<sst xmlns="http://schemas.openxmlformats.org/spreadsheetml/2006/main" count="495" uniqueCount="248">
  <si>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</si>
  <si>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</si>
  <si>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</si>
  <si>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</si>
  <si>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</si>
  <si>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</si>
  <si>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</si>
  <si>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</si>
  <si>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M.A.D</t>
  </si>
  <si>
    <t>Bar</t>
  </si>
  <si>
    <t>Bus</t>
  </si>
  <si>
    <t>Ateliers divers</t>
  </si>
  <si>
    <t>Communication</t>
  </si>
  <si>
    <t>Divers</t>
  </si>
  <si>
    <t>TOTAL</t>
  </si>
  <si>
    <t>Rock School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</si>
  <si>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</si>
  <si>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</si>
  <si>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</si>
  <si>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</si>
  <si>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</si>
  <si>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</si>
  <si>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</si>
  <si>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</si>
  <si>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</si>
  <si>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</si>
  <si>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</si>
  <si>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</si>
  <si>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</si>
  <si>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</si>
  <si>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</si>
  <si>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</si>
  <si>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</si>
  <si>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</si>
  <si>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</si>
  <si>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</si>
  <si>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</si>
  <si>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</si>
  <si>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</si>
  <si>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</si>
  <si>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</si>
  <si>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</si>
  <si>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</si>
  <si>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</si>
  <si>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</si>
  <si>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</si>
  <si>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</si>
  <si>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</si>
  <si>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</si>
  <si>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</si>
  <si>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</si>
  <si>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</si>
  <si>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</si>
  <si>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</si>
  <si>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</si>
  <si>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</si>
  <si>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</si>
  <si>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</si>
  <si>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</si>
  <si>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</si>
  <si>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</si>
  <si>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</si>
  <si>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</si>
  <si>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</si>
  <si>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</si>
  <si>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</si>
  <si>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</si>
  <si>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</si>
  <si>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</si>
  <si>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</si>
  <si>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</si>
  <si>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</si>
  <si>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</si>
  <si>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</si>
  <si>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</si>
  <si>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</si>
  <si>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</si>
  <si>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</si>
  <si>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</si>
  <si>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</si>
  <si>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</si>
  <si>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</si>
  <si>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</si>
  <si>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</si>
  <si>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</si>
  <si>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</si>
  <si>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</si>
  <si>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</si>
  <si>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</si>
  <si>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</si>
  <si>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</si>
  <si>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</si>
  <si>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</si>
  <si>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</si>
  <si>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</si>
  <si>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</si>
  <si>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</si>
  <si>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</si>
  <si>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</si>
  <si>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</si>
  <si>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</si>
  <si>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</si>
  <si>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</si>
  <si>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</si>
  <si>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</si>
  <si>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</si>
  <si>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</si>
  <si>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</si>
  <si>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</si>
  <si>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</si>
  <si>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</si>
  <si>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</si>
  <si>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</si>
  <si>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</si>
  <si>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</si>
  <si>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</si>
  <si>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</si>
  <si>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</si>
  <si>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</si>
  <si>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</si>
  <si>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</si>
  <si>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</si>
  <si>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</si>
  <si>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</si>
  <si>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</si>
  <si>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</si>
  <si>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</si>
  <si>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</si>
  <si>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</si>
  <si>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</si>
  <si>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</si>
  <si>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</si>
  <si>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</si>
  <si>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</si>
  <si>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</si>
  <si>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</si>
  <si>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</si>
  <si>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</si>
  <si>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</si>
  <si>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</si>
  <si>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</si>
  <si>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</si>
  <si>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</si>
  <si>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</si>
  <si>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</si>
  <si>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</si>
  <si>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</si>
  <si>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</si>
  <si>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</si>
  <si>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</si>
  <si>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Montant</t>
  </si>
  <si>
    <t>Affichage</t>
  </si>
  <si>
    <t>Hôtel</t>
  </si>
  <si>
    <t>Sécu</t>
  </si>
  <si>
    <t>Taxe Spectacles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</si>
  <si>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</si>
  <si>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</si>
  <si>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</si>
  <si>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</si>
  <si>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</si>
  <si>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</si>
  <si>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</si>
  <si>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</si>
  <si>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</si>
  <si>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</si>
  <si>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</si>
  <si>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</si>
  <si>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</si>
  <si>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</si>
  <si>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</si>
  <si>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</si>
  <si>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</si>
  <si>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</si>
  <si>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</si>
  <si>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</si>
  <si>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</si>
  <si>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</si>
  <si>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</si>
  <si>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</si>
  <si>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</si>
  <si>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</si>
  <si>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</si>
  <si>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</si>
  <si>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</si>
  <si>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</si>
  <si>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</si>
  <si>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</si>
  <si>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</si>
  <si>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</si>
  <si>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</si>
  <si>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</si>
  <si>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</si>
  <si>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</si>
  <si>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</si>
  <si>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</si>
  <si>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</si>
  <si>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M.A.D Grd Salle</t>
  </si>
  <si>
    <t>M.A.D Club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</si>
  <si>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</si>
  <si>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</si>
  <si>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</si>
  <si>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</si>
  <si>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</si>
  <si>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</si>
  <si>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</si>
  <si>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</si>
  <si>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</si>
  <si>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</si>
  <si>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M.A.D Club gratuit</t>
  </si>
  <si>
    <t>Diff</t>
  </si>
  <si>
    <t>Petit équipement salle de spectacle</t>
  </si>
  <si>
    <t>M.A.D Salle gratuite</t>
  </si>
  <si>
    <t>Déplacements (ind km)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</si>
  <si>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</si>
  <si>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</si>
  <si>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</si>
  <si>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</si>
  <si>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</si>
  <si>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</si>
  <si>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</si>
  <si>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</si>
  <si>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</si>
  <si>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</si>
  <si>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</si>
  <si>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</si>
  <si>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</si>
  <si>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</si>
  <si>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</si>
  <si>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</si>
  <si>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</si>
  <si>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</si>
  <si>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</si>
  <si>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</si>
  <si>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</si>
  <si>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</si>
  <si>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</si>
  <si>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</si>
  <si>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Prod P.A.D</t>
  </si>
  <si>
    <t>Commentaires</t>
  </si>
  <si>
    <t>Prod Grd Salle</t>
  </si>
  <si>
    <t>Prod Club</t>
  </si>
  <si>
    <t>Données activités</t>
  </si>
  <si>
    <t>Reprise sur fonds dédiés</t>
  </si>
  <si>
    <t>Nombre de productions</t>
  </si>
  <si>
    <t>Total produits</t>
  </si>
  <si>
    <t>Total charges</t>
  </si>
  <si>
    <t>Total Produits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</si>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</sst>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#,##0.00\ &quot;€&quot;"/>
  </numFmts>
  <fonts count="15" x14ac:knownFonts="1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</font>
    <font>
      <sz val="12"/>
      <color theme="1"/>
      <name val="Arial Narrow"/>
    </font>
    <font>
      <sz val="12"/>
      <name val="Arial Narrow"/>
    </font>
    <font>
      <b/>
      <sz val="12"/>
      <name val="Arial Narrow"/>
    </font>
    <font>
      <sz val="12"/>
      <color rgb="FF000000"/>
      <name val="Arial Narrow"/>
    </font>
    <font>
      <b/>
      <sz val="12"/>
      <color theme="1"/>
      <name val="Calibri"/>
      <scheme val="minor"/>
    </font>
    <font>
      <sz val="12"/>
      <color rgb="FF000000"/>
      <name val="Lucida Grande"/>
    </font>
    <font>
      <b/>
      <sz val="24"/>
      <color theme="1"/>
      <name val="Arial Narrow"/>
    </font>
    <font>
      <sz val="12"/>
      <color rgb="FF000000"/>
      <name val="Calibri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509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26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1" xfId="0" applyFont="1" applyFill="1" applyBorder="1"/>
    <xf numFmtId="164" fontId="7" fillId="0" borderId="1" xfId="0" applyNumberFormat="1" applyFont="1" applyFill="1" applyBorder="1"/>
    <xf numFmtId="164" fontId="7" fillId="0" borderId="10" xfId="0" applyNumberFormat="1" applyFont="1" applyFill="1" applyBorder="1"/>
    <xf numFmtId="0" fontId="7" fillId="0" borderId="13" xfId="0" applyFont="1" applyBorder="1"/>
    <xf numFmtId="0" fontId="7" fillId="0" borderId="25" xfId="0" applyFont="1" applyBorder="1"/>
    <xf numFmtId="0" fontId="7" fillId="0" borderId="14" xfId="0" applyFont="1" applyBorder="1"/>
    <xf numFmtId="0" fontId="6" fillId="0" borderId="19" xfId="0" applyFont="1" applyBorder="1" applyAlignment="1">
      <alignment horizontal="center"/>
    </xf>
    <xf numFmtId="0" fontId="7" fillId="0" borderId="0" xfId="0" applyFont="1" applyBorder="1"/>
    <xf numFmtId="0" fontId="6" fillId="0" borderId="43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7" xfId="0" applyFont="1" applyBorder="1"/>
    <xf numFmtId="164" fontId="7" fillId="0" borderId="2" xfId="0" applyNumberFormat="1" applyFont="1" applyBorder="1"/>
    <xf numFmtId="164" fontId="7" fillId="0" borderId="12" xfId="0" applyNumberFormat="1" applyFont="1" applyBorder="1"/>
    <xf numFmtId="0" fontId="7" fillId="0" borderId="11" xfId="0" applyFont="1" applyBorder="1"/>
    <xf numFmtId="164" fontId="7" fillId="0" borderId="1" xfId="0" applyNumberFormat="1" applyFont="1" applyBorder="1"/>
    <xf numFmtId="164" fontId="7" fillId="0" borderId="10" xfId="0" applyNumberFormat="1" applyFont="1" applyBorder="1"/>
    <xf numFmtId="0" fontId="7" fillId="0" borderId="1" xfId="0" applyFont="1" applyBorder="1"/>
    <xf numFmtId="0" fontId="7" fillId="0" borderId="10" xfId="0" applyFont="1" applyBorder="1"/>
    <xf numFmtId="0" fontId="7" fillId="0" borderId="16" xfId="0" applyFont="1" applyBorder="1"/>
    <xf numFmtId="0" fontId="7" fillId="0" borderId="34" xfId="0" applyFont="1" applyBorder="1"/>
    <xf numFmtId="0" fontId="6" fillId="0" borderId="0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1" fontId="6" fillId="0" borderId="20" xfId="0" applyNumberFormat="1" applyFont="1" applyBorder="1" applyAlignment="1">
      <alignment horizontal="center"/>
    </xf>
    <xf numFmtId="0" fontId="6" fillId="0" borderId="20" xfId="0" applyFont="1" applyBorder="1"/>
    <xf numFmtId="1" fontId="6" fillId="0" borderId="21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46" xfId="0" applyFont="1" applyBorder="1"/>
    <xf numFmtId="0" fontId="7" fillId="0" borderId="47" xfId="0" applyFont="1" applyBorder="1"/>
    <xf numFmtId="0" fontId="7" fillId="0" borderId="48" xfId="0" applyFont="1" applyBorder="1"/>
    <xf numFmtId="0" fontId="7" fillId="0" borderId="49" xfId="0" applyFont="1" applyBorder="1"/>
    <xf numFmtId="164" fontId="6" fillId="0" borderId="21" xfId="0" applyNumberFormat="1" applyFont="1" applyBorder="1" applyAlignment="1"/>
    <xf numFmtId="4" fontId="6" fillId="0" borderId="0" xfId="0" applyNumberFormat="1" applyFont="1" applyBorder="1" applyAlignment="1"/>
    <xf numFmtId="0" fontId="6" fillId="0" borderId="15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50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10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1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10" xfId="0" applyFont="1" applyBorder="1"/>
    <xf numFmtId="0" fontId="6" fillId="0" borderId="50" xfId="0" applyFont="1" applyBorder="1"/>
    <xf numFmtId="0" fontId="6" fillId="0" borderId="49" xfId="0" applyFont="1" applyBorder="1"/>
    <xf numFmtId="164" fontId="7" fillId="0" borderId="17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10" xfId="0" applyNumberFormat="1" applyFont="1" applyFill="1" applyBorder="1"/>
    <xf numFmtId="164" fontId="7" fillId="0" borderId="50" xfId="0" applyNumberFormat="1" applyFont="1" applyFill="1" applyBorder="1"/>
    <xf numFmtId="164" fontId="7" fillId="0" borderId="49" xfId="0" applyNumberFormat="1" applyFont="1" applyFill="1" applyBorder="1"/>
    <xf numFmtId="0" fontId="7" fillId="3" borderId="10" xfId="0" applyFont="1" applyFill="1" applyBorder="1"/>
    <xf numFmtId="0" fontId="7" fillId="0" borderId="50" xfId="0" applyFont="1" applyFill="1" applyBorder="1"/>
    <xf numFmtId="0" fontId="7" fillId="0" borderId="49" xfId="0" applyFont="1" applyFill="1" applyBorder="1"/>
    <xf numFmtId="4" fontId="7" fillId="0" borderId="0" xfId="0" applyNumberFormat="1" applyFont="1" applyFill="1" applyBorder="1"/>
    <xf numFmtId="0" fontId="7" fillId="0" borderId="10" xfId="0" applyFont="1" applyFill="1" applyBorder="1"/>
    <xf numFmtId="0" fontId="7" fillId="3" borderId="1" xfId="0" applyFont="1" applyFill="1" applyBorder="1"/>
    <xf numFmtId="164" fontId="7" fillId="0" borderId="17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44" xfId="0" applyFont="1" applyBorder="1"/>
    <xf numFmtId="0" fontId="7" fillId="0" borderId="45" xfId="0" applyFont="1" applyBorder="1"/>
    <xf numFmtId="0" fontId="7" fillId="0" borderId="45" xfId="0" applyFont="1" applyFill="1" applyBorder="1"/>
    <xf numFmtId="0" fontId="7" fillId="0" borderId="37" xfId="0" applyFont="1" applyBorder="1"/>
    <xf numFmtId="0" fontId="6" fillId="4" borderId="43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50" xfId="0" applyNumberFormat="1" applyFont="1" applyBorder="1"/>
    <xf numFmtId="164" fontId="6" fillId="0" borderId="49" xfId="0" applyNumberFormat="1" applyFont="1" applyBorder="1"/>
    <xf numFmtId="0" fontId="6" fillId="0" borderId="53" xfId="0" applyFont="1" applyBorder="1" applyAlignment="1">
      <alignment horizontal="right"/>
    </xf>
    <xf numFmtId="164" fontId="6" fillId="0" borderId="54" xfId="0" applyNumberFormat="1" applyFont="1" applyBorder="1"/>
    <xf numFmtId="164" fontId="6" fillId="0" borderId="54" xfId="0" applyNumberFormat="1" applyFont="1" applyFill="1" applyBorder="1"/>
    <xf numFmtId="0" fontId="7" fillId="0" borderId="54" xfId="0" applyFont="1" applyBorder="1"/>
    <xf numFmtId="0" fontId="7" fillId="0" borderId="38" xfId="0" applyFont="1" applyBorder="1"/>
    <xf numFmtId="0" fontId="6" fillId="0" borderId="3" xfId="0" applyFont="1" applyFill="1" applyBorder="1" applyAlignment="1">
      <alignment horizontal="center"/>
    </xf>
    <xf numFmtId="0" fontId="7" fillId="3" borderId="15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50" xfId="0" applyNumberFormat="1" applyFont="1" applyBorder="1"/>
    <xf numFmtId="0" fontId="7" fillId="3" borderId="27" xfId="0" applyFont="1" applyFill="1" applyBorder="1"/>
    <xf numFmtId="164" fontId="7" fillId="3" borderId="2" xfId="0" applyNumberFormat="1" applyFont="1" applyFill="1" applyBorder="1"/>
    <xf numFmtId="0" fontId="7" fillId="3" borderId="11" xfId="0" applyFont="1" applyFill="1" applyBorder="1"/>
    <xf numFmtId="1" fontId="7" fillId="3" borderId="1" xfId="0" applyNumberFormat="1" applyFont="1" applyFill="1" applyBorder="1"/>
    <xf numFmtId="1" fontId="7" fillId="0" borderId="49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6" xfId="0" applyFont="1" applyFill="1" applyBorder="1"/>
    <xf numFmtId="1" fontId="7" fillId="3" borderId="34" xfId="0" applyNumberFormat="1" applyFont="1" applyFill="1" applyBorder="1"/>
    <xf numFmtId="164" fontId="7" fillId="0" borderId="34" xfId="0" applyNumberFormat="1" applyFont="1" applyBorder="1"/>
    <xf numFmtId="0" fontId="7" fillId="3" borderId="44" xfId="0" applyFont="1" applyFill="1" applyBorder="1"/>
    <xf numFmtId="0" fontId="7" fillId="4" borderId="3" xfId="0" applyFont="1" applyFill="1" applyBorder="1"/>
    <xf numFmtId="164" fontId="7" fillId="0" borderId="49" xfId="0" applyNumberFormat="1" applyFont="1" applyBorder="1"/>
    <xf numFmtId="0" fontId="7" fillId="5" borderId="11" xfId="0" applyFont="1" applyFill="1" applyBorder="1"/>
    <xf numFmtId="0" fontId="7" fillId="0" borderId="34" xfId="0" applyFont="1" applyFill="1" applyBorder="1"/>
    <xf numFmtId="164" fontId="7" fillId="0" borderId="17" xfId="0" applyNumberFormat="1" applyFont="1" applyFill="1" applyBorder="1"/>
    <xf numFmtId="0" fontId="7" fillId="0" borderId="1" xfId="0" applyFont="1" applyBorder="1" applyAlignment="1">
      <alignment vertical="center"/>
    </xf>
    <xf numFmtId="164" fontId="10" fillId="0" borderId="10" xfId="0" applyNumberFormat="1" applyFont="1" applyBorder="1" applyAlignment="1">
      <alignment vertical="center"/>
    </xf>
    <xf numFmtId="4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43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4" xfId="0" applyFont="1" applyBorder="1" applyAlignment="1">
      <alignment vertical="center"/>
    </xf>
    <xf numFmtId="164" fontId="10" fillId="0" borderId="17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/>
    </xf>
    <xf numFmtId="0" fontId="7" fillId="0" borderId="34" xfId="0" applyFont="1" applyFill="1" applyBorder="1" applyAlignment="1">
      <alignment vertical="center"/>
    </xf>
    <xf numFmtId="164" fontId="7" fillId="0" borderId="37" xfId="0" applyNumberFormat="1" applyFont="1" applyBorder="1"/>
    <xf numFmtId="0" fontId="6" fillId="4" borderId="28" xfId="0" applyFont="1" applyFill="1" applyBorder="1" applyAlignment="1">
      <alignment horizontal="right"/>
    </xf>
    <xf numFmtId="164" fontId="6" fillId="4" borderId="40" xfId="0" applyNumberFormat="1" applyFont="1" applyFill="1" applyBorder="1"/>
    <xf numFmtId="164" fontId="6" fillId="4" borderId="22" xfId="0" applyNumberFormat="1" applyFont="1" applyFill="1" applyBorder="1"/>
    <xf numFmtId="0" fontId="7" fillId="4" borderId="29" xfId="0" applyFont="1" applyFill="1" applyBorder="1"/>
    <xf numFmtId="0" fontId="7" fillId="4" borderId="0" xfId="0" applyFont="1" applyFill="1" applyBorder="1"/>
    <xf numFmtId="0" fontId="7" fillId="4" borderId="30" xfId="0" applyFont="1" applyFill="1" applyBorder="1"/>
    <xf numFmtId="0" fontId="6" fillId="4" borderId="31" xfId="0" applyFont="1" applyFill="1" applyBorder="1" applyAlignment="1">
      <alignment horizontal="right"/>
    </xf>
    <xf numFmtId="164" fontId="6" fillId="4" borderId="41" xfId="0" applyNumberFormat="1" applyFont="1" applyFill="1" applyBorder="1"/>
    <xf numFmtId="0" fontId="7" fillId="4" borderId="41" xfId="0" applyFont="1" applyFill="1" applyBorder="1"/>
    <xf numFmtId="0" fontId="7" fillId="4" borderId="23" xfId="0" applyFont="1" applyFill="1" applyBorder="1"/>
    <xf numFmtId="0" fontId="7" fillId="0" borderId="51" xfId="0" applyFont="1" applyBorder="1"/>
    <xf numFmtId="0" fontId="7" fillId="0" borderId="52" xfId="0" applyFont="1" applyBorder="1"/>
    <xf numFmtId="0" fontId="7" fillId="0" borderId="42" xfId="0" applyFont="1" applyBorder="1"/>
    <xf numFmtId="164" fontId="7" fillId="0" borderId="52" xfId="0" applyNumberFormat="1" applyFont="1" applyBorder="1"/>
    <xf numFmtId="164" fontId="7" fillId="0" borderId="47" xfId="0" applyNumberFormat="1" applyFont="1" applyBorder="1"/>
    <xf numFmtId="164" fontId="7" fillId="0" borderId="48" xfId="0" applyNumberFormat="1" applyFont="1" applyBorder="1"/>
    <xf numFmtId="164" fontId="7" fillId="4" borderId="0" xfId="0" applyNumberFormat="1" applyFont="1" applyFill="1" applyBorder="1"/>
    <xf numFmtId="164" fontId="7" fillId="4" borderId="30" xfId="0" applyNumberFormat="1" applyFont="1" applyFill="1" applyBorder="1"/>
    <xf numFmtId="0" fontId="6" fillId="4" borderId="43" xfId="0" applyFont="1" applyFill="1" applyBorder="1"/>
    <xf numFmtId="164" fontId="7" fillId="4" borderId="23" xfId="0" applyNumberFormat="1" applyFont="1" applyFill="1" applyBorder="1"/>
    <xf numFmtId="164" fontId="6" fillId="4" borderId="31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7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53" xfId="0" applyFont="1" applyBorder="1" applyAlignment="1">
      <alignment horizontal="right"/>
    </xf>
    <xf numFmtId="0" fontId="7" fillId="0" borderId="54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10" xfId="0" applyNumberFormat="1" applyFont="1" applyFill="1" applyBorder="1"/>
    <xf numFmtId="164" fontId="7" fillId="0" borderId="0" xfId="0" applyNumberFormat="1" applyFont="1" applyFill="1" applyBorder="1"/>
    <xf numFmtId="9" fontId="7" fillId="3" borderId="13" xfId="1" applyFont="1" applyFill="1" applyBorder="1"/>
    <xf numFmtId="9" fontId="7" fillId="3" borderId="25" xfId="1" applyFont="1" applyFill="1" applyBorder="1"/>
    <xf numFmtId="9" fontId="7" fillId="3" borderId="14" xfId="1" applyFont="1" applyFill="1" applyBorder="1"/>
    <xf numFmtId="0" fontId="7" fillId="0" borderId="47" xfId="0" applyFont="1" applyFill="1" applyBorder="1"/>
    <xf numFmtId="0" fontId="7" fillId="0" borderId="52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50" xfId="0" applyNumberFormat="1" applyFont="1" applyFill="1" applyBorder="1"/>
    <xf numFmtId="0" fontId="7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2" xfId="0" applyNumberFormat="1" applyFont="1" applyFill="1" applyBorder="1" applyAlignment="1">
      <alignment horizontal="right"/>
    </xf>
    <xf numFmtId="0" fontId="7" fillId="0" borderId="27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5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0" fontId="6" fillId="0" borderId="44" xfId="0" applyFont="1" applyFill="1" applyBorder="1" applyAlignment="1">
      <alignment horizontal="left"/>
    </xf>
    <xf numFmtId="164" fontId="6" fillId="6" borderId="40" xfId="0" applyNumberFormat="1" applyFont="1" applyFill="1" applyBorder="1"/>
    <xf numFmtId="0" fontId="7" fillId="6" borderId="30" xfId="0" applyFont="1" applyFill="1" applyBorder="1"/>
    <xf numFmtId="164" fontId="6" fillId="6" borderId="41" xfId="0" applyNumberFormat="1" applyFont="1" applyFill="1" applyBorder="1"/>
    <xf numFmtId="0" fontId="7" fillId="6" borderId="23" xfId="0" applyFont="1" applyFill="1" applyBorder="1"/>
    <xf numFmtId="164" fontId="6" fillId="6" borderId="22" xfId="0" applyNumberFormat="1" applyFont="1" applyFill="1" applyBorder="1"/>
    <xf numFmtId="164" fontId="7" fillId="0" borderId="47" xfId="0" applyNumberFormat="1" applyFont="1" applyFill="1" applyBorder="1"/>
    <xf numFmtId="164" fontId="7" fillId="0" borderId="52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8" xfId="0" applyFont="1" applyFill="1" applyBorder="1" applyAlignment="1">
      <alignment horizontal="right"/>
    </xf>
    <xf numFmtId="164" fontId="6" fillId="6" borderId="40" xfId="0" applyNumberFormat="1" applyFont="1" applyFill="1" applyBorder="1" applyAlignment="1">
      <alignment horizontal="left"/>
    </xf>
    <xf numFmtId="164" fontId="6" fillId="6" borderId="22" xfId="0" applyNumberFormat="1" applyFont="1" applyFill="1" applyBorder="1" applyAlignment="1">
      <alignment horizontal="left"/>
    </xf>
    <xf numFmtId="0" fontId="7" fillId="6" borderId="29" xfId="0" applyFont="1" applyFill="1" applyBorder="1" applyAlignment="1">
      <alignment horizontal="right"/>
    </xf>
    <xf numFmtId="0" fontId="6" fillId="6" borderId="31" xfId="0" applyFont="1" applyFill="1" applyBorder="1" applyAlignment="1">
      <alignment horizontal="right"/>
    </xf>
    <xf numFmtId="164" fontId="6" fillId="6" borderId="41" xfId="0" applyNumberFormat="1" applyFont="1" applyFill="1" applyBorder="1" applyAlignment="1">
      <alignment horizontal="left"/>
    </xf>
    <xf numFmtId="0" fontId="7" fillId="6" borderId="41" xfId="0" applyFont="1" applyFill="1" applyBorder="1"/>
    <xf numFmtId="0" fontId="7" fillId="6" borderId="29" xfId="0" applyFont="1" applyFill="1" applyBorder="1"/>
    <xf numFmtId="164" fontId="7" fillId="4" borderId="41" xfId="0" applyNumberFormat="1" applyFont="1" applyFill="1" applyBorder="1"/>
    <xf numFmtId="0" fontId="6" fillId="4" borderId="19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1" xfId="0" applyNumberFormat="1" applyFont="1" applyFill="1" applyBorder="1"/>
    <xf numFmtId="0" fontId="7" fillId="0" borderId="11" xfId="0" applyNumberFormat="1" applyFont="1" applyFill="1" applyBorder="1"/>
    <xf numFmtId="164" fontId="6" fillId="0" borderId="11" xfId="0" applyNumberFormat="1" applyFont="1" applyFill="1" applyBorder="1"/>
    <xf numFmtId="164" fontId="7" fillId="0" borderId="11" xfId="0" applyNumberFormat="1" applyFont="1" applyFill="1" applyBorder="1"/>
    <xf numFmtId="0" fontId="6" fillId="0" borderId="27" xfId="0" applyNumberFormat="1" applyFont="1" applyFill="1" applyBorder="1"/>
    <xf numFmtId="164" fontId="6" fillId="0" borderId="2" xfId="0" applyNumberFormat="1" applyFont="1" applyFill="1" applyBorder="1"/>
    <xf numFmtId="164" fontId="6" fillId="0" borderId="43" xfId="0" applyNumberFormat="1" applyFont="1" applyFill="1" applyBorder="1" applyAlignment="1">
      <alignment horizontal="left"/>
    </xf>
    <xf numFmtId="0" fontId="7" fillId="0" borderId="44" xfId="0" applyNumberFormat="1" applyFont="1" applyFill="1" applyBorder="1"/>
    <xf numFmtId="9" fontId="7" fillId="3" borderId="12" xfId="1" applyFont="1" applyFill="1" applyBorder="1"/>
    <xf numFmtId="164" fontId="6" fillId="4" borderId="43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6" fillId="7" borderId="28" xfId="0" applyFont="1" applyFill="1" applyBorder="1"/>
    <xf numFmtId="0" fontId="6" fillId="7" borderId="40" xfId="0" applyFont="1" applyFill="1" applyBorder="1"/>
    <xf numFmtId="0" fontId="6" fillId="7" borderId="22" xfId="0" applyFont="1" applyFill="1" applyBorder="1"/>
    <xf numFmtId="164" fontId="6" fillId="7" borderId="29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30" xfId="0" applyNumberFormat="1" applyFont="1" applyFill="1" applyBorder="1"/>
    <xf numFmtId="164" fontId="6" fillId="7" borderId="31" xfId="0" applyNumberFormat="1" applyFont="1" applyFill="1" applyBorder="1"/>
    <xf numFmtId="0" fontId="6" fillId="7" borderId="41" xfId="0" applyFont="1" applyFill="1" applyBorder="1" applyAlignment="1">
      <alignment horizontal="center"/>
    </xf>
    <xf numFmtId="164" fontId="6" fillId="7" borderId="23" xfId="0" applyNumberFormat="1" applyFont="1" applyFill="1" applyBorder="1"/>
    <xf numFmtId="0" fontId="7" fillId="8" borderId="28" xfId="0" applyFont="1" applyFill="1" applyBorder="1"/>
    <xf numFmtId="0" fontId="6" fillId="8" borderId="40" xfId="0" applyFont="1" applyFill="1" applyBorder="1" applyAlignment="1">
      <alignment horizontal="center"/>
    </xf>
    <xf numFmtId="0" fontId="7" fillId="8" borderId="22" xfId="0" applyFont="1" applyFill="1" applyBorder="1"/>
    <xf numFmtId="0" fontId="7" fillId="8" borderId="29" xfId="0" applyFont="1" applyFill="1" applyBorder="1"/>
    <xf numFmtId="0" fontId="7" fillId="8" borderId="31" xfId="0" applyFont="1" applyFill="1" applyBorder="1"/>
    <xf numFmtId="0" fontId="6" fillId="8" borderId="0" xfId="0" applyFont="1" applyFill="1" applyBorder="1"/>
    <xf numFmtId="164" fontId="6" fillId="8" borderId="30" xfId="0" applyNumberFormat="1" applyFont="1" applyFill="1" applyBorder="1"/>
    <xf numFmtId="0" fontId="6" fillId="8" borderId="41" xfId="0" applyFont="1" applyFill="1" applyBorder="1"/>
    <xf numFmtId="164" fontId="6" fillId="8" borderId="23" xfId="0" applyNumberFormat="1" applyFont="1" applyFill="1" applyBorder="1"/>
    <xf numFmtId="2" fontId="6" fillId="8" borderId="30" xfId="0" applyNumberFormat="1" applyFont="1" applyFill="1" applyBorder="1"/>
    <xf numFmtId="2" fontId="7" fillId="3" borderId="10" xfId="0" applyNumberFormat="1" applyFont="1" applyFill="1" applyBorder="1"/>
    <xf numFmtId="0" fontId="6" fillId="4" borderId="19" xfId="0" applyFont="1" applyFill="1" applyBorder="1" applyAlignment="1"/>
    <xf numFmtId="1" fontId="6" fillId="4" borderId="24" xfId="0" applyNumberFormat="1" applyFont="1" applyFill="1" applyBorder="1" applyAlignment="1"/>
    <xf numFmtId="0" fontId="1" fillId="0" borderId="0" xfId="0" applyFont="1" applyFill="1"/>
    <xf numFmtId="167" fontId="1" fillId="0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0" fontId="6" fillId="0" borderId="4" xfId="0" applyNumberFormat="1" applyFont="1" applyFill="1" applyBorder="1" applyAlignment="1">
      <alignment horizontal="center" vertical="center"/>
    </xf>
    <xf numFmtId="167" fontId="1" fillId="0" borderId="34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Border="1"/>
    <xf numFmtId="0" fontId="1" fillId="2" borderId="28" xfId="0" applyFont="1" applyFill="1" applyBorder="1"/>
    <xf numFmtId="1" fontId="6" fillId="2" borderId="29" xfId="0" applyNumberFormat="1" applyFont="1" applyFill="1" applyBorder="1" applyAlignment="1">
      <alignment horizontal="center"/>
    </xf>
    <xf numFmtId="1" fontId="6" fillId="2" borderId="30" xfId="0" applyNumberFormat="1" applyFont="1" applyFill="1" applyBorder="1" applyAlignment="1">
      <alignment horizontal="center"/>
    </xf>
    <xf numFmtId="4" fontId="6" fillId="2" borderId="29" xfId="0" applyNumberFormat="1" applyFont="1" applyFill="1" applyBorder="1" applyAlignment="1"/>
    <xf numFmtId="4" fontId="6" fillId="2" borderId="30" xfId="0" applyNumberFormat="1" applyFont="1" applyFill="1" applyBorder="1" applyAlignment="1"/>
    <xf numFmtId="4" fontId="6" fillId="2" borderId="29" xfId="0" applyNumberFormat="1" applyFont="1" applyFill="1" applyBorder="1"/>
    <xf numFmtId="4" fontId="6" fillId="2" borderId="30" xfId="0" applyNumberFormat="1" applyFont="1" applyFill="1" applyBorder="1"/>
    <xf numFmtId="0" fontId="1" fillId="2" borderId="0" xfId="0" applyFont="1" applyFill="1" applyBorder="1"/>
    <xf numFmtId="0" fontId="1" fillId="2" borderId="29" xfId="0" applyFont="1" applyFill="1" applyBorder="1"/>
    <xf numFmtId="0" fontId="1" fillId="2" borderId="27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45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40" xfId="0" applyFont="1" applyFill="1" applyBorder="1"/>
    <xf numFmtId="0" fontId="1" fillId="2" borderId="22" xfId="0" applyFont="1" applyFill="1" applyBorder="1"/>
    <xf numFmtId="0" fontId="1" fillId="2" borderId="30" xfId="0" applyFont="1" applyFill="1" applyBorder="1"/>
    <xf numFmtId="0" fontId="13" fillId="2" borderId="0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1" fillId="2" borderId="11" xfId="0" applyFont="1" applyFill="1" applyBorder="1"/>
    <xf numFmtId="0" fontId="1" fillId="2" borderId="10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1" xfId="0" applyFont="1" applyFill="1" applyBorder="1"/>
    <xf numFmtId="0" fontId="1" fillId="2" borderId="41" xfId="0" applyFont="1" applyFill="1" applyBorder="1"/>
    <xf numFmtId="0" fontId="1" fillId="2" borderId="23" xfId="0" applyFont="1" applyFill="1" applyBorder="1"/>
    <xf numFmtId="0" fontId="1" fillId="0" borderId="0" xfId="0" applyFont="1" applyAlignment="1"/>
    <xf numFmtId="0" fontId="6" fillId="2" borderId="43" xfId="0" applyFont="1" applyFill="1" applyBorder="1" applyAlignment="1">
      <alignment horizontal="center"/>
    </xf>
    <xf numFmtId="0" fontId="6" fillId="2" borderId="43" xfId="0" applyFont="1" applyFill="1" applyBorder="1" applyAlignment="1">
      <alignment horizontal="center"/>
    </xf>
    <xf numFmtId="167" fontId="1" fillId="0" borderId="7" xfId="0" applyNumberFormat="1" applyFont="1" applyFill="1" applyBorder="1" applyAlignment="1">
      <alignment horizontal="center" vertical="center"/>
    </xf>
    <xf numFmtId="0" fontId="1" fillId="2" borderId="63" xfId="0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 applyAlignment="1">
      <alignment horizontal="center"/>
    </xf>
    <xf numFmtId="0" fontId="9" fillId="10" borderId="62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Border="1"/>
    <xf numFmtId="4" fontId="1" fillId="2" borderId="65" xfId="0" applyNumberFormat="1" applyFont="1" applyFill="1" applyBorder="1" applyAlignment="1">
      <alignment horizontal="center"/>
    </xf>
    <xf numFmtId="0" fontId="6" fillId="10" borderId="62" xfId="0" applyFont="1" applyFill="1" applyBorder="1" applyAlignment="1">
      <alignment horizontal="center"/>
    </xf>
    <xf numFmtId="2" fontId="1" fillId="2" borderId="0" xfId="0" applyNumberFormat="1" applyFont="1" applyFill="1" applyBorder="1"/>
    <xf numFmtId="4" fontId="1" fillId="2" borderId="65" xfId="0" applyNumberFormat="1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9" fillId="9" borderId="62" xfId="0" applyNumberFormat="1" applyFont="1" applyFill="1" applyBorder="1" applyAlignment="1">
      <alignment horizontal="center" vertical="center"/>
    </xf>
    <xf numFmtId="0" fontId="6" fillId="9" borderId="62" xfId="0" applyFont="1" applyFill="1" applyBorder="1" applyAlignment="1">
      <alignment horizontal="center"/>
    </xf>
    <xf numFmtId="0" fontId="9" fillId="12" borderId="62" xfId="0" applyNumberFormat="1" applyFont="1" applyFill="1" applyBorder="1" applyAlignment="1">
      <alignment horizontal="center" vertical="center"/>
    </xf>
    <xf numFmtId="0" fontId="6" fillId="12" borderId="62" xfId="0" applyFont="1" applyFill="1" applyBorder="1" applyAlignment="1">
      <alignment horizontal="center"/>
    </xf>
    <xf numFmtId="4" fontId="1" fillId="0" borderId="55" xfId="0" applyNumberFormat="1" applyFont="1" applyFill="1" applyBorder="1" applyAlignment="1">
      <alignment horizontal="center"/>
    </xf>
    <xf numFmtId="4" fontId="1" fillId="0" borderId="57" xfId="0" applyNumberFormat="1" applyFont="1" applyFill="1" applyBorder="1" applyAlignment="1">
      <alignment horizontal="center"/>
    </xf>
    <xf numFmtId="4" fontId="1" fillId="0" borderId="59" xfId="0" applyNumberFormat="1" applyFont="1" applyFill="1" applyBorder="1" applyAlignment="1">
      <alignment horizontal="center"/>
    </xf>
    <xf numFmtId="4" fontId="1" fillId="0" borderId="7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1" fillId="0" borderId="34" xfId="0" applyNumberFormat="1" applyFont="1" applyFill="1" applyBorder="1" applyAlignment="1">
      <alignment horizontal="center"/>
    </xf>
    <xf numFmtId="4" fontId="1" fillId="0" borderId="45" xfId="0" applyNumberFormat="1" applyFont="1" applyFill="1" applyBorder="1" applyAlignment="1">
      <alignment horizontal="center"/>
    </xf>
    <xf numFmtId="4" fontId="1" fillId="2" borderId="24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" fontId="1" fillId="13" borderId="7" xfId="0" applyNumberFormat="1" applyFont="1" applyFill="1" applyBorder="1" applyAlignment="1">
      <alignment horizontal="center"/>
    </xf>
    <xf numFmtId="4" fontId="8" fillId="3" borderId="7" xfId="0" applyNumberFormat="1" applyFont="1" applyFill="1" applyBorder="1" applyAlignment="1">
      <alignment horizontal="center"/>
    </xf>
    <xf numFmtId="4" fontId="8" fillId="3" borderId="1" xfId="0" applyNumberFormat="1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6" borderId="40" xfId="0" applyFont="1" applyFill="1" applyBorder="1" applyAlignment="1">
      <alignment horizontal="center"/>
    </xf>
    <xf numFmtId="0" fontId="6" fillId="4" borderId="40" xfId="0" applyFont="1" applyFill="1" applyBorder="1" applyAlignment="1">
      <alignment horizontal="center"/>
    </xf>
    <xf numFmtId="0" fontId="6" fillId="6" borderId="40" xfId="0" applyFont="1" applyFill="1" applyBorder="1" applyAlignment="1">
      <alignment horizontal="right"/>
    </xf>
    <xf numFmtId="0" fontId="6" fillId="4" borderId="40" xfId="0" applyFont="1" applyFill="1" applyBorder="1" applyAlignment="1">
      <alignment horizontal="right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0" fillId="0" borderId="10" xfId="0" applyFill="1" applyBorder="1" applyAlignment="1"/>
    <xf numFmtId="0" fontId="1" fillId="0" borderId="10" xfId="0" applyFont="1" applyFill="1" applyBorder="1" applyAlignment="1"/>
    <xf numFmtId="0" fontId="1" fillId="0" borderId="34" xfId="0" applyFont="1" applyFill="1" applyBorder="1" applyAlignment="1"/>
    <xf numFmtId="0" fontId="0" fillId="0" borderId="34" xfId="0" applyFill="1" applyBorder="1" applyAlignment="1"/>
    <xf numFmtId="0" fontId="0" fillId="0" borderId="17" xfId="0" applyFill="1" applyBorder="1" applyAlignment="1"/>
    <xf numFmtId="0" fontId="6" fillId="12" borderId="61" xfId="0" applyFont="1" applyFill="1" applyBorder="1" applyAlignment="1">
      <alignment horizontal="center" vertical="center"/>
    </xf>
    <xf numFmtId="0" fontId="11" fillId="12" borderId="40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" fillId="11" borderId="67" xfId="0" applyFont="1" applyFill="1" applyBorder="1" applyAlignment="1"/>
    <xf numFmtId="0" fontId="0" fillId="11" borderId="41" xfId="0" applyFill="1" applyBorder="1" applyAlignment="1"/>
    <xf numFmtId="0" fontId="0" fillId="11" borderId="23" xfId="0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0" fontId="11" fillId="0" borderId="65" xfId="0" applyFont="1" applyBorder="1" applyAlignment="1">
      <alignment horizontal="center"/>
    </xf>
    <xf numFmtId="0" fontId="1" fillId="0" borderId="7" xfId="0" applyFont="1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6" fillId="12" borderId="28" xfId="0" applyFont="1" applyFill="1" applyBorder="1" applyAlignment="1">
      <alignment horizontal="center"/>
    </xf>
    <xf numFmtId="0" fontId="6" fillId="12" borderId="64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0" borderId="11" xfId="0" applyFont="1" applyFill="1" applyBorder="1" applyAlignment="1"/>
    <xf numFmtId="0" fontId="1" fillId="0" borderId="16" xfId="0" applyFont="1" applyFill="1" applyBorder="1" applyAlignment="1"/>
    <xf numFmtId="0" fontId="1" fillId="0" borderId="15" xfId="0" applyFont="1" applyFill="1" applyBorder="1" applyAlignment="1"/>
    <xf numFmtId="0" fontId="6" fillId="9" borderId="19" xfId="0" applyFont="1" applyFill="1" applyBorder="1" applyAlignment="1">
      <alignment horizontal="center"/>
    </xf>
    <xf numFmtId="0" fontId="6" fillId="9" borderId="24" xfId="0" applyFont="1" applyFill="1" applyBorder="1" applyAlignment="1">
      <alignment horizontal="center"/>
    </xf>
    <xf numFmtId="0" fontId="6" fillId="9" borderId="56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55" xfId="0" applyFont="1" applyFill="1" applyBorder="1" applyAlignment="1">
      <alignment horizontal="center"/>
    </xf>
    <xf numFmtId="0" fontId="1" fillId="0" borderId="18" xfId="0" applyFont="1" applyFill="1" applyBorder="1" applyAlignment="1"/>
    <xf numFmtId="0" fontId="1" fillId="0" borderId="26" xfId="0" applyFont="1" applyFill="1" applyBorder="1" applyAlignment="1"/>
    <xf numFmtId="0" fontId="1" fillId="0" borderId="33" xfId="0" applyFont="1" applyFill="1" applyBorder="1" applyAlignment="1"/>
    <xf numFmtId="0" fontId="8" fillId="3" borderId="1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6" fillId="10" borderId="28" xfId="0" applyFont="1" applyFill="1" applyBorder="1" applyAlignment="1">
      <alignment horizontal="center"/>
    </xf>
    <xf numFmtId="0" fontId="6" fillId="10" borderId="64" xfId="0" applyFont="1" applyFill="1" applyBorder="1" applyAlignment="1">
      <alignment horizontal="center"/>
    </xf>
    <xf numFmtId="0" fontId="6" fillId="10" borderId="61" xfId="0" applyFont="1" applyFill="1" applyBorder="1" applyAlignment="1">
      <alignment horizontal="center" vertical="center"/>
    </xf>
    <xf numFmtId="0" fontId="11" fillId="10" borderId="40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1" fillId="0" borderId="39" xfId="0" applyFont="1" applyFill="1" applyBorder="1" applyAlignment="1"/>
    <xf numFmtId="0" fontId="1" fillId="0" borderId="60" xfId="0" applyFont="1" applyFill="1" applyBorder="1" applyAlignment="1"/>
    <xf numFmtId="0" fontId="1" fillId="0" borderId="35" xfId="0" applyFont="1" applyFill="1" applyBorder="1" applyAlignment="1"/>
    <xf numFmtId="0" fontId="6" fillId="9" borderId="28" xfId="0" applyFont="1" applyFill="1" applyBorder="1" applyAlignment="1">
      <alignment horizontal="center"/>
    </xf>
    <xf numFmtId="0" fontId="6" fillId="9" borderId="64" xfId="0" applyFont="1" applyFill="1" applyBorder="1" applyAlignment="1">
      <alignment horizontal="center"/>
    </xf>
    <xf numFmtId="0" fontId="6" fillId="9" borderId="61" xfId="0" applyFont="1" applyFill="1" applyBorder="1" applyAlignment="1">
      <alignment horizontal="center" vertical="center"/>
    </xf>
    <xf numFmtId="0" fontId="11" fillId="9" borderId="40" xfId="0" applyFont="1" applyFill="1" applyBorder="1" applyAlignment="1">
      <alignment horizontal="center" vertical="center"/>
    </xf>
    <xf numFmtId="0" fontId="11" fillId="9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44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0" fontId="1" fillId="0" borderId="45" xfId="0" applyFont="1" applyFill="1" applyBorder="1" applyAlignment="1"/>
    <xf numFmtId="0" fontId="0" fillId="0" borderId="45" xfId="0" applyFill="1" applyBorder="1" applyAlignment="1"/>
    <xf numFmtId="0" fontId="0" fillId="0" borderId="37" xfId="0" applyFill="1" applyBorder="1" applyAlignment="1"/>
    <xf numFmtId="0" fontId="6" fillId="2" borderId="19" xfId="0" applyFont="1" applyFill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" fillId="11" borderId="56" xfId="0" applyFont="1" applyFill="1" applyBorder="1" applyAlignment="1"/>
    <xf numFmtId="0" fontId="0" fillId="11" borderId="20" xfId="0" applyFill="1" applyBorder="1" applyAlignment="1"/>
    <xf numFmtId="0" fontId="0" fillId="11" borderId="21" xfId="0" applyFill="1" applyBorder="1" applyAlignment="1"/>
    <xf numFmtId="0" fontId="1" fillId="0" borderId="9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1" fillId="11" borderId="20" xfId="0" applyFont="1" applyFill="1" applyBorder="1" applyAlignment="1"/>
    <xf numFmtId="0" fontId="1" fillId="11" borderId="21" xfId="0" applyFont="1" applyFill="1" applyBorder="1" applyAlignment="1"/>
    <xf numFmtId="0" fontId="1" fillId="0" borderId="32" xfId="0" applyFont="1" applyFill="1" applyBorder="1" applyAlignment="1">
      <alignment horizontal="center"/>
    </xf>
    <xf numFmtId="0" fontId="1" fillId="0" borderId="59" xfId="0" applyFont="1" applyFill="1" applyBorder="1" applyAlignment="1">
      <alignment horizontal="center"/>
    </xf>
    <xf numFmtId="0" fontId="1" fillId="0" borderId="58" xfId="0" applyFont="1" applyFill="1" applyBorder="1" applyAlignment="1"/>
    <xf numFmtId="0" fontId="1" fillId="0" borderId="36" xfId="0" applyFont="1" applyFill="1" applyBorder="1" applyAlignment="1"/>
    <xf numFmtId="0" fontId="1" fillId="0" borderId="66" xfId="0" applyFont="1" applyFill="1" applyBorder="1" applyAlignment="1"/>
    <xf numFmtId="0" fontId="1" fillId="0" borderId="6" xfId="0" applyFont="1" applyFill="1" applyBorder="1" applyAlignment="1"/>
    <xf numFmtId="0" fontId="1" fillId="0" borderId="55" xfId="0" applyFont="1" applyFill="1" applyBorder="1" applyAlignment="1"/>
    <xf numFmtId="0" fontId="1" fillId="0" borderId="9" xfId="0" applyFont="1" applyFill="1" applyBorder="1" applyAlignment="1"/>
    <xf numFmtId="0" fontId="1" fillId="0" borderId="57" xfId="0" applyFont="1" applyFill="1" applyBorder="1" applyAlignment="1"/>
    <xf numFmtId="0" fontId="1" fillId="0" borderId="32" xfId="0" applyFont="1" applyFill="1" applyBorder="1" applyAlignment="1"/>
    <xf numFmtId="0" fontId="1" fillId="0" borderId="59" xfId="0" applyFont="1" applyFill="1" applyBorder="1" applyAlignment="1"/>
    <xf numFmtId="0" fontId="13" fillId="10" borderId="19" xfId="0" applyFont="1" applyFill="1" applyBorder="1" applyAlignment="1">
      <alignment horizontal="center" vertical="center"/>
    </xf>
    <xf numFmtId="0" fontId="13" fillId="10" borderId="20" xfId="0" applyFont="1" applyFill="1" applyBorder="1" applyAlignment="1">
      <alignment horizontal="center" vertical="center"/>
    </xf>
    <xf numFmtId="0" fontId="13" fillId="10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4" fontId="1" fillId="13" borderId="1" xfId="0" applyNumberFormat="1" applyFont="1" applyFill="1" applyBorder="1" applyAlignment="1">
      <alignment horizontal="center"/>
    </xf>
  </cellXfs>
  <cellStyles count="509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20" builtinId="8" hidden="1"/>
    <cellStyle name="Lien hypertexte" xfId="4322" builtinId="8" hidden="1"/>
    <cellStyle name="Lien hypertexte" xfId="4324" builtinId="8" hidden="1"/>
    <cellStyle name="Lien hypertexte" xfId="4326" builtinId="8" hidden="1"/>
    <cellStyle name="Lien hypertexte" xfId="4328" builtinId="8" hidden="1"/>
    <cellStyle name="Lien hypertexte" xfId="4330" builtinId="8" hidden="1"/>
    <cellStyle name="Lien hypertexte" xfId="4332" builtinId="8" hidden="1"/>
    <cellStyle name="Lien hypertexte" xfId="4334" builtinId="8" hidden="1"/>
    <cellStyle name="Lien hypertexte" xfId="4336" builtinId="8" hidden="1"/>
    <cellStyle name="Lien hypertexte" xfId="4338" builtinId="8" hidden="1"/>
    <cellStyle name="Lien hypertexte" xfId="4340" builtinId="8" hidden="1"/>
    <cellStyle name="Lien hypertexte" xfId="4342" builtinId="8" hidden="1"/>
    <cellStyle name="Lien hypertexte" xfId="4344" builtinId="8" hidden="1"/>
    <cellStyle name="Lien hypertexte" xfId="4346" builtinId="8" hidden="1"/>
    <cellStyle name="Lien hypertexte" xfId="4348" builtinId="8" hidden="1"/>
    <cellStyle name="Lien hypertexte" xfId="4350" builtinId="8" hidden="1"/>
    <cellStyle name="Lien hypertexte" xfId="4352" builtinId="8" hidden="1"/>
    <cellStyle name="Lien hypertexte" xfId="4354" builtinId="8" hidden="1"/>
    <cellStyle name="Lien hypertexte" xfId="4356" builtinId="8" hidden="1"/>
    <cellStyle name="Lien hypertexte" xfId="4358" builtinId="8" hidden="1"/>
    <cellStyle name="Lien hypertexte" xfId="4360" builtinId="8" hidden="1"/>
    <cellStyle name="Lien hypertexte" xfId="4362" builtinId="8" hidden="1"/>
    <cellStyle name="Lien hypertexte" xfId="4364" builtinId="8" hidden="1"/>
    <cellStyle name="Lien hypertexte" xfId="4366" builtinId="8" hidden="1"/>
    <cellStyle name="Lien hypertexte" xfId="4368" builtinId="8" hidden="1"/>
    <cellStyle name="Lien hypertexte" xfId="4370" builtinId="8" hidden="1"/>
    <cellStyle name="Lien hypertexte" xfId="4372" builtinId="8" hidden="1"/>
    <cellStyle name="Lien hypertexte" xfId="4374" builtinId="8" hidden="1"/>
    <cellStyle name="Lien hypertexte" xfId="4376" builtinId="8" hidden="1"/>
    <cellStyle name="Lien hypertexte" xfId="4378" builtinId="8" hidden="1"/>
    <cellStyle name="Lien hypertexte" xfId="4380" builtinId="8" hidden="1"/>
    <cellStyle name="Lien hypertexte" xfId="4382" builtinId="8" hidden="1"/>
    <cellStyle name="Lien hypertexte" xfId="4384" builtinId="8" hidden="1"/>
    <cellStyle name="Lien hypertexte" xfId="4386" builtinId="8" hidden="1"/>
    <cellStyle name="Lien hypertexte" xfId="4388" builtinId="8" hidden="1"/>
    <cellStyle name="Lien hypertexte" xfId="4390" builtinId="8" hidden="1"/>
    <cellStyle name="Lien hypertexte" xfId="4392" builtinId="8" hidden="1"/>
    <cellStyle name="Lien hypertexte" xfId="4394" builtinId="8" hidden="1"/>
    <cellStyle name="Lien hypertexte" xfId="4396" builtinId="8" hidden="1"/>
    <cellStyle name="Lien hypertexte" xfId="4398" builtinId="8" hidden="1"/>
    <cellStyle name="Lien hypertexte" xfId="4400" builtinId="8" hidden="1"/>
    <cellStyle name="Lien hypertexte" xfId="4402" builtinId="8" hidden="1"/>
    <cellStyle name="Lien hypertexte" xfId="4404" builtinId="8" hidden="1"/>
    <cellStyle name="Lien hypertexte" xfId="4406" builtinId="8" hidden="1"/>
    <cellStyle name="Lien hypertexte" xfId="4408" builtinId="8" hidden="1"/>
    <cellStyle name="Lien hypertexte" xfId="4410" builtinId="8" hidden="1"/>
    <cellStyle name="Lien hypertexte" xfId="4412" builtinId="8" hidden="1"/>
    <cellStyle name="Lien hypertexte" xfId="4414" builtinId="8" hidden="1"/>
    <cellStyle name="Lien hypertexte" xfId="4416" builtinId="8" hidden="1"/>
    <cellStyle name="Lien hypertexte" xfId="4418" builtinId="8" hidden="1"/>
    <cellStyle name="Lien hypertexte" xfId="4420" builtinId="8" hidden="1"/>
    <cellStyle name="Lien hypertexte" xfId="4422" builtinId="8" hidden="1"/>
    <cellStyle name="Lien hypertexte" xfId="4424" builtinId="8" hidden="1"/>
    <cellStyle name="Lien hypertexte" xfId="4426" builtinId="8" hidden="1"/>
    <cellStyle name="Lien hypertexte" xfId="4428" builtinId="8" hidden="1"/>
    <cellStyle name="Lien hypertexte" xfId="4430" builtinId="8" hidden="1"/>
    <cellStyle name="Lien hypertexte" xfId="4432" builtinId="8" hidden="1"/>
    <cellStyle name="Lien hypertexte" xfId="4434" builtinId="8" hidden="1"/>
    <cellStyle name="Lien hypertexte" xfId="4436" builtinId="8" hidden="1"/>
    <cellStyle name="Lien hypertexte" xfId="4438" builtinId="8" hidden="1"/>
    <cellStyle name="Lien hypertexte" xfId="4440" builtinId="8" hidden="1"/>
    <cellStyle name="Lien hypertexte" xfId="4442" builtinId="8" hidden="1"/>
    <cellStyle name="Lien hypertexte" xfId="4444" builtinId="8" hidden="1"/>
    <cellStyle name="Lien hypertexte" xfId="4446" builtinId="8" hidden="1"/>
    <cellStyle name="Lien hypertexte" xfId="4448" builtinId="8" hidden="1"/>
    <cellStyle name="Lien hypertexte" xfId="4450" builtinId="8" hidden="1"/>
    <cellStyle name="Lien hypertexte" xfId="4452" builtinId="8" hidden="1"/>
    <cellStyle name="Lien hypertexte" xfId="4454" builtinId="8" hidden="1"/>
    <cellStyle name="Lien hypertexte" xfId="4456" builtinId="8" hidden="1"/>
    <cellStyle name="Lien hypertexte" xfId="4458" builtinId="8" hidden="1"/>
    <cellStyle name="Lien hypertexte" xfId="4460" builtinId="8" hidden="1"/>
    <cellStyle name="Lien hypertexte" xfId="4462" builtinId="8" hidden="1"/>
    <cellStyle name="Lien hypertexte" xfId="4464" builtinId="8" hidden="1"/>
    <cellStyle name="Lien hypertexte" xfId="4466" builtinId="8" hidden="1"/>
    <cellStyle name="Lien hypertexte" xfId="4468" builtinId="8" hidden="1"/>
    <cellStyle name="Lien hypertexte" xfId="4470" builtinId="8" hidden="1"/>
    <cellStyle name="Lien hypertexte" xfId="4472" builtinId="8" hidden="1"/>
    <cellStyle name="Lien hypertexte" xfId="4474" builtinId="8" hidden="1"/>
    <cellStyle name="Lien hypertexte" xfId="4476" builtinId="8" hidden="1"/>
    <cellStyle name="Lien hypertexte" xfId="4478" builtinId="8" hidden="1"/>
    <cellStyle name="Lien hypertexte" xfId="4480" builtinId="8" hidden="1"/>
    <cellStyle name="Lien hypertexte" xfId="4482" builtinId="8" hidden="1"/>
    <cellStyle name="Lien hypertexte" xfId="4484" builtinId="8" hidden="1"/>
    <cellStyle name="Lien hypertexte" xfId="4486" builtinId="8" hidden="1"/>
    <cellStyle name="Lien hypertexte" xfId="4488" builtinId="8" hidden="1"/>
    <cellStyle name="Lien hypertexte" xfId="4490" builtinId="8" hidden="1"/>
    <cellStyle name="Lien hypertexte" xfId="4492" builtinId="8" hidden="1"/>
    <cellStyle name="Lien hypertexte" xfId="4494" builtinId="8" hidden="1"/>
    <cellStyle name="Lien hypertexte" xfId="4496" builtinId="8" hidden="1"/>
    <cellStyle name="Lien hypertexte" xfId="4498" builtinId="8" hidden="1"/>
    <cellStyle name="Lien hypertexte" xfId="4500" builtinId="8" hidden="1"/>
    <cellStyle name="Lien hypertexte" xfId="4502" builtinId="8" hidden="1"/>
    <cellStyle name="Lien hypertexte" xfId="4504" builtinId="8" hidden="1"/>
    <cellStyle name="Lien hypertexte" xfId="4506" builtinId="8" hidden="1"/>
    <cellStyle name="Lien hypertexte" xfId="4508" builtinId="8" hidden="1"/>
    <cellStyle name="Lien hypertexte" xfId="4510" builtinId="8" hidden="1"/>
    <cellStyle name="Lien hypertexte" xfId="4512" builtinId="8" hidden="1"/>
    <cellStyle name="Lien hypertexte" xfId="4514" builtinId="8" hidden="1"/>
    <cellStyle name="Lien hypertexte" xfId="4516" builtinId="8" hidden="1"/>
    <cellStyle name="Lien hypertexte" xfId="4518" builtinId="8" hidden="1"/>
    <cellStyle name="Lien hypertexte" xfId="4520" builtinId="8" hidden="1"/>
    <cellStyle name="Lien hypertexte" xfId="4522" builtinId="8" hidden="1"/>
    <cellStyle name="Lien hypertexte" xfId="4524" builtinId="8" hidden="1"/>
    <cellStyle name="Lien hypertexte" xfId="4526" builtinId="8" hidden="1"/>
    <cellStyle name="Lien hypertexte" xfId="4528" builtinId="8" hidden="1"/>
    <cellStyle name="Lien hypertexte" xfId="4530" builtinId="8" hidden="1"/>
    <cellStyle name="Lien hypertexte" xfId="4532" builtinId="8" hidden="1"/>
    <cellStyle name="Lien hypertexte" xfId="4534" builtinId="8" hidden="1"/>
    <cellStyle name="Lien hypertexte" xfId="4536" builtinId="8" hidden="1"/>
    <cellStyle name="Lien hypertexte" xfId="4538" builtinId="8" hidden="1"/>
    <cellStyle name="Lien hypertexte" xfId="4540" builtinId="8" hidden="1"/>
    <cellStyle name="Lien hypertexte" xfId="4542" builtinId="8" hidden="1"/>
    <cellStyle name="Lien hypertexte" xfId="4544" builtinId="8" hidden="1"/>
    <cellStyle name="Lien hypertexte" xfId="4546" builtinId="8" hidden="1"/>
    <cellStyle name="Lien hypertexte" xfId="4548" builtinId="8" hidden="1"/>
    <cellStyle name="Lien hypertexte" xfId="4550" builtinId="8" hidden="1"/>
    <cellStyle name="Lien hypertexte" xfId="4552" builtinId="8" hidden="1"/>
    <cellStyle name="Lien hypertexte" xfId="4554" builtinId="8" hidden="1"/>
    <cellStyle name="Lien hypertexte" xfId="4556" builtinId="8" hidden="1"/>
    <cellStyle name="Lien hypertexte" xfId="4558" builtinId="8" hidden="1"/>
    <cellStyle name="Lien hypertexte" xfId="4560" builtinId="8" hidden="1"/>
    <cellStyle name="Lien hypertexte" xfId="4562" builtinId="8" hidden="1"/>
    <cellStyle name="Lien hypertexte" xfId="4564" builtinId="8" hidden="1"/>
    <cellStyle name="Lien hypertexte" xfId="4566" builtinId="8" hidden="1"/>
    <cellStyle name="Lien hypertexte" xfId="4568" builtinId="8" hidden="1"/>
    <cellStyle name="Lien hypertexte" xfId="4570" builtinId="8" hidden="1"/>
    <cellStyle name="Lien hypertexte" xfId="4572" builtinId="8" hidden="1"/>
    <cellStyle name="Lien hypertexte" xfId="4574" builtinId="8" hidden="1"/>
    <cellStyle name="Lien hypertexte" xfId="4576" builtinId="8" hidden="1"/>
    <cellStyle name="Lien hypertexte" xfId="4578" builtinId="8" hidden="1"/>
    <cellStyle name="Lien hypertexte" xfId="4580" builtinId="8" hidden="1"/>
    <cellStyle name="Lien hypertexte" xfId="4582" builtinId="8" hidden="1"/>
    <cellStyle name="Lien hypertexte" xfId="4584" builtinId="8" hidden="1"/>
    <cellStyle name="Lien hypertexte" xfId="4586" builtinId="8" hidden="1"/>
    <cellStyle name="Lien hypertexte" xfId="4588" builtinId="8" hidden="1"/>
    <cellStyle name="Lien hypertexte" xfId="4590" builtinId="8" hidden="1"/>
    <cellStyle name="Lien hypertexte" xfId="4592" builtinId="8" hidden="1"/>
    <cellStyle name="Lien hypertexte" xfId="4594" builtinId="8" hidden="1"/>
    <cellStyle name="Lien hypertexte" xfId="4596" builtinId="8" hidden="1"/>
    <cellStyle name="Lien hypertexte" xfId="4598" builtinId="8" hidden="1"/>
    <cellStyle name="Lien hypertexte" xfId="4600" builtinId="8" hidden="1"/>
    <cellStyle name="Lien hypertexte" xfId="4602" builtinId="8" hidden="1"/>
    <cellStyle name="Lien hypertexte" xfId="4604" builtinId="8" hidden="1"/>
    <cellStyle name="Lien hypertexte" xfId="4606" builtinId="8" hidden="1"/>
    <cellStyle name="Lien hypertexte" xfId="4608" builtinId="8" hidden="1"/>
    <cellStyle name="Lien hypertexte" xfId="4610" builtinId="8" hidden="1"/>
    <cellStyle name="Lien hypertexte" xfId="4612" builtinId="8" hidden="1"/>
    <cellStyle name="Lien hypertexte" xfId="4614" builtinId="8" hidden="1"/>
    <cellStyle name="Lien hypertexte" xfId="4616" builtinId="8" hidden="1"/>
    <cellStyle name="Lien hypertexte" xfId="4618" builtinId="8" hidden="1"/>
    <cellStyle name="Lien hypertexte" xfId="4620" builtinId="8" hidden="1"/>
    <cellStyle name="Lien hypertexte" xfId="4622" builtinId="8" hidden="1"/>
    <cellStyle name="Lien hypertexte" xfId="4624" builtinId="8" hidden="1"/>
    <cellStyle name="Lien hypertexte" xfId="4626" builtinId="8" hidden="1"/>
    <cellStyle name="Lien hypertexte" xfId="4628" builtinId="8" hidden="1"/>
    <cellStyle name="Lien hypertexte" xfId="4630" builtinId="8" hidden="1"/>
    <cellStyle name="Lien hypertexte" xfId="4632" builtinId="8" hidden="1"/>
    <cellStyle name="Lien hypertexte" xfId="4634" builtinId="8" hidden="1"/>
    <cellStyle name="Lien hypertexte" xfId="4636" builtinId="8" hidden="1"/>
    <cellStyle name="Lien hypertexte" xfId="4638" builtinId="8" hidden="1"/>
    <cellStyle name="Lien hypertexte" xfId="4640" builtinId="8" hidden="1"/>
    <cellStyle name="Lien hypertexte" xfId="4642" builtinId="8" hidden="1"/>
    <cellStyle name="Lien hypertexte" xfId="4644" builtinId="8" hidden="1"/>
    <cellStyle name="Lien hypertexte" xfId="4646" builtinId="8" hidden="1"/>
    <cellStyle name="Lien hypertexte" xfId="4648" builtinId="8" hidden="1"/>
    <cellStyle name="Lien hypertexte" xfId="4650" builtinId="8" hidden="1"/>
    <cellStyle name="Lien hypertexte" xfId="4652" builtinId="8" hidden="1"/>
    <cellStyle name="Lien hypertexte" xfId="4654" builtinId="8" hidden="1"/>
    <cellStyle name="Lien hypertexte" xfId="4656" builtinId="8" hidden="1"/>
    <cellStyle name="Lien hypertexte" xfId="4658" builtinId="8" hidden="1"/>
    <cellStyle name="Lien hypertexte" xfId="4660" builtinId="8" hidden="1"/>
    <cellStyle name="Lien hypertexte" xfId="4662" builtinId="8" hidden="1"/>
    <cellStyle name="Lien hypertexte" xfId="4664" builtinId="8" hidden="1"/>
    <cellStyle name="Lien hypertexte" xfId="4666" builtinId="8" hidden="1"/>
    <cellStyle name="Lien hypertexte" xfId="4668" builtinId="8" hidden="1"/>
    <cellStyle name="Lien hypertexte" xfId="4670" builtinId="8" hidden="1"/>
    <cellStyle name="Lien hypertexte" xfId="4672" builtinId="8" hidden="1"/>
    <cellStyle name="Lien hypertexte" xfId="4674" builtinId="8" hidden="1"/>
    <cellStyle name="Lien hypertexte" xfId="4676" builtinId="8" hidden="1"/>
    <cellStyle name="Lien hypertexte" xfId="4678" builtinId="8" hidden="1"/>
    <cellStyle name="Lien hypertexte" xfId="4680" builtinId="8" hidden="1"/>
    <cellStyle name="Lien hypertexte" xfId="4682" builtinId="8" hidden="1"/>
    <cellStyle name="Lien hypertexte" xfId="4684" builtinId="8" hidden="1"/>
    <cellStyle name="Lien hypertexte" xfId="4686" builtinId="8" hidden="1"/>
    <cellStyle name="Lien hypertexte" xfId="4688" builtinId="8" hidden="1"/>
    <cellStyle name="Lien hypertexte" xfId="4690" builtinId="8" hidden="1"/>
    <cellStyle name="Lien hypertexte" xfId="4692" builtinId="8" hidden="1"/>
    <cellStyle name="Lien hypertexte" xfId="4694" builtinId="8" hidden="1"/>
    <cellStyle name="Lien hypertexte" xfId="4696" builtinId="8" hidden="1"/>
    <cellStyle name="Lien hypertexte" xfId="4698" builtinId="8" hidden="1"/>
    <cellStyle name="Lien hypertexte" xfId="4700" builtinId="8" hidden="1"/>
    <cellStyle name="Lien hypertexte" xfId="4702" builtinId="8" hidden="1"/>
    <cellStyle name="Lien hypertexte" xfId="4704" builtinId="8" hidden="1"/>
    <cellStyle name="Lien hypertexte" xfId="4706" builtinId="8" hidden="1"/>
    <cellStyle name="Lien hypertexte" xfId="4708" builtinId="8" hidden="1"/>
    <cellStyle name="Lien hypertexte" xfId="4710" builtinId="8" hidden="1"/>
    <cellStyle name="Lien hypertexte" xfId="4712" builtinId="8" hidden="1"/>
    <cellStyle name="Lien hypertexte" xfId="4714" builtinId="8" hidden="1"/>
    <cellStyle name="Lien hypertexte" xfId="4716" builtinId="8" hidden="1"/>
    <cellStyle name="Lien hypertexte" xfId="4718" builtinId="8" hidden="1"/>
    <cellStyle name="Lien hypertexte" xfId="4720" builtinId="8" hidden="1"/>
    <cellStyle name="Lien hypertexte" xfId="4722" builtinId="8" hidden="1"/>
    <cellStyle name="Lien hypertexte" xfId="4724" builtinId="8" hidden="1"/>
    <cellStyle name="Lien hypertexte" xfId="4726" builtinId="8" hidden="1"/>
    <cellStyle name="Lien hypertexte" xfId="4728" builtinId="8" hidden="1"/>
    <cellStyle name="Lien hypertexte" xfId="4730" builtinId="8" hidden="1"/>
    <cellStyle name="Lien hypertexte" xfId="4732" builtinId="8" hidden="1"/>
    <cellStyle name="Lien hypertexte" xfId="4734" builtinId="8" hidden="1"/>
    <cellStyle name="Lien hypertexte" xfId="4736" builtinId="8" hidden="1"/>
    <cellStyle name="Lien hypertexte" xfId="4738" builtinId="8" hidden="1"/>
    <cellStyle name="Lien hypertexte" xfId="4740" builtinId="8" hidden="1"/>
    <cellStyle name="Lien hypertexte" xfId="4742" builtinId="8" hidden="1"/>
    <cellStyle name="Lien hypertexte" xfId="4744" builtinId="8" hidden="1"/>
    <cellStyle name="Lien hypertexte" xfId="4746" builtinId="8" hidden="1"/>
    <cellStyle name="Lien hypertexte" xfId="4748" builtinId="8" hidden="1"/>
    <cellStyle name="Lien hypertexte" xfId="4750" builtinId="8" hidden="1"/>
    <cellStyle name="Lien hypertexte" xfId="4752" builtinId="8" hidden="1"/>
    <cellStyle name="Lien hypertexte" xfId="4754" builtinId="8" hidden="1"/>
    <cellStyle name="Lien hypertexte" xfId="4756" builtinId="8" hidden="1"/>
    <cellStyle name="Lien hypertexte" xfId="4758" builtinId="8" hidden="1"/>
    <cellStyle name="Lien hypertexte" xfId="4760" builtinId="8" hidden="1"/>
    <cellStyle name="Lien hypertexte" xfId="4762" builtinId="8" hidden="1"/>
    <cellStyle name="Lien hypertexte" xfId="4764" builtinId="8" hidden="1"/>
    <cellStyle name="Lien hypertexte" xfId="4766" builtinId="8" hidden="1"/>
    <cellStyle name="Lien hypertexte" xfId="4768" builtinId="8" hidden="1"/>
    <cellStyle name="Lien hypertexte" xfId="4770" builtinId="8" hidden="1"/>
    <cellStyle name="Lien hypertexte" xfId="4772" builtinId="8" hidden="1"/>
    <cellStyle name="Lien hypertexte" xfId="4774" builtinId="8" hidden="1"/>
    <cellStyle name="Lien hypertexte" xfId="4776" builtinId="8" hidden="1"/>
    <cellStyle name="Lien hypertexte" xfId="4778" builtinId="8" hidden="1"/>
    <cellStyle name="Lien hypertexte" xfId="4780" builtinId="8" hidden="1"/>
    <cellStyle name="Lien hypertexte" xfId="4782" builtinId="8" hidden="1"/>
    <cellStyle name="Lien hypertexte" xfId="4784" builtinId="8" hidden="1"/>
    <cellStyle name="Lien hypertexte" xfId="4786" builtinId="8" hidden="1"/>
    <cellStyle name="Lien hypertexte" xfId="4788" builtinId="8" hidden="1"/>
    <cellStyle name="Lien hypertexte" xfId="4790" builtinId="8" hidden="1"/>
    <cellStyle name="Lien hypertexte" xfId="4792" builtinId="8" hidden="1"/>
    <cellStyle name="Lien hypertexte" xfId="4794" builtinId="8" hidden="1"/>
    <cellStyle name="Lien hypertexte" xfId="4796" builtinId="8" hidden="1"/>
    <cellStyle name="Lien hypertexte" xfId="4798" builtinId="8" hidden="1"/>
    <cellStyle name="Lien hypertexte" xfId="4800" builtinId="8" hidden="1"/>
    <cellStyle name="Lien hypertexte" xfId="4802" builtinId="8" hidden="1"/>
    <cellStyle name="Lien hypertexte" xfId="4804" builtinId="8" hidden="1"/>
    <cellStyle name="Lien hypertexte" xfId="4806" builtinId="8" hidden="1"/>
    <cellStyle name="Lien hypertexte" xfId="4808" builtinId="8" hidden="1"/>
    <cellStyle name="Lien hypertexte" xfId="4810" builtinId="8" hidden="1"/>
    <cellStyle name="Lien hypertexte" xfId="4812" builtinId="8" hidden="1"/>
    <cellStyle name="Lien hypertexte" xfId="4814" builtinId="8" hidden="1"/>
    <cellStyle name="Lien hypertexte" xfId="4816" builtinId="8" hidden="1"/>
    <cellStyle name="Lien hypertexte" xfId="4818" builtinId="8" hidden="1"/>
    <cellStyle name="Lien hypertexte" xfId="4820" builtinId="8" hidden="1"/>
    <cellStyle name="Lien hypertexte" xfId="4822" builtinId="8" hidden="1"/>
    <cellStyle name="Lien hypertexte" xfId="4824" builtinId="8" hidden="1"/>
    <cellStyle name="Lien hypertexte" xfId="4826" builtinId="8" hidden="1"/>
    <cellStyle name="Lien hypertexte" xfId="4828" builtinId="8" hidden="1"/>
    <cellStyle name="Lien hypertexte" xfId="4830" builtinId="8" hidden="1"/>
    <cellStyle name="Lien hypertexte" xfId="4832" builtinId="8" hidden="1"/>
    <cellStyle name="Lien hypertexte" xfId="4834" builtinId="8" hidden="1"/>
    <cellStyle name="Lien hypertexte" xfId="4836" builtinId="8" hidden="1"/>
    <cellStyle name="Lien hypertexte" xfId="4838" builtinId="8" hidden="1"/>
    <cellStyle name="Lien hypertexte" xfId="4840" builtinId="8" hidden="1"/>
    <cellStyle name="Lien hypertexte" xfId="4842" builtinId="8" hidden="1"/>
    <cellStyle name="Lien hypertexte" xfId="4844" builtinId="8" hidden="1"/>
    <cellStyle name="Lien hypertexte" xfId="4846" builtinId="8" hidden="1"/>
    <cellStyle name="Lien hypertexte" xfId="4848" builtinId="8" hidden="1"/>
    <cellStyle name="Lien hypertexte" xfId="4850" builtinId="8" hidden="1"/>
    <cellStyle name="Lien hypertexte" xfId="4852" builtinId="8" hidden="1"/>
    <cellStyle name="Lien hypertexte" xfId="4854" builtinId="8" hidden="1"/>
    <cellStyle name="Lien hypertexte" xfId="4856" builtinId="8" hidden="1"/>
    <cellStyle name="Lien hypertexte" xfId="4858" builtinId="8" hidden="1"/>
    <cellStyle name="Lien hypertexte" xfId="4860" builtinId="8" hidden="1"/>
    <cellStyle name="Lien hypertexte" xfId="4862" builtinId="8" hidden="1"/>
    <cellStyle name="Lien hypertexte" xfId="4864" builtinId="8" hidden="1"/>
    <cellStyle name="Lien hypertexte" xfId="4866" builtinId="8" hidden="1"/>
    <cellStyle name="Lien hypertexte" xfId="4868" builtinId="8" hidden="1"/>
    <cellStyle name="Lien hypertexte" xfId="4870" builtinId="8" hidden="1"/>
    <cellStyle name="Lien hypertexte" xfId="4872" builtinId="8" hidden="1"/>
    <cellStyle name="Lien hypertexte" xfId="4874" builtinId="8" hidden="1"/>
    <cellStyle name="Lien hypertexte" xfId="4876" builtinId="8" hidden="1"/>
    <cellStyle name="Lien hypertexte" xfId="4878" builtinId="8" hidden="1"/>
    <cellStyle name="Lien hypertexte" xfId="4880" builtinId="8" hidden="1"/>
    <cellStyle name="Lien hypertexte" xfId="4882" builtinId="8" hidden="1"/>
    <cellStyle name="Lien hypertexte" xfId="4884" builtinId="8" hidden="1"/>
    <cellStyle name="Lien hypertexte" xfId="4886" builtinId="8" hidden="1"/>
    <cellStyle name="Lien hypertexte" xfId="4888" builtinId="8" hidden="1"/>
    <cellStyle name="Lien hypertexte" xfId="4890" builtinId="8" hidden="1"/>
    <cellStyle name="Lien hypertexte" xfId="4892" builtinId="8" hidden="1"/>
    <cellStyle name="Lien hypertexte" xfId="4894" builtinId="8" hidden="1"/>
    <cellStyle name="Lien hypertexte" xfId="4896" builtinId="8" hidden="1"/>
    <cellStyle name="Lien hypertexte" xfId="4898" builtinId="8" hidden="1"/>
    <cellStyle name="Lien hypertexte" xfId="4900" builtinId="8" hidden="1"/>
    <cellStyle name="Lien hypertexte" xfId="4902" builtinId="8" hidden="1"/>
    <cellStyle name="Lien hypertexte" xfId="4904" builtinId="8" hidden="1"/>
    <cellStyle name="Lien hypertexte" xfId="4906" builtinId="8" hidden="1"/>
    <cellStyle name="Lien hypertexte" xfId="4908" builtinId="8" hidden="1"/>
    <cellStyle name="Lien hypertexte" xfId="4910" builtinId="8" hidden="1"/>
    <cellStyle name="Lien hypertexte" xfId="4912" builtinId="8" hidden="1"/>
    <cellStyle name="Lien hypertexte" xfId="4914" builtinId="8" hidden="1"/>
    <cellStyle name="Lien hypertexte" xfId="4916" builtinId="8" hidden="1"/>
    <cellStyle name="Lien hypertexte" xfId="4918" builtinId="8" hidden="1"/>
    <cellStyle name="Lien hypertexte" xfId="4920" builtinId="8" hidden="1"/>
    <cellStyle name="Lien hypertexte" xfId="4922" builtinId="8" hidden="1"/>
    <cellStyle name="Lien hypertexte" xfId="4924" builtinId="8" hidden="1"/>
    <cellStyle name="Lien hypertexte" xfId="4926" builtinId="8" hidden="1"/>
    <cellStyle name="Lien hypertexte" xfId="4928" builtinId="8" hidden="1"/>
    <cellStyle name="Lien hypertexte" xfId="4930" builtinId="8" hidden="1"/>
    <cellStyle name="Lien hypertexte" xfId="4932" builtinId="8" hidden="1"/>
    <cellStyle name="Lien hypertexte" xfId="4934" builtinId="8" hidden="1"/>
    <cellStyle name="Lien hypertexte" xfId="4936" builtinId="8" hidden="1"/>
    <cellStyle name="Lien hypertexte" xfId="4938" builtinId="8" hidden="1"/>
    <cellStyle name="Lien hypertexte" xfId="4940" builtinId="8" hidden="1"/>
    <cellStyle name="Lien hypertexte" xfId="4942" builtinId="8" hidden="1"/>
    <cellStyle name="Lien hypertexte" xfId="4944" builtinId="8" hidden="1"/>
    <cellStyle name="Lien hypertexte" xfId="4946" builtinId="8" hidden="1"/>
    <cellStyle name="Lien hypertexte" xfId="4948" builtinId="8" hidden="1"/>
    <cellStyle name="Lien hypertexte" xfId="4950" builtinId="8" hidden="1"/>
    <cellStyle name="Lien hypertexte" xfId="4952" builtinId="8" hidden="1"/>
    <cellStyle name="Lien hypertexte" xfId="4954" builtinId="8" hidden="1"/>
    <cellStyle name="Lien hypertexte" xfId="4956" builtinId="8" hidden="1"/>
    <cellStyle name="Lien hypertexte" xfId="4958" builtinId="8" hidden="1"/>
    <cellStyle name="Lien hypertexte" xfId="4960" builtinId="8" hidden="1"/>
    <cellStyle name="Lien hypertexte" xfId="4962" builtinId="8" hidden="1"/>
    <cellStyle name="Lien hypertexte" xfId="4964" builtinId="8" hidden="1"/>
    <cellStyle name="Lien hypertexte" xfId="4966" builtinId="8" hidden="1"/>
    <cellStyle name="Lien hypertexte" xfId="4968" builtinId="8" hidden="1"/>
    <cellStyle name="Lien hypertexte" xfId="4970" builtinId="8" hidden="1"/>
    <cellStyle name="Lien hypertexte" xfId="4972" builtinId="8" hidden="1"/>
    <cellStyle name="Lien hypertexte" xfId="4974" builtinId="8" hidden="1"/>
    <cellStyle name="Lien hypertexte" xfId="4976" builtinId="8" hidden="1"/>
    <cellStyle name="Lien hypertexte" xfId="4978" builtinId="8" hidden="1"/>
    <cellStyle name="Lien hypertexte" xfId="4980" builtinId="8" hidden="1"/>
    <cellStyle name="Lien hypertexte" xfId="4982" builtinId="8" hidden="1"/>
    <cellStyle name="Lien hypertexte" xfId="4984" builtinId="8" hidden="1"/>
    <cellStyle name="Lien hypertexte" xfId="4986" builtinId="8" hidden="1"/>
    <cellStyle name="Lien hypertexte" xfId="4988" builtinId="8" hidden="1"/>
    <cellStyle name="Lien hypertexte" xfId="4990" builtinId="8" hidden="1"/>
    <cellStyle name="Lien hypertexte" xfId="4992" builtinId="8" hidden="1"/>
    <cellStyle name="Lien hypertexte" xfId="4994" builtinId="8" hidden="1"/>
    <cellStyle name="Lien hypertexte" xfId="4996" builtinId="8" hidden="1"/>
    <cellStyle name="Lien hypertexte" xfId="4998" builtinId="8" hidden="1"/>
    <cellStyle name="Lien hypertexte" xfId="5000" builtinId="8" hidden="1"/>
    <cellStyle name="Lien hypertexte" xfId="5002" builtinId="8" hidden="1"/>
    <cellStyle name="Lien hypertexte" xfId="5004" builtinId="8" hidden="1"/>
    <cellStyle name="Lien hypertexte" xfId="5006" builtinId="8" hidden="1"/>
    <cellStyle name="Lien hypertexte" xfId="5008" builtinId="8" hidden="1"/>
    <cellStyle name="Lien hypertexte" xfId="5010" builtinId="8" hidden="1"/>
    <cellStyle name="Lien hypertexte" xfId="5012" builtinId="8" hidden="1"/>
    <cellStyle name="Lien hypertexte" xfId="5014" builtinId="8" hidden="1"/>
    <cellStyle name="Lien hypertexte" xfId="5016" builtinId="8" hidden="1"/>
    <cellStyle name="Lien hypertexte" xfId="5018" builtinId="8" hidden="1"/>
    <cellStyle name="Lien hypertexte" xfId="5020" builtinId="8" hidden="1"/>
    <cellStyle name="Lien hypertexte" xfId="5022" builtinId="8" hidden="1"/>
    <cellStyle name="Lien hypertexte" xfId="5024" builtinId="8" hidden="1"/>
    <cellStyle name="Lien hypertexte" xfId="5026" builtinId="8" hidden="1"/>
    <cellStyle name="Lien hypertexte" xfId="5028" builtinId="8" hidden="1"/>
    <cellStyle name="Lien hypertexte" xfId="5030" builtinId="8" hidden="1"/>
    <cellStyle name="Lien hypertexte" xfId="5032" builtinId="8" hidden="1"/>
    <cellStyle name="Lien hypertexte" xfId="5034" builtinId="8" hidden="1"/>
    <cellStyle name="Lien hypertexte" xfId="5036" builtinId="8" hidden="1"/>
    <cellStyle name="Lien hypertexte" xfId="5038" builtinId="8" hidden="1"/>
    <cellStyle name="Lien hypertexte" xfId="5040" builtinId="8" hidden="1"/>
    <cellStyle name="Lien hypertexte" xfId="5042" builtinId="8" hidden="1"/>
    <cellStyle name="Lien hypertexte" xfId="5044" builtinId="8" hidden="1"/>
    <cellStyle name="Lien hypertexte" xfId="5046" builtinId="8" hidden="1"/>
    <cellStyle name="Lien hypertexte" xfId="5048" builtinId="8" hidden="1"/>
    <cellStyle name="Lien hypertexte" xfId="5050" builtinId="8" hidden="1"/>
    <cellStyle name="Lien hypertexte" xfId="5052" builtinId="8" hidden="1"/>
    <cellStyle name="Lien hypertexte" xfId="5054" builtinId="8" hidden="1"/>
    <cellStyle name="Lien hypertexte" xfId="5056" builtinId="8" hidden="1"/>
    <cellStyle name="Lien hypertexte" xfId="5058" builtinId="8" hidden="1"/>
    <cellStyle name="Lien hypertexte" xfId="5060" builtinId="8" hidden="1"/>
    <cellStyle name="Lien hypertexte" xfId="5062" builtinId="8" hidden="1"/>
    <cellStyle name="Lien hypertexte" xfId="5064" builtinId="8" hidden="1"/>
    <cellStyle name="Lien hypertexte" xfId="5066" builtinId="8" hidden="1"/>
    <cellStyle name="Lien hypertexte" xfId="5068" builtinId="8" hidden="1"/>
    <cellStyle name="Lien hypertexte" xfId="5070" builtinId="8" hidden="1"/>
    <cellStyle name="Lien hypertexte" xfId="5072" builtinId="8" hidden="1"/>
    <cellStyle name="Lien hypertexte" xfId="5074" builtinId="8" hidden="1"/>
    <cellStyle name="Lien hypertexte" xfId="5076" builtinId="8" hidden="1"/>
    <cellStyle name="Lien hypertexte" xfId="5078" builtinId="8" hidden="1"/>
    <cellStyle name="Lien hypertexte" xfId="5080" builtinId="8" hidden="1"/>
    <cellStyle name="Lien hypertexte" xfId="5082" builtinId="8" hidden="1"/>
    <cellStyle name="Lien hypertexte" xfId="5084" builtinId="8" hidden="1"/>
    <cellStyle name="Lien hypertexte" xfId="5086" builtinId="8" hidden="1"/>
    <cellStyle name="Lien hypertexte" xfId="5088" builtinId="8" hidden="1"/>
    <cellStyle name="Lien hypertexte" xfId="5090" builtinId="8" hidden="1"/>
    <cellStyle name="Lien hypertexte" xfId="5092" builtinId="8" hidden="1"/>
    <cellStyle name="Lien hypertexte" xfId="5094" builtinId="8" hidden="1"/>
    <cellStyle name="Lien hypertexte" xfId="509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Lien hypertexte visité" xfId="1467" builtinId="9" hidden="1"/>
    <cellStyle name="Lien hypertexte visité" xfId="1469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4317" builtinId="9" hidden="1"/>
    <cellStyle name="Lien hypertexte visité" xfId="4319" builtinId="9" hidden="1"/>
    <cellStyle name="Lien hypertexte visité" xfId="4321" builtinId="9" hidden="1"/>
    <cellStyle name="Lien hypertexte visité" xfId="4323" builtinId="9" hidden="1"/>
    <cellStyle name="Lien hypertexte visité" xfId="4325" builtinId="9" hidden="1"/>
    <cellStyle name="Lien hypertexte visité" xfId="4327" builtinId="9" hidden="1"/>
    <cellStyle name="Lien hypertexte visité" xfId="4329" builtinId="9" hidden="1"/>
    <cellStyle name="Lien hypertexte visité" xfId="4331" builtinId="9" hidden="1"/>
    <cellStyle name="Lien hypertexte visité" xfId="4333" builtinId="9" hidden="1"/>
    <cellStyle name="Lien hypertexte visité" xfId="4335" builtinId="9" hidden="1"/>
    <cellStyle name="Lien hypertexte visité" xfId="4337" builtinId="9" hidden="1"/>
    <cellStyle name="Lien hypertexte visité" xfId="4339" builtinId="9" hidden="1"/>
    <cellStyle name="Lien hypertexte visité" xfId="4341" builtinId="9" hidden="1"/>
    <cellStyle name="Lien hypertexte visité" xfId="4343" builtinId="9" hidden="1"/>
    <cellStyle name="Lien hypertexte visité" xfId="4345" builtinId="9" hidden="1"/>
    <cellStyle name="Lien hypertexte visité" xfId="4347" builtinId="9" hidden="1"/>
    <cellStyle name="Lien hypertexte visité" xfId="4349" builtinId="9" hidden="1"/>
    <cellStyle name="Lien hypertexte visité" xfId="4351" builtinId="9" hidden="1"/>
    <cellStyle name="Lien hypertexte visité" xfId="4353" builtinId="9" hidden="1"/>
    <cellStyle name="Lien hypertexte visité" xfId="4355" builtinId="9" hidden="1"/>
    <cellStyle name="Lien hypertexte visité" xfId="4357" builtinId="9" hidden="1"/>
    <cellStyle name="Lien hypertexte visité" xfId="4359" builtinId="9" hidden="1"/>
    <cellStyle name="Lien hypertexte visité" xfId="4361" builtinId="9" hidden="1"/>
    <cellStyle name="Lien hypertexte visité" xfId="4363" builtinId="9" hidden="1"/>
    <cellStyle name="Lien hypertexte visité" xfId="4365" builtinId="9" hidden="1"/>
    <cellStyle name="Lien hypertexte visité" xfId="4367" builtinId="9" hidden="1"/>
    <cellStyle name="Lien hypertexte visité" xfId="4369" builtinId="9" hidden="1"/>
    <cellStyle name="Lien hypertexte visité" xfId="4371" builtinId="9" hidden="1"/>
    <cellStyle name="Lien hypertexte visité" xfId="4373" builtinId="9" hidden="1"/>
    <cellStyle name="Lien hypertexte visité" xfId="4375" builtinId="9" hidden="1"/>
    <cellStyle name="Lien hypertexte visité" xfId="4377" builtinId="9" hidden="1"/>
    <cellStyle name="Lien hypertexte visité" xfId="4379" builtinId="9" hidden="1"/>
    <cellStyle name="Lien hypertexte visité" xfId="4381" builtinId="9" hidden="1"/>
    <cellStyle name="Lien hypertexte visité" xfId="4383" builtinId="9" hidden="1"/>
    <cellStyle name="Lien hypertexte visité" xfId="4385" builtinId="9" hidden="1"/>
    <cellStyle name="Lien hypertexte visité" xfId="4387" builtinId="9" hidden="1"/>
    <cellStyle name="Lien hypertexte visité" xfId="4389" builtinId="9" hidden="1"/>
    <cellStyle name="Lien hypertexte visité" xfId="4391" builtinId="9" hidden="1"/>
    <cellStyle name="Lien hypertexte visité" xfId="4393" builtinId="9" hidden="1"/>
    <cellStyle name="Lien hypertexte visité" xfId="4395" builtinId="9" hidden="1"/>
    <cellStyle name="Lien hypertexte visité" xfId="4397" builtinId="9" hidden="1"/>
    <cellStyle name="Lien hypertexte visité" xfId="4399" builtinId="9" hidden="1"/>
    <cellStyle name="Lien hypertexte visité" xfId="4401" builtinId="9" hidden="1"/>
    <cellStyle name="Lien hypertexte visité" xfId="4403" builtinId="9" hidden="1"/>
    <cellStyle name="Lien hypertexte visité" xfId="4405" builtinId="9" hidden="1"/>
    <cellStyle name="Lien hypertexte visité" xfId="4407" builtinId="9" hidden="1"/>
    <cellStyle name="Lien hypertexte visité" xfId="4409" builtinId="9" hidden="1"/>
    <cellStyle name="Lien hypertexte visité" xfId="4411" builtinId="9" hidden="1"/>
    <cellStyle name="Lien hypertexte visité" xfId="4413" builtinId="9" hidden="1"/>
    <cellStyle name="Lien hypertexte visité" xfId="4415" builtinId="9" hidden="1"/>
    <cellStyle name="Lien hypertexte visité" xfId="4417" builtinId="9" hidden="1"/>
    <cellStyle name="Lien hypertexte visité" xfId="4419" builtinId="9" hidden="1"/>
    <cellStyle name="Lien hypertexte visité" xfId="4421" builtinId="9" hidden="1"/>
    <cellStyle name="Lien hypertexte visité" xfId="4423" builtinId="9" hidden="1"/>
    <cellStyle name="Lien hypertexte visité" xfId="4425" builtinId="9" hidden="1"/>
    <cellStyle name="Lien hypertexte visité" xfId="4427" builtinId="9" hidden="1"/>
    <cellStyle name="Lien hypertexte visité" xfId="4429" builtinId="9" hidden="1"/>
    <cellStyle name="Lien hypertexte visité" xfId="4431" builtinId="9" hidden="1"/>
    <cellStyle name="Lien hypertexte visité" xfId="4433" builtinId="9" hidden="1"/>
    <cellStyle name="Lien hypertexte visité" xfId="4435" builtinId="9" hidden="1"/>
    <cellStyle name="Lien hypertexte visité" xfId="4437" builtinId="9" hidden="1"/>
    <cellStyle name="Lien hypertexte visité" xfId="4439" builtinId="9" hidden="1"/>
    <cellStyle name="Lien hypertexte visité" xfId="4441" builtinId="9" hidden="1"/>
    <cellStyle name="Lien hypertexte visité" xfId="4443" builtinId="9" hidden="1"/>
    <cellStyle name="Lien hypertexte visité" xfId="4445" builtinId="9" hidden="1"/>
    <cellStyle name="Lien hypertexte visité" xfId="4447" builtinId="9" hidden="1"/>
    <cellStyle name="Lien hypertexte visité" xfId="4449" builtinId="9" hidden="1"/>
    <cellStyle name="Lien hypertexte visité" xfId="4451" builtinId="9" hidden="1"/>
    <cellStyle name="Lien hypertexte visité" xfId="4453" builtinId="9" hidden="1"/>
    <cellStyle name="Lien hypertexte visité" xfId="4455" builtinId="9" hidden="1"/>
    <cellStyle name="Lien hypertexte visité" xfId="4457" builtinId="9" hidden="1"/>
    <cellStyle name="Lien hypertexte visité" xfId="4459" builtinId="9" hidden="1"/>
    <cellStyle name="Lien hypertexte visité" xfId="4461" builtinId="9" hidden="1"/>
    <cellStyle name="Lien hypertexte visité" xfId="4463" builtinId="9" hidden="1"/>
    <cellStyle name="Lien hypertexte visité" xfId="4465" builtinId="9" hidden="1"/>
    <cellStyle name="Lien hypertexte visité" xfId="4467" builtinId="9" hidden="1"/>
    <cellStyle name="Lien hypertexte visité" xfId="4469" builtinId="9" hidden="1"/>
    <cellStyle name="Lien hypertexte visité" xfId="4471" builtinId="9" hidden="1"/>
    <cellStyle name="Lien hypertexte visité" xfId="4473" builtinId="9" hidden="1"/>
    <cellStyle name="Lien hypertexte visité" xfId="4475" builtinId="9" hidden="1"/>
    <cellStyle name="Lien hypertexte visité" xfId="4477" builtinId="9" hidden="1"/>
    <cellStyle name="Lien hypertexte visité" xfId="4479" builtinId="9" hidden="1"/>
    <cellStyle name="Lien hypertexte visité" xfId="4481" builtinId="9" hidden="1"/>
    <cellStyle name="Lien hypertexte visité" xfId="4483" builtinId="9" hidden="1"/>
    <cellStyle name="Lien hypertexte visité" xfId="4485" builtinId="9" hidden="1"/>
    <cellStyle name="Lien hypertexte visité" xfId="4487" builtinId="9" hidden="1"/>
    <cellStyle name="Lien hypertexte visité" xfId="4489" builtinId="9" hidden="1"/>
    <cellStyle name="Lien hypertexte visité" xfId="4491" builtinId="9" hidden="1"/>
    <cellStyle name="Lien hypertexte visité" xfId="4493" builtinId="9" hidden="1"/>
    <cellStyle name="Lien hypertexte visité" xfId="4495" builtinId="9" hidden="1"/>
    <cellStyle name="Lien hypertexte visité" xfId="4497" builtinId="9" hidden="1"/>
    <cellStyle name="Lien hypertexte visité" xfId="4499" builtinId="9" hidden="1"/>
    <cellStyle name="Lien hypertexte visité" xfId="4501" builtinId="9" hidden="1"/>
    <cellStyle name="Lien hypertexte visité" xfId="4503" builtinId="9" hidden="1"/>
    <cellStyle name="Lien hypertexte visité" xfId="4505" builtinId="9" hidden="1"/>
    <cellStyle name="Lien hypertexte visité" xfId="4507" builtinId="9" hidden="1"/>
    <cellStyle name="Lien hypertexte visité" xfId="4509" builtinId="9" hidden="1"/>
    <cellStyle name="Lien hypertexte visité" xfId="4511" builtinId="9" hidden="1"/>
    <cellStyle name="Lien hypertexte visité" xfId="4513" builtinId="9" hidden="1"/>
    <cellStyle name="Lien hypertexte visité" xfId="4515" builtinId="9" hidden="1"/>
    <cellStyle name="Lien hypertexte visité" xfId="4517" builtinId="9" hidden="1"/>
    <cellStyle name="Lien hypertexte visité" xfId="4519" builtinId="9" hidden="1"/>
    <cellStyle name="Lien hypertexte visité" xfId="4521" builtinId="9" hidden="1"/>
    <cellStyle name="Lien hypertexte visité" xfId="4523" builtinId="9" hidden="1"/>
    <cellStyle name="Lien hypertexte visité" xfId="4525" builtinId="9" hidden="1"/>
    <cellStyle name="Lien hypertexte visité" xfId="4527" builtinId="9" hidden="1"/>
    <cellStyle name="Lien hypertexte visité" xfId="4529" builtinId="9" hidden="1"/>
    <cellStyle name="Lien hypertexte visité" xfId="4531" builtinId="9" hidden="1"/>
    <cellStyle name="Lien hypertexte visité" xfId="4533" builtinId="9" hidden="1"/>
    <cellStyle name="Lien hypertexte visité" xfId="4535" builtinId="9" hidden="1"/>
    <cellStyle name="Lien hypertexte visité" xfId="4537" builtinId="9" hidden="1"/>
    <cellStyle name="Lien hypertexte visité" xfId="4539" builtinId="9" hidden="1"/>
    <cellStyle name="Lien hypertexte visité" xfId="4541" builtinId="9" hidden="1"/>
    <cellStyle name="Lien hypertexte visité" xfId="4543" builtinId="9" hidden="1"/>
    <cellStyle name="Lien hypertexte visité" xfId="4545" builtinId="9" hidden="1"/>
    <cellStyle name="Lien hypertexte visité" xfId="4547" builtinId="9" hidden="1"/>
    <cellStyle name="Lien hypertexte visité" xfId="4549" builtinId="9" hidden="1"/>
    <cellStyle name="Lien hypertexte visité" xfId="4551" builtinId="9" hidden="1"/>
    <cellStyle name="Lien hypertexte visité" xfId="4553" builtinId="9" hidden="1"/>
    <cellStyle name="Lien hypertexte visité" xfId="4555" builtinId="9" hidden="1"/>
    <cellStyle name="Lien hypertexte visité" xfId="4557" builtinId="9" hidden="1"/>
    <cellStyle name="Lien hypertexte visité" xfId="4559" builtinId="9" hidden="1"/>
    <cellStyle name="Lien hypertexte visité" xfId="4561" builtinId="9" hidden="1"/>
    <cellStyle name="Lien hypertexte visité" xfId="4563" builtinId="9" hidden="1"/>
    <cellStyle name="Lien hypertexte visité" xfId="4565" builtinId="9" hidden="1"/>
    <cellStyle name="Lien hypertexte visité" xfId="4567" builtinId="9" hidden="1"/>
    <cellStyle name="Lien hypertexte visité" xfId="4569" builtinId="9" hidden="1"/>
    <cellStyle name="Lien hypertexte visité" xfId="4571" builtinId="9" hidden="1"/>
    <cellStyle name="Lien hypertexte visité" xfId="4573" builtinId="9" hidden="1"/>
    <cellStyle name="Lien hypertexte visité" xfId="4575" builtinId="9" hidden="1"/>
    <cellStyle name="Lien hypertexte visité" xfId="4577" builtinId="9" hidden="1"/>
    <cellStyle name="Lien hypertexte visité" xfId="4579" builtinId="9" hidden="1"/>
    <cellStyle name="Lien hypertexte visité" xfId="4581" builtinId="9" hidden="1"/>
    <cellStyle name="Lien hypertexte visité" xfId="4583" builtinId="9" hidden="1"/>
    <cellStyle name="Lien hypertexte visité" xfId="4585" builtinId="9" hidden="1"/>
    <cellStyle name="Lien hypertexte visité" xfId="4587" builtinId="9" hidden="1"/>
    <cellStyle name="Lien hypertexte visité" xfId="4589" builtinId="9" hidden="1"/>
    <cellStyle name="Lien hypertexte visité" xfId="4591" builtinId="9" hidden="1"/>
    <cellStyle name="Lien hypertexte visité" xfId="4593" builtinId="9" hidden="1"/>
    <cellStyle name="Lien hypertexte visité" xfId="4595" builtinId="9" hidden="1"/>
    <cellStyle name="Lien hypertexte visité" xfId="4597" builtinId="9" hidden="1"/>
    <cellStyle name="Lien hypertexte visité" xfId="4599" builtinId="9" hidden="1"/>
    <cellStyle name="Lien hypertexte visité" xfId="4601" builtinId="9" hidden="1"/>
    <cellStyle name="Lien hypertexte visité" xfId="4603" builtinId="9" hidden="1"/>
    <cellStyle name="Lien hypertexte visité" xfId="4605" builtinId="9" hidden="1"/>
    <cellStyle name="Lien hypertexte visité" xfId="4607" builtinId="9" hidden="1"/>
    <cellStyle name="Lien hypertexte visité" xfId="4609" builtinId="9" hidden="1"/>
    <cellStyle name="Lien hypertexte visité" xfId="4611" builtinId="9" hidden="1"/>
    <cellStyle name="Lien hypertexte visité" xfId="4613" builtinId="9" hidden="1"/>
    <cellStyle name="Lien hypertexte visité" xfId="4615" builtinId="9" hidden="1"/>
    <cellStyle name="Lien hypertexte visité" xfId="4617" builtinId="9" hidden="1"/>
    <cellStyle name="Lien hypertexte visité" xfId="4619" builtinId="9" hidden="1"/>
    <cellStyle name="Lien hypertexte visité" xfId="4621" builtinId="9" hidden="1"/>
    <cellStyle name="Lien hypertexte visité" xfId="4623" builtinId="9" hidden="1"/>
    <cellStyle name="Lien hypertexte visité" xfId="4625" builtinId="9" hidden="1"/>
    <cellStyle name="Lien hypertexte visité" xfId="4627" builtinId="9" hidden="1"/>
    <cellStyle name="Lien hypertexte visité" xfId="4629" builtinId="9" hidden="1"/>
    <cellStyle name="Lien hypertexte visité" xfId="4631" builtinId="9" hidden="1"/>
    <cellStyle name="Lien hypertexte visité" xfId="4633" builtinId="9" hidden="1"/>
    <cellStyle name="Lien hypertexte visité" xfId="4635" builtinId="9" hidden="1"/>
    <cellStyle name="Lien hypertexte visité" xfId="4637" builtinId="9" hidden="1"/>
    <cellStyle name="Lien hypertexte visité" xfId="4639" builtinId="9" hidden="1"/>
    <cellStyle name="Lien hypertexte visité" xfId="4641" builtinId="9" hidden="1"/>
    <cellStyle name="Lien hypertexte visité" xfId="4643" builtinId="9" hidden="1"/>
    <cellStyle name="Lien hypertexte visité" xfId="4645" builtinId="9" hidden="1"/>
    <cellStyle name="Lien hypertexte visité" xfId="4647" builtinId="9" hidden="1"/>
    <cellStyle name="Lien hypertexte visité" xfId="4649" builtinId="9" hidden="1"/>
    <cellStyle name="Lien hypertexte visité" xfId="4651" builtinId="9" hidden="1"/>
    <cellStyle name="Lien hypertexte visité" xfId="4653" builtinId="9" hidden="1"/>
    <cellStyle name="Lien hypertexte visité" xfId="4655" builtinId="9" hidden="1"/>
    <cellStyle name="Lien hypertexte visité" xfId="4657" builtinId="9" hidden="1"/>
    <cellStyle name="Lien hypertexte visité" xfId="4659" builtinId="9" hidden="1"/>
    <cellStyle name="Lien hypertexte visité" xfId="4661" builtinId="9" hidden="1"/>
    <cellStyle name="Lien hypertexte visité" xfId="4663" builtinId="9" hidden="1"/>
    <cellStyle name="Lien hypertexte visité" xfId="4665" builtinId="9" hidden="1"/>
    <cellStyle name="Lien hypertexte visité" xfId="4667" builtinId="9" hidden="1"/>
    <cellStyle name="Lien hypertexte visité" xfId="4669" builtinId="9" hidden="1"/>
    <cellStyle name="Lien hypertexte visité" xfId="4671" builtinId="9" hidden="1"/>
    <cellStyle name="Lien hypertexte visité" xfId="4673" builtinId="9" hidden="1"/>
    <cellStyle name="Lien hypertexte visité" xfId="4675" builtinId="9" hidden="1"/>
    <cellStyle name="Lien hypertexte visité" xfId="4677" builtinId="9" hidden="1"/>
    <cellStyle name="Lien hypertexte visité" xfId="4679" builtinId="9" hidden="1"/>
    <cellStyle name="Lien hypertexte visité" xfId="4681" builtinId="9" hidden="1"/>
    <cellStyle name="Lien hypertexte visité" xfId="4683" builtinId="9" hidden="1"/>
    <cellStyle name="Lien hypertexte visité" xfId="4685" builtinId="9" hidden="1"/>
    <cellStyle name="Lien hypertexte visité" xfId="4687" builtinId="9" hidden="1"/>
    <cellStyle name="Lien hypertexte visité" xfId="4689" builtinId="9" hidden="1"/>
    <cellStyle name="Lien hypertexte visité" xfId="4691" builtinId="9" hidden="1"/>
    <cellStyle name="Lien hypertexte visité" xfId="4693" builtinId="9" hidden="1"/>
    <cellStyle name="Lien hypertexte visité" xfId="4695" builtinId="9" hidden="1"/>
    <cellStyle name="Lien hypertexte visité" xfId="4697" builtinId="9" hidden="1"/>
    <cellStyle name="Lien hypertexte visité" xfId="4699" builtinId="9" hidden="1"/>
    <cellStyle name="Lien hypertexte visité" xfId="4701" builtinId="9" hidden="1"/>
    <cellStyle name="Lien hypertexte visité" xfId="4703" builtinId="9" hidden="1"/>
    <cellStyle name="Lien hypertexte visité" xfId="4705" builtinId="9" hidden="1"/>
    <cellStyle name="Lien hypertexte visité" xfId="4707" builtinId="9" hidden="1"/>
    <cellStyle name="Lien hypertexte visité" xfId="4709" builtinId="9" hidden="1"/>
    <cellStyle name="Lien hypertexte visité" xfId="4711" builtinId="9" hidden="1"/>
    <cellStyle name="Lien hypertexte visité" xfId="4713" builtinId="9" hidden="1"/>
    <cellStyle name="Lien hypertexte visité" xfId="4715" builtinId="9" hidden="1"/>
    <cellStyle name="Lien hypertexte visité" xfId="4717" builtinId="9" hidden="1"/>
    <cellStyle name="Lien hypertexte visité" xfId="4719" builtinId="9" hidden="1"/>
    <cellStyle name="Lien hypertexte visité" xfId="4721" builtinId="9" hidden="1"/>
    <cellStyle name="Lien hypertexte visité" xfId="4723" builtinId="9" hidden="1"/>
    <cellStyle name="Lien hypertexte visité" xfId="4725" builtinId="9" hidden="1"/>
    <cellStyle name="Lien hypertexte visité" xfId="4727" builtinId="9" hidden="1"/>
    <cellStyle name="Lien hypertexte visité" xfId="4729" builtinId="9" hidden="1"/>
    <cellStyle name="Lien hypertexte visité" xfId="4731" builtinId="9" hidden="1"/>
    <cellStyle name="Lien hypertexte visité" xfId="4733" builtinId="9" hidden="1"/>
    <cellStyle name="Lien hypertexte visité" xfId="4735" builtinId="9" hidden="1"/>
    <cellStyle name="Lien hypertexte visité" xfId="4737" builtinId="9" hidden="1"/>
    <cellStyle name="Lien hypertexte visité" xfId="4739" builtinId="9" hidden="1"/>
    <cellStyle name="Lien hypertexte visité" xfId="4741" builtinId="9" hidden="1"/>
    <cellStyle name="Lien hypertexte visité" xfId="4743" builtinId="9" hidden="1"/>
    <cellStyle name="Lien hypertexte visité" xfId="4745" builtinId="9" hidden="1"/>
    <cellStyle name="Lien hypertexte visité" xfId="4747" builtinId="9" hidden="1"/>
    <cellStyle name="Lien hypertexte visité" xfId="4749" builtinId="9" hidden="1"/>
    <cellStyle name="Lien hypertexte visité" xfId="4751" builtinId="9" hidden="1"/>
    <cellStyle name="Lien hypertexte visité" xfId="4753" builtinId="9" hidden="1"/>
    <cellStyle name="Lien hypertexte visité" xfId="4755" builtinId="9" hidden="1"/>
    <cellStyle name="Lien hypertexte visité" xfId="4757" builtinId="9" hidden="1"/>
    <cellStyle name="Lien hypertexte visité" xfId="4759" builtinId="9" hidden="1"/>
    <cellStyle name="Lien hypertexte visité" xfId="4761" builtinId="9" hidden="1"/>
    <cellStyle name="Lien hypertexte visité" xfId="4763" builtinId="9" hidden="1"/>
    <cellStyle name="Lien hypertexte visité" xfId="4765" builtinId="9" hidden="1"/>
    <cellStyle name="Lien hypertexte visité" xfId="4767" builtinId="9" hidden="1"/>
    <cellStyle name="Lien hypertexte visité" xfId="4769" builtinId="9" hidden="1"/>
    <cellStyle name="Lien hypertexte visité" xfId="4771" builtinId="9" hidden="1"/>
    <cellStyle name="Lien hypertexte visité" xfId="4773" builtinId="9" hidden="1"/>
    <cellStyle name="Lien hypertexte visité" xfId="4775" builtinId="9" hidden="1"/>
    <cellStyle name="Lien hypertexte visité" xfId="4777" builtinId="9" hidden="1"/>
    <cellStyle name="Lien hypertexte visité" xfId="4779" builtinId="9" hidden="1"/>
    <cellStyle name="Lien hypertexte visité" xfId="4781" builtinId="9" hidden="1"/>
    <cellStyle name="Lien hypertexte visité" xfId="4783" builtinId="9" hidden="1"/>
    <cellStyle name="Lien hypertexte visité" xfId="4785" builtinId="9" hidden="1"/>
    <cellStyle name="Lien hypertexte visité" xfId="4787" builtinId="9" hidden="1"/>
    <cellStyle name="Lien hypertexte visité" xfId="4789" builtinId="9" hidden="1"/>
    <cellStyle name="Lien hypertexte visité" xfId="4791" builtinId="9" hidden="1"/>
    <cellStyle name="Lien hypertexte visité" xfId="4793" builtinId="9" hidden="1"/>
    <cellStyle name="Lien hypertexte visité" xfId="4795" builtinId="9" hidden="1"/>
    <cellStyle name="Lien hypertexte visité" xfId="4797" builtinId="9" hidden="1"/>
    <cellStyle name="Lien hypertexte visité" xfId="4799" builtinId="9" hidden="1"/>
    <cellStyle name="Lien hypertexte visité" xfId="4801" builtinId="9" hidden="1"/>
    <cellStyle name="Lien hypertexte visité" xfId="4803" builtinId="9" hidden="1"/>
    <cellStyle name="Lien hypertexte visité" xfId="4805" builtinId="9" hidden="1"/>
    <cellStyle name="Lien hypertexte visité" xfId="4807" builtinId="9" hidden="1"/>
    <cellStyle name="Lien hypertexte visité" xfId="4809" builtinId="9" hidden="1"/>
    <cellStyle name="Lien hypertexte visité" xfId="4811" builtinId="9" hidden="1"/>
    <cellStyle name="Lien hypertexte visité" xfId="4813" builtinId="9" hidden="1"/>
    <cellStyle name="Lien hypertexte visité" xfId="4815" builtinId="9" hidden="1"/>
    <cellStyle name="Lien hypertexte visité" xfId="4817" builtinId="9" hidden="1"/>
    <cellStyle name="Lien hypertexte visité" xfId="4819" builtinId="9" hidden="1"/>
    <cellStyle name="Lien hypertexte visité" xfId="4821" builtinId="9" hidden="1"/>
    <cellStyle name="Lien hypertexte visité" xfId="4823" builtinId="9" hidden="1"/>
    <cellStyle name="Lien hypertexte visité" xfId="4825" builtinId="9" hidden="1"/>
    <cellStyle name="Lien hypertexte visité" xfId="4827" builtinId="9" hidden="1"/>
    <cellStyle name="Lien hypertexte visité" xfId="4829" builtinId="9" hidden="1"/>
    <cellStyle name="Lien hypertexte visité" xfId="4831" builtinId="9" hidden="1"/>
    <cellStyle name="Lien hypertexte visité" xfId="4833" builtinId="9" hidden="1"/>
    <cellStyle name="Lien hypertexte visité" xfId="4835" builtinId="9" hidden="1"/>
    <cellStyle name="Lien hypertexte visité" xfId="4837" builtinId="9" hidden="1"/>
    <cellStyle name="Lien hypertexte visité" xfId="4839" builtinId="9" hidden="1"/>
    <cellStyle name="Lien hypertexte visité" xfId="4841" builtinId="9" hidden="1"/>
    <cellStyle name="Lien hypertexte visité" xfId="4843" builtinId="9" hidden="1"/>
    <cellStyle name="Lien hypertexte visité" xfId="4845" builtinId="9" hidden="1"/>
    <cellStyle name="Lien hypertexte visité" xfId="4847" builtinId="9" hidden="1"/>
    <cellStyle name="Lien hypertexte visité" xfId="4849" builtinId="9" hidden="1"/>
    <cellStyle name="Lien hypertexte visité" xfId="4851" builtinId="9" hidden="1"/>
    <cellStyle name="Lien hypertexte visité" xfId="4853" builtinId="9" hidden="1"/>
    <cellStyle name="Lien hypertexte visité" xfId="4855" builtinId="9" hidden="1"/>
    <cellStyle name="Lien hypertexte visité" xfId="4857" builtinId="9" hidden="1"/>
    <cellStyle name="Lien hypertexte visité" xfId="4859" builtinId="9" hidden="1"/>
    <cellStyle name="Lien hypertexte visité" xfId="4861" builtinId="9" hidden="1"/>
    <cellStyle name="Lien hypertexte visité" xfId="4863" builtinId="9" hidden="1"/>
    <cellStyle name="Lien hypertexte visité" xfId="4865" builtinId="9" hidden="1"/>
    <cellStyle name="Lien hypertexte visité" xfId="4867" builtinId="9" hidden="1"/>
    <cellStyle name="Lien hypertexte visité" xfId="4869" builtinId="9" hidden="1"/>
    <cellStyle name="Lien hypertexte visité" xfId="4871" builtinId="9" hidden="1"/>
    <cellStyle name="Lien hypertexte visité" xfId="4873" builtinId="9" hidden="1"/>
    <cellStyle name="Lien hypertexte visité" xfId="4875" builtinId="9" hidden="1"/>
    <cellStyle name="Lien hypertexte visité" xfId="4877" builtinId="9" hidden="1"/>
    <cellStyle name="Lien hypertexte visité" xfId="4879" builtinId="9" hidden="1"/>
    <cellStyle name="Lien hypertexte visité" xfId="4881" builtinId="9" hidden="1"/>
    <cellStyle name="Lien hypertexte visité" xfId="4883" builtinId="9" hidden="1"/>
    <cellStyle name="Lien hypertexte visité" xfId="4885" builtinId="9" hidden="1"/>
    <cellStyle name="Lien hypertexte visité" xfId="4887" builtinId="9" hidden="1"/>
    <cellStyle name="Lien hypertexte visité" xfId="4889" builtinId="9" hidden="1"/>
    <cellStyle name="Lien hypertexte visité" xfId="4891" builtinId="9" hidden="1"/>
    <cellStyle name="Lien hypertexte visité" xfId="4893" builtinId="9" hidden="1"/>
    <cellStyle name="Lien hypertexte visité" xfId="4895" builtinId="9" hidden="1"/>
    <cellStyle name="Lien hypertexte visité" xfId="4897" builtinId="9" hidden="1"/>
    <cellStyle name="Lien hypertexte visité" xfId="4899" builtinId="9" hidden="1"/>
    <cellStyle name="Lien hypertexte visité" xfId="4901" builtinId="9" hidden="1"/>
    <cellStyle name="Lien hypertexte visité" xfId="4903" builtinId="9" hidden="1"/>
    <cellStyle name="Lien hypertexte visité" xfId="4905" builtinId="9" hidden="1"/>
    <cellStyle name="Lien hypertexte visité" xfId="4907" builtinId="9" hidden="1"/>
    <cellStyle name="Lien hypertexte visité" xfId="4909" builtinId="9" hidden="1"/>
    <cellStyle name="Lien hypertexte visité" xfId="4911" builtinId="9" hidden="1"/>
    <cellStyle name="Lien hypertexte visité" xfId="4913" builtinId="9" hidden="1"/>
    <cellStyle name="Lien hypertexte visité" xfId="4915" builtinId="9" hidden="1"/>
    <cellStyle name="Lien hypertexte visité" xfId="4917" builtinId="9" hidden="1"/>
    <cellStyle name="Lien hypertexte visité" xfId="4919" builtinId="9" hidden="1"/>
    <cellStyle name="Lien hypertexte visité" xfId="4921" builtinId="9" hidden="1"/>
    <cellStyle name="Lien hypertexte visité" xfId="4923" builtinId="9" hidden="1"/>
    <cellStyle name="Lien hypertexte visité" xfId="4925" builtinId="9" hidden="1"/>
    <cellStyle name="Lien hypertexte visité" xfId="4927" builtinId="9" hidden="1"/>
    <cellStyle name="Lien hypertexte visité" xfId="4929" builtinId="9" hidden="1"/>
    <cellStyle name="Lien hypertexte visité" xfId="4931" builtinId="9" hidden="1"/>
    <cellStyle name="Lien hypertexte visité" xfId="4933" builtinId="9" hidden="1"/>
    <cellStyle name="Lien hypertexte visité" xfId="4935" builtinId="9" hidden="1"/>
    <cellStyle name="Lien hypertexte visité" xfId="4937" builtinId="9" hidden="1"/>
    <cellStyle name="Lien hypertexte visité" xfId="4939" builtinId="9" hidden="1"/>
    <cellStyle name="Lien hypertexte visité" xfId="4941" builtinId="9" hidden="1"/>
    <cellStyle name="Lien hypertexte visité" xfId="4943" builtinId="9" hidden="1"/>
    <cellStyle name="Lien hypertexte visité" xfId="4945" builtinId="9" hidden="1"/>
    <cellStyle name="Lien hypertexte visité" xfId="4947" builtinId="9" hidden="1"/>
    <cellStyle name="Lien hypertexte visité" xfId="4949" builtinId="9" hidden="1"/>
    <cellStyle name="Lien hypertexte visité" xfId="4951" builtinId="9" hidden="1"/>
    <cellStyle name="Lien hypertexte visité" xfId="4953" builtinId="9" hidden="1"/>
    <cellStyle name="Lien hypertexte visité" xfId="4955" builtinId="9" hidden="1"/>
    <cellStyle name="Lien hypertexte visité" xfId="4957" builtinId="9" hidden="1"/>
    <cellStyle name="Lien hypertexte visité" xfId="4959" builtinId="9" hidden="1"/>
    <cellStyle name="Lien hypertexte visité" xfId="4961" builtinId="9" hidden="1"/>
    <cellStyle name="Lien hypertexte visité" xfId="4963" builtinId="9" hidden="1"/>
    <cellStyle name="Lien hypertexte visité" xfId="4965" builtinId="9" hidden="1"/>
    <cellStyle name="Lien hypertexte visité" xfId="4967" builtinId="9" hidden="1"/>
    <cellStyle name="Lien hypertexte visité" xfId="4969" builtinId="9" hidden="1"/>
    <cellStyle name="Lien hypertexte visité" xfId="4971" builtinId="9" hidden="1"/>
    <cellStyle name="Lien hypertexte visité" xfId="4973" builtinId="9" hidden="1"/>
    <cellStyle name="Lien hypertexte visité" xfId="4975" builtinId="9" hidden="1"/>
    <cellStyle name="Lien hypertexte visité" xfId="4977" builtinId="9" hidden="1"/>
    <cellStyle name="Lien hypertexte visité" xfId="4979" builtinId="9" hidden="1"/>
    <cellStyle name="Lien hypertexte visité" xfId="4981" builtinId="9" hidden="1"/>
    <cellStyle name="Lien hypertexte visité" xfId="4983" builtinId="9" hidden="1"/>
    <cellStyle name="Lien hypertexte visité" xfId="4985" builtinId="9" hidden="1"/>
    <cellStyle name="Lien hypertexte visité" xfId="4987" builtinId="9" hidden="1"/>
    <cellStyle name="Lien hypertexte visité" xfId="4989" builtinId="9" hidden="1"/>
    <cellStyle name="Lien hypertexte visité" xfId="4991" builtinId="9" hidden="1"/>
    <cellStyle name="Lien hypertexte visité" xfId="4993" builtinId="9" hidden="1"/>
    <cellStyle name="Lien hypertexte visité" xfId="4995" builtinId="9" hidden="1"/>
    <cellStyle name="Lien hypertexte visité" xfId="4997" builtinId="9" hidden="1"/>
    <cellStyle name="Lien hypertexte visité" xfId="4999" builtinId="9" hidden="1"/>
    <cellStyle name="Lien hypertexte visité" xfId="5001" builtinId="9" hidden="1"/>
    <cellStyle name="Lien hypertexte visité" xfId="5003" builtinId="9" hidden="1"/>
    <cellStyle name="Lien hypertexte visité" xfId="5005" builtinId="9" hidden="1"/>
    <cellStyle name="Lien hypertexte visité" xfId="5007" builtinId="9" hidden="1"/>
    <cellStyle name="Lien hypertexte visité" xfId="5009" builtinId="9" hidden="1"/>
    <cellStyle name="Lien hypertexte visité" xfId="5011" builtinId="9" hidden="1"/>
    <cellStyle name="Lien hypertexte visité" xfId="5013" builtinId="9" hidden="1"/>
    <cellStyle name="Lien hypertexte visité" xfId="5015" builtinId="9" hidden="1"/>
    <cellStyle name="Lien hypertexte visité" xfId="5017" builtinId="9" hidden="1"/>
    <cellStyle name="Lien hypertexte visité" xfId="5019" builtinId="9" hidden="1"/>
    <cellStyle name="Lien hypertexte visité" xfId="5021" builtinId="9" hidden="1"/>
    <cellStyle name="Lien hypertexte visité" xfId="5023" builtinId="9" hidden="1"/>
    <cellStyle name="Lien hypertexte visité" xfId="5025" builtinId="9" hidden="1"/>
    <cellStyle name="Lien hypertexte visité" xfId="5027" builtinId="9" hidden="1"/>
    <cellStyle name="Lien hypertexte visité" xfId="5029" builtinId="9" hidden="1"/>
    <cellStyle name="Lien hypertexte visité" xfId="5031" builtinId="9" hidden="1"/>
    <cellStyle name="Lien hypertexte visité" xfId="5033" builtinId="9" hidden="1"/>
    <cellStyle name="Lien hypertexte visité" xfId="5035" builtinId="9" hidden="1"/>
    <cellStyle name="Lien hypertexte visité" xfId="5037" builtinId="9" hidden="1"/>
    <cellStyle name="Lien hypertexte visité" xfId="5039" builtinId="9" hidden="1"/>
    <cellStyle name="Lien hypertexte visité" xfId="5041" builtinId="9" hidden="1"/>
    <cellStyle name="Lien hypertexte visité" xfId="5043" builtinId="9" hidden="1"/>
    <cellStyle name="Lien hypertexte visité" xfId="5045" builtinId="9" hidden="1"/>
    <cellStyle name="Lien hypertexte visité" xfId="5047" builtinId="9" hidden="1"/>
    <cellStyle name="Lien hypertexte visité" xfId="5049" builtinId="9" hidden="1"/>
    <cellStyle name="Lien hypertexte visité" xfId="5051" builtinId="9" hidden="1"/>
    <cellStyle name="Lien hypertexte visité" xfId="5053" builtinId="9" hidden="1"/>
    <cellStyle name="Lien hypertexte visité" xfId="5055" builtinId="9" hidden="1"/>
    <cellStyle name="Lien hypertexte visité" xfId="5057" builtinId="9" hidden="1"/>
    <cellStyle name="Lien hypertexte visité" xfId="5059" builtinId="9" hidden="1"/>
    <cellStyle name="Lien hypertexte visité" xfId="5061" builtinId="9" hidden="1"/>
    <cellStyle name="Lien hypertexte visité" xfId="5063" builtinId="9" hidden="1"/>
    <cellStyle name="Lien hypertexte visité" xfId="5065" builtinId="9" hidden="1"/>
    <cellStyle name="Lien hypertexte visité" xfId="5067" builtinId="9" hidden="1"/>
    <cellStyle name="Lien hypertexte visité" xfId="5069" builtinId="9" hidden="1"/>
    <cellStyle name="Lien hypertexte visité" xfId="5071" builtinId="9" hidden="1"/>
    <cellStyle name="Lien hypertexte visité" xfId="5073" builtinId="9" hidden="1"/>
    <cellStyle name="Lien hypertexte visité" xfId="5075" builtinId="9" hidden="1"/>
    <cellStyle name="Lien hypertexte visité" xfId="5077" builtinId="9" hidden="1"/>
    <cellStyle name="Lien hypertexte visité" xfId="5079" builtinId="9" hidden="1"/>
    <cellStyle name="Lien hypertexte visité" xfId="5081" builtinId="9" hidden="1"/>
    <cellStyle name="Lien hypertexte visité" xfId="5083" builtinId="9" hidden="1"/>
    <cellStyle name="Lien hypertexte visité" xfId="5085" builtinId="9" hidden="1"/>
    <cellStyle name="Lien hypertexte visité" xfId="5087" builtinId="9" hidden="1"/>
    <cellStyle name="Lien hypertexte visité" xfId="5089" builtinId="9" hidden="1"/>
    <cellStyle name="Lien hypertexte visité" xfId="5091" builtinId="9" hidden="1"/>
    <cellStyle name="Lien hypertexte visité" xfId="5093" builtinId="9" hidden="1"/>
    <cellStyle name="Lien hypertexte visité" xfId="5095" builtinId="9" hidden="1"/>
    <cellStyle name="Lien hypertexte visité" xfId="5097" builtinId="9" hidden="1"/>
    <cellStyle name="Normal" xfId="0" builtinId="0"/>
    <cellStyle name="Pourcentage" xfId="1" builtinId="5"/>
  </cellStyles>
  <dxfs count="2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2387600</xdr:colOff>
          <xdr:row>0</xdr:row>
          <xdr:rowOff>152400</xdr:rowOff>
        </xdr:from>
        <xdr:to>
          <xdr:col>7</xdr:col>
          <xdr:colOff>3568700</xdr:colOff>
          <xdr:row>2</xdr:row>
          <xdr:rowOff>165100</xdr:rowOff>
        </xdr:to>
        <xdr:sp macro="" textlink="">
          <xdr:nvSpPr>
            <xdr:cNvPr id="108574" name="Button 30" hidden="1">
              <a:extLst>
                <a:ext uri="{63B3BB69-23CF-44E3-9099-C40C66FF867C}">
                  <a14:compatExt spid="_x0000_s108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77" name="Button 33" hidden="1">
              <a:extLst>
                <a:ext uri="{63B3BB69-23CF-44E3-9099-C40C66FF867C}">
                  <a14:compatExt spid="_x0000_s108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2387600</xdr:colOff>
          <xdr:row>0</xdr:row>
          <xdr:rowOff>152400</xdr:rowOff>
        </xdr:from>
        <xdr:to>
          <xdr:col>17</xdr:col>
          <xdr:colOff>3568700</xdr:colOff>
          <xdr:row>2</xdr:row>
          <xdr:rowOff>165100</xdr:rowOff>
        </xdr:to>
        <xdr:sp macro="" textlink="">
          <xdr:nvSpPr>
            <xdr:cNvPr id="108578" name="Button 34" hidden="1">
              <a:extLst>
                <a:ext uri="{63B3BB69-23CF-44E3-9099-C40C66FF867C}">
                  <a14:compatExt spid="_x0000_s108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82" name="Button 38" hidden="1">
              <a:extLst>
                <a:ext uri="{63B3BB69-23CF-44E3-9099-C40C66FF867C}">
                  <a14:compatExt spid="_x0000_s108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2387600</xdr:colOff>
          <xdr:row>0</xdr:row>
          <xdr:rowOff>152400</xdr:rowOff>
        </xdr:from>
        <xdr:to>
          <xdr:col>17</xdr:col>
          <xdr:colOff>3568700</xdr:colOff>
          <xdr:row>2</xdr:row>
          <xdr:rowOff>165100</xdr:rowOff>
        </xdr:to>
        <xdr:sp macro="" textlink="">
          <xdr:nvSpPr>
            <xdr:cNvPr id="108583" name="Button 39" hidden="1">
              <a:extLst>
                <a:ext uri="{63B3BB69-23CF-44E3-9099-C40C66FF867C}">
                  <a14:compatExt spid="_x0000_s108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2387600</xdr:colOff>
          <xdr:row>0</xdr:row>
          <xdr:rowOff>152400</xdr:rowOff>
        </xdr:from>
        <xdr:to>
          <xdr:col>22</xdr:col>
          <xdr:colOff>3568700</xdr:colOff>
          <xdr:row>2</xdr:row>
          <xdr:rowOff>165100</xdr:rowOff>
        </xdr:to>
        <xdr:sp macro="" textlink="">
          <xdr:nvSpPr>
            <xdr:cNvPr id="108587" name="Button 43" hidden="1">
              <a:extLst>
                <a:ext uri="{63B3BB69-23CF-44E3-9099-C40C66FF867C}">
                  <a14:compatExt spid="_x0000_s108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2387600</xdr:colOff>
          <xdr:row>0</xdr:row>
          <xdr:rowOff>152400</xdr:rowOff>
        </xdr:from>
        <xdr:to>
          <xdr:col>27</xdr:col>
          <xdr:colOff>3568700</xdr:colOff>
          <xdr:row>2</xdr:row>
          <xdr:rowOff>165100</xdr:rowOff>
        </xdr:to>
        <xdr:sp macro="" textlink="">
          <xdr:nvSpPr>
            <xdr:cNvPr id="108588" name="Button 44" hidden="1">
              <a:extLst>
                <a:ext uri="{63B3BB69-23CF-44E3-9099-C40C66FF867C}">
                  <a14:compatExt spid="_x0000_s108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2387600</xdr:colOff>
          <xdr:row>0</xdr:row>
          <xdr:rowOff>152400</xdr:rowOff>
        </xdr:from>
        <xdr:to>
          <xdr:col>22</xdr:col>
          <xdr:colOff>3568700</xdr:colOff>
          <xdr:row>2</xdr:row>
          <xdr:rowOff>165100</xdr:rowOff>
        </xdr:to>
        <xdr:sp macro="" textlink="">
          <xdr:nvSpPr>
            <xdr:cNvPr id="108589" name="Button 45" hidden="1">
              <a:extLst>
                <a:ext uri="{63B3BB69-23CF-44E3-9099-C40C66FF867C}">
                  <a14:compatExt spid="_x0000_s108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2387600</xdr:colOff>
          <xdr:row>0</xdr:row>
          <xdr:rowOff>152400</xdr:rowOff>
        </xdr:from>
        <xdr:to>
          <xdr:col>27</xdr:col>
          <xdr:colOff>3568700</xdr:colOff>
          <xdr:row>2</xdr:row>
          <xdr:rowOff>165100</xdr:rowOff>
        </xdr:to>
        <xdr:sp macro="" textlink="">
          <xdr:nvSpPr>
            <xdr:cNvPr id="108590" name="Button 46" hidden="1">
              <a:extLst>
                <a:ext uri="{63B3BB69-23CF-44E3-9099-C40C66FF867C}">
                  <a14:compatExt spid="_x0000_s108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2387600</xdr:colOff>
          <xdr:row>0</xdr:row>
          <xdr:rowOff>152400</xdr:rowOff>
        </xdr:from>
        <xdr:to>
          <xdr:col>32</xdr:col>
          <xdr:colOff>3568700</xdr:colOff>
          <xdr:row>2</xdr:row>
          <xdr:rowOff>165100</xdr:rowOff>
        </xdr:to>
        <xdr:sp macro="" textlink="">
          <xdr:nvSpPr>
            <xdr:cNvPr id="108596" name="Button 52" hidden="1">
              <a:extLst>
                <a:ext uri="{63B3BB69-23CF-44E3-9099-C40C66FF867C}">
                  <a14:compatExt spid="_x0000_s108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2387600</xdr:colOff>
          <xdr:row>0</xdr:row>
          <xdr:rowOff>152400</xdr:rowOff>
        </xdr:from>
        <xdr:to>
          <xdr:col>32</xdr:col>
          <xdr:colOff>3568700</xdr:colOff>
          <xdr:row>2</xdr:row>
          <xdr:rowOff>165100</xdr:rowOff>
        </xdr:to>
        <xdr:sp macro="" textlink="">
          <xdr:nvSpPr>
            <xdr:cNvPr id="108597" name="Button 53" hidden="1">
              <a:extLst>
                <a:ext uri="{63B3BB69-23CF-44E3-9099-C40C66FF867C}">
                  <a14:compatExt spid="_x0000_s108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ine/Library/Application%20Support/Microsoft/Office/Office%202011%20AutoRecovery/V777%20-%20Compta%20ana%202015%20%20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DD"/>
      <sheetName val="Charges Directes"/>
      <sheetName val="Prod P.A.D"/>
      <sheetName val="V777 - Compta ana 2015  -2.xlsm"/>
      <sheetName val="Masse salariale "/>
    </sheetNames>
    <definedNames>
      <definedName name="Macro2"/>
    </defined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baseColWidth="10" defaultRowHeight="15" x14ac:dyDescent="0"/>
  <cols>
    <col min="1" max="1" width="10.83203125" style="1"/>
    <col min="2" max="2" width="54" style="1" customWidth="1"/>
    <col min="3" max="3" width="13" style="1" bestFit="1" customWidth="1"/>
    <col min="4" max="4" width="2.1640625" style="1" customWidth="1"/>
    <col min="5" max="5" width="10.83203125" style="1"/>
    <col min="6" max="6" width="37.33203125" style="1" customWidth="1"/>
    <col min="7" max="7" width="13.5" style="1" bestFit="1" customWidth="1"/>
    <col min="8" max="8" width="5" style="1" customWidth="1"/>
    <col min="9" max="9" width="5.33203125" style="1" customWidth="1"/>
    <col min="10" max="10" width="54" style="1" customWidth="1"/>
    <col min="11" max="11" width="15.6640625" style="1" customWidth="1"/>
    <col min="12" max="12" width="12" style="1" customWidth="1"/>
    <col min="13" max="13" width="13.5" style="1" customWidth="1"/>
    <col min="14" max="14" width="23.5" style="1" customWidth="1"/>
    <col min="15" max="15" width="17.33203125" style="1" customWidth="1"/>
    <col min="16" max="16" width="15.33203125" style="158" customWidth="1"/>
    <col min="17" max="18" width="4.6640625" style="1" customWidth="1"/>
    <col min="19" max="19" width="5" style="1" customWidth="1" collapsed="1"/>
    <col min="20" max="20" width="54" style="1" customWidth="1"/>
    <col min="21" max="21" width="15.6640625" style="1" customWidth="1"/>
    <col min="22" max="22" width="11" style="1" customWidth="1"/>
    <col min="23" max="23" width="13.5" style="1" customWidth="1"/>
    <col min="24" max="24" width="15.33203125" style="1" customWidth="1"/>
    <col min="25" max="25" width="17.33203125" style="1" customWidth="1"/>
    <col min="26" max="26" width="17.33203125" style="158" customWidth="1"/>
    <col min="27" max="27" width="5.5" style="1" customWidth="1"/>
    <col min="28" max="28" width="5.83203125" style="1" customWidth="1"/>
    <col min="29" max="29" width="11" style="1" bestFit="1" customWidth="1"/>
    <col min="30" max="30" width="15.33203125" style="1" customWidth="1"/>
    <col min="31" max="16384" width="10.83203125" style="1"/>
  </cols>
  <sheetData>
    <row r="1" spans="1:29" ht="17" thickTop="1" thickBot="1">
      <c r="A1" s="10" t="s">
        <v>16</v>
      </c>
      <c r="B1" s="26" t="s">
        <v>17</v>
      </c>
      <c r="C1" s="27">
        <v>2014</v>
      </c>
      <c r="D1" s="28"/>
      <c r="E1" s="26" t="s">
        <v>16</v>
      </c>
      <c r="F1" s="26" t="s">
        <v>17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" thickBot="1">
      <c r="A2" s="327" t="s">
        <v>143</v>
      </c>
      <c r="B2" s="328"/>
      <c r="C2" s="35" t="e">
        <f ca="1">C3+C16+C33+C104+C111</f>
        <v>#REF!</v>
      </c>
      <c r="E2" s="327" t="s">
        <v>144</v>
      </c>
      <c r="F2" s="328"/>
      <c r="G2" s="35" t="e">
        <f ca="1">G3+G7+G95+G101+G110+G124+G127</f>
        <v>#REF!</v>
      </c>
      <c r="H2" s="36"/>
      <c r="I2" s="34"/>
      <c r="J2" s="37" t="s">
        <v>155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168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325" t="s">
        <v>18</v>
      </c>
      <c r="B3" s="326"/>
      <c r="C3" s="44">
        <f>SUM(C4:C14)</f>
        <v>22250</v>
      </c>
      <c r="E3" s="325" t="s">
        <v>19</v>
      </c>
      <c r="F3" s="326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20</v>
      </c>
      <c r="C4" s="47"/>
      <c r="E4" s="18">
        <v>6071100</v>
      </c>
      <c r="F4" s="21" t="s">
        <v>21</v>
      </c>
      <c r="G4" s="20" t="e">
        <f>K73+U73</f>
        <v>#REF!</v>
      </c>
      <c r="H4" s="48"/>
      <c r="I4" s="34"/>
      <c r="J4" s="49" t="s">
        <v>156</v>
      </c>
      <c r="K4" s="50" t="s">
        <v>150</v>
      </c>
      <c r="L4" s="51"/>
      <c r="M4" s="50" t="s">
        <v>157</v>
      </c>
      <c r="N4" s="21"/>
      <c r="O4" s="52" t="s">
        <v>150</v>
      </c>
      <c r="P4" s="159"/>
      <c r="Q4" s="53"/>
      <c r="R4" s="3"/>
      <c r="S4" s="54"/>
      <c r="T4" s="49" t="s">
        <v>156</v>
      </c>
      <c r="U4" s="50" t="s">
        <v>150</v>
      </c>
      <c r="V4" s="51"/>
      <c r="W4" s="50" t="s">
        <v>157</v>
      </c>
      <c r="X4" s="21"/>
      <c r="Y4" s="52" t="s">
        <v>150</v>
      </c>
      <c r="Z4" s="159"/>
      <c r="AA4" s="42"/>
      <c r="AB4" s="34"/>
      <c r="AC4" s="11"/>
    </row>
    <row r="5" spans="1:29" ht="16" thickBot="1">
      <c r="A5" s="18">
        <v>7072000</v>
      </c>
      <c r="B5" s="21" t="s">
        <v>22</v>
      </c>
      <c r="C5" s="47"/>
      <c r="E5" s="23">
        <v>6072100</v>
      </c>
      <c r="F5" s="24" t="s">
        <v>23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" thickBot="1">
      <c r="A6" s="18">
        <v>7072100</v>
      </c>
      <c r="B6" s="21" t="s">
        <v>24</v>
      </c>
      <c r="C6" s="47">
        <f>O11*K2</f>
        <v>21250</v>
      </c>
      <c r="G6" s="2"/>
      <c r="H6" s="56"/>
      <c r="I6" s="34"/>
      <c r="J6" s="4" t="s">
        <v>158</v>
      </c>
      <c r="K6" s="57">
        <v>5308.5</v>
      </c>
      <c r="L6" s="5"/>
      <c r="M6" s="46" t="s">
        <v>165</v>
      </c>
      <c r="N6" s="46"/>
      <c r="O6" s="58">
        <v>19.5</v>
      </c>
      <c r="P6" s="161"/>
      <c r="Q6" s="59"/>
      <c r="R6" s="161"/>
      <c r="S6" s="60"/>
      <c r="T6" s="4" t="s">
        <v>158</v>
      </c>
      <c r="U6" s="57">
        <v>1250</v>
      </c>
      <c r="V6" s="5"/>
      <c r="W6" s="46" t="s">
        <v>165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25</v>
      </c>
      <c r="C7" s="47"/>
      <c r="E7" s="325" t="s">
        <v>26</v>
      </c>
      <c r="F7" s="326"/>
      <c r="G7" s="44" t="e">
        <f>SUM(G8:G93)</f>
        <v>#REF!</v>
      </c>
      <c r="H7" s="45"/>
      <c r="I7" s="34"/>
      <c r="J7" s="4" t="s">
        <v>151</v>
      </c>
      <c r="K7" s="57">
        <v>124.54</v>
      </c>
      <c r="L7" s="5"/>
      <c r="M7" s="46" t="s">
        <v>164</v>
      </c>
      <c r="N7" s="46"/>
      <c r="O7" s="160" t="e">
        <f ca="1">G142</f>
        <v>#REF!</v>
      </c>
      <c r="P7" s="96"/>
      <c r="Q7" s="62"/>
      <c r="R7" s="96"/>
      <c r="S7" s="63"/>
      <c r="T7" s="4" t="s">
        <v>151</v>
      </c>
      <c r="U7" s="57">
        <v>150</v>
      </c>
      <c r="V7" s="5"/>
      <c r="W7" s="46" t="s">
        <v>164</v>
      </c>
      <c r="X7" s="46"/>
      <c r="Y7" s="233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27</v>
      </c>
      <c r="C8" s="47"/>
      <c r="E8" s="18">
        <v>6040000</v>
      </c>
      <c r="F8" s="21" t="s">
        <v>28</v>
      </c>
      <c r="G8" s="6">
        <f>(K6*K2)+(U6*U2)</f>
        <v>96494.5</v>
      </c>
      <c r="H8" s="64"/>
      <c r="I8" s="34"/>
      <c r="J8" s="4" t="s">
        <v>171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171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29</v>
      </c>
      <c r="C9" s="47"/>
      <c r="E9" s="18">
        <v>6041000</v>
      </c>
      <c r="F9" s="21" t="s">
        <v>30</v>
      </c>
      <c r="G9" s="20">
        <f>(K15*K2)+(U15*U2)</f>
        <v>6051.7599999999993</v>
      </c>
      <c r="H9" s="48"/>
      <c r="I9" s="34"/>
      <c r="J9" s="4" t="s">
        <v>172</v>
      </c>
      <c r="K9" s="66"/>
      <c r="L9" s="46"/>
      <c r="M9" s="46" t="s">
        <v>166</v>
      </c>
      <c r="N9" s="46"/>
      <c r="O9" s="58" t="e">
        <f ca="1">O6*O7</f>
        <v>#REF!</v>
      </c>
      <c r="P9" s="161"/>
      <c r="Q9" s="59"/>
      <c r="R9" s="161"/>
      <c r="S9" s="60"/>
      <c r="T9" s="4" t="s">
        <v>159</v>
      </c>
      <c r="U9" s="66"/>
      <c r="V9" s="46"/>
      <c r="W9" s="46" t="s">
        <v>166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31</v>
      </c>
      <c r="C10" s="47"/>
      <c r="E10" s="18">
        <v>6041100</v>
      </c>
      <c r="F10" s="21" t="s">
        <v>32</v>
      </c>
      <c r="G10" s="20" t="e">
        <f>K71+U71</f>
        <v>#REF!</v>
      </c>
      <c r="H10" s="48"/>
      <c r="I10" s="34"/>
      <c r="J10" s="4" t="s">
        <v>152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152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33</v>
      </c>
      <c r="C11" s="47">
        <f>Y11*U2</f>
        <v>1000</v>
      </c>
      <c r="E11" s="18">
        <v>6042000</v>
      </c>
      <c r="F11" s="21" t="s">
        <v>34</v>
      </c>
      <c r="G11" s="20"/>
      <c r="H11" s="48"/>
      <c r="I11" s="34"/>
      <c r="J11" s="4" t="s">
        <v>162</v>
      </c>
      <c r="K11" s="57"/>
      <c r="L11" s="5"/>
      <c r="M11" s="21" t="s">
        <v>199</v>
      </c>
      <c r="N11" s="21"/>
      <c r="O11" s="61">
        <v>1250</v>
      </c>
      <c r="P11" s="96"/>
      <c r="Q11" s="42"/>
      <c r="R11" s="11"/>
      <c r="S11" s="34"/>
      <c r="T11" s="4" t="s">
        <v>162</v>
      </c>
      <c r="U11" s="57">
        <v>0</v>
      </c>
      <c r="V11" s="5"/>
      <c r="W11" s="46" t="s">
        <v>9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35</v>
      </c>
      <c r="C12" s="47"/>
      <c r="E12" s="18">
        <v>6043000</v>
      </c>
      <c r="F12" s="21" t="s">
        <v>36</v>
      </c>
      <c r="G12" s="20"/>
      <c r="H12" s="48"/>
      <c r="I12" s="34"/>
      <c r="J12" s="4" t="s">
        <v>160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160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37</v>
      </c>
      <c r="C13" s="47"/>
      <c r="E13" s="18">
        <v>6044000</v>
      </c>
      <c r="F13" s="21" t="s">
        <v>38</v>
      </c>
      <c r="G13" s="20" t="e">
        <f>K69+U69</f>
        <v>#REF!</v>
      </c>
      <c r="H13" s="48"/>
      <c r="I13" s="34"/>
      <c r="J13" s="4" t="s">
        <v>161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161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" thickBot="1">
      <c r="A14" s="23">
        <v>7073000</v>
      </c>
      <c r="B14" s="24" t="s">
        <v>39</v>
      </c>
      <c r="C14" s="67"/>
      <c r="E14" s="18">
        <v>6045000</v>
      </c>
      <c r="F14" s="21" t="s">
        <v>40</v>
      </c>
      <c r="G14" s="20" t="e">
        <f>K70+U70</f>
        <v>#REF!</v>
      </c>
      <c r="H14" s="48"/>
      <c r="I14" s="34"/>
      <c r="J14" s="4" t="s">
        <v>153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153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" thickBot="1">
      <c r="C15" s="68"/>
      <c r="E15" s="18">
        <v>6052000</v>
      </c>
      <c r="F15" s="21" t="s">
        <v>41</v>
      </c>
      <c r="G15" s="20"/>
      <c r="H15" s="48"/>
      <c r="I15" s="34"/>
      <c r="J15" s="4" t="s">
        <v>231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230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325" t="s">
        <v>42</v>
      </c>
      <c r="B16" s="326"/>
      <c r="C16" s="44" t="e">
        <f ca="1">SUM(C17:C31)</f>
        <v>#REF!</v>
      </c>
      <c r="E16" s="18">
        <v>60610000</v>
      </c>
      <c r="F16" s="21" t="s">
        <v>43</v>
      </c>
      <c r="G16" s="20" t="e">
        <f>K51+U51</f>
        <v>#REF!</v>
      </c>
      <c r="H16" s="48"/>
      <c r="I16" s="34"/>
      <c r="J16" s="4" t="s">
        <v>170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163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44</v>
      </c>
      <c r="C17" s="6" t="e">
        <f ca="1">(O9*K2)+(Y9*U2)</f>
        <v>#REF!</v>
      </c>
      <c r="E17" s="18">
        <v>60611000</v>
      </c>
      <c r="F17" s="21" t="s">
        <v>218</v>
      </c>
      <c r="G17" s="20"/>
      <c r="H17" s="48"/>
      <c r="I17" s="34"/>
      <c r="J17" s="4" t="s">
        <v>138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138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46</v>
      </c>
      <c r="C18" s="20"/>
      <c r="E18" s="18">
        <v>6063100</v>
      </c>
      <c r="F18" s="21" t="s">
        <v>45</v>
      </c>
      <c r="G18" s="20" t="e">
        <f>K58+U58+K60+U60</f>
        <v>#REF!</v>
      </c>
      <c r="H18" s="48"/>
      <c r="I18" s="34"/>
      <c r="J18" s="4" t="s">
        <v>154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154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48</v>
      </c>
      <c r="C19" s="20"/>
      <c r="E19" s="18">
        <v>6063101</v>
      </c>
      <c r="F19" s="21" t="s">
        <v>226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50</v>
      </c>
      <c r="C20" s="20"/>
      <c r="E20" s="18">
        <v>6063102</v>
      </c>
      <c r="F20" s="21" t="s">
        <v>227</v>
      </c>
      <c r="G20" s="20"/>
      <c r="H20" s="48"/>
      <c r="I20" s="34"/>
      <c r="J20" s="4" t="s">
        <v>201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52</v>
      </c>
      <c r="C21" s="20"/>
      <c r="E21" s="18">
        <v>6063110</v>
      </c>
      <c r="F21" s="21" t="s">
        <v>47</v>
      </c>
      <c r="G21" s="20"/>
      <c r="H21" s="48"/>
      <c r="I21" s="34"/>
      <c r="J21" s="4" t="s">
        <v>212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54</v>
      </c>
      <c r="C22" s="20"/>
      <c r="E22" s="18">
        <v>6063120</v>
      </c>
      <c r="F22" s="21" t="s">
        <v>49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11</v>
      </c>
      <c r="C23" s="20"/>
      <c r="E23" s="18">
        <v>6063130</v>
      </c>
      <c r="F23" s="21" t="s">
        <v>51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57</v>
      </c>
      <c r="C24" s="20"/>
      <c r="E24" s="18">
        <v>6063140</v>
      </c>
      <c r="F24" s="21" t="s">
        <v>53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59</v>
      </c>
      <c r="C25" s="20"/>
      <c r="E25" s="18">
        <v>6063150</v>
      </c>
      <c r="F25" s="21" t="s">
        <v>55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61</v>
      </c>
      <c r="C26" s="20"/>
      <c r="E26" s="18">
        <v>6063200</v>
      </c>
      <c r="F26" s="21" t="s">
        <v>56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63</v>
      </c>
      <c r="C27" s="20"/>
      <c r="E27" s="18">
        <v>6063210</v>
      </c>
      <c r="F27" s="21" t="s">
        <v>58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65</v>
      </c>
      <c r="C28" s="20"/>
      <c r="E28" s="18">
        <v>6063220</v>
      </c>
      <c r="F28" s="21" t="s">
        <v>60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67</v>
      </c>
      <c r="C29" s="20"/>
      <c r="E29" s="18">
        <v>6063221</v>
      </c>
      <c r="F29" s="21" t="s">
        <v>216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69</v>
      </c>
      <c r="C30" s="20"/>
      <c r="E30" s="18">
        <v>6063222</v>
      </c>
      <c r="F30" s="21" t="s">
        <v>217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" thickBot="1">
      <c r="A31" s="23">
        <v>7069300</v>
      </c>
      <c r="B31" s="24" t="s">
        <v>13</v>
      </c>
      <c r="C31" s="55"/>
      <c r="E31" s="18">
        <v>6063230</v>
      </c>
      <c r="F31" s="21" t="s">
        <v>62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" thickBot="1">
      <c r="C32" s="2"/>
      <c r="E32" s="18">
        <v>6063300</v>
      </c>
      <c r="F32" s="21" t="s">
        <v>64</v>
      </c>
      <c r="G32" s="20" t="e">
        <f>K75+U75</f>
        <v>#REF!</v>
      </c>
      <c r="H32" s="48"/>
      <c r="I32" s="34"/>
      <c r="J32" s="73" t="s">
        <v>189</v>
      </c>
      <c r="K32" s="74" t="e">
        <f ca="1">SUM(K6:K31)</f>
        <v>#REF!</v>
      </c>
      <c r="L32" s="74"/>
      <c r="M32" s="75"/>
      <c r="N32" s="76" t="s">
        <v>189</v>
      </c>
      <c r="O32" s="77" t="e">
        <f ca="1">SUM(O9:O31)</f>
        <v>#REF!</v>
      </c>
      <c r="P32" s="157"/>
      <c r="Q32" s="78"/>
      <c r="R32" s="111"/>
      <c r="S32" s="79"/>
      <c r="T32" s="73" t="s">
        <v>189</v>
      </c>
      <c r="U32" s="74">
        <f ca="1">SUM(U6:U31)</f>
        <v>2755.6260263888103</v>
      </c>
      <c r="V32" s="74"/>
      <c r="W32" s="75"/>
      <c r="X32" s="76" t="s">
        <v>189</v>
      </c>
      <c r="Y32" s="77">
        <f ca="1">Y9+Y11</f>
        <v>2955.6260263888103</v>
      </c>
      <c r="Z32" s="157"/>
      <c r="AA32" s="42"/>
      <c r="AB32" s="34"/>
      <c r="AC32" s="11"/>
    </row>
    <row r="33" spans="1:29" ht="16" thickBot="1">
      <c r="A33" s="325" t="s">
        <v>73</v>
      </c>
      <c r="B33" s="326"/>
      <c r="C33" s="44" t="e">
        <f>SUM(C34:C102)</f>
        <v>#REF!</v>
      </c>
      <c r="E33" s="18">
        <v>6064000</v>
      </c>
      <c r="F33" s="21" t="s">
        <v>66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213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214</v>
      </c>
      <c r="G35" s="20" t="e">
        <f>K90+U90</f>
        <v>#REF!</v>
      </c>
      <c r="H35" s="48"/>
      <c r="I35" s="34"/>
      <c r="J35" s="12" t="s">
        <v>174</v>
      </c>
      <c r="K35" s="13" t="s">
        <v>179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198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179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215</v>
      </c>
      <c r="G36" s="20" t="e">
        <f>K91+U91</f>
        <v>#REF!</v>
      </c>
      <c r="H36" s="48"/>
      <c r="I36" s="34"/>
      <c r="J36" s="86" t="s">
        <v>173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178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68</v>
      </c>
      <c r="G37" s="20" t="e">
        <f>K80+U80</f>
        <v>#REF!</v>
      </c>
      <c r="H37" s="48"/>
      <c r="I37" s="34"/>
      <c r="J37" s="93" t="s">
        <v>175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70</v>
      </c>
      <c r="G38" s="20"/>
      <c r="H38" s="48"/>
      <c r="I38" s="34"/>
      <c r="J38" s="93" t="s">
        <v>176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71</v>
      </c>
      <c r="G39" s="20" t="e">
        <f>K16*K2+K67+U67</f>
        <v>#REF!</v>
      </c>
      <c r="H39" s="48"/>
      <c r="I39" s="34"/>
      <c r="J39" s="93" t="s">
        <v>178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72</v>
      </c>
      <c r="G40" s="20"/>
      <c r="H40" s="48"/>
      <c r="I40" s="34"/>
      <c r="J40" s="93" t="s">
        <v>177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74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203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204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205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206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207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75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76</v>
      </c>
      <c r="G48" s="20" t="e">
        <f>K81+U81</f>
        <v>#REF!</v>
      </c>
      <c r="H48" s="48"/>
      <c r="I48" s="34"/>
      <c r="J48" s="234" t="s">
        <v>169</v>
      </c>
      <c r="K48" s="235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169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77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78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150</v>
      </c>
      <c r="L50" s="173" t="s">
        <v>200</v>
      </c>
      <c r="M50" s="157"/>
      <c r="N50" s="209" t="s">
        <v>12</v>
      </c>
      <c r="O50" s="168" t="s">
        <v>150</v>
      </c>
      <c r="P50" s="169" t="s">
        <v>200</v>
      </c>
      <c r="Q50" s="170"/>
      <c r="R50" s="157"/>
      <c r="S50" s="34"/>
      <c r="T50" s="177" t="e">
        <f>#REF!</f>
        <v>#REF!</v>
      </c>
      <c r="U50" s="85" t="s">
        <v>150</v>
      </c>
      <c r="V50" s="173" t="s">
        <v>200</v>
      </c>
      <c r="W50" s="157"/>
      <c r="X50" s="209" t="s">
        <v>12</v>
      </c>
      <c r="Y50" s="168" t="s">
        <v>150</v>
      </c>
      <c r="Z50" s="169" t="s">
        <v>200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79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80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81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82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84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86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88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90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92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94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95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96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97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98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99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100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101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102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103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104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225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105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106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220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222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219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221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107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108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223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224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109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110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111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112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113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114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115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116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117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118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119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120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325" t="s">
        <v>121</v>
      </c>
      <c r="F95" s="326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122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123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124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125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325" t="s">
        <v>126</v>
      </c>
      <c r="F101" s="326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127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" thickBot="1">
      <c r="C103" s="2"/>
      <c r="E103" s="18">
        <v>6411300</v>
      </c>
      <c r="F103" s="107" t="s">
        <v>128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" thickBot="1">
      <c r="A104" s="325" t="s">
        <v>83</v>
      </c>
      <c r="B104" s="329"/>
      <c r="C104" s="44" t="e">
        <f>SUM(C105:C108)</f>
        <v>#REF!</v>
      </c>
      <c r="E104" s="18">
        <v>6412000</v>
      </c>
      <c r="F104" s="107" t="s">
        <v>129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14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14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85</v>
      </c>
      <c r="C105" s="20"/>
      <c r="E105" s="18">
        <v>6413000</v>
      </c>
      <c r="F105" s="107" t="s">
        <v>130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87</v>
      </c>
      <c r="C106" s="20" t="e">
        <f>N145+X145</f>
        <v>#REF!</v>
      </c>
      <c r="E106" s="18">
        <v>6414200</v>
      </c>
      <c r="F106" s="107" t="s">
        <v>131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89</v>
      </c>
      <c r="C107" s="20" t="e">
        <f>(L158*K2)+(U158*U2)</f>
        <v>#REF!</v>
      </c>
      <c r="E107" s="18">
        <v>6414300</v>
      </c>
      <c r="F107" s="107" t="s">
        <v>132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" thickBot="1">
      <c r="A108" s="23">
        <v>794000</v>
      </c>
      <c r="B108" s="24" t="s">
        <v>91</v>
      </c>
      <c r="C108" s="55"/>
      <c r="E108" s="23">
        <v>6451100</v>
      </c>
      <c r="F108" s="117" t="s">
        <v>133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" thickBot="1">
      <c r="C110" s="2"/>
      <c r="E110" s="325" t="s">
        <v>134</v>
      </c>
      <c r="F110" s="326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" thickBot="1">
      <c r="A111" s="325" t="s">
        <v>145</v>
      </c>
      <c r="B111" s="326"/>
      <c r="C111" s="44">
        <f>SUM(C112:C114)</f>
        <v>0</v>
      </c>
      <c r="E111" s="18">
        <v>6450000</v>
      </c>
      <c r="F111" s="122" t="s">
        <v>134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" thickBot="1">
      <c r="A112" s="18">
        <v>7560000</v>
      </c>
      <c r="B112" s="21" t="s">
        <v>93</v>
      </c>
      <c r="C112" s="20"/>
      <c r="E112" s="18"/>
      <c r="F112" s="122"/>
      <c r="G112" s="47"/>
      <c r="H112" s="64"/>
      <c r="I112" s="34"/>
      <c r="J112" s="201" t="s">
        <v>14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14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" thickBot="1">
      <c r="A113" s="18">
        <v>7580000</v>
      </c>
      <c r="B113" s="21" t="s">
        <v>146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" thickBot="1">
      <c r="A114" s="23">
        <v>7500000</v>
      </c>
      <c r="B114" s="24" t="s">
        <v>147</v>
      </c>
      <c r="C114" s="55"/>
      <c r="E114" s="18"/>
      <c r="F114" s="122"/>
      <c r="G114" s="47"/>
      <c r="H114" s="64"/>
      <c r="I114" s="34"/>
      <c r="J114" s="12" t="s">
        <v>167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149</v>
      </c>
      <c r="P114" s="85" t="s">
        <v>200</v>
      </c>
      <c r="Q114" s="53"/>
      <c r="R114" s="157"/>
      <c r="S114" s="79"/>
      <c r="T114" s="12" t="s">
        <v>167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149</v>
      </c>
      <c r="Z114" s="85" t="s">
        <v>200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325" t="s">
        <v>135</v>
      </c>
      <c r="F124" s="326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" thickBot="1">
      <c r="C125" s="56"/>
      <c r="E125" s="23">
        <v>6811200</v>
      </c>
      <c r="F125" s="125" t="s">
        <v>136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325" t="s">
        <v>137</v>
      </c>
      <c r="F127" s="326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138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139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140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141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" thickBot="1">
      <c r="C132" s="56"/>
      <c r="E132" s="23">
        <v>6580000</v>
      </c>
      <c r="F132" s="24" t="s">
        <v>142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" thickBot="1">
      <c r="C134" s="56"/>
      <c r="E134" s="145" t="s">
        <v>148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4" t="s">
        <v>209</v>
      </c>
      <c r="F136" s="215"/>
      <c r="G136" s="216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7" t="e">
        <f ca="1">G137-C2</f>
        <v>#REF!</v>
      </c>
      <c r="F137" s="218" t="s">
        <v>229</v>
      </c>
      <c r="G137" s="219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7" t="e">
        <f ca="1">G138-G2</f>
        <v>#REF!</v>
      </c>
      <c r="F138" s="218" t="s">
        <v>144</v>
      </c>
      <c r="G138" s="219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" thickBot="1">
      <c r="C139" s="56"/>
      <c r="E139" s="220" t="e">
        <f ca="1">G139-F134</f>
        <v>#REF!</v>
      </c>
      <c r="F139" s="221" t="s">
        <v>148</v>
      </c>
      <c r="G139" s="222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3"/>
      <c r="F141" s="224" t="s">
        <v>235</v>
      </c>
      <c r="G141" s="225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6"/>
      <c r="F142" s="228" t="s">
        <v>233</v>
      </c>
      <c r="G142" s="232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6"/>
      <c r="F143" s="228" t="s">
        <v>234</v>
      </c>
      <c r="G143" s="229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" thickBot="1">
      <c r="C144" s="56"/>
      <c r="E144" s="226"/>
      <c r="F144" s="228" t="s">
        <v>143</v>
      </c>
      <c r="G144" s="229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" thickBot="1">
      <c r="C145" s="56"/>
      <c r="E145" s="226"/>
      <c r="F145" s="228" t="s">
        <v>144</v>
      </c>
      <c r="G145" s="229" t="e">
        <f ca="1">(K32)+(L48/K2)</f>
        <v>#REF!</v>
      </c>
      <c r="H145" s="123"/>
      <c r="I145" s="63"/>
      <c r="J145" s="73" t="s">
        <v>14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14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" thickBot="1">
      <c r="C146" s="56"/>
      <c r="E146" s="227"/>
      <c r="F146" s="230" t="s">
        <v>232</v>
      </c>
      <c r="G146" s="231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" thickBot="1">
      <c r="C148" s="56"/>
      <c r="E148" s="223"/>
      <c r="F148" s="224" t="s">
        <v>236</v>
      </c>
      <c r="G148" s="225"/>
      <c r="H148" s="123"/>
      <c r="I148" s="63"/>
      <c r="J148" s="112" t="s">
        <v>187</v>
      </c>
      <c r="K148" s="113" t="s">
        <v>150</v>
      </c>
      <c r="L148" s="114" t="s">
        <v>188</v>
      </c>
      <c r="M148" s="111"/>
      <c r="N148" s="111"/>
      <c r="O148" s="111"/>
      <c r="P148" s="157"/>
      <c r="Q148" s="78"/>
      <c r="R148" s="111"/>
      <c r="S148" s="103"/>
      <c r="T148" s="112" t="s">
        <v>187</v>
      </c>
      <c r="U148" s="113" t="s">
        <v>150</v>
      </c>
      <c r="V148" s="114" t="s">
        <v>188</v>
      </c>
      <c r="W148" s="11"/>
      <c r="X148" s="11"/>
      <c r="Y148" s="11"/>
      <c r="Z148" s="96"/>
      <c r="AA148" s="42"/>
    </row>
    <row r="149" spans="3:27">
      <c r="C149" s="56"/>
      <c r="E149" s="226"/>
      <c r="F149" s="228" t="s">
        <v>233</v>
      </c>
      <c r="G149" s="232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6"/>
      <c r="F150" s="228" t="s">
        <v>234</v>
      </c>
      <c r="G150" s="229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6"/>
      <c r="F151" s="228" t="s">
        <v>143</v>
      </c>
      <c r="G151" s="229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6"/>
      <c r="F152" s="228" t="s">
        <v>144</v>
      </c>
      <c r="G152" s="229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" thickBot="1">
      <c r="C153" s="56"/>
      <c r="E153" s="227"/>
      <c r="F153" s="230" t="s">
        <v>232</v>
      </c>
      <c r="G153" s="231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" thickBot="1">
      <c r="C158" s="56"/>
      <c r="H158" s="64"/>
      <c r="I158" s="63"/>
      <c r="J158" s="73" t="s">
        <v>14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14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" thickBot="1">
      <c r="C161" s="56"/>
      <c r="H161" s="48"/>
      <c r="I161" s="34"/>
      <c r="J161" s="12" t="s">
        <v>180</v>
      </c>
      <c r="K161" s="14" t="s">
        <v>150</v>
      </c>
      <c r="L161" s="11"/>
      <c r="M161" s="11"/>
      <c r="N161" s="11"/>
      <c r="O161" s="11"/>
      <c r="P161" s="96"/>
      <c r="Q161" s="42"/>
      <c r="R161" s="111"/>
      <c r="S161" s="103"/>
      <c r="T161" s="12" t="s">
        <v>180</v>
      </c>
      <c r="U161" s="14" t="s">
        <v>150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" thickBot="1">
      <c r="C169" s="56"/>
      <c r="I169" s="34"/>
      <c r="J169" s="73" t="s">
        <v>14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14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181</v>
      </c>
      <c r="K171" s="182" t="e">
        <f ca="1">K32+(O48/K2)+(O145/K2)+K158+(K112/K2)+(O104/K2)</f>
        <v>#REF!</v>
      </c>
      <c r="L171" s="332" t="s">
        <v>182</v>
      </c>
      <c r="M171" s="332"/>
      <c r="N171" s="332"/>
      <c r="O171" s="182" t="e">
        <f ca="1">O32+K169+L158+(N145/K2)</f>
        <v>#REF!</v>
      </c>
      <c r="P171" s="186"/>
      <c r="Q171" s="78"/>
      <c r="R171" s="11"/>
      <c r="S171" s="34"/>
      <c r="T171" s="192" t="s">
        <v>185</v>
      </c>
      <c r="U171" s="193" t="e">
        <f ca="1">U32+(X48/U2)+(Y145/U2)+U158+(U112/U2)+(Y104/U2)</f>
        <v>#REF!</v>
      </c>
      <c r="V171" s="330" t="s">
        <v>184</v>
      </c>
      <c r="W171" s="330"/>
      <c r="X171" s="330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" thickBot="1">
      <c r="C173" s="56"/>
      <c r="I173" s="34"/>
      <c r="J173" s="196" t="s">
        <v>183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186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191</v>
      </c>
      <c r="K176" s="128" t="e">
        <f ca="1">K171*K2</f>
        <v>#REF!</v>
      </c>
      <c r="L176" s="333" t="s">
        <v>192</v>
      </c>
      <c r="M176" s="333"/>
      <c r="N176" s="333"/>
      <c r="O176" s="128" t="e">
        <f ca="1">O171*K2</f>
        <v>#REF!</v>
      </c>
      <c r="P176" s="129"/>
      <c r="Q176" s="42"/>
      <c r="R176" s="11"/>
      <c r="S176" s="34"/>
      <c r="T176" s="127" t="s">
        <v>190</v>
      </c>
      <c r="U176" s="128" t="e">
        <f ca="1">U171*U2</f>
        <v>#REF!</v>
      </c>
      <c r="V176" s="331" t="s">
        <v>195</v>
      </c>
      <c r="W176" s="331"/>
      <c r="X176" s="331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" thickBot="1">
      <c r="I178" s="34"/>
      <c r="J178" s="133" t="s">
        <v>193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194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V171:X171"/>
    <mergeCell ref="V176:X176"/>
    <mergeCell ref="L171:N171"/>
    <mergeCell ref="L176:N176"/>
    <mergeCell ref="E124:F124"/>
    <mergeCell ref="E127:F127"/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FF"/>
  </sheetPr>
  <dimension ref="A1:AK42"/>
  <sheetViews>
    <sheetView tabSelected="1" zoomScale="75" zoomScaleNormal="75" zoomScalePageLayoutView="75" workbookViewId="0">
      <selection activeCell="I54" sqref="I54"/>
    </sheetView>
  </sheetViews>
  <sheetFormatPr baseColWidth="10" defaultColWidth="10.83203125" defaultRowHeight="15" x14ac:dyDescent="0"/>
  <cols>
    <col min="1" max="1" width="3.1640625" style="296" customWidth="1"/>
    <col min="2" max="2" width="5.83203125" style="296" customWidth="1"/>
    <col min="3" max="3" width="10.83203125" style="296"/>
    <col min="4" max="4" width="21.33203125" style="296" customWidth="1"/>
    <col min="5" max="5" width="11.6640625" style="296" bestFit="1" customWidth="1"/>
    <col min="6" max="8" width="10.83203125" style="296"/>
    <col min="9" max="9" width="13.1640625" style="296" customWidth="1"/>
    <col min="10" max="11" width="5.83203125" style="296" customWidth="1"/>
    <col min="12" max="12" width="10.83203125" style="296"/>
    <col min="13" max="13" width="21.33203125" style="296" customWidth="1"/>
    <col min="14" max="14" width="10.83203125" style="296" customWidth="1"/>
    <col min="15" max="17" width="10.83203125" style="296"/>
    <col min="18" max="18" width="13.1640625" style="296" customWidth="1"/>
    <col min="19" max="20" width="5.83203125" style="296" customWidth="1"/>
    <col min="21" max="21" width="10.83203125" style="296"/>
    <col min="22" max="22" width="21.33203125" style="296" customWidth="1"/>
    <col min="23" max="23" width="12.1640625" style="296" bestFit="1" customWidth="1"/>
    <col min="24" max="26" width="10.83203125" style="296"/>
    <col min="27" max="27" width="13.1640625" style="296" customWidth="1"/>
    <col min="28" max="29" width="5.83203125" style="296" customWidth="1"/>
    <col min="30" max="30" width="10.83203125" style="296"/>
    <col min="31" max="31" width="21.33203125" style="296" customWidth="1"/>
    <col min="32" max="35" width="10.83203125" style="296"/>
    <col min="36" max="36" width="13.1640625" style="296" customWidth="1"/>
    <col min="37" max="37" width="5.83203125" style="296" customWidth="1"/>
    <col min="38" max="16384" width="10.83203125" style="244"/>
  </cols>
  <sheetData>
    <row r="1" spans="1:37" ht="16" thickBot="1">
      <c r="A1" s="299"/>
      <c r="B1" s="254"/>
      <c r="C1" s="253"/>
      <c r="D1" s="253"/>
      <c r="E1" s="253"/>
      <c r="F1" s="253"/>
      <c r="G1" s="253"/>
      <c r="H1" s="253"/>
      <c r="I1" s="253"/>
      <c r="J1" s="265"/>
      <c r="K1" s="254"/>
      <c r="L1" s="253"/>
      <c r="M1" s="253"/>
      <c r="N1" s="253"/>
      <c r="O1" s="253"/>
      <c r="P1" s="253"/>
      <c r="Q1" s="253"/>
      <c r="R1" s="253"/>
      <c r="S1" s="265"/>
      <c r="T1" s="254"/>
      <c r="U1" s="253"/>
      <c r="V1" s="253"/>
      <c r="W1" s="253"/>
      <c r="X1" s="253"/>
      <c r="Y1" s="253"/>
      <c r="Z1" s="253"/>
      <c r="AA1" s="253"/>
      <c r="AB1" s="265"/>
      <c r="AC1" s="254"/>
      <c r="AD1" s="253"/>
      <c r="AE1" s="253"/>
      <c r="AF1" s="253"/>
      <c r="AG1" s="253"/>
      <c r="AH1" s="253"/>
      <c r="AI1" s="253"/>
      <c r="AJ1" s="253"/>
      <c r="AK1" s="265"/>
    </row>
    <row r="2" spans="1:37" ht="16" thickBot="1">
      <c r="A2" s="299"/>
      <c r="B2" s="254"/>
      <c r="C2" s="356" t="s">
        <v>144</v>
      </c>
      <c r="D2" s="357"/>
      <c r="E2" s="308" t="e">
        <f>#REF!</f>
        <v>#REF!</v>
      </c>
      <c r="F2" s="341" t="s">
        <v>238</v>
      </c>
      <c r="G2" s="342"/>
      <c r="H2" s="342"/>
      <c r="I2" s="343"/>
      <c r="J2" s="265"/>
      <c r="K2" s="254"/>
      <c r="L2" s="377" t="s">
        <v>144</v>
      </c>
      <c r="M2" s="378"/>
      <c r="N2" s="298" t="e">
        <f>#REF!</f>
        <v>#REF!</v>
      </c>
      <c r="O2" s="379" t="s">
        <v>238</v>
      </c>
      <c r="P2" s="380"/>
      <c r="Q2" s="380"/>
      <c r="R2" s="381"/>
      <c r="S2" s="265"/>
      <c r="T2" s="254"/>
      <c r="U2" s="387" t="s">
        <v>144</v>
      </c>
      <c r="V2" s="388"/>
      <c r="W2" s="306" t="e">
        <f>#REF!</f>
        <v>#REF!</v>
      </c>
      <c r="X2" s="389" t="s">
        <v>238</v>
      </c>
      <c r="Y2" s="390"/>
      <c r="Z2" s="390"/>
      <c r="AA2" s="391"/>
      <c r="AB2" s="265"/>
      <c r="AC2" s="254"/>
      <c r="AD2" s="365" t="s">
        <v>144</v>
      </c>
      <c r="AE2" s="366"/>
      <c r="AF2" s="306" t="e">
        <f>#REF!</f>
        <v>#REF!</v>
      </c>
      <c r="AG2" s="367" t="s">
        <v>238</v>
      </c>
      <c r="AH2" s="368"/>
      <c r="AI2" s="368"/>
      <c r="AJ2" s="369"/>
      <c r="AK2" s="265"/>
    </row>
    <row r="3" spans="1:37" s="236" customFormat="1">
      <c r="A3" s="299"/>
      <c r="B3" s="254"/>
      <c r="C3" s="358" t="s">
        <v>28</v>
      </c>
      <c r="D3" s="359"/>
      <c r="E3" s="322">
        <f>IF(C3="","",SUMPRODUCT((L3:M5=C3)*(N3:N5)))</f>
        <v>50000</v>
      </c>
      <c r="F3" s="353"/>
      <c r="G3" s="354"/>
      <c r="H3" s="354"/>
      <c r="I3" s="355"/>
      <c r="J3" s="265"/>
      <c r="K3" s="254"/>
      <c r="L3" s="382" t="s">
        <v>218</v>
      </c>
      <c r="M3" s="383"/>
      <c r="N3" s="323">
        <f>IF(L3="","",SUMPRODUCT((U$3:V$19=L3)*(W$3:W$19))+SUMPRODUCT((AD$3:AE$19=L3)*(AF$3:AF$19)))</f>
        <v>50000</v>
      </c>
      <c r="O3" s="353"/>
      <c r="P3" s="354"/>
      <c r="Q3" s="354"/>
      <c r="R3" s="355"/>
      <c r="S3" s="265"/>
      <c r="T3" s="254"/>
      <c r="U3" s="392" t="s">
        <v>218</v>
      </c>
      <c r="V3" s="393"/>
      <c r="W3" s="310">
        <v>0</v>
      </c>
      <c r="X3" s="353"/>
      <c r="Y3" s="354"/>
      <c r="Z3" s="354"/>
      <c r="AA3" s="355"/>
      <c r="AB3" s="265"/>
      <c r="AC3" s="254"/>
      <c r="AD3" s="370" t="s">
        <v>218</v>
      </c>
      <c r="AE3" s="371"/>
      <c r="AF3" s="310">
        <v>50000</v>
      </c>
      <c r="AG3" s="372"/>
      <c r="AH3" s="373"/>
      <c r="AI3" s="373"/>
      <c r="AJ3" s="374"/>
      <c r="AK3" s="265"/>
    </row>
    <row r="4" spans="1:37" s="236" customFormat="1">
      <c r="A4" s="299"/>
      <c r="B4" s="254"/>
      <c r="C4" s="360" t="s">
        <v>53</v>
      </c>
      <c r="D4" s="361"/>
      <c r="E4" s="425">
        <f>IF(C4="","",SUMPRODUCT((L3:M5=C4)*(N3:N5)))</f>
        <v>50000</v>
      </c>
      <c r="F4" s="334"/>
      <c r="G4" s="335"/>
      <c r="H4" s="335"/>
      <c r="I4" s="336"/>
      <c r="J4" s="265"/>
      <c r="K4" s="254"/>
      <c r="L4" s="375" t="s">
        <v>28</v>
      </c>
      <c r="M4" s="376"/>
      <c r="N4" s="324">
        <f>IF(L4="","",SUMPRODUCT((U$3:V$19=L4)*(W$3:W$19))+SUMPRODUCT((AD$3:AE$19=L4)*(AF$3:AF$19)))</f>
        <v>50000</v>
      </c>
      <c r="O4" s="334"/>
      <c r="P4" s="335"/>
      <c r="Q4" s="335"/>
      <c r="R4" s="336"/>
      <c r="S4" s="265"/>
      <c r="T4" s="254"/>
      <c r="U4" s="347" t="s">
        <v>53</v>
      </c>
      <c r="V4" s="348"/>
      <c r="W4" s="311">
        <v>50000</v>
      </c>
      <c r="X4" s="334"/>
      <c r="Y4" s="335"/>
      <c r="Z4" s="335"/>
      <c r="AA4" s="336"/>
      <c r="AB4" s="265"/>
      <c r="AC4" s="254"/>
      <c r="AD4" s="404" t="s">
        <v>28</v>
      </c>
      <c r="AE4" s="405"/>
      <c r="AF4" s="311">
        <v>50000</v>
      </c>
      <c r="AG4" s="384"/>
      <c r="AH4" s="385"/>
      <c r="AI4" s="385"/>
      <c r="AJ4" s="386"/>
      <c r="AK4" s="265"/>
    </row>
    <row r="5" spans="1:37" s="236" customFormat="1">
      <c r="A5" s="299"/>
      <c r="B5" s="254"/>
      <c r="C5" s="360" t="s">
        <v>218</v>
      </c>
      <c r="D5" s="361"/>
      <c r="E5" s="425">
        <f>IF(C5="","",SUMPRODUCT((L3:M5=C5)*(N3:N5)))</f>
        <v>50000</v>
      </c>
      <c r="F5" s="334"/>
      <c r="G5" s="335"/>
      <c r="H5" s="335"/>
      <c r="I5" s="336"/>
      <c r="J5" s="265"/>
      <c r="K5" s="254"/>
      <c r="L5" s="375" t="s">
        <v>53</v>
      </c>
      <c r="M5" s="376"/>
      <c r="N5" s="324">
        <f>IF(L5="","",SUMPRODUCT((U$3:V$19=L5)*(W$3:W$19))+SUMPRODUCT((AD$3:AE$19=L5)*(AF$3:AF$19)))</f>
        <v>50000</v>
      </c>
      <c r="O5" s="334"/>
      <c r="P5" s="335"/>
      <c r="Q5" s="335"/>
      <c r="R5" s="336"/>
      <c r="S5" s="265"/>
      <c r="T5" s="254"/>
      <c r="U5" s="347"/>
      <c r="V5" s="348"/>
      <c r="W5" s="311"/>
      <c r="X5" s="334"/>
      <c r="Y5" s="335"/>
      <c r="Z5" s="335"/>
      <c r="AA5" s="336"/>
      <c r="AB5" s="265"/>
      <c r="AC5" s="254"/>
      <c r="AD5" s="404"/>
      <c r="AE5" s="405"/>
      <c r="AF5" s="311"/>
      <c r="AG5" s="384"/>
      <c r="AH5" s="385"/>
      <c r="AI5" s="385"/>
      <c r="AJ5" s="386"/>
      <c r="AK5" s="265"/>
    </row>
    <row r="6" spans="1:37" s="236" customFormat="1">
      <c r="A6" s="299"/>
      <c r="B6" s="254"/>
      <c r="C6" s="347"/>
      <c r="D6" s="348"/>
      <c r="E6" s="314" t="str">
        <f>IF(C6="","",SUMPRODUCT((L6:M7=C6)*(N6:N7))+SUMPRODUCT((#REF!=C6)*(#REF!)))</f>
        <v/>
      </c>
      <c r="F6" s="334"/>
      <c r="G6" s="335"/>
      <c r="H6" s="335"/>
      <c r="I6" s="336"/>
      <c r="J6" s="265"/>
      <c r="K6" s="254"/>
      <c r="L6" s="347"/>
      <c r="M6" s="348"/>
      <c r="N6" s="314" t="str">
        <f t="shared" ref="N6:N18" si="0">IF(L6="","",SUMPRODUCT((U$3:V$19=L6)*(W$3:W$19))+SUMPRODUCT((AD$3:AE$19=L6)*(AF$3:AF$19)))</f>
        <v/>
      </c>
      <c r="O6" s="334"/>
      <c r="P6" s="335"/>
      <c r="Q6" s="335"/>
      <c r="R6" s="336"/>
      <c r="S6" s="265"/>
      <c r="T6" s="254"/>
      <c r="U6" s="347"/>
      <c r="V6" s="348"/>
      <c r="W6" s="311"/>
      <c r="X6" s="334"/>
      <c r="Y6" s="335"/>
      <c r="Z6" s="335"/>
      <c r="AA6" s="336"/>
      <c r="AB6" s="265"/>
      <c r="AC6" s="254"/>
      <c r="AD6" s="404"/>
      <c r="AE6" s="405"/>
      <c r="AF6" s="311"/>
      <c r="AG6" s="384"/>
      <c r="AH6" s="385"/>
      <c r="AI6" s="385"/>
      <c r="AJ6" s="386"/>
      <c r="AK6" s="265"/>
    </row>
    <row r="7" spans="1:37" s="236" customFormat="1">
      <c r="A7" s="299"/>
      <c r="B7" s="254"/>
      <c r="C7" s="347"/>
      <c r="D7" s="348"/>
      <c r="E7" s="314" t="str">
        <f>IF(C7="","",SUMPRODUCT((L7:M8=C7)*(N7:N8))+SUMPRODUCT((#REF!=C7)*(#REF!)))</f>
        <v/>
      </c>
      <c r="F7" s="334"/>
      <c r="G7" s="335"/>
      <c r="H7" s="335"/>
      <c r="I7" s="336"/>
      <c r="J7" s="265"/>
      <c r="K7" s="254"/>
      <c r="L7" s="347"/>
      <c r="M7" s="348"/>
      <c r="N7" s="314" t="str">
        <f t="shared" si="0"/>
        <v/>
      </c>
      <c r="O7" s="334"/>
      <c r="P7" s="335"/>
      <c r="Q7" s="335"/>
      <c r="R7" s="336"/>
      <c r="S7" s="265"/>
      <c r="T7" s="254"/>
      <c r="U7" s="347"/>
      <c r="V7" s="348"/>
      <c r="W7" s="311"/>
      <c r="X7" s="334"/>
      <c r="Y7" s="335"/>
      <c r="Z7" s="335"/>
      <c r="AA7" s="336"/>
      <c r="AB7" s="265"/>
      <c r="AC7" s="254"/>
      <c r="AD7" s="404"/>
      <c r="AE7" s="405"/>
      <c r="AF7" s="311"/>
      <c r="AG7" s="384"/>
      <c r="AH7" s="385"/>
      <c r="AI7" s="385"/>
      <c r="AJ7" s="386"/>
      <c r="AK7" s="265"/>
    </row>
    <row r="8" spans="1:37" s="236" customFormat="1">
      <c r="A8" s="299"/>
      <c r="B8" s="254"/>
      <c r="C8" s="347"/>
      <c r="D8" s="348"/>
      <c r="E8" s="314" t="str">
        <f>IF(C8="","",SUMPRODUCT((L8:M9=C8)*(N8:N9))+SUMPRODUCT((#REF!=C8)*(#REF!)))</f>
        <v/>
      </c>
      <c r="F8" s="334"/>
      <c r="G8" s="335"/>
      <c r="H8" s="335"/>
      <c r="I8" s="336"/>
      <c r="J8" s="265"/>
      <c r="K8" s="254"/>
      <c r="L8" s="347"/>
      <c r="M8" s="348"/>
      <c r="N8" s="314" t="str">
        <f t="shared" si="0"/>
        <v/>
      </c>
      <c r="O8" s="334"/>
      <c r="P8" s="335"/>
      <c r="Q8" s="335"/>
      <c r="R8" s="336"/>
      <c r="S8" s="265"/>
      <c r="T8" s="254"/>
      <c r="U8" s="347"/>
      <c r="V8" s="348"/>
      <c r="W8" s="311"/>
      <c r="X8" s="334"/>
      <c r="Y8" s="335"/>
      <c r="Z8" s="335"/>
      <c r="AA8" s="336"/>
      <c r="AB8" s="265"/>
      <c r="AC8" s="254"/>
      <c r="AD8" s="404"/>
      <c r="AE8" s="405"/>
      <c r="AF8" s="311"/>
      <c r="AG8" s="384"/>
      <c r="AH8" s="385"/>
      <c r="AI8" s="385"/>
      <c r="AJ8" s="386"/>
      <c r="AK8" s="265"/>
    </row>
    <row r="9" spans="1:37" s="236" customFormat="1">
      <c r="A9" s="299"/>
      <c r="B9" s="254"/>
      <c r="C9" s="347"/>
      <c r="D9" s="348"/>
      <c r="E9" s="314" t="str">
        <f>IF(C9="","",SUMPRODUCT((L9:M10=C9)*(N9:N10))+SUMPRODUCT((#REF!=C9)*(#REF!)))</f>
        <v/>
      </c>
      <c r="F9" s="334"/>
      <c r="G9" s="335"/>
      <c r="H9" s="335"/>
      <c r="I9" s="336"/>
      <c r="J9" s="265"/>
      <c r="K9" s="254"/>
      <c r="L9" s="347"/>
      <c r="M9" s="348"/>
      <c r="N9" s="314" t="str">
        <f>IF(L9="","",SUMPRODUCT((U$3:V$19=L9)*(W$3:W$19))+SUMPRODUCT((AD$3:AE$19=L9)*(AF$3:AF$19)))</f>
        <v/>
      </c>
      <c r="O9" s="334"/>
      <c r="P9" s="335"/>
      <c r="Q9" s="335"/>
      <c r="R9" s="336"/>
      <c r="S9" s="265"/>
      <c r="T9" s="254"/>
      <c r="U9" s="347"/>
      <c r="V9" s="348"/>
      <c r="W9" s="311"/>
      <c r="X9" s="334"/>
      <c r="Y9" s="335"/>
      <c r="Z9" s="335"/>
      <c r="AA9" s="336"/>
      <c r="AB9" s="265"/>
      <c r="AC9" s="254"/>
      <c r="AD9" s="404"/>
      <c r="AE9" s="405"/>
      <c r="AF9" s="311"/>
      <c r="AG9" s="384"/>
      <c r="AH9" s="385"/>
      <c r="AI9" s="385"/>
      <c r="AJ9" s="386"/>
      <c r="AK9" s="265"/>
    </row>
    <row r="10" spans="1:37" s="236" customFormat="1">
      <c r="A10" s="299"/>
      <c r="B10" s="254"/>
      <c r="C10" s="347"/>
      <c r="D10" s="348"/>
      <c r="E10" s="314" t="str">
        <f>IF(C10="","",SUMPRODUCT((L10:M11=C10)*(N10:N11))+SUMPRODUCT((#REF!=C10)*(#REF!)))</f>
        <v/>
      </c>
      <c r="F10" s="334"/>
      <c r="G10" s="335"/>
      <c r="H10" s="335"/>
      <c r="I10" s="336"/>
      <c r="J10" s="265"/>
      <c r="K10" s="254"/>
      <c r="L10" s="347"/>
      <c r="M10" s="348"/>
      <c r="N10" s="314" t="str">
        <f t="shared" si="0"/>
        <v/>
      </c>
      <c r="O10" s="334"/>
      <c r="P10" s="335"/>
      <c r="Q10" s="335"/>
      <c r="R10" s="336"/>
      <c r="S10" s="265"/>
      <c r="T10" s="254"/>
      <c r="U10" s="347"/>
      <c r="V10" s="348"/>
      <c r="W10" s="311"/>
      <c r="X10" s="334"/>
      <c r="Y10" s="335"/>
      <c r="Z10" s="335"/>
      <c r="AA10" s="336"/>
      <c r="AB10" s="265"/>
      <c r="AC10" s="254"/>
      <c r="AD10" s="404"/>
      <c r="AE10" s="405"/>
      <c r="AF10" s="311"/>
      <c r="AG10" s="384"/>
      <c r="AH10" s="385"/>
      <c r="AI10" s="385"/>
      <c r="AJ10" s="386"/>
      <c r="AK10" s="265"/>
    </row>
    <row r="11" spans="1:37" s="236" customFormat="1">
      <c r="A11" s="299"/>
      <c r="B11" s="254"/>
      <c r="C11" s="347"/>
      <c r="D11" s="348"/>
      <c r="E11" s="314" t="str">
        <f>IF(C11="","",SUMPRODUCT((L11:M12=C11)*(N11:N12))+SUMPRODUCT((#REF!=C11)*(#REF!)))</f>
        <v/>
      </c>
      <c r="F11" s="334"/>
      <c r="G11" s="335"/>
      <c r="H11" s="335"/>
      <c r="I11" s="336"/>
      <c r="J11" s="265"/>
      <c r="K11" s="254"/>
      <c r="L11" s="347"/>
      <c r="M11" s="348"/>
      <c r="N11" s="314" t="str">
        <f t="shared" si="0"/>
        <v/>
      </c>
      <c r="O11" s="334"/>
      <c r="P11" s="335"/>
      <c r="Q11" s="335"/>
      <c r="R11" s="336"/>
      <c r="S11" s="265"/>
      <c r="T11" s="254"/>
      <c r="U11" s="347"/>
      <c r="V11" s="348"/>
      <c r="W11" s="311"/>
      <c r="X11" s="334"/>
      <c r="Y11" s="335"/>
      <c r="Z11" s="335"/>
      <c r="AA11" s="336"/>
      <c r="AB11" s="265"/>
      <c r="AC11" s="254"/>
      <c r="AD11" s="404"/>
      <c r="AE11" s="405"/>
      <c r="AF11" s="311"/>
      <c r="AG11" s="384"/>
      <c r="AH11" s="385"/>
      <c r="AI11" s="385"/>
      <c r="AJ11" s="386"/>
      <c r="AK11" s="265"/>
    </row>
    <row r="12" spans="1:37" s="236" customFormat="1">
      <c r="A12" s="299"/>
      <c r="B12" s="254"/>
      <c r="C12" s="347"/>
      <c r="D12" s="348"/>
      <c r="E12" s="314" t="str">
        <f>IF(C12="","",SUMPRODUCT((L12:M13=C12)*(N12:N13))+SUMPRODUCT((#REF!=C12)*(#REF!)))</f>
        <v/>
      </c>
      <c r="F12" s="334"/>
      <c r="G12" s="335"/>
      <c r="H12" s="335"/>
      <c r="I12" s="336"/>
      <c r="J12" s="265"/>
      <c r="K12" s="254"/>
      <c r="L12" s="347"/>
      <c r="M12" s="348"/>
      <c r="N12" s="314" t="str">
        <f t="shared" si="0"/>
        <v/>
      </c>
      <c r="O12" s="334"/>
      <c r="P12" s="335"/>
      <c r="Q12" s="335"/>
      <c r="R12" s="336"/>
      <c r="S12" s="265"/>
      <c r="T12" s="254"/>
      <c r="U12" s="347"/>
      <c r="V12" s="348"/>
      <c r="W12" s="311"/>
      <c r="X12" s="334"/>
      <c r="Y12" s="335"/>
      <c r="Z12" s="335"/>
      <c r="AA12" s="336"/>
      <c r="AB12" s="265"/>
      <c r="AC12" s="254"/>
      <c r="AD12" s="404"/>
      <c r="AE12" s="405"/>
      <c r="AF12" s="311"/>
      <c r="AG12" s="384"/>
      <c r="AH12" s="385"/>
      <c r="AI12" s="385"/>
      <c r="AJ12" s="386"/>
      <c r="AK12" s="265"/>
    </row>
    <row r="13" spans="1:37" s="236" customFormat="1">
      <c r="A13" s="299"/>
      <c r="B13" s="254"/>
      <c r="C13" s="347"/>
      <c r="D13" s="348"/>
      <c r="E13" s="314" t="str">
        <f>IF(C13="","",SUMPRODUCT((L13:M14=C13)*(N13:N14))+SUMPRODUCT((#REF!=C13)*(#REF!)))</f>
        <v/>
      </c>
      <c r="F13" s="334"/>
      <c r="G13" s="335"/>
      <c r="H13" s="335"/>
      <c r="I13" s="336"/>
      <c r="J13" s="265"/>
      <c r="K13" s="254"/>
      <c r="L13" s="347"/>
      <c r="M13" s="348"/>
      <c r="N13" s="314" t="str">
        <f t="shared" si="0"/>
        <v/>
      </c>
      <c r="O13" s="334"/>
      <c r="P13" s="335"/>
      <c r="Q13" s="335"/>
      <c r="R13" s="336"/>
      <c r="S13" s="265"/>
      <c r="T13" s="254"/>
      <c r="U13" s="347"/>
      <c r="V13" s="348"/>
      <c r="W13" s="311"/>
      <c r="X13" s="334"/>
      <c r="Y13" s="335"/>
      <c r="Z13" s="335"/>
      <c r="AA13" s="336"/>
      <c r="AB13" s="265"/>
      <c r="AC13" s="254"/>
      <c r="AD13" s="404"/>
      <c r="AE13" s="405"/>
      <c r="AF13" s="311"/>
      <c r="AG13" s="384"/>
      <c r="AH13" s="385"/>
      <c r="AI13" s="385"/>
      <c r="AJ13" s="386"/>
      <c r="AK13" s="265"/>
    </row>
    <row r="14" spans="1:37" s="236" customFormat="1">
      <c r="A14" s="299"/>
      <c r="B14" s="254"/>
      <c r="C14" s="347"/>
      <c r="D14" s="348"/>
      <c r="E14" s="314" t="str">
        <f>IF(C14="","",SUMPRODUCT((L14:M15=C14)*(N14:N15))+SUMPRODUCT((#REF!=C14)*(#REF!)))</f>
        <v/>
      </c>
      <c r="F14" s="334"/>
      <c r="G14" s="334"/>
      <c r="H14" s="334"/>
      <c r="I14" s="337"/>
      <c r="J14" s="265"/>
      <c r="K14" s="254"/>
      <c r="L14" s="347"/>
      <c r="M14" s="348"/>
      <c r="N14" s="314" t="str">
        <f t="shared" si="0"/>
        <v/>
      </c>
      <c r="O14" s="334"/>
      <c r="P14" s="334"/>
      <c r="Q14" s="334"/>
      <c r="R14" s="337"/>
      <c r="S14" s="265"/>
      <c r="T14" s="254"/>
      <c r="U14" s="347"/>
      <c r="V14" s="348"/>
      <c r="W14" s="311"/>
      <c r="X14" s="384"/>
      <c r="Y14" s="385"/>
      <c r="Z14" s="385"/>
      <c r="AA14" s="386"/>
      <c r="AB14" s="265"/>
      <c r="AC14" s="254"/>
      <c r="AD14" s="404"/>
      <c r="AE14" s="405"/>
      <c r="AF14" s="311"/>
      <c r="AG14" s="384"/>
      <c r="AH14" s="385"/>
      <c r="AI14" s="385"/>
      <c r="AJ14" s="386"/>
      <c r="AK14" s="265"/>
    </row>
    <row r="15" spans="1:37" s="236" customFormat="1">
      <c r="A15" s="299"/>
      <c r="B15" s="254"/>
      <c r="C15" s="347"/>
      <c r="D15" s="348"/>
      <c r="E15" s="314" t="str">
        <f>IF(C15="","",SUMPRODUCT((L15:M16=C15)*(N15:N16))+SUMPRODUCT((#REF!=C15)*(#REF!)))</f>
        <v/>
      </c>
      <c r="F15" s="334"/>
      <c r="G15" s="335"/>
      <c r="H15" s="335"/>
      <c r="I15" s="336"/>
      <c r="J15" s="265"/>
      <c r="K15" s="254"/>
      <c r="L15" s="347"/>
      <c r="M15" s="348"/>
      <c r="N15" s="314" t="str">
        <f t="shared" si="0"/>
        <v/>
      </c>
      <c r="O15" s="334"/>
      <c r="P15" s="335"/>
      <c r="Q15" s="335"/>
      <c r="R15" s="336"/>
      <c r="S15" s="265"/>
      <c r="T15" s="254"/>
      <c r="U15" s="347"/>
      <c r="V15" s="348"/>
      <c r="W15" s="311"/>
      <c r="X15" s="334"/>
      <c r="Y15" s="335"/>
      <c r="Z15" s="335"/>
      <c r="AA15" s="336"/>
      <c r="AB15" s="265"/>
      <c r="AC15" s="254"/>
      <c r="AD15" s="404"/>
      <c r="AE15" s="405"/>
      <c r="AF15" s="311"/>
      <c r="AG15" s="384"/>
      <c r="AH15" s="385"/>
      <c r="AI15" s="385"/>
      <c r="AJ15" s="386"/>
      <c r="AK15" s="265"/>
    </row>
    <row r="16" spans="1:37" s="236" customFormat="1">
      <c r="A16" s="299"/>
      <c r="B16" s="254"/>
      <c r="C16" s="347"/>
      <c r="D16" s="348"/>
      <c r="E16" s="314" t="str">
        <f>IF(C16="","",SUMPRODUCT((L16:M17=C16)*(N16:N17))+SUMPRODUCT((#REF!=C16)*(#REF!)))</f>
        <v/>
      </c>
      <c r="F16" s="334"/>
      <c r="G16" s="335"/>
      <c r="H16" s="335"/>
      <c r="I16" s="336"/>
      <c r="J16" s="265"/>
      <c r="K16" s="254"/>
      <c r="L16" s="347"/>
      <c r="M16" s="348"/>
      <c r="N16" s="314" t="str">
        <f t="shared" si="0"/>
        <v/>
      </c>
      <c r="O16" s="334"/>
      <c r="P16" s="335"/>
      <c r="Q16" s="335"/>
      <c r="R16" s="336"/>
      <c r="S16" s="265"/>
      <c r="T16" s="254"/>
      <c r="U16" s="347"/>
      <c r="V16" s="348"/>
      <c r="W16" s="311"/>
      <c r="X16" s="334"/>
      <c r="Y16" s="335"/>
      <c r="Z16" s="335"/>
      <c r="AA16" s="336"/>
      <c r="AB16" s="265"/>
      <c r="AC16" s="254"/>
      <c r="AD16" s="404"/>
      <c r="AE16" s="405"/>
      <c r="AF16" s="311"/>
      <c r="AG16" s="384"/>
      <c r="AH16" s="385"/>
      <c r="AI16" s="385"/>
      <c r="AJ16" s="386"/>
      <c r="AK16" s="265"/>
    </row>
    <row r="17" spans="1:37" s="236" customFormat="1">
      <c r="A17" s="299"/>
      <c r="B17" s="254"/>
      <c r="C17" s="347"/>
      <c r="D17" s="348"/>
      <c r="E17" s="314" t="str">
        <f>IF(C17="","",SUMPRODUCT((L17:M18=C17)*(N17:N18))+SUMPRODUCT((#REF!=C17)*(#REF!)))</f>
        <v/>
      </c>
      <c r="F17" s="334"/>
      <c r="G17" s="334"/>
      <c r="H17" s="334"/>
      <c r="I17" s="337"/>
      <c r="J17" s="265"/>
      <c r="K17" s="254"/>
      <c r="L17" s="347"/>
      <c r="M17" s="348"/>
      <c r="N17" s="314" t="str">
        <f t="shared" si="0"/>
        <v/>
      </c>
      <c r="O17" s="334"/>
      <c r="P17" s="334"/>
      <c r="Q17" s="334"/>
      <c r="R17" s="337"/>
      <c r="S17" s="265"/>
      <c r="T17" s="254"/>
      <c r="U17" s="347"/>
      <c r="V17" s="348"/>
      <c r="W17" s="311"/>
      <c r="X17" s="384"/>
      <c r="Y17" s="385"/>
      <c r="Z17" s="385"/>
      <c r="AA17" s="386"/>
      <c r="AB17" s="265"/>
      <c r="AC17" s="254"/>
      <c r="AD17" s="404"/>
      <c r="AE17" s="405"/>
      <c r="AF17" s="311"/>
      <c r="AG17" s="384"/>
      <c r="AH17" s="385"/>
      <c r="AI17" s="385"/>
      <c r="AJ17" s="386"/>
      <c r="AK17" s="265"/>
    </row>
    <row r="18" spans="1:37" s="236" customFormat="1">
      <c r="A18" s="299"/>
      <c r="B18" s="254"/>
      <c r="C18" s="347"/>
      <c r="D18" s="348"/>
      <c r="E18" s="314" t="str">
        <f>IF(C18="","",SUMPRODUCT((L18:M19=C18)*(N18:N19))+SUMPRODUCT((#REF!=C18)*(#REF!)))</f>
        <v/>
      </c>
      <c r="F18" s="334"/>
      <c r="G18" s="335"/>
      <c r="H18" s="335"/>
      <c r="I18" s="336"/>
      <c r="J18" s="265"/>
      <c r="K18" s="254"/>
      <c r="L18" s="347"/>
      <c r="M18" s="348"/>
      <c r="N18" s="314" t="str">
        <f t="shared" si="0"/>
        <v/>
      </c>
      <c r="O18" s="334"/>
      <c r="P18" s="335"/>
      <c r="Q18" s="335"/>
      <c r="R18" s="336"/>
      <c r="S18" s="265"/>
      <c r="T18" s="254"/>
      <c r="U18" s="347"/>
      <c r="V18" s="348"/>
      <c r="W18" s="311"/>
      <c r="X18" s="334"/>
      <c r="Y18" s="335"/>
      <c r="Z18" s="335"/>
      <c r="AA18" s="336"/>
      <c r="AB18" s="265"/>
      <c r="AC18" s="254"/>
      <c r="AD18" s="404"/>
      <c r="AE18" s="405"/>
      <c r="AF18" s="311"/>
      <c r="AG18" s="384"/>
      <c r="AH18" s="385"/>
      <c r="AI18" s="385"/>
      <c r="AJ18" s="386"/>
      <c r="AK18" s="265"/>
    </row>
    <row r="19" spans="1:37" s="236" customFormat="1" ht="16" thickBot="1">
      <c r="A19" s="299"/>
      <c r="B19" s="254"/>
      <c r="C19" s="349"/>
      <c r="D19" s="350"/>
      <c r="E19" s="315" t="str">
        <f>IF(C19="","",SUMPRODUCT((L19:M20=C19)*(N19:N20))+SUMPRODUCT((#REF!=C19)*(#REF!)))</f>
        <v/>
      </c>
      <c r="F19" s="338"/>
      <c r="G19" s="339"/>
      <c r="H19" s="339"/>
      <c r="I19" s="340"/>
      <c r="J19" s="265"/>
      <c r="K19" s="254"/>
      <c r="L19" s="394"/>
      <c r="M19" s="395"/>
      <c r="N19" s="316" t="str">
        <f>IF(L19="","",SUMPRODUCT((U$3:V$19=L19)*(W$3:W$19))+SUMPRODUCT((AD$3:AE$19=L19)*(AF$3:AF$19)))</f>
        <v/>
      </c>
      <c r="O19" s="396"/>
      <c r="P19" s="397"/>
      <c r="Q19" s="397"/>
      <c r="R19" s="398"/>
      <c r="S19" s="265"/>
      <c r="T19" s="254"/>
      <c r="U19" s="349"/>
      <c r="V19" s="350"/>
      <c r="W19" s="312"/>
      <c r="X19" s="338"/>
      <c r="Y19" s="339"/>
      <c r="Z19" s="339"/>
      <c r="AA19" s="340"/>
      <c r="AB19" s="265"/>
      <c r="AC19" s="254"/>
      <c r="AD19" s="409"/>
      <c r="AE19" s="410"/>
      <c r="AF19" s="312"/>
      <c r="AG19" s="411"/>
      <c r="AH19" s="412"/>
      <c r="AI19" s="412"/>
      <c r="AJ19" s="413"/>
      <c r="AK19" s="265"/>
    </row>
    <row r="20" spans="1:37" ht="16" thickBot="1">
      <c r="A20" s="299"/>
      <c r="B20" s="254"/>
      <c r="C20" s="351" t="s">
        <v>245</v>
      </c>
      <c r="D20" s="352"/>
      <c r="E20" s="300">
        <f>SUM(E3:E19)</f>
        <v>150000</v>
      </c>
      <c r="F20" s="344"/>
      <c r="G20" s="345"/>
      <c r="H20" s="345"/>
      <c r="I20" s="346"/>
      <c r="J20" s="265"/>
      <c r="K20" s="254"/>
      <c r="L20" s="399" t="s">
        <v>245</v>
      </c>
      <c r="M20" s="400"/>
      <c r="N20" s="317">
        <f>SUM(N3:N19)</f>
        <v>150000</v>
      </c>
      <c r="O20" s="401"/>
      <c r="P20" s="402"/>
      <c r="Q20" s="402"/>
      <c r="R20" s="403"/>
      <c r="S20" s="265"/>
      <c r="T20" s="254"/>
      <c r="U20" s="351" t="s">
        <v>245</v>
      </c>
      <c r="V20" s="352"/>
      <c r="W20" s="300">
        <f>SUM(W3:W19)</f>
        <v>50000</v>
      </c>
      <c r="X20" s="344"/>
      <c r="Y20" s="345"/>
      <c r="Z20" s="345"/>
      <c r="AA20" s="346"/>
      <c r="AB20" s="265"/>
      <c r="AC20" s="254"/>
      <c r="AD20" s="399" t="s">
        <v>245</v>
      </c>
      <c r="AE20" s="406"/>
      <c r="AF20" s="300">
        <f>SUM(AF3:AF19)</f>
        <v>100000</v>
      </c>
      <c r="AG20" s="401"/>
      <c r="AH20" s="407"/>
      <c r="AI20" s="407"/>
      <c r="AJ20" s="408"/>
      <c r="AK20" s="265"/>
    </row>
    <row r="21" spans="1:37" ht="16" thickBot="1">
      <c r="A21" s="299"/>
      <c r="B21" s="254"/>
      <c r="C21" s="253"/>
      <c r="D21" s="253"/>
      <c r="E21" s="297"/>
      <c r="F21" s="253"/>
      <c r="G21" s="253"/>
      <c r="H21" s="253"/>
      <c r="I21" s="253"/>
      <c r="J21" s="265"/>
      <c r="K21" s="254"/>
      <c r="L21" s="253"/>
      <c r="M21" s="253"/>
      <c r="N21" s="297"/>
      <c r="O21" s="253"/>
      <c r="P21" s="253"/>
      <c r="Q21" s="253"/>
      <c r="R21" s="253"/>
      <c r="S21" s="265"/>
      <c r="T21" s="254"/>
      <c r="U21" s="253"/>
      <c r="V21" s="253"/>
      <c r="W21" s="297"/>
      <c r="X21" s="253"/>
      <c r="Y21" s="253"/>
      <c r="Z21" s="253"/>
      <c r="AA21" s="253"/>
      <c r="AB21" s="265"/>
      <c r="AC21" s="254"/>
      <c r="AD21" s="253"/>
      <c r="AE21" s="253"/>
      <c r="AF21" s="297"/>
      <c r="AG21" s="253"/>
      <c r="AH21" s="253"/>
      <c r="AI21" s="253"/>
      <c r="AJ21" s="253"/>
      <c r="AK21" s="265"/>
    </row>
    <row r="22" spans="1:37" ht="16" thickBot="1">
      <c r="A22" s="299"/>
      <c r="B22" s="254"/>
      <c r="C22" s="356" t="s">
        <v>143</v>
      </c>
      <c r="D22" s="357"/>
      <c r="E22" s="309" t="e">
        <f>E2</f>
        <v>#REF!</v>
      </c>
      <c r="F22" s="341" t="s">
        <v>238</v>
      </c>
      <c r="G22" s="342"/>
      <c r="H22" s="342"/>
      <c r="I22" s="343"/>
      <c r="J22" s="265"/>
      <c r="K22" s="254"/>
      <c r="L22" s="377" t="s">
        <v>143</v>
      </c>
      <c r="M22" s="378"/>
      <c r="N22" s="301" t="e">
        <f>N2</f>
        <v>#REF!</v>
      </c>
      <c r="O22" s="379" t="s">
        <v>238</v>
      </c>
      <c r="P22" s="380"/>
      <c r="Q22" s="380"/>
      <c r="R22" s="381"/>
      <c r="S22" s="265"/>
      <c r="T22" s="254"/>
      <c r="U22" s="387" t="s">
        <v>143</v>
      </c>
      <c r="V22" s="388"/>
      <c r="W22" s="307" t="e">
        <f>W2</f>
        <v>#REF!</v>
      </c>
      <c r="X22" s="389" t="s">
        <v>238</v>
      </c>
      <c r="Y22" s="390"/>
      <c r="Z22" s="390"/>
      <c r="AA22" s="391"/>
      <c r="AB22" s="265"/>
      <c r="AC22" s="254"/>
      <c r="AD22" s="365" t="s">
        <v>143</v>
      </c>
      <c r="AE22" s="366"/>
      <c r="AF22" s="307" t="e">
        <f>AF2</f>
        <v>#REF!</v>
      </c>
      <c r="AG22" s="367" t="s">
        <v>238</v>
      </c>
      <c r="AH22" s="368"/>
      <c r="AI22" s="368"/>
      <c r="AJ22" s="369"/>
      <c r="AK22" s="265"/>
    </row>
    <row r="23" spans="1:37" s="236" customFormat="1">
      <c r="A23" s="299"/>
      <c r="B23" s="254"/>
      <c r="C23" s="364" t="s">
        <v>20</v>
      </c>
      <c r="D23" s="354"/>
      <c r="E23" s="313" t="e">
        <f>IF(C23="","",SUMPRODUCT((L23:M24=C23)*(N23:N24))+SUMPRODUCT((#REF!=C23)*(#REF!)))</f>
        <v>#REF!</v>
      </c>
      <c r="F23" s="353"/>
      <c r="G23" s="354"/>
      <c r="H23" s="354"/>
      <c r="I23" s="355"/>
      <c r="J23" s="265"/>
      <c r="K23" s="254"/>
      <c r="L23" s="364" t="s">
        <v>20</v>
      </c>
      <c r="M23" s="354"/>
      <c r="N23" s="313">
        <f>IF(L23="","",SUMPRODUCT((U$23:V$39=L23)*(W$23:W$39))+SUMPRODUCT((AD$23:AE$39=L23)*(AF$23:AF$39)))</f>
        <v>100000</v>
      </c>
      <c r="O23" s="353"/>
      <c r="P23" s="354"/>
      <c r="Q23" s="354"/>
      <c r="R23" s="355"/>
      <c r="S23" s="265"/>
      <c r="T23" s="254"/>
      <c r="U23" s="364" t="s">
        <v>22</v>
      </c>
      <c r="V23" s="354"/>
      <c r="W23" s="313">
        <v>0</v>
      </c>
      <c r="X23" s="353"/>
      <c r="Y23" s="354"/>
      <c r="Z23" s="354"/>
      <c r="AA23" s="355"/>
      <c r="AB23" s="265"/>
      <c r="AC23" s="254"/>
      <c r="AD23" s="414" t="s">
        <v>20</v>
      </c>
      <c r="AE23" s="415"/>
      <c r="AF23" s="313">
        <v>100000</v>
      </c>
      <c r="AG23" s="372"/>
      <c r="AH23" s="373"/>
      <c r="AI23" s="373"/>
      <c r="AJ23" s="374"/>
      <c r="AK23" s="265"/>
    </row>
    <row r="24" spans="1:37" s="236" customFormat="1">
      <c r="A24" s="299"/>
      <c r="B24" s="254"/>
      <c r="C24" s="362" t="s">
        <v>22</v>
      </c>
      <c r="D24" s="334"/>
      <c r="E24" s="314" t="e">
        <f>IF(C24="","",SUMPRODUCT((L23:M24=C24)*(N23:N24))+SUMPRODUCT((#REF!=C24)*(#REF!)))</f>
        <v>#REF!</v>
      </c>
      <c r="F24" s="334"/>
      <c r="G24" s="335"/>
      <c r="H24" s="335"/>
      <c r="I24" s="336"/>
      <c r="J24" s="265"/>
      <c r="K24" s="254"/>
      <c r="L24" s="362" t="s">
        <v>22</v>
      </c>
      <c r="M24" s="334"/>
      <c r="N24" s="314">
        <f t="shared" ref="N24:N39" si="1">IF(L24="","",SUMPRODUCT((U$23:V$39=L24)*(W$23:W$39))+SUMPRODUCT((AD$23:AE$39=L24)*(AF$23:AF$39)))</f>
        <v>0</v>
      </c>
      <c r="O24" s="334"/>
      <c r="P24" s="335"/>
      <c r="Q24" s="335"/>
      <c r="R24" s="336"/>
      <c r="S24" s="265"/>
      <c r="T24" s="254"/>
      <c r="U24" s="362"/>
      <c r="V24" s="335"/>
      <c r="W24" s="314"/>
      <c r="X24" s="334"/>
      <c r="Y24" s="335"/>
      <c r="Z24" s="335"/>
      <c r="AA24" s="336"/>
      <c r="AB24" s="265"/>
      <c r="AC24" s="254"/>
      <c r="AD24" s="416"/>
      <c r="AE24" s="417"/>
      <c r="AF24" s="314"/>
      <c r="AG24" s="384"/>
      <c r="AH24" s="385"/>
      <c r="AI24" s="385"/>
      <c r="AJ24" s="386"/>
      <c r="AK24" s="265"/>
    </row>
    <row r="25" spans="1:37" s="236" customFormat="1">
      <c r="A25" s="299"/>
      <c r="B25" s="254"/>
      <c r="C25" s="362"/>
      <c r="D25" s="335"/>
      <c r="E25" s="314"/>
      <c r="F25" s="334"/>
      <c r="G25" s="335"/>
      <c r="H25" s="335"/>
      <c r="I25" s="336"/>
      <c r="J25" s="265"/>
      <c r="K25" s="254"/>
      <c r="L25" s="362"/>
      <c r="M25" s="334"/>
      <c r="N25" s="314" t="str">
        <f t="shared" si="1"/>
        <v/>
      </c>
      <c r="O25" s="334"/>
      <c r="P25" s="335"/>
      <c r="Q25" s="335"/>
      <c r="R25" s="336"/>
      <c r="S25" s="265"/>
      <c r="T25" s="254"/>
      <c r="U25" s="362"/>
      <c r="V25" s="335"/>
      <c r="W25" s="314"/>
      <c r="X25" s="334"/>
      <c r="Y25" s="335"/>
      <c r="Z25" s="335"/>
      <c r="AA25" s="336"/>
      <c r="AB25" s="265"/>
      <c r="AC25" s="254"/>
      <c r="AD25" s="416"/>
      <c r="AE25" s="417"/>
      <c r="AF25" s="314"/>
      <c r="AG25" s="384"/>
      <c r="AH25" s="385"/>
      <c r="AI25" s="385"/>
      <c r="AJ25" s="386"/>
      <c r="AK25" s="265"/>
    </row>
    <row r="26" spans="1:37" s="236" customFormat="1">
      <c r="A26" s="299"/>
      <c r="B26" s="254"/>
      <c r="C26" s="362"/>
      <c r="D26" s="335"/>
      <c r="E26" s="314"/>
      <c r="F26" s="334"/>
      <c r="G26" s="335"/>
      <c r="H26" s="335"/>
      <c r="I26" s="336"/>
      <c r="J26" s="265"/>
      <c r="K26" s="254"/>
      <c r="L26" s="362"/>
      <c r="M26" s="334"/>
      <c r="N26" s="314" t="str">
        <f t="shared" si="1"/>
        <v/>
      </c>
      <c r="O26" s="334"/>
      <c r="P26" s="335"/>
      <c r="Q26" s="335"/>
      <c r="R26" s="336"/>
      <c r="S26" s="265"/>
      <c r="T26" s="254"/>
      <c r="U26" s="362"/>
      <c r="V26" s="335"/>
      <c r="W26" s="314"/>
      <c r="X26" s="334"/>
      <c r="Y26" s="335"/>
      <c r="Z26" s="335"/>
      <c r="AA26" s="336"/>
      <c r="AB26" s="265"/>
      <c r="AC26" s="254"/>
      <c r="AD26" s="416"/>
      <c r="AE26" s="417"/>
      <c r="AF26" s="314"/>
      <c r="AG26" s="384"/>
      <c r="AH26" s="385"/>
      <c r="AI26" s="385"/>
      <c r="AJ26" s="386"/>
      <c r="AK26" s="265"/>
    </row>
    <row r="27" spans="1:37" s="236" customFormat="1">
      <c r="A27" s="299"/>
      <c r="B27" s="254"/>
      <c r="C27" s="362"/>
      <c r="D27" s="335"/>
      <c r="E27" s="314"/>
      <c r="F27" s="334"/>
      <c r="G27" s="335"/>
      <c r="H27" s="335"/>
      <c r="I27" s="336"/>
      <c r="J27" s="265"/>
      <c r="K27" s="254"/>
      <c r="L27" s="362"/>
      <c r="M27" s="334"/>
      <c r="N27" s="314" t="str">
        <f t="shared" si="1"/>
        <v/>
      </c>
      <c r="O27" s="334"/>
      <c r="P27" s="335"/>
      <c r="Q27" s="335"/>
      <c r="R27" s="336"/>
      <c r="S27" s="265"/>
      <c r="T27" s="254"/>
      <c r="U27" s="362"/>
      <c r="V27" s="335"/>
      <c r="W27" s="314"/>
      <c r="X27" s="334"/>
      <c r="Y27" s="335"/>
      <c r="Z27" s="335"/>
      <c r="AA27" s="336"/>
      <c r="AB27" s="265"/>
      <c r="AC27" s="254"/>
      <c r="AD27" s="416"/>
      <c r="AE27" s="417"/>
      <c r="AF27" s="314"/>
      <c r="AG27" s="384"/>
      <c r="AH27" s="385"/>
      <c r="AI27" s="385"/>
      <c r="AJ27" s="386"/>
      <c r="AK27" s="265"/>
    </row>
    <row r="28" spans="1:37" s="236" customFormat="1">
      <c r="A28" s="299"/>
      <c r="B28" s="254"/>
      <c r="C28" s="362"/>
      <c r="D28" s="335"/>
      <c r="E28" s="314"/>
      <c r="F28" s="334"/>
      <c r="G28" s="335"/>
      <c r="H28" s="335"/>
      <c r="I28" s="336"/>
      <c r="J28" s="265"/>
      <c r="K28" s="254"/>
      <c r="L28" s="362"/>
      <c r="M28" s="334"/>
      <c r="N28" s="314" t="str">
        <f t="shared" si="1"/>
        <v/>
      </c>
      <c r="O28" s="334"/>
      <c r="P28" s="335"/>
      <c r="Q28" s="335"/>
      <c r="R28" s="336"/>
      <c r="S28" s="265"/>
      <c r="T28" s="254"/>
      <c r="U28" s="362"/>
      <c r="V28" s="335"/>
      <c r="W28" s="314"/>
      <c r="X28" s="334"/>
      <c r="Y28" s="335"/>
      <c r="Z28" s="335"/>
      <c r="AA28" s="336"/>
      <c r="AB28" s="265"/>
      <c r="AC28" s="254"/>
      <c r="AD28" s="416"/>
      <c r="AE28" s="417"/>
      <c r="AF28" s="314"/>
      <c r="AG28" s="384"/>
      <c r="AH28" s="385"/>
      <c r="AI28" s="385"/>
      <c r="AJ28" s="386"/>
      <c r="AK28" s="265"/>
    </row>
    <row r="29" spans="1:37" s="236" customFormat="1">
      <c r="A29" s="299"/>
      <c r="B29" s="254"/>
      <c r="C29" s="362"/>
      <c r="D29" s="335"/>
      <c r="E29" s="314"/>
      <c r="F29" s="334"/>
      <c r="G29" s="335"/>
      <c r="H29" s="335"/>
      <c r="I29" s="336"/>
      <c r="J29" s="265"/>
      <c r="K29" s="254"/>
      <c r="L29" s="362"/>
      <c r="M29" s="334"/>
      <c r="N29" s="314" t="str">
        <f t="shared" si="1"/>
        <v/>
      </c>
      <c r="O29" s="334"/>
      <c r="P29" s="335"/>
      <c r="Q29" s="335"/>
      <c r="R29" s="336"/>
      <c r="S29" s="265"/>
      <c r="T29" s="254"/>
      <c r="U29" s="362"/>
      <c r="V29" s="335"/>
      <c r="W29" s="314"/>
      <c r="X29" s="334"/>
      <c r="Y29" s="335"/>
      <c r="Z29" s="335"/>
      <c r="AA29" s="336"/>
      <c r="AB29" s="265"/>
      <c r="AC29" s="254"/>
      <c r="AD29" s="416"/>
      <c r="AE29" s="417"/>
      <c r="AF29" s="314"/>
      <c r="AG29" s="384"/>
      <c r="AH29" s="385"/>
      <c r="AI29" s="385"/>
      <c r="AJ29" s="386"/>
      <c r="AK29" s="265"/>
    </row>
    <row r="30" spans="1:37" s="236" customFormat="1">
      <c r="A30" s="299"/>
      <c r="B30" s="254"/>
      <c r="C30" s="362"/>
      <c r="D30" s="335"/>
      <c r="E30" s="314"/>
      <c r="F30" s="334"/>
      <c r="G30" s="335"/>
      <c r="H30" s="335"/>
      <c r="I30" s="336"/>
      <c r="J30" s="265"/>
      <c r="K30" s="254"/>
      <c r="L30" s="362"/>
      <c r="M30" s="334"/>
      <c r="N30" s="314" t="str">
        <f t="shared" si="1"/>
        <v/>
      </c>
      <c r="O30" s="334"/>
      <c r="P30" s="335"/>
      <c r="Q30" s="335"/>
      <c r="R30" s="336"/>
      <c r="S30" s="265"/>
      <c r="T30" s="254"/>
      <c r="U30" s="362"/>
      <c r="V30" s="335"/>
      <c r="W30" s="314"/>
      <c r="X30" s="334"/>
      <c r="Y30" s="335"/>
      <c r="Z30" s="335"/>
      <c r="AA30" s="336"/>
      <c r="AB30" s="265"/>
      <c r="AC30" s="254"/>
      <c r="AD30" s="416"/>
      <c r="AE30" s="417"/>
      <c r="AF30" s="314"/>
      <c r="AG30" s="384"/>
      <c r="AH30" s="385"/>
      <c r="AI30" s="385"/>
      <c r="AJ30" s="386"/>
      <c r="AK30" s="265"/>
    </row>
    <row r="31" spans="1:37" s="236" customFormat="1">
      <c r="A31" s="299"/>
      <c r="B31" s="254"/>
      <c r="C31" s="362"/>
      <c r="D31" s="335"/>
      <c r="E31" s="321"/>
      <c r="F31" s="334"/>
      <c r="G31" s="335"/>
      <c r="H31" s="335"/>
      <c r="I31" s="336"/>
      <c r="J31" s="265"/>
      <c r="K31" s="254"/>
      <c r="L31" s="362"/>
      <c r="M31" s="334"/>
      <c r="N31" s="314" t="str">
        <f t="shared" si="1"/>
        <v/>
      </c>
      <c r="O31" s="334"/>
      <c r="P31" s="335"/>
      <c r="Q31" s="335"/>
      <c r="R31" s="336"/>
      <c r="S31" s="265"/>
      <c r="T31" s="254"/>
      <c r="U31" s="362"/>
      <c r="V31" s="335"/>
      <c r="W31" s="304"/>
      <c r="X31" s="334"/>
      <c r="Y31" s="335"/>
      <c r="Z31" s="335"/>
      <c r="AA31" s="336"/>
      <c r="AB31" s="265"/>
      <c r="AC31" s="254"/>
      <c r="AD31" s="416"/>
      <c r="AE31" s="417"/>
      <c r="AF31" s="318"/>
      <c r="AG31" s="384"/>
      <c r="AH31" s="385"/>
      <c r="AI31" s="385"/>
      <c r="AJ31" s="386"/>
      <c r="AK31" s="265"/>
    </row>
    <row r="32" spans="1:37" s="236" customFormat="1">
      <c r="A32" s="299"/>
      <c r="B32" s="254"/>
      <c r="C32" s="362"/>
      <c r="D32" s="335"/>
      <c r="E32" s="321"/>
      <c r="F32" s="334"/>
      <c r="G32" s="335"/>
      <c r="H32" s="335"/>
      <c r="I32" s="336"/>
      <c r="J32" s="265" t="s">
        <v>247</v>
      </c>
      <c r="K32" s="254"/>
      <c r="L32" s="362"/>
      <c r="M32" s="334"/>
      <c r="N32" s="314" t="str">
        <f t="shared" si="1"/>
        <v/>
      </c>
      <c r="O32" s="334"/>
      <c r="P32" s="335"/>
      <c r="Q32" s="335"/>
      <c r="R32" s="336"/>
      <c r="S32" s="265"/>
      <c r="T32" s="254"/>
      <c r="U32" s="362"/>
      <c r="V32" s="335"/>
      <c r="W32" s="304"/>
      <c r="X32" s="334"/>
      <c r="Y32" s="335"/>
      <c r="Z32" s="335"/>
      <c r="AA32" s="336"/>
      <c r="AB32" s="265"/>
      <c r="AC32" s="254"/>
      <c r="AD32" s="416"/>
      <c r="AE32" s="417"/>
      <c r="AF32" s="318"/>
      <c r="AG32" s="384"/>
      <c r="AH32" s="385"/>
      <c r="AI32" s="385"/>
      <c r="AJ32" s="386"/>
      <c r="AK32" s="265"/>
    </row>
    <row r="33" spans="1:37" s="236" customFormat="1">
      <c r="A33" s="299"/>
      <c r="B33" s="254"/>
      <c r="C33" s="362"/>
      <c r="D33" s="335"/>
      <c r="E33" s="321"/>
      <c r="F33" s="334"/>
      <c r="G33" s="335"/>
      <c r="H33" s="335"/>
      <c r="I33" s="336"/>
      <c r="J33" s="265"/>
      <c r="K33" s="254"/>
      <c r="L33" s="362"/>
      <c r="M33" s="334"/>
      <c r="N33" s="314" t="str">
        <f t="shared" si="1"/>
        <v/>
      </c>
      <c r="O33" s="334"/>
      <c r="P33" s="335"/>
      <c r="Q33" s="335"/>
      <c r="R33" s="336"/>
      <c r="S33" s="265"/>
      <c r="T33" s="254"/>
      <c r="U33" s="362"/>
      <c r="V33" s="335"/>
      <c r="W33" s="304"/>
      <c r="X33" s="334"/>
      <c r="Y33" s="335"/>
      <c r="Z33" s="335"/>
      <c r="AA33" s="336"/>
      <c r="AB33" s="265"/>
      <c r="AC33" s="254"/>
      <c r="AD33" s="416"/>
      <c r="AE33" s="417"/>
      <c r="AF33" s="318"/>
      <c r="AG33" s="384"/>
      <c r="AH33" s="385"/>
      <c r="AI33" s="385"/>
      <c r="AJ33" s="386"/>
      <c r="AK33" s="265"/>
    </row>
    <row r="34" spans="1:37" s="236" customFormat="1">
      <c r="A34" s="299"/>
      <c r="B34" s="254"/>
      <c r="C34" s="362"/>
      <c r="D34" s="335"/>
      <c r="E34" s="321"/>
      <c r="F34" s="334"/>
      <c r="G34" s="335"/>
      <c r="H34" s="335"/>
      <c r="I34" s="336"/>
      <c r="J34" s="265"/>
      <c r="K34" s="254"/>
      <c r="L34" s="362"/>
      <c r="M34" s="334"/>
      <c r="N34" s="314" t="str">
        <f t="shared" si="1"/>
        <v/>
      </c>
      <c r="O34" s="334"/>
      <c r="P34" s="335"/>
      <c r="Q34" s="335"/>
      <c r="R34" s="336"/>
      <c r="S34" s="265"/>
      <c r="T34" s="254"/>
      <c r="U34" s="362"/>
      <c r="V34" s="335"/>
      <c r="W34" s="304"/>
      <c r="X34" s="334"/>
      <c r="Y34" s="335"/>
      <c r="Z34" s="335"/>
      <c r="AA34" s="336"/>
      <c r="AB34" s="265"/>
      <c r="AC34" s="254"/>
      <c r="AD34" s="416"/>
      <c r="AE34" s="417"/>
      <c r="AF34" s="318"/>
      <c r="AG34" s="384"/>
      <c r="AH34" s="385"/>
      <c r="AI34" s="385"/>
      <c r="AJ34" s="386"/>
      <c r="AK34" s="265"/>
    </row>
    <row r="35" spans="1:37" s="236" customFormat="1">
      <c r="A35" s="299"/>
      <c r="B35" s="254"/>
      <c r="C35" s="362"/>
      <c r="D35" s="335"/>
      <c r="E35" s="321"/>
      <c r="F35" s="334"/>
      <c r="G35" s="335"/>
      <c r="H35" s="335"/>
      <c r="I35" s="336"/>
      <c r="J35" s="265"/>
      <c r="K35" s="254"/>
      <c r="L35" s="362"/>
      <c r="M35" s="334"/>
      <c r="N35" s="314" t="str">
        <f t="shared" si="1"/>
        <v/>
      </c>
      <c r="O35" s="334"/>
      <c r="P35" s="335"/>
      <c r="Q35" s="335"/>
      <c r="R35" s="336"/>
      <c r="S35" s="265"/>
      <c r="T35" s="254"/>
      <c r="U35" s="362"/>
      <c r="V35" s="335"/>
      <c r="W35" s="304"/>
      <c r="X35" s="334"/>
      <c r="Y35" s="335"/>
      <c r="Z35" s="335"/>
      <c r="AA35" s="336"/>
      <c r="AB35" s="265"/>
      <c r="AC35" s="254"/>
      <c r="AD35" s="416"/>
      <c r="AE35" s="417"/>
      <c r="AF35" s="318"/>
      <c r="AG35" s="384"/>
      <c r="AH35" s="385"/>
      <c r="AI35" s="385"/>
      <c r="AJ35" s="386"/>
      <c r="AK35" s="265"/>
    </row>
    <row r="36" spans="1:37" s="236" customFormat="1">
      <c r="A36" s="299"/>
      <c r="B36" s="254"/>
      <c r="C36" s="362"/>
      <c r="D36" s="335"/>
      <c r="E36" s="321"/>
      <c r="F36" s="334"/>
      <c r="G36" s="335"/>
      <c r="H36" s="335"/>
      <c r="I36" s="336"/>
      <c r="J36" s="265"/>
      <c r="K36" s="254"/>
      <c r="L36" s="362"/>
      <c r="M36" s="334"/>
      <c r="N36" s="314" t="str">
        <f t="shared" si="1"/>
        <v/>
      </c>
      <c r="O36" s="334"/>
      <c r="P36" s="335"/>
      <c r="Q36" s="335"/>
      <c r="R36" s="336"/>
      <c r="S36" s="265"/>
      <c r="T36" s="254"/>
      <c r="U36" s="362"/>
      <c r="V36" s="335"/>
      <c r="W36" s="304"/>
      <c r="X36" s="334"/>
      <c r="Y36" s="335"/>
      <c r="Z36" s="335"/>
      <c r="AA36" s="336"/>
      <c r="AB36" s="265"/>
      <c r="AC36" s="254"/>
      <c r="AD36" s="416"/>
      <c r="AE36" s="417"/>
      <c r="AF36" s="318"/>
      <c r="AG36" s="384"/>
      <c r="AH36" s="385"/>
      <c r="AI36" s="385"/>
      <c r="AJ36" s="386"/>
      <c r="AK36" s="265"/>
    </row>
    <row r="37" spans="1:37" s="236" customFormat="1">
      <c r="A37" s="299"/>
      <c r="B37" s="254"/>
      <c r="C37" s="362"/>
      <c r="D37" s="335"/>
      <c r="E37" s="321"/>
      <c r="F37" s="334"/>
      <c r="G37" s="335"/>
      <c r="H37" s="335"/>
      <c r="I37" s="336"/>
      <c r="J37" s="265"/>
      <c r="K37" s="254"/>
      <c r="L37" s="362"/>
      <c r="M37" s="334"/>
      <c r="N37" s="314" t="str">
        <f t="shared" si="1"/>
        <v/>
      </c>
      <c r="O37" s="334"/>
      <c r="P37" s="335"/>
      <c r="Q37" s="335"/>
      <c r="R37" s="336"/>
      <c r="S37" s="265"/>
      <c r="T37" s="254"/>
      <c r="U37" s="362"/>
      <c r="V37" s="335"/>
      <c r="W37" s="304"/>
      <c r="X37" s="334"/>
      <c r="Y37" s="335"/>
      <c r="Z37" s="335"/>
      <c r="AA37" s="336"/>
      <c r="AB37" s="265"/>
      <c r="AC37" s="254"/>
      <c r="AD37" s="416"/>
      <c r="AE37" s="417"/>
      <c r="AF37" s="318"/>
      <c r="AG37" s="384"/>
      <c r="AH37" s="385"/>
      <c r="AI37" s="385"/>
      <c r="AJ37" s="386"/>
      <c r="AK37" s="265"/>
    </row>
    <row r="38" spans="1:37" s="236" customFormat="1">
      <c r="A38" s="299"/>
      <c r="B38" s="254"/>
      <c r="C38" s="362"/>
      <c r="D38" s="335"/>
      <c r="E38" s="321"/>
      <c r="F38" s="334"/>
      <c r="G38" s="335"/>
      <c r="H38" s="335"/>
      <c r="I38" s="336"/>
      <c r="J38" s="265"/>
      <c r="K38" s="254"/>
      <c r="L38" s="362"/>
      <c r="M38" s="334"/>
      <c r="N38" s="314" t="str">
        <f t="shared" si="1"/>
        <v/>
      </c>
      <c r="O38" s="334"/>
      <c r="P38" s="335"/>
      <c r="Q38" s="335"/>
      <c r="R38" s="336"/>
      <c r="S38" s="265"/>
      <c r="T38" s="254"/>
      <c r="U38" s="362"/>
      <c r="V38" s="335"/>
      <c r="W38" s="304"/>
      <c r="X38" s="334"/>
      <c r="Y38" s="335"/>
      <c r="Z38" s="335"/>
      <c r="AA38" s="336"/>
      <c r="AB38" s="265"/>
      <c r="AC38" s="254"/>
      <c r="AD38" s="416"/>
      <c r="AE38" s="417"/>
      <c r="AF38" s="318"/>
      <c r="AG38" s="384"/>
      <c r="AH38" s="385"/>
      <c r="AI38" s="385"/>
      <c r="AJ38" s="386"/>
      <c r="AK38" s="265"/>
    </row>
    <row r="39" spans="1:37" s="236" customFormat="1" ht="16" thickBot="1">
      <c r="A39" s="299"/>
      <c r="B39" s="254"/>
      <c r="C39" s="363"/>
      <c r="D39" s="339"/>
      <c r="E39" s="320"/>
      <c r="F39" s="338"/>
      <c r="G39" s="339"/>
      <c r="H39" s="339"/>
      <c r="I39" s="340"/>
      <c r="J39" s="265"/>
      <c r="K39" s="254"/>
      <c r="L39" s="363"/>
      <c r="M39" s="338"/>
      <c r="N39" s="315" t="str">
        <f t="shared" si="1"/>
        <v/>
      </c>
      <c r="O39" s="338"/>
      <c r="P39" s="339"/>
      <c r="Q39" s="339"/>
      <c r="R39" s="340"/>
      <c r="S39" s="265"/>
      <c r="T39" s="254"/>
      <c r="U39" s="363"/>
      <c r="V39" s="339"/>
      <c r="W39" s="305"/>
      <c r="X39" s="338"/>
      <c r="Y39" s="339"/>
      <c r="Z39" s="339"/>
      <c r="AA39" s="340"/>
      <c r="AB39" s="265"/>
      <c r="AC39" s="254"/>
      <c r="AD39" s="418"/>
      <c r="AE39" s="419"/>
      <c r="AF39" s="319"/>
      <c r="AG39" s="411"/>
      <c r="AH39" s="412"/>
      <c r="AI39" s="412"/>
      <c r="AJ39" s="413"/>
      <c r="AK39" s="265"/>
    </row>
    <row r="40" spans="1:37" ht="16" thickBot="1">
      <c r="A40" s="299"/>
      <c r="B40" s="254"/>
      <c r="C40" s="351" t="s">
        <v>246</v>
      </c>
      <c r="D40" s="352"/>
      <c r="E40" s="303" t="e">
        <f>SUM(E23:E39)</f>
        <v>#REF!</v>
      </c>
      <c r="F40" s="344"/>
      <c r="G40" s="345"/>
      <c r="H40" s="345"/>
      <c r="I40" s="346"/>
      <c r="J40" s="265"/>
      <c r="K40" s="254"/>
      <c r="L40" s="351" t="s">
        <v>246</v>
      </c>
      <c r="M40" s="352"/>
      <c r="N40" s="303">
        <f>SUM(N23:N39)</f>
        <v>100000</v>
      </c>
      <c r="O40" s="344"/>
      <c r="P40" s="345"/>
      <c r="Q40" s="345"/>
      <c r="R40" s="346"/>
      <c r="S40" s="265"/>
      <c r="T40" s="254"/>
      <c r="U40" s="351" t="s">
        <v>246</v>
      </c>
      <c r="V40" s="352"/>
      <c r="W40" s="303">
        <f>SUM(W23:W39)</f>
        <v>0</v>
      </c>
      <c r="X40" s="344"/>
      <c r="Y40" s="345"/>
      <c r="Z40" s="345"/>
      <c r="AA40" s="346"/>
      <c r="AB40" s="265"/>
      <c r="AC40" s="254"/>
      <c r="AD40" s="351" t="s">
        <v>246</v>
      </c>
      <c r="AE40" s="406"/>
      <c r="AF40" s="303">
        <f>SUM(AF23:AF39)</f>
        <v>100000</v>
      </c>
      <c r="AG40" s="401"/>
      <c r="AH40" s="407"/>
      <c r="AI40" s="407"/>
      <c r="AJ40" s="408"/>
      <c r="AK40" s="265"/>
    </row>
    <row r="41" spans="1:37" s="236" customFormat="1">
      <c r="A41" s="299"/>
      <c r="B41" s="254"/>
      <c r="C41" s="253"/>
      <c r="D41" s="253"/>
      <c r="E41" s="253"/>
      <c r="F41" s="253"/>
      <c r="G41" s="253"/>
      <c r="H41" s="253"/>
      <c r="I41" s="302"/>
      <c r="J41" s="265"/>
      <c r="K41" s="254"/>
      <c r="L41" s="253"/>
      <c r="M41" s="253"/>
      <c r="N41" s="253"/>
      <c r="O41" s="253"/>
      <c r="P41" s="253"/>
      <c r="Q41" s="253"/>
      <c r="R41" s="302"/>
      <c r="S41" s="265"/>
      <c r="T41" s="254"/>
      <c r="U41" s="253"/>
      <c r="V41" s="253"/>
      <c r="W41" s="253"/>
      <c r="X41" s="253"/>
      <c r="Y41" s="253"/>
      <c r="Z41" s="253"/>
      <c r="AA41" s="302"/>
      <c r="AB41" s="265"/>
      <c r="AC41" s="254"/>
      <c r="AD41" s="253"/>
      <c r="AE41" s="253"/>
      <c r="AF41" s="253"/>
      <c r="AG41" s="253"/>
      <c r="AH41" s="253"/>
      <c r="AI41" s="253"/>
      <c r="AJ41" s="302"/>
      <c r="AK41" s="265"/>
    </row>
    <row r="42" spans="1:37" ht="16" thickBot="1">
      <c r="B42" s="279"/>
      <c r="C42" s="280"/>
      <c r="D42" s="280"/>
      <c r="E42" s="280"/>
      <c r="F42" s="280"/>
      <c r="G42" s="280"/>
      <c r="H42" s="280"/>
      <c r="I42" s="280"/>
      <c r="J42" s="281"/>
      <c r="K42" s="279"/>
      <c r="L42" s="280"/>
      <c r="M42" s="280"/>
      <c r="N42" s="280"/>
      <c r="O42" s="280"/>
      <c r="P42" s="280"/>
      <c r="Q42" s="280"/>
      <c r="R42" s="280"/>
      <c r="S42" s="281"/>
      <c r="T42" s="279"/>
      <c r="U42" s="280"/>
      <c r="V42" s="280"/>
      <c r="W42" s="280"/>
      <c r="X42" s="280"/>
      <c r="Y42" s="280"/>
      <c r="Z42" s="280"/>
      <c r="AA42" s="280"/>
      <c r="AB42" s="281"/>
      <c r="AC42" s="279"/>
      <c r="AD42" s="280"/>
      <c r="AE42" s="280"/>
      <c r="AF42" s="280"/>
      <c r="AG42" s="280"/>
      <c r="AH42" s="280"/>
      <c r="AI42" s="280"/>
      <c r="AJ42" s="280"/>
      <c r="AK42" s="281"/>
    </row>
  </sheetData>
  <mergeCells count="304">
    <mergeCell ref="AD35:AE35"/>
    <mergeCell ref="AG35:AJ35"/>
    <mergeCell ref="AD36:AE36"/>
    <mergeCell ref="AG36:AJ36"/>
    <mergeCell ref="AD39:AE39"/>
    <mergeCell ref="AG39:AJ39"/>
    <mergeCell ref="AD40:AE40"/>
    <mergeCell ref="AG40:AJ40"/>
    <mergeCell ref="AD37:AE37"/>
    <mergeCell ref="AG37:AJ37"/>
    <mergeCell ref="AD38:AE38"/>
    <mergeCell ref="AG38:AJ38"/>
    <mergeCell ref="AD29:AE29"/>
    <mergeCell ref="AG29:AJ29"/>
    <mergeCell ref="AD30:AE30"/>
    <mergeCell ref="AG30:AJ30"/>
    <mergeCell ref="AD33:AE33"/>
    <mergeCell ref="AG33:AJ33"/>
    <mergeCell ref="AD34:AE34"/>
    <mergeCell ref="AG34:AJ34"/>
    <mergeCell ref="AD31:AE31"/>
    <mergeCell ref="AG31:AJ31"/>
    <mergeCell ref="AD32:AE32"/>
    <mergeCell ref="AG32:AJ32"/>
    <mergeCell ref="AD23:AE23"/>
    <mergeCell ref="AG23:AJ23"/>
    <mergeCell ref="AD24:AE24"/>
    <mergeCell ref="AG24:AJ24"/>
    <mergeCell ref="AD27:AE27"/>
    <mergeCell ref="AG27:AJ27"/>
    <mergeCell ref="AD28:AE28"/>
    <mergeCell ref="AG28:AJ28"/>
    <mergeCell ref="AD25:AE25"/>
    <mergeCell ref="AG25:AJ25"/>
    <mergeCell ref="AD26:AE26"/>
    <mergeCell ref="AG26:AJ26"/>
    <mergeCell ref="AD17:AE17"/>
    <mergeCell ref="AG17:AJ17"/>
    <mergeCell ref="AD20:AE20"/>
    <mergeCell ref="AG20:AJ20"/>
    <mergeCell ref="AD22:AE22"/>
    <mergeCell ref="AG22:AJ22"/>
    <mergeCell ref="AD18:AE18"/>
    <mergeCell ref="AG18:AJ18"/>
    <mergeCell ref="AD19:AE19"/>
    <mergeCell ref="AG19:AJ19"/>
    <mergeCell ref="AD14:AE14"/>
    <mergeCell ref="AG14:AJ14"/>
    <mergeCell ref="AD15:AE15"/>
    <mergeCell ref="AG15:AJ15"/>
    <mergeCell ref="AD12:AE12"/>
    <mergeCell ref="AG12:AJ12"/>
    <mergeCell ref="AD13:AE13"/>
    <mergeCell ref="AG13:AJ13"/>
    <mergeCell ref="AD16:AE16"/>
    <mergeCell ref="AG16:AJ16"/>
    <mergeCell ref="L11:M11"/>
    <mergeCell ref="O11:R11"/>
    <mergeCell ref="L12:M12"/>
    <mergeCell ref="O12:R12"/>
    <mergeCell ref="L13:M13"/>
    <mergeCell ref="O13:R13"/>
    <mergeCell ref="AD4:AE4"/>
    <mergeCell ref="AG4:AJ4"/>
    <mergeCell ref="AD5:AE5"/>
    <mergeCell ref="AG5:AJ5"/>
    <mergeCell ref="AD8:AE8"/>
    <mergeCell ref="AG8:AJ8"/>
    <mergeCell ref="AD9:AE9"/>
    <mergeCell ref="AG9:AJ9"/>
    <mergeCell ref="AD6:AE6"/>
    <mergeCell ref="AG6:AJ6"/>
    <mergeCell ref="AD7:AE7"/>
    <mergeCell ref="AG7:AJ7"/>
    <mergeCell ref="AD10:AE10"/>
    <mergeCell ref="AG10:AJ10"/>
    <mergeCell ref="AD11:AE11"/>
    <mergeCell ref="AG11:AJ11"/>
    <mergeCell ref="O5:R5"/>
    <mergeCell ref="L6:M6"/>
    <mergeCell ref="O6:R6"/>
    <mergeCell ref="L7:M7"/>
    <mergeCell ref="O7:R7"/>
    <mergeCell ref="L8:M8"/>
    <mergeCell ref="O8:R8"/>
    <mergeCell ref="L10:M10"/>
    <mergeCell ref="O10:R10"/>
    <mergeCell ref="L14:M14"/>
    <mergeCell ref="O14:R14"/>
    <mergeCell ref="L25:M25"/>
    <mergeCell ref="O25:R25"/>
    <mergeCell ref="L26:M26"/>
    <mergeCell ref="O26:R26"/>
    <mergeCell ref="L27:M27"/>
    <mergeCell ref="O27:R27"/>
    <mergeCell ref="L28:M28"/>
    <mergeCell ref="O28:R28"/>
    <mergeCell ref="L15:M15"/>
    <mergeCell ref="O15:R15"/>
    <mergeCell ref="L16:M16"/>
    <mergeCell ref="O16:R16"/>
    <mergeCell ref="L17:M17"/>
    <mergeCell ref="O17:R17"/>
    <mergeCell ref="L18:M18"/>
    <mergeCell ref="O18:R18"/>
    <mergeCell ref="L29:M29"/>
    <mergeCell ref="O29:R29"/>
    <mergeCell ref="L19:M19"/>
    <mergeCell ref="O19:R19"/>
    <mergeCell ref="L20:M20"/>
    <mergeCell ref="O20:R20"/>
    <mergeCell ref="L22:M22"/>
    <mergeCell ref="O22:R22"/>
    <mergeCell ref="L23:M23"/>
    <mergeCell ref="O23:R23"/>
    <mergeCell ref="L24:M24"/>
    <mergeCell ref="O24:R24"/>
    <mergeCell ref="O36:R36"/>
    <mergeCell ref="L37:M37"/>
    <mergeCell ref="O37:R37"/>
    <mergeCell ref="L38:M38"/>
    <mergeCell ref="O38:R38"/>
    <mergeCell ref="L39:M39"/>
    <mergeCell ref="O39:R39"/>
    <mergeCell ref="L30:M30"/>
    <mergeCell ref="O30:R30"/>
    <mergeCell ref="L31:M31"/>
    <mergeCell ref="O31:R31"/>
    <mergeCell ref="L32:M32"/>
    <mergeCell ref="O32:R32"/>
    <mergeCell ref="L33:M33"/>
    <mergeCell ref="O33:R33"/>
    <mergeCell ref="L34:M34"/>
    <mergeCell ref="O34:R34"/>
    <mergeCell ref="U10:V10"/>
    <mergeCell ref="X10:AA10"/>
    <mergeCell ref="U11:V11"/>
    <mergeCell ref="X11:AA11"/>
    <mergeCell ref="U2:V2"/>
    <mergeCell ref="X2:AA2"/>
    <mergeCell ref="U3:V3"/>
    <mergeCell ref="X3:AA3"/>
    <mergeCell ref="U4:V4"/>
    <mergeCell ref="X4:AA4"/>
    <mergeCell ref="U5:V5"/>
    <mergeCell ref="X5:AA5"/>
    <mergeCell ref="U6:V6"/>
    <mergeCell ref="X6:AA6"/>
    <mergeCell ref="L40:M40"/>
    <mergeCell ref="O40:R40"/>
    <mergeCell ref="L35:M35"/>
    <mergeCell ref="O35:R35"/>
    <mergeCell ref="L36:M36"/>
    <mergeCell ref="U17:V17"/>
    <mergeCell ref="X17:AA17"/>
    <mergeCell ref="U18:V18"/>
    <mergeCell ref="X18:AA18"/>
    <mergeCell ref="U19:V19"/>
    <mergeCell ref="X19:AA19"/>
    <mergeCell ref="U20:V20"/>
    <mergeCell ref="X20:AA20"/>
    <mergeCell ref="U22:V22"/>
    <mergeCell ref="X22:AA22"/>
    <mergeCell ref="U28:V28"/>
    <mergeCell ref="X28:AA28"/>
    <mergeCell ref="U29:V29"/>
    <mergeCell ref="X29:AA29"/>
    <mergeCell ref="U30:V30"/>
    <mergeCell ref="X30:AA30"/>
    <mergeCell ref="U31:V31"/>
    <mergeCell ref="X31:AA31"/>
    <mergeCell ref="U32:V32"/>
    <mergeCell ref="U12:V12"/>
    <mergeCell ref="X12:AA12"/>
    <mergeCell ref="U13:V13"/>
    <mergeCell ref="X13:AA13"/>
    <mergeCell ref="U14:V14"/>
    <mergeCell ref="X14:AA14"/>
    <mergeCell ref="U15:V15"/>
    <mergeCell ref="X15:AA15"/>
    <mergeCell ref="U16:V16"/>
    <mergeCell ref="X16:AA16"/>
    <mergeCell ref="X32:AA32"/>
    <mergeCell ref="U23:V23"/>
    <mergeCell ref="X23:AA23"/>
    <mergeCell ref="U24:V24"/>
    <mergeCell ref="X24:AA24"/>
    <mergeCell ref="U25:V25"/>
    <mergeCell ref="X25:AA25"/>
    <mergeCell ref="U26:V26"/>
    <mergeCell ref="X26:AA26"/>
    <mergeCell ref="U27:V27"/>
    <mergeCell ref="X27:AA27"/>
    <mergeCell ref="U38:V38"/>
    <mergeCell ref="X38:AA38"/>
    <mergeCell ref="U39:V39"/>
    <mergeCell ref="X39:AA39"/>
    <mergeCell ref="U40:V40"/>
    <mergeCell ref="X40:AA40"/>
    <mergeCell ref="U33:V33"/>
    <mergeCell ref="X33:AA33"/>
    <mergeCell ref="U34:V34"/>
    <mergeCell ref="X34:AA34"/>
    <mergeCell ref="U35:V35"/>
    <mergeCell ref="X35:AA35"/>
    <mergeCell ref="U36:V36"/>
    <mergeCell ref="X36:AA36"/>
    <mergeCell ref="U37:V37"/>
    <mergeCell ref="X37:AA37"/>
    <mergeCell ref="AD2:AE2"/>
    <mergeCell ref="AG2:AJ2"/>
    <mergeCell ref="AD3:AE3"/>
    <mergeCell ref="AG3:AJ3"/>
    <mergeCell ref="C6:D6"/>
    <mergeCell ref="C7:D7"/>
    <mergeCell ref="C8:D8"/>
    <mergeCell ref="C9:D9"/>
    <mergeCell ref="C2:D2"/>
    <mergeCell ref="L4:M4"/>
    <mergeCell ref="O4:R4"/>
    <mergeCell ref="U7:V7"/>
    <mergeCell ref="X7:AA7"/>
    <mergeCell ref="U8:V8"/>
    <mergeCell ref="X8:AA8"/>
    <mergeCell ref="U9:V9"/>
    <mergeCell ref="X9:AA9"/>
    <mergeCell ref="L9:M9"/>
    <mergeCell ref="O9:R9"/>
    <mergeCell ref="L2:M2"/>
    <mergeCell ref="O2:R2"/>
    <mergeCell ref="L3:M3"/>
    <mergeCell ref="O3:R3"/>
    <mergeCell ref="L5:M5"/>
    <mergeCell ref="C36:D36"/>
    <mergeCell ref="C37:D37"/>
    <mergeCell ref="C38:D38"/>
    <mergeCell ref="C39:D39"/>
    <mergeCell ref="C23:D23"/>
    <mergeCell ref="C24:D24"/>
    <mergeCell ref="C25:D25"/>
    <mergeCell ref="C26:D26"/>
    <mergeCell ref="C27:D27"/>
    <mergeCell ref="C28:D28"/>
    <mergeCell ref="C29:D29"/>
    <mergeCell ref="C30:D30"/>
    <mergeCell ref="C33:D33"/>
    <mergeCell ref="C34:D34"/>
    <mergeCell ref="C35:D35"/>
    <mergeCell ref="C31:D31"/>
    <mergeCell ref="C32:D32"/>
    <mergeCell ref="C40:D40"/>
    <mergeCell ref="F14:I14"/>
    <mergeCell ref="F15:I15"/>
    <mergeCell ref="F16:I16"/>
    <mergeCell ref="F22:I22"/>
    <mergeCell ref="F23:I23"/>
    <mergeCell ref="F24:I24"/>
    <mergeCell ref="F3:I3"/>
    <mergeCell ref="F4:I4"/>
    <mergeCell ref="F5:I5"/>
    <mergeCell ref="F6:I6"/>
    <mergeCell ref="F7:I7"/>
    <mergeCell ref="F8:I8"/>
    <mergeCell ref="F9:I9"/>
    <mergeCell ref="F10:I10"/>
    <mergeCell ref="F11:I11"/>
    <mergeCell ref="C13:D13"/>
    <mergeCell ref="C16:D16"/>
    <mergeCell ref="C17:D17"/>
    <mergeCell ref="C12:D12"/>
    <mergeCell ref="C22:D22"/>
    <mergeCell ref="C3:D3"/>
    <mergeCell ref="C4:D4"/>
    <mergeCell ref="C5:D5"/>
    <mergeCell ref="F35:I35"/>
    <mergeCell ref="F36:I36"/>
    <mergeCell ref="F37:I37"/>
    <mergeCell ref="F38:I38"/>
    <mergeCell ref="F39:I39"/>
    <mergeCell ref="F40:I40"/>
    <mergeCell ref="F26:I26"/>
    <mergeCell ref="F27:I27"/>
    <mergeCell ref="F28:I28"/>
    <mergeCell ref="F29:I29"/>
    <mergeCell ref="F30:I30"/>
    <mergeCell ref="F31:I31"/>
    <mergeCell ref="F32:I32"/>
    <mergeCell ref="F33:I33"/>
    <mergeCell ref="F34:I34"/>
    <mergeCell ref="F25:I25"/>
    <mergeCell ref="F17:I17"/>
    <mergeCell ref="F18:I18"/>
    <mergeCell ref="F19:I19"/>
    <mergeCell ref="F2:I2"/>
    <mergeCell ref="F20:I20"/>
    <mergeCell ref="C18:D18"/>
    <mergeCell ref="C19:D19"/>
    <mergeCell ref="C20:D20"/>
    <mergeCell ref="C14:D14"/>
    <mergeCell ref="C15:D15"/>
    <mergeCell ref="C11:D11"/>
    <mergeCell ref="F12:I12"/>
    <mergeCell ref="F13:I13"/>
    <mergeCell ref="C10:D10"/>
  </mergeCells>
  <dataValidations count="1">
    <dataValidation type="list" allowBlank="1" showInputMessage="1" showErrorMessage="1" sqref="C3:D19 L23:M39 U23:V39 AD23:AE39 L3:M19 U3:V19 AD3:AE19 C23:D39">
      <formula1>#REF!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00FF"/>
  </sheetPr>
  <dimension ref="A1:AY97"/>
  <sheetViews>
    <sheetView topLeftCell="A33" workbookViewId="0">
      <selection activeCell="E66" sqref="E66"/>
    </sheetView>
  </sheetViews>
  <sheetFormatPr baseColWidth="10" defaultColWidth="10.83203125" defaultRowHeight="15" x14ac:dyDescent="0"/>
  <cols>
    <col min="1" max="1" width="2.6640625" style="244" customWidth="1"/>
    <col min="2" max="2" width="8.1640625" style="244" customWidth="1"/>
    <col min="3" max="3" width="34.33203125" style="244" customWidth="1"/>
    <col min="4" max="4" width="12" style="244" customWidth="1"/>
    <col min="5" max="5" width="44.5" style="244" customWidth="1"/>
    <col min="6" max="6" width="7.83203125" style="244" customWidth="1"/>
    <col min="7" max="7" width="8.1640625" style="244" customWidth="1"/>
    <col min="8" max="8" width="47.1640625" style="244" customWidth="1"/>
    <col min="9" max="9" width="12" style="244" customWidth="1"/>
    <col min="10" max="10" width="34.1640625" style="244" customWidth="1"/>
    <col min="11" max="11" width="7.83203125" style="244" customWidth="1"/>
    <col min="12" max="12" width="8.1640625" style="244" customWidth="1"/>
    <col min="13" max="13" width="47.1640625" style="244" customWidth="1"/>
    <col min="14" max="14" width="12" style="244" customWidth="1"/>
    <col min="15" max="15" width="34.1640625" style="244" customWidth="1"/>
    <col min="16" max="16" width="7.83203125" style="244" customWidth="1"/>
    <col min="17" max="17" width="8.1640625" style="244" customWidth="1"/>
    <col min="18" max="18" width="47.1640625" style="244" customWidth="1"/>
    <col min="19" max="19" width="12" style="244" customWidth="1"/>
    <col min="20" max="20" width="34.1640625" style="244" customWidth="1"/>
    <col min="21" max="21" width="7.83203125" style="244" customWidth="1"/>
    <col min="22" max="22" width="8.1640625" style="244" customWidth="1"/>
    <col min="23" max="23" width="47.1640625" style="244" customWidth="1"/>
    <col min="24" max="24" width="12" style="244" customWidth="1"/>
    <col min="25" max="25" width="34.1640625" style="244" customWidth="1"/>
    <col min="26" max="26" width="7.83203125" style="244" customWidth="1"/>
    <col min="27" max="27" width="8.1640625" style="244" customWidth="1"/>
    <col min="28" max="28" width="47.1640625" style="244" customWidth="1"/>
    <col min="29" max="29" width="12" style="244" customWidth="1"/>
    <col min="30" max="30" width="34.1640625" style="244" customWidth="1"/>
    <col min="31" max="31" width="7.83203125" style="244" customWidth="1"/>
    <col min="32" max="32" width="8.1640625" style="244" customWidth="1"/>
    <col min="33" max="33" width="47.1640625" style="244" customWidth="1"/>
    <col min="34" max="34" width="12" style="244" customWidth="1"/>
    <col min="35" max="35" width="34.1640625" style="244" customWidth="1"/>
    <col min="36" max="36" width="7.83203125" style="244" customWidth="1"/>
    <col min="37" max="37" width="8.1640625" style="244" customWidth="1"/>
    <col min="38" max="38" width="47.1640625" style="244" customWidth="1"/>
    <col min="39" max="39" width="12" style="244" customWidth="1"/>
    <col min="40" max="40" width="34.1640625" style="244" customWidth="1"/>
    <col min="41" max="41" width="7.83203125" style="244" customWidth="1"/>
    <col min="42" max="42" width="8.1640625" style="244" customWidth="1"/>
    <col min="43" max="43" width="47.1640625" style="244" customWidth="1"/>
    <col min="44" max="44" width="12" style="244" customWidth="1"/>
    <col min="45" max="45" width="34.1640625" style="244" customWidth="1"/>
    <col min="46" max="46" width="7.83203125" style="244" customWidth="1"/>
    <col min="47" max="47" width="8.1640625" style="244" customWidth="1"/>
    <col min="48" max="48" width="47.1640625" style="244" customWidth="1"/>
    <col min="49" max="49" width="12" style="244" customWidth="1"/>
    <col min="50" max="50" width="34.1640625" style="244" customWidth="1"/>
    <col min="51" max="51" width="7.83203125" style="244" customWidth="1"/>
    <col min="52" max="16384" width="10.83203125" style="244"/>
  </cols>
  <sheetData>
    <row r="1" spans="1:51">
      <c r="B1" s="246"/>
      <c r="C1" s="263"/>
      <c r="D1" s="263"/>
      <c r="E1" s="263"/>
      <c r="F1" s="264"/>
      <c r="G1" s="246"/>
      <c r="H1" s="263"/>
      <c r="I1" s="263"/>
      <c r="J1" s="263"/>
      <c r="K1" s="264"/>
      <c r="L1" s="246"/>
      <c r="M1" s="263"/>
      <c r="N1" s="263"/>
      <c r="O1" s="263"/>
      <c r="P1" s="264"/>
      <c r="Q1" s="246"/>
      <c r="R1" s="263"/>
      <c r="S1" s="263"/>
      <c r="T1" s="263"/>
      <c r="U1" s="264"/>
      <c r="V1" s="246"/>
      <c r="W1" s="263"/>
      <c r="X1" s="263"/>
      <c r="Y1" s="263"/>
      <c r="Z1" s="264"/>
      <c r="AA1" s="246"/>
      <c r="AB1" s="263"/>
      <c r="AC1" s="263"/>
      <c r="AD1" s="263"/>
      <c r="AE1" s="264"/>
      <c r="AF1" s="246"/>
      <c r="AG1" s="263"/>
      <c r="AH1" s="263"/>
      <c r="AI1" s="263"/>
      <c r="AJ1" s="264"/>
      <c r="AK1" s="246" t="s">
        <v>228</v>
      </c>
      <c r="AL1" s="263"/>
      <c r="AM1" s="263"/>
      <c r="AN1" s="263"/>
      <c r="AO1" s="264"/>
      <c r="AP1" s="246" t="s">
        <v>228</v>
      </c>
      <c r="AQ1" s="263"/>
      <c r="AR1" s="263"/>
      <c r="AS1" s="263"/>
      <c r="AT1" s="264"/>
      <c r="AU1" s="246" t="s">
        <v>228</v>
      </c>
      <c r="AV1" s="263"/>
      <c r="AW1" s="263"/>
      <c r="AX1" s="263"/>
      <c r="AY1" s="264"/>
    </row>
    <row r="2" spans="1:51">
      <c r="B2" s="254"/>
      <c r="C2" s="253"/>
      <c r="D2" s="253" t="s">
        <v>228</v>
      </c>
      <c r="E2" s="253"/>
      <c r="F2" s="265"/>
      <c r="G2" s="254"/>
      <c r="H2" s="253"/>
      <c r="I2" s="253" t="s">
        <v>228</v>
      </c>
      <c r="J2" s="253"/>
      <c r="K2" s="265"/>
      <c r="L2" s="254"/>
      <c r="M2" s="253"/>
      <c r="N2" s="253" t="s">
        <v>228</v>
      </c>
      <c r="O2" s="253"/>
      <c r="P2" s="265"/>
      <c r="Q2" s="254"/>
      <c r="R2" s="253"/>
      <c r="S2" s="253" t="s">
        <v>228</v>
      </c>
      <c r="T2" s="253"/>
      <c r="U2" s="265"/>
      <c r="V2" s="254"/>
      <c r="W2" s="253"/>
      <c r="X2" s="253" t="s">
        <v>228</v>
      </c>
      <c r="Y2" s="253"/>
      <c r="Z2" s="265"/>
      <c r="AA2" s="254"/>
      <c r="AB2" s="253"/>
      <c r="AC2" s="253" t="s">
        <v>228</v>
      </c>
      <c r="AD2" s="253"/>
      <c r="AE2" s="265"/>
      <c r="AF2" s="254"/>
      <c r="AG2" s="253"/>
      <c r="AH2" s="253" t="s">
        <v>228</v>
      </c>
      <c r="AI2" s="253"/>
      <c r="AJ2" s="265"/>
      <c r="AK2" s="254"/>
      <c r="AL2" s="253"/>
      <c r="AM2" s="253" t="s">
        <v>228</v>
      </c>
      <c r="AN2" s="253"/>
      <c r="AO2" s="265"/>
      <c r="AP2" s="254"/>
      <c r="AQ2" s="253"/>
      <c r="AR2" s="253" t="s">
        <v>228</v>
      </c>
      <c r="AS2" s="253"/>
      <c r="AT2" s="265"/>
      <c r="AU2" s="254"/>
      <c r="AV2" s="253"/>
      <c r="AW2" s="253" t="s">
        <v>228</v>
      </c>
      <c r="AX2" s="253"/>
      <c r="AY2" s="265"/>
    </row>
    <row r="3" spans="1:51">
      <c r="B3" s="254"/>
      <c r="C3" s="253"/>
      <c r="D3" s="253"/>
      <c r="E3" s="253"/>
      <c r="F3" s="265"/>
      <c r="G3" s="254"/>
      <c r="H3" s="253"/>
      <c r="I3" s="253"/>
      <c r="J3" s="253"/>
      <c r="K3" s="265"/>
      <c r="L3" s="254"/>
      <c r="M3" s="253"/>
      <c r="N3" s="253"/>
      <c r="O3" s="253"/>
      <c r="P3" s="265"/>
      <c r="Q3" s="254"/>
      <c r="R3" s="253"/>
      <c r="S3" s="253"/>
      <c r="T3" s="253"/>
      <c r="U3" s="265"/>
      <c r="V3" s="254"/>
      <c r="W3" s="253"/>
      <c r="X3" s="253"/>
      <c r="Y3" s="253"/>
      <c r="Z3" s="265"/>
      <c r="AA3" s="254"/>
      <c r="AB3" s="253"/>
      <c r="AC3" s="253"/>
      <c r="AD3" s="253"/>
      <c r="AE3" s="265"/>
      <c r="AF3" s="254"/>
      <c r="AG3" s="253"/>
      <c r="AH3" s="253"/>
      <c r="AI3" s="253"/>
      <c r="AJ3" s="265"/>
      <c r="AK3" s="254"/>
      <c r="AL3" s="253"/>
      <c r="AM3" s="253"/>
      <c r="AN3" s="253"/>
      <c r="AO3" s="265"/>
      <c r="AP3" s="254"/>
      <c r="AQ3" s="253"/>
      <c r="AR3" s="253"/>
      <c r="AS3" s="253"/>
      <c r="AT3" s="265"/>
      <c r="AU3" s="254"/>
      <c r="AV3" s="253"/>
      <c r="AW3" s="253"/>
      <c r="AX3" s="253"/>
      <c r="AY3" s="265"/>
    </row>
    <row r="4" spans="1:51" s="245" customFormat="1">
      <c r="B4" s="254"/>
      <c r="C4" s="253"/>
      <c r="D4" s="253"/>
      <c r="E4" s="253"/>
      <c r="F4" s="265"/>
      <c r="G4" s="254"/>
      <c r="H4" s="253"/>
      <c r="I4" s="253"/>
      <c r="J4" s="253"/>
      <c r="K4" s="265"/>
      <c r="L4" s="254"/>
      <c r="M4" s="253"/>
      <c r="N4" s="253"/>
      <c r="O4" s="253"/>
      <c r="P4" s="265"/>
      <c r="Q4" s="254"/>
      <c r="R4" s="253"/>
      <c r="S4" s="253"/>
      <c r="T4" s="253"/>
      <c r="U4" s="265"/>
      <c r="V4" s="254"/>
      <c r="W4" s="253"/>
      <c r="X4" s="253"/>
      <c r="Y4" s="253"/>
      <c r="Z4" s="265"/>
      <c r="AA4" s="254"/>
      <c r="AB4" s="253"/>
      <c r="AC4" s="253"/>
      <c r="AD4" s="253"/>
      <c r="AE4" s="265"/>
      <c r="AF4" s="254"/>
      <c r="AG4" s="253"/>
      <c r="AH4" s="253"/>
      <c r="AI4" s="253"/>
      <c r="AJ4" s="265"/>
      <c r="AK4" s="254"/>
      <c r="AL4" s="253"/>
      <c r="AM4" s="253"/>
      <c r="AN4" s="253"/>
      <c r="AO4" s="265"/>
      <c r="AP4" s="254"/>
      <c r="AQ4" s="253"/>
      <c r="AR4" s="253"/>
      <c r="AS4" s="253"/>
      <c r="AT4" s="265"/>
      <c r="AU4" s="254"/>
      <c r="AV4" s="253"/>
      <c r="AW4" s="253"/>
      <c r="AX4" s="253"/>
      <c r="AY4" s="265"/>
    </row>
    <row r="5" spans="1:51" ht="16" thickBot="1">
      <c r="A5" s="243"/>
      <c r="B5" s="254"/>
      <c r="C5" s="253"/>
      <c r="D5" s="253"/>
      <c r="E5" s="253"/>
      <c r="F5" s="265"/>
      <c r="G5" s="254"/>
      <c r="H5" s="253"/>
      <c r="I5" s="253"/>
      <c r="J5" s="253"/>
      <c r="K5" s="265"/>
      <c r="L5" s="254"/>
      <c r="M5" s="253"/>
      <c r="N5" s="253"/>
      <c r="O5" s="253"/>
      <c r="P5" s="265"/>
      <c r="Q5" s="254"/>
      <c r="R5" s="253"/>
      <c r="S5" s="253"/>
      <c r="T5" s="253"/>
      <c r="U5" s="265"/>
      <c r="V5" s="254"/>
      <c r="W5" s="253"/>
      <c r="X5" s="253"/>
      <c r="Y5" s="253"/>
      <c r="Z5" s="265"/>
      <c r="AA5" s="254"/>
      <c r="AB5" s="253"/>
      <c r="AC5" s="253"/>
      <c r="AD5" s="253"/>
      <c r="AE5" s="265"/>
      <c r="AF5" s="254"/>
      <c r="AG5" s="253"/>
      <c r="AH5" s="253"/>
      <c r="AI5" s="253"/>
      <c r="AJ5" s="265"/>
      <c r="AK5" s="254"/>
      <c r="AL5" s="253"/>
      <c r="AM5" s="253"/>
      <c r="AN5" s="253"/>
      <c r="AO5" s="265"/>
      <c r="AP5" s="254"/>
      <c r="AQ5" s="253"/>
      <c r="AR5" s="253"/>
      <c r="AS5" s="253"/>
      <c r="AT5" s="265"/>
      <c r="AU5" s="254"/>
      <c r="AV5" s="253"/>
      <c r="AW5" s="253"/>
      <c r="AX5" s="253"/>
      <c r="AY5" s="265"/>
    </row>
    <row r="6" spans="1:51" s="236" customFormat="1" ht="32" customHeight="1" thickBot="1">
      <c r="A6" s="241"/>
      <c r="B6" s="247"/>
      <c r="C6" s="420" t="s">
        <v>237</v>
      </c>
      <c r="D6" s="421"/>
      <c r="E6" s="422"/>
      <c r="F6" s="248"/>
      <c r="G6" s="247"/>
      <c r="H6" s="420" t="s">
        <v>239</v>
      </c>
      <c r="I6" s="421"/>
      <c r="J6" s="422"/>
      <c r="K6" s="248"/>
      <c r="L6" s="247"/>
      <c r="M6" s="420" t="s">
        <v>240</v>
      </c>
      <c r="N6" s="421"/>
      <c r="O6" s="422"/>
      <c r="P6" s="248"/>
      <c r="Q6" s="247"/>
      <c r="R6" s="420" t="s">
        <v>8</v>
      </c>
      <c r="S6" s="421"/>
      <c r="T6" s="422"/>
      <c r="U6" s="248"/>
      <c r="V6" s="247"/>
      <c r="W6" s="420" t="s">
        <v>196</v>
      </c>
      <c r="X6" s="421"/>
      <c r="Y6" s="422"/>
      <c r="Z6" s="248"/>
      <c r="AA6" s="247"/>
      <c r="AB6" s="420" t="s">
        <v>197</v>
      </c>
      <c r="AC6" s="421"/>
      <c r="AD6" s="422"/>
      <c r="AE6" s="248"/>
      <c r="AF6" s="247"/>
      <c r="AG6" s="420" t="s">
        <v>208</v>
      </c>
      <c r="AH6" s="421"/>
      <c r="AI6" s="422"/>
      <c r="AJ6" s="248"/>
      <c r="AK6" s="247"/>
      <c r="AL6" s="420" t="s">
        <v>211</v>
      </c>
      <c r="AM6" s="421"/>
      <c r="AN6" s="422"/>
      <c r="AO6" s="248"/>
      <c r="AP6" s="247"/>
      <c r="AQ6" s="420" t="s">
        <v>10</v>
      </c>
      <c r="AR6" s="421"/>
      <c r="AS6" s="422"/>
      <c r="AT6" s="248"/>
      <c r="AU6" s="247"/>
      <c r="AV6" s="420" t="s">
        <v>15</v>
      </c>
      <c r="AW6" s="421"/>
      <c r="AX6" s="422"/>
      <c r="AY6" s="248"/>
    </row>
    <row r="7" spans="1:51" ht="16" customHeight="1">
      <c r="A7" s="242"/>
      <c r="B7" s="249"/>
      <c r="C7" s="253"/>
      <c r="D7" s="253"/>
      <c r="E7" s="253"/>
      <c r="F7" s="250"/>
      <c r="G7" s="249"/>
      <c r="H7" s="253"/>
      <c r="I7" s="253"/>
      <c r="J7" s="253"/>
      <c r="K7" s="250"/>
      <c r="L7" s="249"/>
      <c r="M7" s="253"/>
      <c r="N7" s="253"/>
      <c r="O7" s="253"/>
      <c r="P7" s="250"/>
      <c r="Q7" s="249"/>
      <c r="R7" s="266"/>
      <c r="S7" s="266"/>
      <c r="T7" s="253"/>
      <c r="U7" s="250"/>
      <c r="V7" s="249"/>
      <c r="W7" s="253"/>
      <c r="X7" s="253"/>
      <c r="Y7" s="253"/>
      <c r="Z7" s="250"/>
      <c r="AA7" s="249"/>
      <c r="AB7" s="266"/>
      <c r="AC7" s="266"/>
      <c r="AD7" s="253"/>
      <c r="AE7" s="250"/>
      <c r="AF7" s="249"/>
      <c r="AG7" s="266"/>
      <c r="AH7" s="266"/>
      <c r="AI7" s="253"/>
      <c r="AJ7" s="250"/>
      <c r="AK7" s="249"/>
      <c r="AL7" s="266"/>
      <c r="AM7" s="266"/>
      <c r="AN7" s="253"/>
      <c r="AO7" s="250"/>
      <c r="AP7" s="249"/>
      <c r="AQ7" s="266"/>
      <c r="AR7" s="266"/>
      <c r="AS7" s="253"/>
      <c r="AT7" s="250"/>
      <c r="AU7" s="249"/>
      <c r="AV7" s="266"/>
      <c r="AW7" s="266"/>
      <c r="AX7" s="253"/>
      <c r="AY7" s="250"/>
    </row>
    <row r="8" spans="1:51" ht="16" thickBot="1">
      <c r="A8" s="238"/>
      <c r="B8" s="251"/>
      <c r="C8" s="253"/>
      <c r="D8" s="253"/>
      <c r="E8" s="253"/>
      <c r="F8" s="252"/>
      <c r="G8" s="251"/>
      <c r="H8" s="253"/>
      <c r="I8" s="253"/>
      <c r="J8" s="253"/>
      <c r="K8" s="252"/>
      <c r="L8" s="251"/>
      <c r="M8" s="253"/>
      <c r="N8" s="253"/>
      <c r="O8" s="253"/>
      <c r="P8" s="252"/>
      <c r="Q8" s="251"/>
      <c r="R8" s="253"/>
      <c r="S8" s="253"/>
      <c r="T8" s="253"/>
      <c r="U8" s="252"/>
      <c r="V8" s="251"/>
      <c r="W8" s="253"/>
      <c r="X8" s="253"/>
      <c r="Y8" s="253"/>
      <c r="Z8" s="252"/>
      <c r="AA8" s="251"/>
      <c r="AB8" s="253"/>
      <c r="AC8" s="253"/>
      <c r="AD8" s="253"/>
      <c r="AE8" s="252"/>
      <c r="AF8" s="251"/>
      <c r="AG8" s="253"/>
      <c r="AH8" s="253"/>
      <c r="AI8" s="253"/>
      <c r="AJ8" s="252"/>
      <c r="AK8" s="251"/>
      <c r="AL8" s="253"/>
      <c r="AM8" s="253"/>
      <c r="AN8" s="253"/>
      <c r="AO8" s="252"/>
      <c r="AP8" s="251"/>
      <c r="AQ8" s="253"/>
      <c r="AR8" s="253"/>
      <c r="AS8" s="253"/>
      <c r="AT8" s="252"/>
      <c r="AU8" s="251"/>
      <c r="AV8" s="253"/>
      <c r="AW8" s="253"/>
      <c r="AX8" s="253"/>
      <c r="AY8" s="252"/>
    </row>
    <row r="9" spans="1:51" ht="16" thickBot="1">
      <c r="A9" s="238"/>
      <c r="B9" s="251"/>
      <c r="C9" s="423" t="s">
        <v>241</v>
      </c>
      <c r="D9" s="424"/>
      <c r="E9" s="253"/>
      <c r="F9" s="252"/>
      <c r="G9" s="251"/>
      <c r="H9" s="423" t="s">
        <v>241</v>
      </c>
      <c r="I9" s="424"/>
      <c r="J9" s="253"/>
      <c r="K9" s="252"/>
      <c r="L9" s="251"/>
      <c r="M9" s="423" t="s">
        <v>241</v>
      </c>
      <c r="N9" s="424"/>
      <c r="O9" s="253"/>
      <c r="P9" s="252"/>
      <c r="Q9" s="251"/>
      <c r="R9" s="423" t="s">
        <v>241</v>
      </c>
      <c r="S9" s="424"/>
      <c r="T9" s="253"/>
      <c r="U9" s="252"/>
      <c r="V9" s="251"/>
      <c r="W9" s="423" t="s">
        <v>241</v>
      </c>
      <c r="X9" s="424"/>
      <c r="Y9" s="253"/>
      <c r="Z9" s="252"/>
      <c r="AA9" s="251"/>
      <c r="AB9" s="423" t="s">
        <v>241</v>
      </c>
      <c r="AC9" s="424"/>
      <c r="AD9" s="253"/>
      <c r="AE9" s="252"/>
      <c r="AF9" s="251"/>
      <c r="AG9" s="423" t="s">
        <v>241</v>
      </c>
      <c r="AH9" s="424"/>
      <c r="AI9" s="253"/>
      <c r="AJ9" s="252"/>
      <c r="AK9" s="251"/>
      <c r="AL9" s="423" t="s">
        <v>241</v>
      </c>
      <c r="AM9" s="424"/>
      <c r="AN9" s="253"/>
      <c r="AO9" s="252"/>
      <c r="AP9" s="251"/>
      <c r="AQ9" s="423" t="s">
        <v>241</v>
      </c>
      <c r="AR9" s="424"/>
      <c r="AS9" s="253"/>
      <c r="AT9" s="252"/>
      <c r="AU9" s="251"/>
      <c r="AV9" s="423" t="s">
        <v>241</v>
      </c>
      <c r="AW9" s="424"/>
      <c r="AX9" s="253"/>
      <c r="AY9" s="252"/>
    </row>
    <row r="10" spans="1:51">
      <c r="A10" s="238"/>
      <c r="B10" s="251"/>
      <c r="C10" s="262" t="s">
        <v>243</v>
      </c>
      <c r="D10" s="278">
        <v>17</v>
      </c>
      <c r="E10" s="253"/>
      <c r="F10" s="252"/>
      <c r="G10" s="251"/>
      <c r="H10" s="255" t="s">
        <v>202</v>
      </c>
      <c r="I10" s="267"/>
      <c r="J10" s="253"/>
      <c r="K10" s="252"/>
      <c r="L10" s="251"/>
      <c r="M10" s="255" t="s">
        <v>202</v>
      </c>
      <c r="N10" s="267"/>
      <c r="O10" s="253"/>
      <c r="P10" s="252"/>
      <c r="Q10" s="251"/>
      <c r="R10" s="255" t="s">
        <v>202</v>
      </c>
      <c r="S10" s="267"/>
      <c r="T10" s="253"/>
      <c r="U10" s="252"/>
      <c r="V10" s="251"/>
      <c r="W10" s="255" t="s">
        <v>202</v>
      </c>
      <c r="X10" s="267"/>
      <c r="Y10" s="253"/>
      <c r="Z10" s="252"/>
      <c r="AA10" s="251"/>
      <c r="AB10" s="255" t="s">
        <v>202</v>
      </c>
      <c r="AC10" s="267"/>
      <c r="AD10" s="253"/>
      <c r="AE10" s="252"/>
      <c r="AF10" s="251"/>
      <c r="AG10" s="255" t="s">
        <v>202</v>
      </c>
      <c r="AH10" s="267"/>
      <c r="AI10" s="253"/>
      <c r="AJ10" s="252"/>
      <c r="AK10" s="251"/>
      <c r="AL10" s="255" t="s">
        <v>202</v>
      </c>
      <c r="AM10" s="267"/>
      <c r="AN10" s="253"/>
      <c r="AO10" s="252"/>
      <c r="AP10" s="251"/>
      <c r="AQ10" s="255" t="s">
        <v>202</v>
      </c>
      <c r="AR10" s="267"/>
      <c r="AS10" s="253"/>
      <c r="AT10" s="252"/>
      <c r="AU10" s="251"/>
      <c r="AV10" s="255" t="s">
        <v>202</v>
      </c>
      <c r="AW10" s="267"/>
      <c r="AX10" s="253"/>
      <c r="AY10" s="252"/>
    </row>
    <row r="11" spans="1:51">
      <c r="A11" s="238"/>
      <c r="B11" s="251"/>
      <c r="C11" s="287"/>
      <c r="D11" s="274"/>
      <c r="E11" s="253"/>
      <c r="F11" s="252"/>
      <c r="G11" s="251"/>
      <c r="H11" s="268"/>
      <c r="I11" s="269"/>
      <c r="J11" s="253"/>
      <c r="K11" s="252"/>
      <c r="L11" s="251"/>
      <c r="M11" s="268"/>
      <c r="N11" s="269"/>
      <c r="O11" s="253"/>
      <c r="P11" s="252"/>
      <c r="Q11" s="251"/>
      <c r="R11" s="268"/>
      <c r="S11" s="269"/>
      <c r="T11" s="253"/>
      <c r="U11" s="252"/>
      <c r="V11" s="251"/>
      <c r="W11" s="268"/>
      <c r="X11" s="269"/>
      <c r="Y11" s="253"/>
      <c r="Z11" s="252"/>
      <c r="AA11" s="251"/>
      <c r="AB11" s="268"/>
      <c r="AC11" s="269"/>
      <c r="AD11" s="253"/>
      <c r="AE11" s="252"/>
      <c r="AF11" s="251"/>
      <c r="AG11" s="268"/>
      <c r="AH11" s="269"/>
      <c r="AI11" s="253"/>
      <c r="AJ11" s="252"/>
      <c r="AK11" s="251"/>
      <c r="AL11" s="268"/>
      <c r="AM11" s="269"/>
      <c r="AN11" s="253"/>
      <c r="AO11" s="252"/>
      <c r="AP11" s="251"/>
      <c r="AQ11" s="268"/>
      <c r="AR11" s="269"/>
      <c r="AS11" s="253"/>
      <c r="AT11" s="252"/>
      <c r="AU11" s="251"/>
      <c r="AV11" s="268"/>
      <c r="AW11" s="269"/>
      <c r="AX11" s="253"/>
      <c r="AY11" s="252"/>
    </row>
    <row r="12" spans="1:51">
      <c r="A12" s="238"/>
      <c r="B12" s="251"/>
      <c r="C12" s="287"/>
      <c r="D12" s="274"/>
      <c r="E12" s="253"/>
      <c r="F12" s="252"/>
      <c r="G12" s="251"/>
      <c r="H12" s="268"/>
      <c r="I12" s="269"/>
      <c r="J12" s="253"/>
      <c r="K12" s="252"/>
      <c r="L12" s="251"/>
      <c r="M12" s="268"/>
      <c r="N12" s="269"/>
      <c r="O12" s="253"/>
      <c r="P12" s="252"/>
      <c r="Q12" s="251"/>
      <c r="R12" s="268"/>
      <c r="S12" s="269"/>
      <c r="T12" s="253"/>
      <c r="U12" s="252"/>
      <c r="V12" s="251"/>
      <c r="W12" s="268"/>
      <c r="X12" s="269"/>
      <c r="Y12" s="253"/>
      <c r="Z12" s="252"/>
      <c r="AA12" s="251"/>
      <c r="AB12" s="268"/>
      <c r="AC12" s="269"/>
      <c r="AD12" s="253"/>
      <c r="AE12" s="252"/>
      <c r="AF12" s="251"/>
      <c r="AG12" s="268"/>
      <c r="AH12" s="269"/>
      <c r="AI12" s="253"/>
      <c r="AJ12" s="252"/>
      <c r="AK12" s="251"/>
      <c r="AL12" s="268"/>
      <c r="AM12" s="269"/>
      <c r="AN12" s="253"/>
      <c r="AO12" s="252"/>
      <c r="AP12" s="251"/>
      <c r="AQ12" s="268"/>
      <c r="AR12" s="269"/>
      <c r="AS12" s="253"/>
      <c r="AT12" s="252"/>
      <c r="AU12" s="251"/>
      <c r="AV12" s="268"/>
      <c r="AW12" s="269"/>
      <c r="AX12" s="253"/>
      <c r="AY12" s="252"/>
    </row>
    <row r="13" spans="1:51">
      <c r="A13" s="238"/>
      <c r="B13" s="251"/>
      <c r="C13" s="287"/>
      <c r="D13" s="274"/>
      <c r="E13" s="253"/>
      <c r="F13" s="252"/>
      <c r="G13" s="251"/>
      <c r="H13" s="268"/>
      <c r="I13" s="269"/>
      <c r="J13" s="253"/>
      <c r="K13" s="252"/>
      <c r="L13" s="251"/>
      <c r="M13" s="268"/>
      <c r="N13" s="269"/>
      <c r="O13" s="253"/>
      <c r="P13" s="252"/>
      <c r="Q13" s="251"/>
      <c r="R13" s="268"/>
      <c r="S13" s="269"/>
      <c r="T13" s="253"/>
      <c r="U13" s="252"/>
      <c r="V13" s="251"/>
      <c r="W13" s="268"/>
      <c r="X13" s="269"/>
      <c r="Y13" s="253"/>
      <c r="Z13" s="252"/>
      <c r="AA13" s="251"/>
      <c r="AB13" s="268"/>
      <c r="AC13" s="269"/>
      <c r="AD13" s="253"/>
      <c r="AE13" s="252"/>
      <c r="AF13" s="251"/>
      <c r="AG13" s="268"/>
      <c r="AH13" s="269"/>
      <c r="AI13" s="253"/>
      <c r="AJ13" s="252"/>
      <c r="AK13" s="251"/>
      <c r="AL13" s="268"/>
      <c r="AM13" s="269"/>
      <c r="AN13" s="253"/>
      <c r="AO13" s="252"/>
      <c r="AP13" s="251"/>
      <c r="AQ13" s="268"/>
      <c r="AR13" s="269"/>
      <c r="AS13" s="253"/>
      <c r="AT13" s="252"/>
      <c r="AU13" s="251"/>
      <c r="AV13" s="268"/>
      <c r="AW13" s="269"/>
      <c r="AX13" s="253"/>
      <c r="AY13" s="252"/>
    </row>
    <row r="14" spans="1:51">
      <c r="A14" s="238"/>
      <c r="B14" s="251"/>
      <c r="C14" s="287"/>
      <c r="D14" s="274"/>
      <c r="E14" s="253"/>
      <c r="F14" s="252"/>
      <c r="G14" s="251"/>
      <c r="H14" s="268"/>
      <c r="I14" s="269"/>
      <c r="J14" s="253"/>
      <c r="K14" s="252"/>
      <c r="L14" s="251"/>
      <c r="M14" s="268"/>
      <c r="N14" s="269"/>
      <c r="O14" s="253"/>
      <c r="P14" s="252"/>
      <c r="Q14" s="251"/>
      <c r="R14" s="268"/>
      <c r="S14" s="269"/>
      <c r="T14" s="253"/>
      <c r="U14" s="252"/>
      <c r="V14" s="251"/>
      <c r="W14" s="268"/>
      <c r="X14" s="269"/>
      <c r="Y14" s="253"/>
      <c r="Z14" s="252"/>
      <c r="AA14" s="251"/>
      <c r="AB14" s="268"/>
      <c r="AC14" s="269"/>
      <c r="AD14" s="253"/>
      <c r="AE14" s="252"/>
      <c r="AF14" s="251"/>
      <c r="AG14" s="268"/>
      <c r="AH14" s="269"/>
      <c r="AI14" s="253"/>
      <c r="AJ14" s="252"/>
      <c r="AK14" s="251"/>
      <c r="AL14" s="268"/>
      <c r="AM14" s="269"/>
      <c r="AN14" s="253"/>
      <c r="AO14" s="252"/>
      <c r="AP14" s="251"/>
      <c r="AQ14" s="268"/>
      <c r="AR14" s="269"/>
      <c r="AS14" s="253"/>
      <c r="AT14" s="252"/>
      <c r="AU14" s="251"/>
      <c r="AV14" s="268"/>
      <c r="AW14" s="269"/>
      <c r="AX14" s="253"/>
      <c r="AY14" s="252"/>
    </row>
    <row r="15" spans="1:51" ht="16" thickBot="1">
      <c r="A15" s="238"/>
      <c r="B15" s="251"/>
      <c r="C15" s="288"/>
      <c r="D15" s="276"/>
      <c r="E15" s="253"/>
      <c r="F15" s="252"/>
      <c r="G15" s="251"/>
      <c r="H15" s="270"/>
      <c r="I15" s="271"/>
      <c r="J15" s="253"/>
      <c r="K15" s="252"/>
      <c r="L15" s="251"/>
      <c r="M15" s="270"/>
      <c r="N15" s="271"/>
      <c r="O15" s="253"/>
      <c r="P15" s="252"/>
      <c r="Q15" s="251"/>
      <c r="R15" s="270"/>
      <c r="S15" s="271"/>
      <c r="T15" s="253"/>
      <c r="U15" s="252"/>
      <c r="V15" s="251"/>
      <c r="W15" s="270"/>
      <c r="X15" s="271"/>
      <c r="Y15" s="253"/>
      <c r="Z15" s="252"/>
      <c r="AA15" s="251"/>
      <c r="AB15" s="270"/>
      <c r="AC15" s="271"/>
      <c r="AD15" s="253"/>
      <c r="AE15" s="252"/>
      <c r="AF15" s="251"/>
      <c r="AG15" s="270"/>
      <c r="AH15" s="271"/>
      <c r="AI15" s="253"/>
      <c r="AJ15" s="252"/>
      <c r="AK15" s="251"/>
      <c r="AL15" s="270"/>
      <c r="AM15" s="271"/>
      <c r="AN15" s="253"/>
      <c r="AO15" s="252"/>
      <c r="AP15" s="251"/>
      <c r="AQ15" s="270"/>
      <c r="AR15" s="271"/>
      <c r="AS15" s="253"/>
      <c r="AT15" s="252"/>
      <c r="AU15" s="251"/>
      <c r="AV15" s="270"/>
      <c r="AW15" s="271"/>
      <c r="AX15" s="253"/>
      <c r="AY15" s="252"/>
    </row>
    <row r="16" spans="1:51">
      <c r="A16" s="238"/>
      <c r="B16" s="251"/>
      <c r="C16" s="253"/>
      <c r="D16" s="253"/>
      <c r="E16" s="253"/>
      <c r="F16" s="252"/>
      <c r="G16" s="251"/>
      <c r="H16" s="253"/>
      <c r="I16" s="253"/>
      <c r="J16" s="253"/>
      <c r="K16" s="252"/>
      <c r="L16" s="251"/>
      <c r="M16" s="253"/>
      <c r="N16" s="253"/>
      <c r="O16" s="253"/>
      <c r="P16" s="252"/>
      <c r="Q16" s="251"/>
      <c r="R16" s="253"/>
      <c r="S16" s="253"/>
      <c r="T16" s="253"/>
      <c r="U16" s="252"/>
      <c r="V16" s="251"/>
      <c r="W16" s="253"/>
      <c r="X16" s="253"/>
      <c r="Y16" s="253"/>
      <c r="Z16" s="252"/>
      <c r="AA16" s="251"/>
      <c r="AB16" s="253"/>
      <c r="AC16" s="253"/>
      <c r="AD16" s="253"/>
      <c r="AE16" s="252"/>
      <c r="AF16" s="251"/>
      <c r="AG16" s="253"/>
      <c r="AH16" s="253"/>
      <c r="AI16" s="253"/>
      <c r="AJ16" s="252"/>
      <c r="AK16" s="251"/>
      <c r="AL16" s="253"/>
      <c r="AM16" s="253"/>
      <c r="AN16" s="253"/>
      <c r="AO16" s="252"/>
      <c r="AP16" s="251"/>
      <c r="AQ16" s="253"/>
      <c r="AR16" s="253"/>
      <c r="AS16" s="253"/>
      <c r="AT16" s="252"/>
      <c r="AU16" s="251"/>
      <c r="AV16" s="253"/>
      <c r="AW16" s="253"/>
      <c r="AX16" s="253"/>
      <c r="AY16" s="252"/>
    </row>
    <row r="17" spans="1:51" ht="16" thickBot="1">
      <c r="A17" s="238"/>
      <c r="B17" s="251"/>
      <c r="C17" s="253"/>
      <c r="D17" s="253"/>
      <c r="E17" s="253"/>
      <c r="F17" s="252"/>
      <c r="G17" s="251"/>
      <c r="H17" s="253"/>
      <c r="I17" s="253"/>
      <c r="J17" s="253"/>
      <c r="K17" s="252"/>
      <c r="L17" s="251"/>
      <c r="M17" s="253"/>
      <c r="N17" s="253"/>
      <c r="O17" s="253"/>
      <c r="P17" s="252"/>
      <c r="Q17" s="251"/>
      <c r="R17" s="253"/>
      <c r="S17" s="253"/>
      <c r="T17" s="253"/>
      <c r="U17" s="252"/>
      <c r="V17" s="251"/>
      <c r="W17" s="253"/>
      <c r="X17" s="253"/>
      <c r="Y17" s="253"/>
      <c r="Z17" s="252"/>
      <c r="AA17" s="251"/>
      <c r="AB17" s="253"/>
      <c r="AC17" s="253"/>
      <c r="AD17" s="253"/>
      <c r="AE17" s="252"/>
      <c r="AF17" s="251"/>
      <c r="AG17" s="253"/>
      <c r="AH17" s="253"/>
      <c r="AI17" s="253"/>
      <c r="AJ17" s="252"/>
      <c r="AK17" s="251"/>
      <c r="AL17" s="253"/>
      <c r="AM17" s="253"/>
      <c r="AN17" s="253"/>
      <c r="AO17" s="252"/>
      <c r="AP17" s="251"/>
      <c r="AQ17" s="253"/>
      <c r="AR17" s="253"/>
      <c r="AS17" s="253"/>
      <c r="AT17" s="252"/>
      <c r="AU17" s="251"/>
      <c r="AV17" s="253"/>
      <c r="AW17" s="253"/>
      <c r="AX17" s="253"/>
      <c r="AY17" s="252"/>
    </row>
    <row r="18" spans="1:51" ht="16" thickBot="1">
      <c r="A18" s="238"/>
      <c r="B18" s="251"/>
      <c r="C18" s="283" t="s">
        <v>144</v>
      </c>
      <c r="D18" s="239" t="str">
        <f>C6</f>
        <v>Prod P.A.D</v>
      </c>
      <c r="E18" s="272" t="s">
        <v>238</v>
      </c>
      <c r="F18" s="252"/>
      <c r="G18" s="251"/>
      <c r="H18" s="284" t="s">
        <v>144</v>
      </c>
      <c r="I18" s="239" t="str">
        <f>H6</f>
        <v>Prod Grd Salle</v>
      </c>
      <c r="J18" s="272" t="s">
        <v>238</v>
      </c>
      <c r="K18" s="252"/>
      <c r="L18" s="251"/>
      <c r="M18" s="284" t="s">
        <v>144</v>
      </c>
      <c r="N18" s="239" t="str">
        <f>M6</f>
        <v>Prod Club</v>
      </c>
      <c r="O18" s="272" t="s">
        <v>238</v>
      </c>
      <c r="P18" s="252"/>
      <c r="Q18" s="251"/>
      <c r="R18" s="284" t="s">
        <v>144</v>
      </c>
      <c r="S18" s="239" t="str">
        <f>R6</f>
        <v>M.A.D</v>
      </c>
      <c r="T18" s="272" t="s">
        <v>238</v>
      </c>
      <c r="U18" s="252"/>
      <c r="V18" s="251"/>
      <c r="W18" s="284" t="s">
        <v>144</v>
      </c>
      <c r="X18" s="239" t="str">
        <f>W6</f>
        <v>M.A.D Grd Salle</v>
      </c>
      <c r="Y18" s="272" t="s">
        <v>238</v>
      </c>
      <c r="Z18" s="252"/>
      <c r="AA18" s="251"/>
      <c r="AB18" s="284" t="s">
        <v>144</v>
      </c>
      <c r="AC18" s="239" t="str">
        <f>AB6</f>
        <v>M.A.D Club</v>
      </c>
      <c r="AD18" s="272" t="s">
        <v>238</v>
      </c>
      <c r="AE18" s="252"/>
      <c r="AF18" s="251"/>
      <c r="AG18" s="284" t="s">
        <v>144</v>
      </c>
      <c r="AH18" s="239" t="str">
        <f>AG6</f>
        <v>M.A.D Club gratuit</v>
      </c>
      <c r="AI18" s="272" t="s">
        <v>238</v>
      </c>
      <c r="AJ18" s="252"/>
      <c r="AK18" s="251"/>
      <c r="AL18" s="284" t="s">
        <v>144</v>
      </c>
      <c r="AM18" s="239" t="str">
        <f>AL6</f>
        <v>M.A.D Salle gratuite</v>
      </c>
      <c r="AN18" s="272" t="s">
        <v>238</v>
      </c>
      <c r="AO18" s="252"/>
      <c r="AP18" s="251"/>
      <c r="AQ18" s="284" t="s">
        <v>144</v>
      </c>
      <c r="AR18" s="292" t="str">
        <f>AQ6</f>
        <v>Bus</v>
      </c>
      <c r="AS18" s="272" t="s">
        <v>238</v>
      </c>
      <c r="AT18" s="252"/>
      <c r="AU18" s="251"/>
      <c r="AV18" s="284" t="s">
        <v>144</v>
      </c>
      <c r="AW18" s="295" t="str">
        <f>AV6</f>
        <v>Rock School</v>
      </c>
      <c r="AX18" s="272" t="s">
        <v>238</v>
      </c>
      <c r="AY18" s="252"/>
    </row>
    <row r="19" spans="1:51">
      <c r="A19" s="238"/>
      <c r="B19" s="251"/>
      <c r="C19" s="286" t="s">
        <v>28</v>
      </c>
      <c r="D19" s="285">
        <v>0</v>
      </c>
      <c r="E19" s="273"/>
      <c r="F19" s="252"/>
      <c r="G19" s="251"/>
      <c r="H19" s="286" t="s">
        <v>56</v>
      </c>
      <c r="I19" s="285">
        <v>0</v>
      </c>
      <c r="J19" s="273"/>
      <c r="K19" s="252"/>
      <c r="L19" s="251"/>
      <c r="M19" s="286" t="s">
        <v>56</v>
      </c>
      <c r="N19" s="285">
        <v>0</v>
      </c>
      <c r="O19" s="273"/>
      <c r="P19" s="252"/>
      <c r="Q19" s="251"/>
      <c r="R19" s="286" t="s">
        <v>56</v>
      </c>
      <c r="S19" s="285">
        <v>0</v>
      </c>
      <c r="T19" s="273"/>
      <c r="U19" s="252"/>
      <c r="V19" s="251"/>
      <c r="W19" s="286" t="s">
        <v>56</v>
      </c>
      <c r="X19" s="285">
        <v>0</v>
      </c>
      <c r="Y19" s="273"/>
      <c r="Z19" s="252"/>
      <c r="AA19" s="251"/>
      <c r="AB19" s="286" t="s">
        <v>56</v>
      </c>
      <c r="AC19" s="285">
        <v>0</v>
      </c>
      <c r="AD19" s="273"/>
      <c r="AE19" s="252"/>
      <c r="AF19" s="251"/>
      <c r="AG19" s="286" t="s">
        <v>56</v>
      </c>
      <c r="AH19" s="285">
        <v>0</v>
      </c>
      <c r="AI19" s="273"/>
      <c r="AJ19" s="252"/>
      <c r="AK19" s="251"/>
      <c r="AL19" s="286" t="s">
        <v>56</v>
      </c>
      <c r="AM19" s="285">
        <v>0</v>
      </c>
      <c r="AN19" s="273"/>
      <c r="AO19" s="252"/>
      <c r="AP19" s="251"/>
      <c r="AQ19" s="286" t="s">
        <v>56</v>
      </c>
      <c r="AR19" s="285">
        <v>0</v>
      </c>
      <c r="AS19" s="273"/>
      <c r="AT19" s="252"/>
      <c r="AU19" s="251"/>
      <c r="AV19" s="286" t="s">
        <v>56</v>
      </c>
      <c r="AW19" s="285">
        <v>0</v>
      </c>
      <c r="AX19" s="273"/>
      <c r="AY19" s="252"/>
    </row>
    <row r="20" spans="1:51">
      <c r="A20" s="238"/>
      <c r="B20" s="251"/>
      <c r="C20" s="268" t="s">
        <v>218</v>
      </c>
      <c r="D20" s="237">
        <v>0</v>
      </c>
      <c r="E20" s="274"/>
      <c r="F20" s="252"/>
      <c r="G20" s="251"/>
      <c r="H20" s="268"/>
      <c r="I20" s="237"/>
      <c r="J20" s="274"/>
      <c r="K20" s="252"/>
      <c r="L20" s="251"/>
      <c r="M20" s="268"/>
      <c r="N20" s="237"/>
      <c r="O20" s="274"/>
      <c r="P20" s="252"/>
      <c r="Q20" s="251"/>
      <c r="R20" s="268"/>
      <c r="S20" s="237"/>
      <c r="T20" s="274"/>
      <c r="U20" s="252"/>
      <c r="V20" s="251"/>
      <c r="W20" s="268"/>
      <c r="X20" s="237"/>
      <c r="Y20" s="274"/>
      <c r="Z20" s="252"/>
      <c r="AA20" s="251"/>
      <c r="AB20" s="268"/>
      <c r="AC20" s="237"/>
      <c r="AD20" s="274"/>
      <c r="AE20" s="252"/>
      <c r="AF20" s="251"/>
      <c r="AG20" s="268"/>
      <c r="AH20" s="237"/>
      <c r="AI20" s="274"/>
      <c r="AJ20" s="252"/>
      <c r="AK20" s="251"/>
      <c r="AL20" s="268"/>
      <c r="AM20" s="237"/>
      <c r="AN20" s="274"/>
      <c r="AO20" s="252"/>
      <c r="AP20" s="251"/>
      <c r="AQ20" s="268"/>
      <c r="AR20" s="237"/>
      <c r="AS20" s="274"/>
      <c r="AT20" s="252"/>
      <c r="AU20" s="251"/>
      <c r="AV20" s="268"/>
      <c r="AW20" s="237"/>
      <c r="AX20" s="274"/>
      <c r="AY20" s="252"/>
    </row>
    <row r="21" spans="1:51">
      <c r="A21" s="238"/>
      <c r="B21" s="251"/>
      <c r="C21" s="268" t="s">
        <v>210</v>
      </c>
      <c r="D21" s="237">
        <v>0</v>
      </c>
      <c r="E21" s="274"/>
      <c r="F21" s="252"/>
      <c r="G21" s="251"/>
      <c r="H21" s="268"/>
      <c r="I21" s="237"/>
      <c r="J21" s="274"/>
      <c r="K21" s="252"/>
      <c r="L21" s="251"/>
      <c r="M21" s="268"/>
      <c r="N21" s="237"/>
      <c r="O21" s="274"/>
      <c r="P21" s="252"/>
      <c r="Q21" s="251"/>
      <c r="R21" s="268"/>
      <c r="S21" s="237"/>
      <c r="T21" s="274"/>
      <c r="U21" s="252"/>
      <c r="V21" s="251"/>
      <c r="W21" s="268"/>
      <c r="X21" s="237"/>
      <c r="Y21" s="274"/>
      <c r="Z21" s="252"/>
      <c r="AA21" s="251"/>
      <c r="AB21" s="268"/>
      <c r="AC21" s="237"/>
      <c r="AD21" s="274"/>
      <c r="AE21" s="252"/>
      <c r="AF21" s="251"/>
      <c r="AG21" s="268"/>
      <c r="AH21" s="237"/>
      <c r="AI21" s="274"/>
      <c r="AJ21" s="252"/>
      <c r="AK21" s="251"/>
      <c r="AL21" s="268"/>
      <c r="AM21" s="237"/>
      <c r="AN21" s="274"/>
      <c r="AO21" s="252"/>
      <c r="AP21" s="251"/>
      <c r="AQ21" s="268"/>
      <c r="AR21" s="237"/>
      <c r="AS21" s="274"/>
      <c r="AT21" s="252"/>
      <c r="AU21" s="251"/>
      <c r="AV21" s="268"/>
      <c r="AW21" s="237"/>
      <c r="AX21" s="274"/>
      <c r="AY21" s="252"/>
    </row>
    <row r="22" spans="1:51">
      <c r="A22" s="238"/>
      <c r="B22" s="251"/>
      <c r="C22" s="268" t="s">
        <v>60</v>
      </c>
      <c r="D22" s="237">
        <v>0</v>
      </c>
      <c r="E22" s="274"/>
      <c r="F22" s="252"/>
      <c r="G22" s="251"/>
      <c r="H22" s="268"/>
      <c r="I22" s="237"/>
      <c r="J22" s="274"/>
      <c r="K22" s="252"/>
      <c r="L22" s="251"/>
      <c r="M22" s="268"/>
      <c r="N22" s="237"/>
      <c r="O22" s="274"/>
      <c r="P22" s="252"/>
      <c r="Q22" s="251"/>
      <c r="R22" s="268"/>
      <c r="S22" s="237"/>
      <c r="T22" s="274"/>
      <c r="U22" s="252"/>
      <c r="V22" s="251"/>
      <c r="W22" s="268"/>
      <c r="X22" s="237"/>
      <c r="Y22" s="274"/>
      <c r="Z22" s="252"/>
      <c r="AA22" s="251"/>
      <c r="AB22" s="268"/>
      <c r="AC22" s="237"/>
      <c r="AD22" s="274"/>
      <c r="AE22" s="252"/>
      <c r="AF22" s="251"/>
      <c r="AG22" s="268"/>
      <c r="AH22" s="237"/>
      <c r="AI22" s="274"/>
      <c r="AJ22" s="252"/>
      <c r="AK22" s="251"/>
      <c r="AL22" s="268"/>
      <c r="AM22" s="237"/>
      <c r="AN22" s="274"/>
      <c r="AO22" s="252"/>
      <c r="AP22" s="251"/>
      <c r="AQ22" s="268"/>
      <c r="AR22" s="237"/>
      <c r="AS22" s="274"/>
      <c r="AT22" s="252"/>
      <c r="AU22" s="251"/>
      <c r="AV22" s="268"/>
      <c r="AW22" s="237"/>
      <c r="AX22" s="274"/>
      <c r="AY22" s="252"/>
    </row>
    <row r="23" spans="1:51">
      <c r="A23" s="238"/>
      <c r="B23" s="251"/>
      <c r="C23" s="268" t="s">
        <v>216</v>
      </c>
      <c r="D23" s="237">
        <v>0</v>
      </c>
      <c r="E23" s="274"/>
      <c r="F23" s="252"/>
      <c r="G23" s="251"/>
      <c r="H23" s="268"/>
      <c r="I23" s="237"/>
      <c r="J23" s="274"/>
      <c r="K23" s="252"/>
      <c r="L23" s="251"/>
      <c r="M23" s="268"/>
      <c r="N23" s="237"/>
      <c r="O23" s="274"/>
      <c r="P23" s="252"/>
      <c r="Q23" s="251"/>
      <c r="R23" s="268"/>
      <c r="S23" s="237"/>
      <c r="T23" s="274"/>
      <c r="U23" s="252"/>
      <c r="V23" s="251"/>
      <c r="W23" s="268"/>
      <c r="X23" s="237"/>
      <c r="Y23" s="274"/>
      <c r="Z23" s="252"/>
      <c r="AA23" s="251"/>
      <c r="AB23" s="268"/>
      <c r="AC23" s="237"/>
      <c r="AD23" s="274"/>
      <c r="AE23" s="252"/>
      <c r="AF23" s="251"/>
      <c r="AG23" s="268"/>
      <c r="AH23" s="237"/>
      <c r="AI23" s="274"/>
      <c r="AJ23" s="252"/>
      <c r="AK23" s="251"/>
      <c r="AL23" s="268"/>
      <c r="AM23" s="237"/>
      <c r="AN23" s="274"/>
      <c r="AO23" s="252"/>
      <c r="AP23" s="251"/>
      <c r="AQ23" s="268"/>
      <c r="AR23" s="237"/>
      <c r="AS23" s="274"/>
      <c r="AT23" s="252"/>
      <c r="AU23" s="251"/>
      <c r="AV23" s="268"/>
      <c r="AW23" s="237"/>
      <c r="AX23" s="274"/>
      <c r="AY23" s="252"/>
    </row>
    <row r="24" spans="1:51">
      <c r="A24" s="238"/>
      <c r="B24" s="251"/>
      <c r="C24" s="268" t="s">
        <v>58</v>
      </c>
      <c r="D24" s="237">
        <v>0</v>
      </c>
      <c r="E24" s="274"/>
      <c r="F24" s="252"/>
      <c r="G24" s="251"/>
      <c r="H24" s="268"/>
      <c r="I24" s="237"/>
      <c r="J24" s="274"/>
      <c r="K24" s="252"/>
      <c r="L24" s="251"/>
      <c r="M24" s="268"/>
      <c r="N24" s="237"/>
      <c r="O24" s="274"/>
      <c r="P24" s="252"/>
      <c r="Q24" s="251"/>
      <c r="R24" s="268"/>
      <c r="S24" s="237"/>
      <c r="T24" s="274"/>
      <c r="U24" s="252"/>
      <c r="V24" s="251"/>
      <c r="W24" s="268"/>
      <c r="X24" s="237"/>
      <c r="Y24" s="274"/>
      <c r="Z24" s="252"/>
      <c r="AA24" s="251"/>
      <c r="AB24" s="268"/>
      <c r="AC24" s="237"/>
      <c r="AD24" s="274"/>
      <c r="AE24" s="252"/>
      <c r="AF24" s="251"/>
      <c r="AG24" s="268"/>
      <c r="AH24" s="237"/>
      <c r="AI24" s="274"/>
      <c r="AJ24" s="252"/>
      <c r="AK24" s="251"/>
      <c r="AL24" s="268"/>
      <c r="AM24" s="237"/>
      <c r="AN24" s="274"/>
      <c r="AO24" s="252"/>
      <c r="AP24" s="251"/>
      <c r="AQ24" s="268"/>
      <c r="AR24" s="237"/>
      <c r="AS24" s="274"/>
      <c r="AT24" s="252"/>
      <c r="AU24" s="251"/>
      <c r="AV24" s="268"/>
      <c r="AW24" s="237"/>
      <c r="AX24" s="274"/>
      <c r="AY24" s="252"/>
    </row>
    <row r="25" spans="1:51">
      <c r="A25" s="238"/>
      <c r="B25" s="251"/>
      <c r="C25" s="268" t="s">
        <v>97</v>
      </c>
      <c r="D25" s="237">
        <v>0</v>
      </c>
      <c r="E25" s="274"/>
      <c r="F25" s="252"/>
      <c r="G25" s="251"/>
      <c r="H25" s="268"/>
      <c r="I25" s="237"/>
      <c r="J25" s="274"/>
      <c r="K25" s="252"/>
      <c r="L25" s="251"/>
      <c r="M25" s="268"/>
      <c r="N25" s="237"/>
      <c r="O25" s="274"/>
      <c r="P25" s="252"/>
      <c r="Q25" s="251"/>
      <c r="R25" s="268"/>
      <c r="S25" s="237"/>
      <c r="T25" s="274"/>
      <c r="U25" s="252"/>
      <c r="V25" s="251"/>
      <c r="W25" s="268"/>
      <c r="X25" s="237"/>
      <c r="Y25" s="274"/>
      <c r="Z25" s="252"/>
      <c r="AA25" s="251"/>
      <c r="AB25" s="268"/>
      <c r="AC25" s="237"/>
      <c r="AD25" s="274"/>
      <c r="AE25" s="252"/>
      <c r="AF25" s="251"/>
      <c r="AG25" s="268"/>
      <c r="AH25" s="237"/>
      <c r="AI25" s="274"/>
      <c r="AJ25" s="252"/>
      <c r="AK25" s="251"/>
      <c r="AL25" s="268"/>
      <c r="AM25" s="237"/>
      <c r="AN25" s="274"/>
      <c r="AO25" s="252"/>
      <c r="AP25" s="251"/>
      <c r="AQ25" s="268"/>
      <c r="AR25" s="237"/>
      <c r="AS25" s="274"/>
      <c r="AT25" s="252"/>
      <c r="AU25" s="251"/>
      <c r="AV25" s="268"/>
      <c r="AW25" s="237"/>
      <c r="AX25" s="274"/>
      <c r="AY25" s="252"/>
    </row>
    <row r="26" spans="1:51">
      <c r="A26" s="238"/>
      <c r="B26" s="251"/>
      <c r="C26" s="268" t="s">
        <v>114</v>
      </c>
      <c r="D26" s="237">
        <v>0</v>
      </c>
      <c r="E26" s="274"/>
      <c r="F26" s="252"/>
      <c r="G26" s="251"/>
      <c r="H26" s="268"/>
      <c r="I26" s="237"/>
      <c r="J26" s="274"/>
      <c r="K26" s="252"/>
      <c r="L26" s="251"/>
      <c r="M26" s="268"/>
      <c r="N26" s="237"/>
      <c r="O26" s="274"/>
      <c r="P26" s="252"/>
      <c r="Q26" s="251"/>
      <c r="R26" s="268"/>
      <c r="S26" s="237"/>
      <c r="T26" s="274"/>
      <c r="U26" s="252"/>
      <c r="V26" s="251"/>
      <c r="W26" s="268"/>
      <c r="X26" s="237"/>
      <c r="Y26" s="274"/>
      <c r="Z26" s="252"/>
      <c r="AA26" s="251"/>
      <c r="AB26" s="268"/>
      <c r="AC26" s="237"/>
      <c r="AD26" s="274"/>
      <c r="AE26" s="252"/>
      <c r="AF26" s="251"/>
      <c r="AG26" s="268"/>
      <c r="AH26" s="237"/>
      <c r="AI26" s="274"/>
      <c r="AJ26" s="252"/>
      <c r="AK26" s="251"/>
      <c r="AL26" s="268"/>
      <c r="AM26" s="237"/>
      <c r="AN26" s="274"/>
      <c r="AO26" s="252"/>
      <c r="AP26" s="251"/>
      <c r="AQ26" s="268"/>
      <c r="AR26" s="237"/>
      <c r="AS26" s="274"/>
      <c r="AT26" s="252"/>
      <c r="AU26" s="251"/>
      <c r="AV26" s="268"/>
      <c r="AW26" s="237"/>
      <c r="AX26" s="274"/>
      <c r="AY26" s="252"/>
    </row>
    <row r="27" spans="1:51">
      <c r="A27" s="238"/>
      <c r="B27" s="251"/>
      <c r="C27" s="268" t="s">
        <v>221</v>
      </c>
      <c r="D27" s="237">
        <v>0</v>
      </c>
      <c r="E27" s="274"/>
      <c r="F27" s="252"/>
      <c r="G27" s="251"/>
      <c r="H27" s="268"/>
      <c r="I27" s="237"/>
      <c r="J27" s="274"/>
      <c r="K27" s="252"/>
      <c r="L27" s="251"/>
      <c r="M27" s="268"/>
      <c r="N27" s="237"/>
      <c r="O27" s="274"/>
      <c r="P27" s="252"/>
      <c r="Q27" s="251"/>
      <c r="R27" s="268"/>
      <c r="S27" s="237"/>
      <c r="T27" s="274"/>
      <c r="U27" s="252"/>
      <c r="V27" s="251"/>
      <c r="W27" s="268"/>
      <c r="X27" s="237"/>
      <c r="Y27" s="274"/>
      <c r="Z27" s="252"/>
      <c r="AA27" s="251"/>
      <c r="AB27" s="268"/>
      <c r="AC27" s="237"/>
      <c r="AD27" s="274"/>
      <c r="AE27" s="252"/>
      <c r="AF27" s="251"/>
      <c r="AG27" s="268"/>
      <c r="AH27" s="237"/>
      <c r="AI27" s="274"/>
      <c r="AJ27" s="252"/>
      <c r="AK27" s="251"/>
      <c r="AL27" s="268"/>
      <c r="AM27" s="237"/>
      <c r="AN27" s="274"/>
      <c r="AO27" s="252"/>
      <c r="AP27" s="251"/>
      <c r="AQ27" s="268"/>
      <c r="AR27" s="237"/>
      <c r="AS27" s="274"/>
      <c r="AT27" s="252"/>
      <c r="AU27" s="251"/>
      <c r="AV27" s="268"/>
      <c r="AW27" s="237"/>
      <c r="AX27" s="274"/>
      <c r="AY27" s="252"/>
    </row>
    <row r="28" spans="1:51">
      <c r="A28" s="238"/>
      <c r="B28" s="251"/>
      <c r="C28" s="268" t="s">
        <v>140</v>
      </c>
      <c r="D28" s="237">
        <v>0</v>
      </c>
      <c r="E28" s="274"/>
      <c r="F28" s="252"/>
      <c r="G28" s="251"/>
      <c r="H28" s="268"/>
      <c r="I28" s="237"/>
      <c r="J28" s="274"/>
      <c r="K28" s="252"/>
      <c r="L28" s="251"/>
      <c r="M28" s="268"/>
      <c r="N28" s="237"/>
      <c r="O28" s="274"/>
      <c r="P28" s="252"/>
      <c r="Q28" s="251"/>
      <c r="R28" s="268"/>
      <c r="S28" s="237"/>
      <c r="T28" s="274"/>
      <c r="U28" s="252"/>
      <c r="V28" s="251"/>
      <c r="W28" s="268"/>
      <c r="X28" s="237"/>
      <c r="Y28" s="274"/>
      <c r="Z28" s="252"/>
      <c r="AA28" s="251"/>
      <c r="AB28" s="268"/>
      <c r="AC28" s="237"/>
      <c r="AD28" s="274"/>
      <c r="AE28" s="252"/>
      <c r="AF28" s="251"/>
      <c r="AG28" s="268"/>
      <c r="AH28" s="237"/>
      <c r="AI28" s="274"/>
      <c r="AJ28" s="252"/>
      <c r="AK28" s="251"/>
      <c r="AL28" s="268"/>
      <c r="AM28" s="237"/>
      <c r="AN28" s="274"/>
      <c r="AO28" s="252"/>
      <c r="AP28" s="251"/>
      <c r="AQ28" s="268"/>
      <c r="AR28" s="237"/>
      <c r="AS28" s="274"/>
      <c r="AT28" s="252"/>
      <c r="AU28" s="251"/>
      <c r="AV28" s="268"/>
      <c r="AW28" s="237"/>
      <c r="AX28" s="274"/>
      <c r="AY28" s="252"/>
    </row>
    <row r="29" spans="1:51">
      <c r="A29" s="238"/>
      <c r="B29" s="251"/>
      <c r="C29" s="268"/>
      <c r="D29" s="237">
        <v>0</v>
      </c>
      <c r="E29" s="274"/>
      <c r="F29" s="252"/>
      <c r="G29" s="251"/>
      <c r="H29" s="268"/>
      <c r="I29" s="237"/>
      <c r="J29" s="274"/>
      <c r="K29" s="252"/>
      <c r="L29" s="251"/>
      <c r="M29" s="268"/>
      <c r="N29" s="237"/>
      <c r="O29" s="274"/>
      <c r="P29" s="252"/>
      <c r="Q29" s="251"/>
      <c r="R29" s="268"/>
      <c r="S29" s="237"/>
      <c r="T29" s="274"/>
      <c r="U29" s="252"/>
      <c r="V29" s="251"/>
      <c r="W29" s="268"/>
      <c r="X29" s="237"/>
      <c r="Y29" s="274"/>
      <c r="Z29" s="252"/>
      <c r="AA29" s="251"/>
      <c r="AB29" s="268"/>
      <c r="AC29" s="237"/>
      <c r="AD29" s="274"/>
      <c r="AE29" s="252"/>
      <c r="AF29" s="251"/>
      <c r="AG29" s="268"/>
      <c r="AH29" s="237"/>
      <c r="AI29" s="274"/>
      <c r="AJ29" s="252"/>
      <c r="AK29" s="251"/>
      <c r="AL29" s="268"/>
      <c r="AM29" s="237"/>
      <c r="AN29" s="274"/>
      <c r="AO29" s="252"/>
      <c r="AP29" s="251"/>
      <c r="AQ29" s="268"/>
      <c r="AR29" s="237"/>
      <c r="AS29" s="274"/>
      <c r="AT29" s="252"/>
      <c r="AU29" s="251"/>
      <c r="AV29" s="268"/>
      <c r="AW29" s="237"/>
      <c r="AX29" s="274"/>
      <c r="AY29" s="252"/>
    </row>
    <row r="30" spans="1:51">
      <c r="A30" s="238"/>
      <c r="B30" s="251"/>
      <c r="C30" s="268"/>
      <c r="D30" s="237"/>
      <c r="E30" s="274"/>
      <c r="F30" s="252"/>
      <c r="G30" s="251"/>
      <c r="H30" s="268"/>
      <c r="I30" s="237"/>
      <c r="J30" s="274"/>
      <c r="K30" s="252"/>
      <c r="L30" s="251"/>
      <c r="M30" s="268"/>
      <c r="N30" s="237"/>
      <c r="O30" s="274"/>
      <c r="P30" s="252"/>
      <c r="Q30" s="251"/>
      <c r="R30" s="268"/>
      <c r="S30" s="237"/>
      <c r="T30" s="274"/>
      <c r="U30" s="252"/>
      <c r="V30" s="251"/>
      <c r="W30" s="268"/>
      <c r="X30" s="237"/>
      <c r="Y30" s="274"/>
      <c r="Z30" s="252"/>
      <c r="AA30" s="251"/>
      <c r="AB30" s="268"/>
      <c r="AC30" s="237"/>
      <c r="AD30" s="274"/>
      <c r="AE30" s="252"/>
      <c r="AF30" s="251"/>
      <c r="AG30" s="268"/>
      <c r="AH30" s="237"/>
      <c r="AI30" s="274"/>
      <c r="AJ30" s="252"/>
      <c r="AK30" s="251"/>
      <c r="AL30" s="268"/>
      <c r="AM30" s="237"/>
      <c r="AN30" s="274"/>
      <c r="AO30" s="252"/>
      <c r="AP30" s="251"/>
      <c r="AQ30" s="268"/>
      <c r="AR30" s="237"/>
      <c r="AS30" s="274"/>
      <c r="AT30" s="252"/>
      <c r="AU30" s="251"/>
      <c r="AV30" s="268"/>
      <c r="AW30" s="237"/>
      <c r="AX30" s="274"/>
      <c r="AY30" s="252"/>
    </row>
    <row r="31" spans="1:51">
      <c r="A31" s="238"/>
      <c r="B31" s="251"/>
      <c r="C31" s="268"/>
      <c r="D31" s="237"/>
      <c r="E31" s="274"/>
      <c r="F31" s="252"/>
      <c r="G31" s="251"/>
      <c r="H31" s="268"/>
      <c r="I31" s="237"/>
      <c r="J31" s="274"/>
      <c r="K31" s="252"/>
      <c r="L31" s="251"/>
      <c r="M31" s="268"/>
      <c r="N31" s="237"/>
      <c r="O31" s="274"/>
      <c r="P31" s="252"/>
      <c r="Q31" s="251"/>
      <c r="R31" s="268"/>
      <c r="S31" s="237"/>
      <c r="T31" s="274"/>
      <c r="U31" s="252"/>
      <c r="V31" s="251"/>
      <c r="W31" s="268"/>
      <c r="X31" s="237"/>
      <c r="Y31" s="274"/>
      <c r="Z31" s="252"/>
      <c r="AA31" s="251"/>
      <c r="AB31" s="268"/>
      <c r="AC31" s="237"/>
      <c r="AD31" s="274"/>
      <c r="AE31" s="252"/>
      <c r="AF31" s="251"/>
      <c r="AG31" s="268"/>
      <c r="AH31" s="237"/>
      <c r="AI31" s="274"/>
      <c r="AJ31" s="252"/>
      <c r="AK31" s="251"/>
      <c r="AL31" s="268"/>
      <c r="AM31" s="237"/>
      <c r="AN31" s="274"/>
      <c r="AO31" s="252"/>
      <c r="AP31" s="251"/>
      <c r="AQ31" s="268"/>
      <c r="AR31" s="237"/>
      <c r="AS31" s="274"/>
      <c r="AT31" s="252"/>
      <c r="AU31" s="251"/>
      <c r="AV31" s="268"/>
      <c r="AW31" s="237"/>
      <c r="AX31" s="274"/>
      <c r="AY31" s="252"/>
    </row>
    <row r="32" spans="1:51">
      <c r="A32" s="238"/>
      <c r="B32" s="251"/>
      <c r="C32" s="268"/>
      <c r="D32" s="237"/>
      <c r="E32" s="275"/>
      <c r="F32" s="252"/>
      <c r="G32" s="251"/>
      <c r="H32" s="268"/>
      <c r="I32" s="237"/>
      <c r="J32" s="275"/>
      <c r="K32" s="252"/>
      <c r="L32" s="251"/>
      <c r="M32" s="268"/>
      <c r="N32" s="237"/>
      <c r="O32" s="275"/>
      <c r="P32" s="252"/>
      <c r="Q32" s="251"/>
      <c r="R32" s="268"/>
      <c r="S32" s="237"/>
      <c r="T32" s="275"/>
      <c r="U32" s="252"/>
      <c r="V32" s="251"/>
      <c r="W32" s="268"/>
      <c r="X32" s="237"/>
      <c r="Y32" s="275"/>
      <c r="Z32" s="252"/>
      <c r="AA32" s="251"/>
      <c r="AB32" s="268"/>
      <c r="AC32" s="237"/>
      <c r="AD32" s="275"/>
      <c r="AE32" s="252"/>
      <c r="AF32" s="251"/>
      <c r="AG32" s="268"/>
      <c r="AH32" s="237"/>
      <c r="AI32" s="275"/>
      <c r="AJ32" s="252"/>
      <c r="AK32" s="251"/>
      <c r="AL32" s="268"/>
      <c r="AM32" s="237"/>
      <c r="AN32" s="275"/>
      <c r="AO32" s="252"/>
      <c r="AP32" s="251"/>
      <c r="AQ32" s="268"/>
      <c r="AR32" s="237"/>
      <c r="AS32" s="275"/>
      <c r="AT32" s="252"/>
      <c r="AU32" s="251"/>
      <c r="AV32" s="268"/>
      <c r="AW32" s="237"/>
      <c r="AX32" s="275"/>
      <c r="AY32" s="252"/>
    </row>
    <row r="33" spans="1:51" ht="16" thickBot="1">
      <c r="A33" s="238"/>
      <c r="B33" s="251"/>
      <c r="C33" s="268"/>
      <c r="D33" s="240"/>
      <c r="E33" s="276"/>
      <c r="F33" s="252"/>
      <c r="G33" s="251"/>
      <c r="H33" s="268"/>
      <c r="I33" s="240"/>
      <c r="J33" s="276"/>
      <c r="K33" s="252"/>
      <c r="L33" s="251"/>
      <c r="M33" s="268"/>
      <c r="N33" s="240"/>
      <c r="O33" s="276"/>
      <c r="P33" s="252"/>
      <c r="Q33" s="251"/>
      <c r="R33" s="268"/>
      <c r="S33" s="240"/>
      <c r="T33" s="276"/>
      <c r="U33" s="252"/>
      <c r="V33" s="251"/>
      <c r="W33" s="268"/>
      <c r="X33" s="240"/>
      <c r="Y33" s="276"/>
      <c r="Z33" s="252"/>
      <c r="AA33" s="251"/>
      <c r="AB33" s="268"/>
      <c r="AC33" s="240"/>
      <c r="AD33" s="276"/>
      <c r="AE33" s="252"/>
      <c r="AF33" s="251"/>
      <c r="AG33" s="268"/>
      <c r="AH33" s="240"/>
      <c r="AI33" s="276"/>
      <c r="AJ33" s="252"/>
      <c r="AK33" s="251"/>
      <c r="AL33" s="268"/>
      <c r="AM33" s="240"/>
      <c r="AN33" s="276"/>
      <c r="AO33" s="252"/>
      <c r="AP33" s="251"/>
      <c r="AQ33" s="268"/>
      <c r="AR33" s="240"/>
      <c r="AS33" s="276"/>
      <c r="AT33" s="252"/>
      <c r="AU33" s="251"/>
      <c r="AV33" s="268"/>
      <c r="AW33" s="240"/>
      <c r="AX33" s="276"/>
      <c r="AY33" s="252"/>
    </row>
    <row r="34" spans="1:51" ht="16" thickBot="1">
      <c r="A34" s="238"/>
      <c r="B34" s="251"/>
      <c r="C34" s="283" t="s">
        <v>245</v>
      </c>
      <c r="D34" s="258">
        <f>SUM(D19:D33)</f>
        <v>0</v>
      </c>
      <c r="E34" s="277"/>
      <c r="F34" s="252"/>
      <c r="G34" s="251"/>
      <c r="H34" s="284" t="s">
        <v>245</v>
      </c>
      <c r="I34" s="258">
        <f>SUM(I19:I33)</f>
        <v>0</v>
      </c>
      <c r="J34" s="277"/>
      <c r="K34" s="252"/>
      <c r="L34" s="251"/>
      <c r="M34" s="284" t="s">
        <v>245</v>
      </c>
      <c r="N34" s="258">
        <f>SUM(N19:N33)</f>
        <v>0</v>
      </c>
      <c r="O34" s="277"/>
      <c r="P34" s="252"/>
      <c r="Q34" s="251"/>
      <c r="R34" s="284" t="s">
        <v>245</v>
      </c>
      <c r="S34" s="258">
        <f>SUM(S19:S33)</f>
        <v>0</v>
      </c>
      <c r="T34" s="277"/>
      <c r="U34" s="252"/>
      <c r="V34" s="251"/>
      <c r="W34" s="284" t="s">
        <v>245</v>
      </c>
      <c r="X34" s="258">
        <f>SUM(X19:X33)</f>
        <v>0</v>
      </c>
      <c r="Y34" s="277"/>
      <c r="Z34" s="252"/>
      <c r="AA34" s="251"/>
      <c r="AB34" s="284" t="s">
        <v>245</v>
      </c>
      <c r="AC34" s="258">
        <f>SUM(AC19:AC33)</f>
        <v>0</v>
      </c>
      <c r="AD34" s="277"/>
      <c r="AE34" s="252"/>
      <c r="AF34" s="251"/>
      <c r="AG34" s="284" t="s">
        <v>245</v>
      </c>
      <c r="AH34" s="258">
        <f>SUM(AH19:AH33)</f>
        <v>0</v>
      </c>
      <c r="AI34" s="277"/>
      <c r="AJ34" s="252"/>
      <c r="AK34" s="251"/>
      <c r="AL34" s="284" t="s">
        <v>245</v>
      </c>
      <c r="AM34" s="258">
        <f>SUM(AM19:AM33)</f>
        <v>0</v>
      </c>
      <c r="AN34" s="277"/>
      <c r="AO34" s="252"/>
      <c r="AP34" s="251"/>
      <c r="AQ34" s="284" t="s">
        <v>245</v>
      </c>
      <c r="AR34" s="258">
        <f>SUM(AR19:AR33)</f>
        <v>0</v>
      </c>
      <c r="AS34" s="277"/>
      <c r="AT34" s="252"/>
      <c r="AU34" s="251"/>
      <c r="AV34" s="284" t="s">
        <v>245</v>
      </c>
      <c r="AW34" s="258">
        <f>SUM(AW19:AW33)</f>
        <v>0</v>
      </c>
      <c r="AX34" s="277"/>
      <c r="AY34" s="252"/>
    </row>
    <row r="35" spans="1:51" ht="16" thickBot="1">
      <c r="A35" s="238"/>
      <c r="B35" s="251"/>
      <c r="C35" s="253"/>
      <c r="D35" s="253"/>
      <c r="E35" s="253"/>
      <c r="F35" s="265"/>
      <c r="G35" s="251"/>
      <c r="H35" s="253"/>
      <c r="I35" s="253"/>
      <c r="J35" s="253"/>
      <c r="K35" s="265"/>
      <c r="L35" s="251"/>
      <c r="M35" s="253"/>
      <c r="N35" s="253"/>
      <c r="O35" s="253"/>
      <c r="P35" s="265"/>
      <c r="Q35" s="251"/>
      <c r="R35" s="253"/>
      <c r="S35" s="253"/>
      <c r="T35" s="253"/>
      <c r="U35" s="265"/>
      <c r="V35" s="251"/>
      <c r="W35" s="253"/>
      <c r="X35" s="253"/>
      <c r="Y35" s="253"/>
      <c r="Z35" s="265"/>
      <c r="AA35" s="251"/>
      <c r="AB35" s="253"/>
      <c r="AC35" s="253"/>
      <c r="AD35" s="253"/>
      <c r="AE35" s="265"/>
      <c r="AF35" s="251"/>
      <c r="AG35" s="253"/>
      <c r="AH35" s="253"/>
      <c r="AI35" s="253"/>
      <c r="AJ35" s="265"/>
      <c r="AK35" s="251"/>
      <c r="AL35" s="253"/>
      <c r="AM35" s="253"/>
      <c r="AN35" s="253"/>
      <c r="AO35" s="265"/>
      <c r="AP35" s="251"/>
      <c r="AQ35" s="253"/>
      <c r="AR35" s="253"/>
      <c r="AS35" s="253"/>
      <c r="AT35" s="265"/>
      <c r="AU35" s="251"/>
      <c r="AV35" s="253"/>
      <c r="AW35" s="253"/>
      <c r="AX35" s="253"/>
      <c r="AY35" s="265"/>
    </row>
    <row r="36" spans="1:51" ht="16" thickBot="1">
      <c r="A36" s="238"/>
      <c r="B36" s="251"/>
      <c r="C36" s="259" t="s">
        <v>143</v>
      </c>
      <c r="D36" s="256" t="str">
        <f>C6</f>
        <v>Prod P.A.D</v>
      </c>
      <c r="E36" s="272" t="s">
        <v>238</v>
      </c>
      <c r="F36" s="252"/>
      <c r="G36" s="251"/>
      <c r="H36" s="259" t="s">
        <v>143</v>
      </c>
      <c r="I36" s="256" t="str">
        <f>H6</f>
        <v>Prod Grd Salle</v>
      </c>
      <c r="J36" s="272" t="s">
        <v>238</v>
      </c>
      <c r="K36" s="252"/>
      <c r="L36" s="251"/>
      <c r="M36" s="259" t="s">
        <v>143</v>
      </c>
      <c r="N36" s="256" t="str">
        <f>M6</f>
        <v>Prod Club</v>
      </c>
      <c r="O36" s="272" t="s">
        <v>238</v>
      </c>
      <c r="P36" s="252"/>
      <c r="Q36" s="251"/>
      <c r="R36" s="259" t="s">
        <v>143</v>
      </c>
      <c r="S36" s="256" t="str">
        <f>R6</f>
        <v>M.A.D</v>
      </c>
      <c r="T36" s="272" t="s">
        <v>238</v>
      </c>
      <c r="U36" s="252"/>
      <c r="V36" s="251"/>
      <c r="W36" s="289" t="s">
        <v>143</v>
      </c>
      <c r="X36" s="256" t="str">
        <f>W6</f>
        <v>M.A.D Grd Salle</v>
      </c>
      <c r="Y36" s="272" t="s">
        <v>238</v>
      </c>
      <c r="Z36" s="252"/>
      <c r="AA36" s="251"/>
      <c r="AB36" s="289" t="s">
        <v>143</v>
      </c>
      <c r="AC36" s="256" t="str">
        <f>AB6</f>
        <v>M.A.D Club</v>
      </c>
      <c r="AD36" s="272" t="s">
        <v>238</v>
      </c>
      <c r="AE36" s="252"/>
      <c r="AF36" s="251"/>
      <c r="AG36" s="290" t="s">
        <v>143</v>
      </c>
      <c r="AH36" s="256" t="str">
        <f>AG6</f>
        <v>M.A.D Club gratuit</v>
      </c>
      <c r="AI36" s="272" t="s">
        <v>238</v>
      </c>
      <c r="AJ36" s="252"/>
      <c r="AK36" s="251"/>
      <c r="AL36" s="290" t="s">
        <v>143</v>
      </c>
      <c r="AM36" s="256" t="str">
        <f>AL6</f>
        <v>M.A.D Salle gratuite</v>
      </c>
      <c r="AN36" s="272" t="s">
        <v>238</v>
      </c>
      <c r="AO36" s="252"/>
      <c r="AP36" s="251"/>
      <c r="AQ36" s="290" t="s">
        <v>143</v>
      </c>
      <c r="AR36" s="291" t="str">
        <f>AQ6</f>
        <v>Bus</v>
      </c>
      <c r="AS36" s="272" t="s">
        <v>238</v>
      </c>
      <c r="AT36" s="252"/>
      <c r="AU36" s="251"/>
      <c r="AV36" s="293" t="s">
        <v>143</v>
      </c>
      <c r="AW36" s="294" t="str">
        <f>AV6</f>
        <v>Rock School</v>
      </c>
      <c r="AX36" s="272" t="s">
        <v>238</v>
      </c>
      <c r="AY36" s="252"/>
    </row>
    <row r="37" spans="1:51">
      <c r="A37" s="238"/>
      <c r="B37" s="251"/>
      <c r="C37" s="262" t="s">
        <v>27</v>
      </c>
      <c r="D37" s="260">
        <v>0</v>
      </c>
      <c r="E37" s="278"/>
      <c r="F37" s="252"/>
      <c r="G37" s="251"/>
      <c r="H37" s="262" t="s">
        <v>27</v>
      </c>
      <c r="I37" s="260">
        <v>0</v>
      </c>
      <c r="J37" s="278"/>
      <c r="K37" s="252"/>
      <c r="L37" s="251"/>
      <c r="M37" s="262" t="s">
        <v>27</v>
      </c>
      <c r="N37" s="260">
        <v>0</v>
      </c>
      <c r="O37" s="278"/>
      <c r="P37" s="252"/>
      <c r="Q37" s="251"/>
      <c r="R37" s="262" t="s">
        <v>27</v>
      </c>
      <c r="S37" s="260">
        <v>0</v>
      </c>
      <c r="T37" s="278"/>
      <c r="U37" s="252"/>
      <c r="V37" s="251"/>
      <c r="W37" s="262" t="s">
        <v>27</v>
      </c>
      <c r="X37" s="260">
        <v>0</v>
      </c>
      <c r="Y37" s="278"/>
      <c r="Z37" s="252"/>
      <c r="AA37" s="251"/>
      <c r="AB37" s="262" t="s">
        <v>27</v>
      </c>
      <c r="AC37" s="260">
        <v>0</v>
      </c>
      <c r="AD37" s="278"/>
      <c r="AE37" s="252"/>
      <c r="AF37" s="251"/>
      <c r="AG37" s="262" t="s">
        <v>27</v>
      </c>
      <c r="AH37" s="260">
        <v>0</v>
      </c>
      <c r="AI37" s="278"/>
      <c r="AJ37" s="252"/>
      <c r="AK37" s="251"/>
      <c r="AL37" s="262" t="s">
        <v>27</v>
      </c>
      <c r="AM37" s="260">
        <v>0</v>
      </c>
      <c r="AN37" s="278"/>
      <c r="AO37" s="252"/>
      <c r="AP37" s="251"/>
      <c r="AQ37" s="262" t="s">
        <v>27</v>
      </c>
      <c r="AR37" s="260">
        <v>0</v>
      </c>
      <c r="AS37" s="278"/>
      <c r="AT37" s="252"/>
      <c r="AU37" s="251"/>
      <c r="AV37" s="262" t="s">
        <v>27</v>
      </c>
      <c r="AW37" s="260">
        <v>0</v>
      </c>
      <c r="AX37" s="278"/>
      <c r="AY37" s="252"/>
    </row>
    <row r="38" spans="1:51">
      <c r="A38" s="238"/>
      <c r="B38" s="251"/>
      <c r="C38" s="262" t="s">
        <v>65</v>
      </c>
      <c r="D38" s="257">
        <v>0</v>
      </c>
      <c r="E38" s="274"/>
      <c r="F38" s="252"/>
      <c r="G38" s="251"/>
      <c r="H38" s="262"/>
      <c r="I38" s="257"/>
      <c r="J38" s="274"/>
      <c r="K38" s="252"/>
      <c r="L38" s="251"/>
      <c r="M38" s="262"/>
      <c r="N38" s="257"/>
      <c r="O38" s="274"/>
      <c r="P38" s="252"/>
      <c r="Q38" s="251"/>
      <c r="R38" s="262"/>
      <c r="S38" s="257"/>
      <c r="T38" s="274"/>
      <c r="U38" s="252"/>
      <c r="V38" s="251"/>
      <c r="W38" s="262"/>
      <c r="X38" s="257"/>
      <c r="Y38" s="274"/>
      <c r="Z38" s="252"/>
      <c r="AA38" s="251"/>
      <c r="AB38" s="262"/>
      <c r="AC38" s="257"/>
      <c r="AD38" s="274"/>
      <c r="AE38" s="252"/>
      <c r="AF38" s="251"/>
      <c r="AG38" s="262"/>
      <c r="AH38" s="257"/>
      <c r="AI38" s="274"/>
      <c r="AJ38" s="252"/>
      <c r="AK38" s="251"/>
      <c r="AL38" s="262"/>
      <c r="AM38" s="257"/>
      <c r="AN38" s="274"/>
      <c r="AO38" s="252"/>
      <c r="AP38" s="251"/>
      <c r="AQ38" s="262"/>
      <c r="AR38" s="257"/>
      <c r="AS38" s="274"/>
      <c r="AT38" s="252"/>
      <c r="AU38" s="251"/>
      <c r="AV38" s="262"/>
      <c r="AW38" s="257"/>
      <c r="AX38" s="274"/>
      <c r="AY38" s="252"/>
    </row>
    <row r="39" spans="1:51">
      <c r="A39" s="238"/>
      <c r="B39" s="251"/>
      <c r="C39" s="262" t="s">
        <v>85</v>
      </c>
      <c r="D39" s="257">
        <v>0</v>
      </c>
      <c r="E39" s="274"/>
      <c r="F39" s="252"/>
      <c r="G39" s="251"/>
      <c r="H39" s="262"/>
      <c r="I39" s="257"/>
      <c r="J39" s="274"/>
      <c r="K39" s="252"/>
      <c r="L39" s="251"/>
      <c r="M39" s="262"/>
      <c r="N39" s="257"/>
      <c r="O39" s="274"/>
      <c r="P39" s="252"/>
      <c r="Q39" s="251"/>
      <c r="R39" s="262"/>
      <c r="S39" s="257"/>
      <c r="T39" s="274"/>
      <c r="U39" s="252"/>
      <c r="V39" s="251"/>
      <c r="W39" s="262"/>
      <c r="X39" s="257"/>
      <c r="Y39" s="274"/>
      <c r="Z39" s="252"/>
      <c r="AA39" s="251"/>
      <c r="AB39" s="262"/>
      <c r="AC39" s="257"/>
      <c r="AD39" s="274"/>
      <c r="AE39" s="252"/>
      <c r="AF39" s="251"/>
      <c r="AG39" s="262"/>
      <c r="AH39" s="257"/>
      <c r="AI39" s="274"/>
      <c r="AJ39" s="252"/>
      <c r="AK39" s="251"/>
      <c r="AL39" s="262"/>
      <c r="AM39" s="257"/>
      <c r="AN39" s="274"/>
      <c r="AO39" s="252"/>
      <c r="AP39" s="251"/>
      <c r="AQ39" s="262"/>
      <c r="AR39" s="257"/>
      <c r="AS39" s="274"/>
      <c r="AT39" s="252"/>
      <c r="AU39" s="251"/>
      <c r="AV39" s="262"/>
      <c r="AW39" s="257"/>
      <c r="AX39" s="274"/>
      <c r="AY39" s="252"/>
    </row>
    <row r="40" spans="1:51">
      <c r="A40" s="238"/>
      <c r="B40" s="251"/>
      <c r="C40" s="262" t="s">
        <v>44</v>
      </c>
      <c r="D40" s="257">
        <v>0</v>
      </c>
      <c r="E40" s="274"/>
      <c r="F40" s="252"/>
      <c r="G40" s="251"/>
      <c r="H40" s="262"/>
      <c r="I40" s="257"/>
      <c r="J40" s="274"/>
      <c r="K40" s="252"/>
      <c r="L40" s="251"/>
      <c r="M40" s="262"/>
      <c r="N40" s="257"/>
      <c r="O40" s="274"/>
      <c r="P40" s="252"/>
      <c r="Q40" s="251"/>
      <c r="R40" s="262"/>
      <c r="S40" s="257"/>
      <c r="T40" s="274"/>
      <c r="U40" s="252"/>
      <c r="V40" s="251"/>
      <c r="W40" s="262"/>
      <c r="X40" s="257"/>
      <c r="Y40" s="274"/>
      <c r="Z40" s="252"/>
      <c r="AA40" s="251"/>
      <c r="AB40" s="262"/>
      <c r="AC40" s="257"/>
      <c r="AD40" s="274"/>
      <c r="AE40" s="252"/>
      <c r="AF40" s="251"/>
      <c r="AG40" s="262"/>
      <c r="AH40" s="257"/>
      <c r="AI40" s="274"/>
      <c r="AJ40" s="252"/>
      <c r="AK40" s="251"/>
      <c r="AL40" s="262"/>
      <c r="AM40" s="257"/>
      <c r="AN40" s="274"/>
      <c r="AO40" s="252"/>
      <c r="AP40" s="251"/>
      <c r="AQ40" s="262"/>
      <c r="AR40" s="257"/>
      <c r="AS40" s="274"/>
      <c r="AT40" s="252"/>
      <c r="AU40" s="251"/>
      <c r="AV40" s="262"/>
      <c r="AW40" s="257"/>
      <c r="AX40" s="274"/>
      <c r="AY40" s="252"/>
    </row>
    <row r="41" spans="1:51">
      <c r="A41" s="238"/>
      <c r="B41" s="251"/>
      <c r="C41" s="262" t="s">
        <v>242</v>
      </c>
      <c r="D41" s="257">
        <v>0</v>
      </c>
      <c r="E41" s="274"/>
      <c r="F41" s="252"/>
      <c r="G41" s="251"/>
      <c r="H41" s="262"/>
      <c r="I41" s="257"/>
      <c r="J41" s="274"/>
      <c r="K41" s="252"/>
      <c r="L41" s="251"/>
      <c r="M41" s="262"/>
      <c r="N41" s="257"/>
      <c r="O41" s="274"/>
      <c r="P41" s="252"/>
      <c r="Q41" s="251"/>
      <c r="R41" s="262"/>
      <c r="S41" s="257"/>
      <c r="T41" s="274"/>
      <c r="U41" s="252"/>
      <c r="V41" s="251"/>
      <c r="W41" s="262"/>
      <c r="X41" s="257"/>
      <c r="Y41" s="274"/>
      <c r="Z41" s="252"/>
      <c r="AA41" s="251"/>
      <c r="AB41" s="262"/>
      <c r="AC41" s="257"/>
      <c r="AD41" s="274"/>
      <c r="AE41" s="252"/>
      <c r="AF41" s="251"/>
      <c r="AG41" s="262"/>
      <c r="AH41" s="257"/>
      <c r="AI41" s="274"/>
      <c r="AJ41" s="252"/>
      <c r="AK41" s="251"/>
      <c r="AL41" s="262"/>
      <c r="AM41" s="257"/>
      <c r="AN41" s="274"/>
      <c r="AO41" s="252"/>
      <c r="AP41" s="251"/>
      <c r="AQ41" s="262"/>
      <c r="AR41" s="257"/>
      <c r="AS41" s="274"/>
      <c r="AT41" s="252"/>
      <c r="AU41" s="251"/>
      <c r="AV41" s="262"/>
      <c r="AW41" s="257"/>
      <c r="AX41" s="274"/>
      <c r="AY41" s="252"/>
    </row>
    <row r="42" spans="1:51">
      <c r="A42" s="238"/>
      <c r="B42" s="251"/>
      <c r="C42" s="262"/>
      <c r="D42" s="257"/>
      <c r="E42" s="274"/>
      <c r="F42" s="252"/>
      <c r="G42" s="251"/>
      <c r="H42" s="262"/>
      <c r="I42" s="257"/>
      <c r="J42" s="274"/>
      <c r="K42" s="252"/>
      <c r="L42" s="251"/>
      <c r="M42" s="262"/>
      <c r="N42" s="257"/>
      <c r="O42" s="274"/>
      <c r="P42" s="252"/>
      <c r="Q42" s="251"/>
      <c r="R42" s="262"/>
      <c r="S42" s="257"/>
      <c r="T42" s="274"/>
      <c r="U42" s="252"/>
      <c r="V42" s="251"/>
      <c r="W42" s="262"/>
      <c r="X42" s="257"/>
      <c r="Y42" s="274"/>
      <c r="Z42" s="252"/>
      <c r="AA42" s="251"/>
      <c r="AB42" s="262"/>
      <c r="AC42" s="257"/>
      <c r="AD42" s="274"/>
      <c r="AE42" s="252"/>
      <c r="AF42" s="251"/>
      <c r="AG42" s="262"/>
      <c r="AH42" s="257"/>
      <c r="AI42" s="274"/>
      <c r="AJ42" s="252"/>
      <c r="AK42" s="251"/>
      <c r="AL42" s="262"/>
      <c r="AM42" s="257"/>
      <c r="AN42" s="274"/>
      <c r="AO42" s="252"/>
      <c r="AP42" s="251"/>
      <c r="AQ42" s="262"/>
      <c r="AR42" s="257"/>
      <c r="AS42" s="274"/>
      <c r="AT42" s="252"/>
      <c r="AU42" s="251"/>
      <c r="AV42" s="262"/>
      <c r="AW42" s="257"/>
      <c r="AX42" s="274"/>
      <c r="AY42" s="252"/>
    </row>
    <row r="43" spans="1:51">
      <c r="A43" s="238"/>
      <c r="B43" s="251"/>
      <c r="C43" s="262"/>
      <c r="D43" s="257"/>
      <c r="E43" s="274"/>
      <c r="F43" s="252"/>
      <c r="G43" s="251"/>
      <c r="H43" s="262"/>
      <c r="I43" s="257"/>
      <c r="J43" s="274"/>
      <c r="K43" s="252"/>
      <c r="L43" s="251"/>
      <c r="M43" s="262"/>
      <c r="N43" s="257"/>
      <c r="O43" s="274"/>
      <c r="P43" s="252"/>
      <c r="Q43" s="251"/>
      <c r="R43" s="262"/>
      <c r="S43" s="257"/>
      <c r="T43" s="274"/>
      <c r="U43" s="252"/>
      <c r="V43" s="251"/>
      <c r="W43" s="262"/>
      <c r="X43" s="257"/>
      <c r="Y43" s="274"/>
      <c r="Z43" s="252"/>
      <c r="AA43" s="251"/>
      <c r="AB43" s="262"/>
      <c r="AC43" s="257"/>
      <c r="AD43" s="274"/>
      <c r="AE43" s="252"/>
      <c r="AF43" s="251"/>
      <c r="AG43" s="262"/>
      <c r="AH43" s="257"/>
      <c r="AI43" s="274"/>
      <c r="AJ43" s="252"/>
      <c r="AK43" s="251"/>
      <c r="AL43" s="262"/>
      <c r="AM43" s="257"/>
      <c r="AN43" s="274"/>
      <c r="AO43" s="252"/>
      <c r="AP43" s="251"/>
      <c r="AQ43" s="262"/>
      <c r="AR43" s="257"/>
      <c r="AS43" s="274"/>
      <c r="AT43" s="252"/>
      <c r="AU43" s="251"/>
      <c r="AV43" s="262"/>
      <c r="AW43" s="257"/>
      <c r="AX43" s="274"/>
      <c r="AY43" s="252"/>
    </row>
    <row r="44" spans="1:51">
      <c r="A44" s="238"/>
      <c r="B44" s="251"/>
      <c r="C44" s="262"/>
      <c r="D44" s="257"/>
      <c r="E44" s="274"/>
      <c r="F44" s="252"/>
      <c r="G44" s="251"/>
      <c r="H44" s="262"/>
      <c r="I44" s="257"/>
      <c r="J44" s="274"/>
      <c r="K44" s="252"/>
      <c r="L44" s="251"/>
      <c r="M44" s="262"/>
      <c r="N44" s="257"/>
      <c r="O44" s="274"/>
      <c r="P44" s="252"/>
      <c r="Q44" s="251"/>
      <c r="R44" s="262"/>
      <c r="S44" s="257"/>
      <c r="T44" s="274"/>
      <c r="U44" s="252"/>
      <c r="V44" s="251"/>
      <c r="W44" s="262"/>
      <c r="X44" s="257"/>
      <c r="Y44" s="274"/>
      <c r="Z44" s="252"/>
      <c r="AA44" s="251"/>
      <c r="AB44" s="262"/>
      <c r="AC44" s="257"/>
      <c r="AD44" s="274"/>
      <c r="AE44" s="252"/>
      <c r="AF44" s="251"/>
      <c r="AG44" s="262"/>
      <c r="AH44" s="257"/>
      <c r="AI44" s="274"/>
      <c r="AJ44" s="252"/>
      <c r="AK44" s="251"/>
      <c r="AL44" s="262"/>
      <c r="AM44" s="257"/>
      <c r="AN44" s="274"/>
      <c r="AO44" s="252"/>
      <c r="AP44" s="251"/>
      <c r="AQ44" s="262"/>
      <c r="AR44" s="257"/>
      <c r="AS44" s="274"/>
      <c r="AT44" s="252"/>
      <c r="AU44" s="251"/>
      <c r="AV44" s="262"/>
      <c r="AW44" s="257"/>
      <c r="AX44" s="274"/>
      <c r="AY44" s="252"/>
    </row>
    <row r="45" spans="1:51">
      <c r="A45" s="238"/>
      <c r="B45" s="251"/>
      <c r="C45" s="262"/>
      <c r="D45" s="257"/>
      <c r="E45" s="274"/>
      <c r="F45" s="252"/>
      <c r="G45" s="251"/>
      <c r="H45" s="262"/>
      <c r="I45" s="257"/>
      <c r="J45" s="274"/>
      <c r="K45" s="252"/>
      <c r="L45" s="251"/>
      <c r="M45" s="262"/>
      <c r="N45" s="257"/>
      <c r="O45" s="274"/>
      <c r="P45" s="252"/>
      <c r="Q45" s="251"/>
      <c r="R45" s="262"/>
      <c r="S45" s="257"/>
      <c r="T45" s="274"/>
      <c r="U45" s="252"/>
      <c r="V45" s="251"/>
      <c r="W45" s="262"/>
      <c r="X45" s="257"/>
      <c r="Y45" s="274"/>
      <c r="Z45" s="252"/>
      <c r="AA45" s="251"/>
      <c r="AB45" s="262"/>
      <c r="AC45" s="257"/>
      <c r="AD45" s="274"/>
      <c r="AE45" s="252"/>
      <c r="AF45" s="251"/>
      <c r="AG45" s="262"/>
      <c r="AH45" s="257"/>
      <c r="AI45" s="274"/>
      <c r="AJ45" s="252"/>
      <c r="AK45" s="251"/>
      <c r="AL45" s="262"/>
      <c r="AM45" s="257"/>
      <c r="AN45" s="274"/>
      <c r="AO45" s="252"/>
      <c r="AP45" s="251"/>
      <c r="AQ45" s="262"/>
      <c r="AR45" s="257"/>
      <c r="AS45" s="274"/>
      <c r="AT45" s="252"/>
      <c r="AU45" s="251"/>
      <c r="AV45" s="262"/>
      <c r="AW45" s="257"/>
      <c r="AX45" s="274"/>
      <c r="AY45" s="252"/>
    </row>
    <row r="46" spans="1:51">
      <c r="A46" s="238"/>
      <c r="B46" s="251"/>
      <c r="C46" s="262"/>
      <c r="D46" s="257"/>
      <c r="E46" s="274"/>
      <c r="F46" s="252"/>
      <c r="G46" s="251"/>
      <c r="H46" s="262"/>
      <c r="I46" s="257"/>
      <c r="J46" s="274"/>
      <c r="K46" s="252"/>
      <c r="L46" s="251"/>
      <c r="M46" s="262"/>
      <c r="N46" s="257"/>
      <c r="O46" s="274"/>
      <c r="P46" s="252"/>
      <c r="Q46" s="251"/>
      <c r="R46" s="262"/>
      <c r="S46" s="257"/>
      <c r="T46" s="274"/>
      <c r="U46" s="252"/>
      <c r="V46" s="251"/>
      <c r="W46" s="262"/>
      <c r="X46" s="257"/>
      <c r="Y46" s="274"/>
      <c r="Z46" s="252"/>
      <c r="AA46" s="251"/>
      <c r="AB46" s="262"/>
      <c r="AC46" s="257"/>
      <c r="AD46" s="274"/>
      <c r="AE46" s="252"/>
      <c r="AF46" s="251"/>
      <c r="AG46" s="262"/>
      <c r="AH46" s="257"/>
      <c r="AI46" s="274"/>
      <c r="AJ46" s="252"/>
      <c r="AK46" s="251"/>
      <c r="AL46" s="262"/>
      <c r="AM46" s="257"/>
      <c r="AN46" s="274"/>
      <c r="AO46" s="252"/>
      <c r="AP46" s="251"/>
      <c r="AQ46" s="262"/>
      <c r="AR46" s="257"/>
      <c r="AS46" s="274"/>
      <c r="AT46" s="252"/>
      <c r="AU46" s="251"/>
      <c r="AV46" s="262"/>
      <c r="AW46" s="257"/>
      <c r="AX46" s="274"/>
      <c r="AY46" s="252"/>
    </row>
    <row r="47" spans="1:51">
      <c r="A47" s="238"/>
      <c r="B47" s="251"/>
      <c r="C47" s="262"/>
      <c r="D47" s="257"/>
      <c r="E47" s="274"/>
      <c r="F47" s="252"/>
      <c r="G47" s="251"/>
      <c r="H47" s="262"/>
      <c r="I47" s="257"/>
      <c r="J47" s="274"/>
      <c r="K47" s="252"/>
      <c r="L47" s="251"/>
      <c r="M47" s="262"/>
      <c r="N47" s="257"/>
      <c r="O47" s="274"/>
      <c r="P47" s="252"/>
      <c r="Q47" s="251"/>
      <c r="R47" s="262"/>
      <c r="S47" s="257"/>
      <c r="T47" s="274"/>
      <c r="U47" s="252"/>
      <c r="V47" s="251"/>
      <c r="W47" s="262"/>
      <c r="X47" s="257"/>
      <c r="Y47" s="274"/>
      <c r="Z47" s="252"/>
      <c r="AA47" s="251"/>
      <c r="AB47" s="262"/>
      <c r="AC47" s="257"/>
      <c r="AD47" s="274"/>
      <c r="AE47" s="252"/>
      <c r="AF47" s="251"/>
      <c r="AG47" s="262"/>
      <c r="AH47" s="257"/>
      <c r="AI47" s="274"/>
      <c r="AJ47" s="252"/>
      <c r="AK47" s="251"/>
      <c r="AL47" s="262"/>
      <c r="AM47" s="257"/>
      <c r="AN47" s="274"/>
      <c r="AO47" s="252"/>
      <c r="AP47" s="251"/>
      <c r="AQ47" s="262"/>
      <c r="AR47" s="257"/>
      <c r="AS47" s="274"/>
      <c r="AT47" s="252"/>
      <c r="AU47" s="251"/>
      <c r="AV47" s="262"/>
      <c r="AW47" s="257"/>
      <c r="AX47" s="274"/>
      <c r="AY47" s="252"/>
    </row>
    <row r="48" spans="1:51">
      <c r="A48" s="238"/>
      <c r="B48" s="251"/>
      <c r="C48" s="262"/>
      <c r="D48" s="257"/>
      <c r="E48" s="274"/>
      <c r="F48" s="252"/>
      <c r="G48" s="251"/>
      <c r="H48" s="262"/>
      <c r="I48" s="257"/>
      <c r="J48" s="274"/>
      <c r="K48" s="252"/>
      <c r="L48" s="251"/>
      <c r="M48" s="262"/>
      <c r="N48" s="257"/>
      <c r="O48" s="274"/>
      <c r="P48" s="252"/>
      <c r="Q48" s="251"/>
      <c r="R48" s="262"/>
      <c r="S48" s="257"/>
      <c r="T48" s="274"/>
      <c r="U48" s="252"/>
      <c r="V48" s="251"/>
      <c r="W48" s="262"/>
      <c r="X48" s="257"/>
      <c r="Y48" s="274"/>
      <c r="Z48" s="252"/>
      <c r="AA48" s="251"/>
      <c r="AB48" s="262"/>
      <c r="AC48" s="257"/>
      <c r="AD48" s="274"/>
      <c r="AE48" s="252"/>
      <c r="AF48" s="251"/>
      <c r="AG48" s="262"/>
      <c r="AH48" s="257"/>
      <c r="AI48" s="274"/>
      <c r="AJ48" s="252"/>
      <c r="AK48" s="251"/>
      <c r="AL48" s="262"/>
      <c r="AM48" s="257"/>
      <c r="AN48" s="274"/>
      <c r="AO48" s="252"/>
      <c r="AP48" s="251"/>
      <c r="AQ48" s="262"/>
      <c r="AR48" s="257"/>
      <c r="AS48" s="274"/>
      <c r="AT48" s="252"/>
      <c r="AU48" s="251"/>
      <c r="AV48" s="262"/>
      <c r="AW48" s="257"/>
      <c r="AX48" s="274"/>
      <c r="AY48" s="252"/>
    </row>
    <row r="49" spans="1:51">
      <c r="A49" s="238"/>
      <c r="B49" s="251"/>
      <c r="C49" s="262"/>
      <c r="D49" s="257"/>
      <c r="E49" s="274"/>
      <c r="F49" s="252"/>
      <c r="G49" s="251"/>
      <c r="H49" s="262"/>
      <c r="I49" s="257"/>
      <c r="J49" s="274"/>
      <c r="K49" s="252"/>
      <c r="L49" s="251"/>
      <c r="M49" s="262"/>
      <c r="N49" s="257"/>
      <c r="O49" s="274"/>
      <c r="P49" s="252"/>
      <c r="Q49" s="251"/>
      <c r="R49" s="262"/>
      <c r="S49" s="257"/>
      <c r="T49" s="274"/>
      <c r="U49" s="252"/>
      <c r="V49" s="251"/>
      <c r="W49" s="262"/>
      <c r="X49" s="257"/>
      <c r="Y49" s="274"/>
      <c r="Z49" s="252"/>
      <c r="AA49" s="251"/>
      <c r="AB49" s="262"/>
      <c r="AC49" s="257"/>
      <c r="AD49" s="274"/>
      <c r="AE49" s="252"/>
      <c r="AF49" s="251"/>
      <c r="AG49" s="262"/>
      <c r="AH49" s="257"/>
      <c r="AI49" s="274"/>
      <c r="AJ49" s="252"/>
      <c r="AK49" s="251"/>
      <c r="AL49" s="262"/>
      <c r="AM49" s="257"/>
      <c r="AN49" s="274"/>
      <c r="AO49" s="252"/>
      <c r="AP49" s="251"/>
      <c r="AQ49" s="262"/>
      <c r="AR49" s="257"/>
      <c r="AS49" s="274"/>
      <c r="AT49" s="252"/>
      <c r="AU49" s="251"/>
      <c r="AV49" s="262"/>
      <c r="AW49" s="257"/>
      <c r="AX49" s="274"/>
      <c r="AY49" s="252"/>
    </row>
    <row r="50" spans="1:51">
      <c r="A50" s="238"/>
      <c r="B50" s="251"/>
      <c r="C50" s="262"/>
      <c r="D50" s="257"/>
      <c r="E50" s="274"/>
      <c r="F50" s="252"/>
      <c r="G50" s="251"/>
      <c r="H50" s="262"/>
      <c r="I50" s="257"/>
      <c r="J50" s="274"/>
      <c r="K50" s="252"/>
      <c r="L50" s="251"/>
      <c r="M50" s="262"/>
      <c r="N50" s="257"/>
      <c r="O50" s="274"/>
      <c r="P50" s="252"/>
      <c r="Q50" s="251"/>
      <c r="R50" s="262"/>
      <c r="S50" s="257"/>
      <c r="T50" s="274"/>
      <c r="U50" s="252"/>
      <c r="V50" s="251"/>
      <c r="W50" s="262"/>
      <c r="X50" s="257"/>
      <c r="Y50" s="274"/>
      <c r="Z50" s="252"/>
      <c r="AA50" s="251"/>
      <c r="AB50" s="262"/>
      <c r="AC50" s="257"/>
      <c r="AD50" s="274"/>
      <c r="AE50" s="252"/>
      <c r="AF50" s="251"/>
      <c r="AG50" s="262"/>
      <c r="AH50" s="257"/>
      <c r="AI50" s="274"/>
      <c r="AJ50" s="252"/>
      <c r="AK50" s="251"/>
      <c r="AL50" s="262"/>
      <c r="AM50" s="257"/>
      <c r="AN50" s="274"/>
      <c r="AO50" s="252"/>
      <c r="AP50" s="251"/>
      <c r="AQ50" s="262"/>
      <c r="AR50" s="257"/>
      <c r="AS50" s="274"/>
      <c r="AT50" s="252"/>
      <c r="AU50" s="251"/>
      <c r="AV50" s="262"/>
      <c r="AW50" s="257"/>
      <c r="AX50" s="274"/>
      <c r="AY50" s="252"/>
    </row>
    <row r="51" spans="1:51" ht="16" thickBot="1">
      <c r="A51" s="238"/>
      <c r="B51" s="251"/>
      <c r="C51" s="262"/>
      <c r="D51" s="261"/>
      <c r="E51" s="275"/>
      <c r="F51" s="252"/>
      <c r="G51" s="251"/>
      <c r="H51" s="262"/>
      <c r="I51" s="261"/>
      <c r="J51" s="275"/>
      <c r="K51" s="252"/>
      <c r="L51" s="251"/>
      <c r="M51" s="262"/>
      <c r="N51" s="261"/>
      <c r="O51" s="275"/>
      <c r="P51" s="252"/>
      <c r="Q51" s="251"/>
      <c r="R51" s="262"/>
      <c r="S51" s="261"/>
      <c r="T51" s="275"/>
      <c r="U51" s="252"/>
      <c r="V51" s="251"/>
      <c r="W51" s="262"/>
      <c r="X51" s="261"/>
      <c r="Y51" s="275"/>
      <c r="Z51" s="252"/>
      <c r="AA51" s="251"/>
      <c r="AB51" s="262"/>
      <c r="AC51" s="261"/>
      <c r="AD51" s="275"/>
      <c r="AE51" s="252"/>
      <c r="AF51" s="251"/>
      <c r="AG51" s="262"/>
      <c r="AH51" s="261"/>
      <c r="AI51" s="275"/>
      <c r="AJ51" s="252"/>
      <c r="AK51" s="251"/>
      <c r="AL51" s="262"/>
      <c r="AM51" s="261"/>
      <c r="AN51" s="275"/>
      <c r="AO51" s="252"/>
      <c r="AP51" s="251"/>
      <c r="AQ51" s="262"/>
      <c r="AR51" s="261"/>
      <c r="AS51" s="275"/>
      <c r="AT51" s="252"/>
      <c r="AU51" s="251"/>
      <c r="AV51" s="262"/>
      <c r="AW51" s="261"/>
      <c r="AX51" s="275"/>
      <c r="AY51" s="252"/>
    </row>
    <row r="52" spans="1:51" ht="16" thickBot="1">
      <c r="A52" s="238"/>
      <c r="B52" s="251"/>
      <c r="C52" s="259" t="s">
        <v>244</v>
      </c>
      <c r="D52" s="258">
        <f>SUM(D37:D51)</f>
        <v>0</v>
      </c>
      <c r="E52" s="277"/>
      <c r="F52" s="252"/>
      <c r="G52" s="251"/>
      <c r="H52" s="289" t="s">
        <v>244</v>
      </c>
      <c r="I52" s="258">
        <f>SUM(I37:I51)</f>
        <v>0</v>
      </c>
      <c r="J52" s="277"/>
      <c r="K52" s="252"/>
      <c r="L52" s="251"/>
      <c r="M52" s="289" t="s">
        <v>244</v>
      </c>
      <c r="N52" s="258">
        <f>SUM(N37:N51)</f>
        <v>0</v>
      </c>
      <c r="O52" s="277"/>
      <c r="P52" s="252"/>
      <c r="Q52" s="251"/>
      <c r="R52" s="289" t="s">
        <v>244</v>
      </c>
      <c r="S52" s="258">
        <f>SUM(S37:S51)</f>
        <v>0</v>
      </c>
      <c r="T52" s="277"/>
      <c r="U52" s="252"/>
      <c r="V52" s="251"/>
      <c r="W52" s="289" t="s">
        <v>244</v>
      </c>
      <c r="X52" s="258">
        <f>SUM(X37:X51)</f>
        <v>0</v>
      </c>
      <c r="Y52" s="277"/>
      <c r="Z52" s="252"/>
      <c r="AA52" s="251"/>
      <c r="AB52" s="289" t="s">
        <v>244</v>
      </c>
      <c r="AC52" s="258">
        <f>SUM(AC37:AC51)</f>
        <v>0</v>
      </c>
      <c r="AD52" s="277"/>
      <c r="AE52" s="252"/>
      <c r="AF52" s="251"/>
      <c r="AG52" s="290" t="s">
        <v>244</v>
      </c>
      <c r="AH52" s="258">
        <f>SUM(AH37:AH51)</f>
        <v>0</v>
      </c>
      <c r="AI52" s="277"/>
      <c r="AJ52" s="252"/>
      <c r="AK52" s="251"/>
      <c r="AL52" s="290" t="s">
        <v>244</v>
      </c>
      <c r="AM52" s="258">
        <f>SUM(AM37:AM51)</f>
        <v>0</v>
      </c>
      <c r="AN52" s="277"/>
      <c r="AO52" s="252"/>
      <c r="AP52" s="251"/>
      <c r="AQ52" s="290" t="s">
        <v>244</v>
      </c>
      <c r="AR52" s="258">
        <f>SUM(AR37:AR51)</f>
        <v>0</v>
      </c>
      <c r="AS52" s="277"/>
      <c r="AT52" s="252"/>
      <c r="AU52" s="251"/>
      <c r="AV52" s="293" t="s">
        <v>244</v>
      </c>
      <c r="AW52" s="258">
        <f>SUM(AW37:AW51)</f>
        <v>0</v>
      </c>
      <c r="AX52" s="277"/>
      <c r="AY52" s="252"/>
    </row>
    <row r="53" spans="1:51" s="236" customFormat="1">
      <c r="A53" s="238"/>
      <c r="B53" s="251"/>
      <c r="C53" s="253"/>
      <c r="D53" s="253"/>
      <c r="E53" s="253"/>
      <c r="F53" s="252"/>
      <c r="G53" s="251"/>
      <c r="H53" s="253"/>
      <c r="I53" s="253"/>
      <c r="J53" s="253"/>
      <c r="K53" s="252"/>
      <c r="L53" s="251"/>
      <c r="M53" s="253"/>
      <c r="N53" s="253"/>
      <c r="O53" s="253"/>
      <c r="P53" s="252"/>
      <c r="Q53" s="251"/>
      <c r="R53" s="253"/>
      <c r="S53" s="253"/>
      <c r="T53" s="253"/>
      <c r="U53" s="252"/>
      <c r="V53" s="251"/>
      <c r="W53" s="253"/>
      <c r="X53" s="253"/>
      <c r="Y53" s="253"/>
      <c r="Z53" s="252"/>
      <c r="AA53" s="251"/>
      <c r="AB53" s="253"/>
      <c r="AC53" s="253"/>
      <c r="AD53" s="253"/>
      <c r="AE53" s="252"/>
      <c r="AF53" s="251"/>
      <c r="AG53" s="253"/>
      <c r="AH53" s="253"/>
      <c r="AI53" s="253"/>
      <c r="AJ53" s="252"/>
      <c r="AK53" s="251"/>
      <c r="AL53" s="253"/>
      <c r="AM53" s="253"/>
      <c r="AN53" s="253"/>
      <c r="AO53" s="252"/>
      <c r="AP53" s="251"/>
      <c r="AQ53" s="253"/>
      <c r="AR53" s="253"/>
      <c r="AS53" s="253"/>
      <c r="AT53" s="252"/>
      <c r="AU53" s="251"/>
      <c r="AV53" s="253"/>
      <c r="AW53" s="253"/>
      <c r="AX53" s="253"/>
      <c r="AY53" s="252"/>
    </row>
    <row r="54" spans="1:51" s="236" customFormat="1">
      <c r="A54" s="238"/>
      <c r="B54" s="251"/>
      <c r="C54" s="253"/>
      <c r="D54" s="253"/>
      <c r="E54" s="253"/>
      <c r="F54" s="252"/>
      <c r="G54" s="251"/>
      <c r="H54" s="253"/>
      <c r="I54" s="253"/>
      <c r="J54" s="253"/>
      <c r="K54" s="252"/>
      <c r="L54" s="251"/>
      <c r="M54" s="253"/>
      <c r="N54" s="253"/>
      <c r="O54" s="253"/>
      <c r="P54" s="252"/>
      <c r="Q54" s="251"/>
      <c r="R54" s="253"/>
      <c r="S54" s="253"/>
      <c r="T54" s="253"/>
      <c r="U54" s="252"/>
      <c r="V54" s="251"/>
      <c r="W54" s="253"/>
      <c r="X54" s="253"/>
      <c r="Y54" s="253"/>
      <c r="Z54" s="252"/>
      <c r="AA54" s="251"/>
      <c r="AB54" s="253"/>
      <c r="AC54" s="253"/>
      <c r="AD54" s="253"/>
      <c r="AE54" s="252"/>
      <c r="AF54" s="251"/>
      <c r="AG54" s="253"/>
      <c r="AH54" s="253"/>
      <c r="AI54" s="253"/>
      <c r="AJ54" s="252"/>
      <c r="AK54" s="251"/>
      <c r="AL54" s="253"/>
      <c r="AM54" s="253"/>
      <c r="AN54" s="253"/>
      <c r="AO54" s="252"/>
      <c r="AP54" s="251"/>
      <c r="AQ54" s="253"/>
      <c r="AR54" s="253"/>
      <c r="AS54" s="253"/>
      <c r="AT54" s="252"/>
      <c r="AU54" s="251"/>
      <c r="AV54" s="253"/>
      <c r="AW54" s="253"/>
      <c r="AX54" s="253"/>
      <c r="AY54" s="252"/>
    </row>
    <row r="55" spans="1:51" s="236" customFormat="1">
      <c r="A55" s="238"/>
      <c r="B55" s="251"/>
      <c r="C55" s="253"/>
      <c r="D55" s="253"/>
      <c r="E55" s="253"/>
      <c r="F55" s="252"/>
      <c r="G55" s="251"/>
      <c r="H55" s="253"/>
      <c r="I55" s="253"/>
      <c r="J55" s="253"/>
      <c r="K55" s="252"/>
      <c r="L55" s="251"/>
      <c r="M55" s="253"/>
      <c r="N55" s="253"/>
      <c r="O55" s="253"/>
      <c r="P55" s="252"/>
      <c r="Q55" s="251"/>
      <c r="R55" s="253"/>
      <c r="S55" s="253"/>
      <c r="T55" s="253"/>
      <c r="U55" s="252"/>
      <c r="V55" s="251"/>
      <c r="W55" s="253"/>
      <c r="X55" s="253"/>
      <c r="Y55" s="253"/>
      <c r="Z55" s="252"/>
      <c r="AA55" s="251"/>
      <c r="AB55" s="253"/>
      <c r="AC55" s="253"/>
      <c r="AD55" s="253"/>
      <c r="AE55" s="252"/>
      <c r="AF55" s="251"/>
      <c r="AG55" s="253"/>
      <c r="AH55" s="253"/>
      <c r="AI55" s="253"/>
      <c r="AJ55" s="252"/>
      <c r="AK55" s="251"/>
      <c r="AL55" s="253"/>
      <c r="AM55" s="253"/>
      <c r="AN55" s="253"/>
      <c r="AO55" s="252"/>
      <c r="AP55" s="251"/>
      <c r="AQ55" s="253"/>
      <c r="AR55" s="253"/>
      <c r="AS55" s="253"/>
      <c r="AT55" s="252"/>
      <c r="AU55" s="251"/>
      <c r="AV55" s="253"/>
      <c r="AW55" s="253"/>
      <c r="AX55" s="253"/>
      <c r="AY55" s="252"/>
    </row>
    <row r="56" spans="1:51" s="236" customFormat="1">
      <c r="A56" s="238"/>
      <c r="B56" s="251"/>
      <c r="C56" s="253"/>
      <c r="D56" s="253"/>
      <c r="E56" s="253"/>
      <c r="F56" s="252"/>
      <c r="G56" s="251"/>
      <c r="H56" s="253"/>
      <c r="I56" s="253"/>
      <c r="J56" s="253"/>
      <c r="K56" s="252"/>
      <c r="L56" s="251"/>
      <c r="M56" s="253"/>
      <c r="N56" s="253"/>
      <c r="O56" s="253"/>
      <c r="P56" s="252"/>
      <c r="Q56" s="251"/>
      <c r="R56" s="253"/>
      <c r="S56" s="253"/>
      <c r="T56" s="253"/>
      <c r="U56" s="252"/>
      <c r="V56" s="251"/>
      <c r="W56" s="253"/>
      <c r="X56" s="253"/>
      <c r="Y56" s="253"/>
      <c r="Z56" s="252"/>
      <c r="AA56" s="251"/>
      <c r="AB56" s="253"/>
      <c r="AC56" s="253"/>
      <c r="AD56" s="253"/>
      <c r="AE56" s="252"/>
      <c r="AF56" s="251"/>
      <c r="AG56" s="253"/>
      <c r="AH56" s="253"/>
      <c r="AI56" s="253"/>
      <c r="AJ56" s="252"/>
      <c r="AK56" s="251"/>
      <c r="AL56" s="253"/>
      <c r="AM56" s="253"/>
      <c r="AN56" s="253"/>
      <c r="AO56" s="252"/>
      <c r="AP56" s="251"/>
      <c r="AQ56" s="253"/>
      <c r="AR56" s="253"/>
      <c r="AS56" s="253"/>
      <c r="AT56" s="252"/>
      <c r="AU56" s="251"/>
      <c r="AV56" s="253"/>
      <c r="AW56" s="253"/>
      <c r="AX56" s="253"/>
      <c r="AY56" s="252"/>
    </row>
    <row r="57" spans="1:51" s="236" customFormat="1">
      <c r="A57" s="238"/>
      <c r="B57" s="251"/>
      <c r="C57" s="253"/>
      <c r="D57" s="253"/>
      <c r="E57" s="253"/>
      <c r="F57" s="252"/>
      <c r="G57" s="251"/>
      <c r="H57" s="253"/>
      <c r="I57" s="253"/>
      <c r="J57" s="253"/>
      <c r="K57" s="252"/>
      <c r="L57" s="251"/>
      <c r="M57" s="253"/>
      <c r="N57" s="253"/>
      <c r="O57" s="253"/>
      <c r="P57" s="252"/>
      <c r="Q57" s="251"/>
      <c r="R57" s="253"/>
      <c r="S57" s="253"/>
      <c r="T57" s="253"/>
      <c r="U57" s="252"/>
      <c r="V57" s="251"/>
      <c r="W57" s="253"/>
      <c r="X57" s="253"/>
      <c r="Y57" s="253"/>
      <c r="Z57" s="252"/>
      <c r="AA57" s="251"/>
      <c r="AB57" s="253"/>
      <c r="AC57" s="253"/>
      <c r="AD57" s="253"/>
      <c r="AE57" s="252"/>
      <c r="AF57" s="251"/>
      <c r="AG57" s="253"/>
      <c r="AH57" s="253"/>
      <c r="AI57" s="253"/>
      <c r="AJ57" s="252"/>
      <c r="AK57" s="251"/>
      <c r="AL57" s="253"/>
      <c r="AM57" s="253"/>
      <c r="AN57" s="253"/>
      <c r="AO57" s="252"/>
      <c r="AP57" s="251"/>
      <c r="AQ57" s="253"/>
      <c r="AR57" s="253"/>
      <c r="AS57" s="253"/>
      <c r="AT57" s="252"/>
      <c r="AU57" s="251"/>
      <c r="AV57" s="253"/>
      <c r="AW57" s="253"/>
      <c r="AX57" s="253"/>
      <c r="AY57" s="252"/>
    </row>
    <row r="58" spans="1:51" s="236" customFormat="1">
      <c r="A58" s="238"/>
      <c r="B58" s="251"/>
      <c r="C58" s="253"/>
      <c r="D58" s="253"/>
      <c r="E58" s="253"/>
      <c r="F58" s="252"/>
      <c r="G58" s="251"/>
      <c r="H58" s="253"/>
      <c r="I58" s="253"/>
      <c r="J58" s="253"/>
      <c r="K58" s="252"/>
      <c r="L58" s="251"/>
      <c r="M58" s="253"/>
      <c r="N58" s="253"/>
      <c r="O58" s="253"/>
      <c r="P58" s="252"/>
      <c r="Q58" s="251"/>
      <c r="R58" s="253"/>
      <c r="S58" s="253"/>
      <c r="T58" s="253"/>
      <c r="U58" s="252"/>
      <c r="V58" s="251"/>
      <c r="W58" s="253"/>
      <c r="X58" s="253"/>
      <c r="Y58" s="253"/>
      <c r="Z58" s="252"/>
      <c r="AA58" s="251"/>
      <c r="AB58" s="253"/>
      <c r="AC58" s="253"/>
      <c r="AD58" s="253"/>
      <c r="AE58" s="252"/>
      <c r="AF58" s="251"/>
      <c r="AG58" s="253"/>
      <c r="AH58" s="253"/>
      <c r="AI58" s="253"/>
      <c r="AJ58" s="252"/>
      <c r="AK58" s="251"/>
      <c r="AL58" s="253"/>
      <c r="AM58" s="253"/>
      <c r="AN58" s="253"/>
      <c r="AO58" s="252"/>
      <c r="AP58" s="251"/>
      <c r="AQ58" s="253"/>
      <c r="AR58" s="253"/>
      <c r="AS58" s="253"/>
      <c r="AT58" s="252"/>
      <c r="AU58" s="251"/>
      <c r="AV58" s="253"/>
      <c r="AW58" s="253"/>
      <c r="AX58" s="253"/>
      <c r="AY58" s="252"/>
    </row>
    <row r="59" spans="1:51" s="236" customFormat="1">
      <c r="A59" s="238"/>
      <c r="B59" s="251"/>
      <c r="C59" s="253"/>
      <c r="D59" s="253"/>
      <c r="E59" s="253"/>
      <c r="F59" s="252"/>
      <c r="G59" s="251"/>
      <c r="H59" s="253"/>
      <c r="I59" s="253"/>
      <c r="J59" s="253"/>
      <c r="K59" s="252"/>
      <c r="L59" s="251"/>
      <c r="M59" s="253"/>
      <c r="N59" s="253"/>
      <c r="O59" s="253"/>
      <c r="P59" s="252"/>
      <c r="Q59" s="251"/>
      <c r="R59" s="253"/>
      <c r="S59" s="253"/>
      <c r="T59" s="253"/>
      <c r="U59" s="252"/>
      <c r="V59" s="251"/>
      <c r="W59" s="253"/>
      <c r="X59" s="253"/>
      <c r="Y59" s="253"/>
      <c r="Z59" s="252"/>
      <c r="AA59" s="251"/>
      <c r="AB59" s="253"/>
      <c r="AC59" s="253"/>
      <c r="AD59" s="253"/>
      <c r="AE59" s="252"/>
      <c r="AF59" s="251"/>
      <c r="AG59" s="253"/>
      <c r="AH59" s="253"/>
      <c r="AI59" s="253"/>
      <c r="AJ59" s="252"/>
      <c r="AK59" s="251"/>
      <c r="AL59" s="253"/>
      <c r="AM59" s="253"/>
      <c r="AN59" s="253"/>
      <c r="AO59" s="252"/>
      <c r="AP59" s="251"/>
      <c r="AQ59" s="253"/>
      <c r="AR59" s="253"/>
      <c r="AS59" s="253"/>
      <c r="AT59" s="252"/>
      <c r="AU59" s="251"/>
      <c r="AV59" s="253"/>
      <c r="AW59" s="253"/>
      <c r="AX59" s="253"/>
      <c r="AY59" s="252"/>
    </row>
    <row r="60" spans="1:51" s="236" customFormat="1">
      <c r="A60" s="238"/>
      <c r="B60" s="251"/>
      <c r="C60" s="253"/>
      <c r="D60" s="253"/>
      <c r="E60" s="253"/>
      <c r="F60" s="252"/>
      <c r="G60" s="251"/>
      <c r="H60" s="253"/>
      <c r="I60" s="253"/>
      <c r="J60" s="253"/>
      <c r="K60" s="252"/>
      <c r="L60" s="251"/>
      <c r="M60" s="253"/>
      <c r="N60" s="253"/>
      <c r="O60" s="253"/>
      <c r="P60" s="252"/>
      <c r="Q60" s="251"/>
      <c r="R60" s="253"/>
      <c r="S60" s="253"/>
      <c r="T60" s="253"/>
      <c r="U60" s="252"/>
      <c r="V60" s="251"/>
      <c r="W60" s="253"/>
      <c r="X60" s="253"/>
      <c r="Y60" s="253"/>
      <c r="Z60" s="252"/>
      <c r="AA60" s="251"/>
      <c r="AB60" s="253"/>
      <c r="AC60" s="253"/>
      <c r="AD60" s="253"/>
      <c r="AE60" s="252"/>
      <c r="AF60" s="251"/>
      <c r="AG60" s="253"/>
      <c r="AH60" s="253"/>
      <c r="AI60" s="253"/>
      <c r="AJ60" s="252"/>
      <c r="AK60" s="251"/>
      <c r="AL60" s="253"/>
      <c r="AM60" s="253"/>
      <c r="AN60" s="253"/>
      <c r="AO60" s="252"/>
      <c r="AP60" s="251"/>
      <c r="AQ60" s="253"/>
      <c r="AR60" s="253"/>
      <c r="AS60" s="253"/>
      <c r="AT60" s="252"/>
      <c r="AU60" s="251"/>
      <c r="AV60" s="253"/>
      <c r="AW60" s="253"/>
      <c r="AX60" s="253"/>
      <c r="AY60" s="252"/>
    </row>
    <row r="61" spans="1:51" s="236" customFormat="1">
      <c r="A61" s="238"/>
      <c r="B61" s="251"/>
      <c r="C61" s="253"/>
      <c r="D61" s="253"/>
      <c r="E61" s="253"/>
      <c r="F61" s="252"/>
      <c r="G61" s="251"/>
      <c r="H61" s="253"/>
      <c r="I61" s="253"/>
      <c r="J61" s="253"/>
      <c r="K61" s="252"/>
      <c r="L61" s="251"/>
      <c r="M61" s="253"/>
      <c r="N61" s="253"/>
      <c r="O61" s="253"/>
      <c r="P61" s="252"/>
      <c r="Q61" s="251"/>
      <c r="R61" s="253"/>
      <c r="S61" s="253"/>
      <c r="T61" s="253"/>
      <c r="U61" s="252"/>
      <c r="V61" s="251"/>
      <c r="W61" s="253"/>
      <c r="X61" s="253"/>
      <c r="Y61" s="253"/>
      <c r="Z61" s="252"/>
      <c r="AA61" s="251"/>
      <c r="AB61" s="253"/>
      <c r="AC61" s="253"/>
      <c r="AD61" s="253"/>
      <c r="AE61" s="252"/>
      <c r="AF61" s="251"/>
      <c r="AG61" s="253"/>
      <c r="AH61" s="253"/>
      <c r="AI61" s="253"/>
      <c r="AJ61" s="252"/>
      <c r="AK61" s="251"/>
      <c r="AL61" s="253"/>
      <c r="AM61" s="253"/>
      <c r="AN61" s="253"/>
      <c r="AO61" s="252"/>
      <c r="AP61" s="251"/>
      <c r="AQ61" s="253"/>
      <c r="AR61" s="253"/>
      <c r="AS61" s="253"/>
      <c r="AT61" s="252"/>
      <c r="AU61" s="251"/>
      <c r="AV61" s="253"/>
      <c r="AW61" s="253"/>
      <c r="AX61" s="253"/>
      <c r="AY61" s="252"/>
    </row>
    <row r="62" spans="1:51" s="236" customFormat="1">
      <c r="A62" s="238"/>
      <c r="B62" s="251"/>
      <c r="C62" s="253"/>
      <c r="D62" s="253"/>
      <c r="E62" s="253"/>
      <c r="F62" s="252"/>
      <c r="G62" s="251"/>
      <c r="H62" s="253"/>
      <c r="I62" s="253"/>
      <c r="J62" s="253"/>
      <c r="K62" s="252"/>
      <c r="L62" s="251"/>
      <c r="M62" s="253"/>
      <c r="N62" s="253"/>
      <c r="O62" s="253"/>
      <c r="P62" s="252"/>
      <c r="Q62" s="251"/>
      <c r="R62" s="253"/>
      <c r="S62" s="253"/>
      <c r="T62" s="253"/>
      <c r="U62" s="252"/>
      <c r="V62" s="251"/>
      <c r="W62" s="253"/>
      <c r="X62" s="253"/>
      <c r="Y62" s="253"/>
      <c r="Z62" s="252"/>
      <c r="AA62" s="251"/>
      <c r="AB62" s="253"/>
      <c r="AC62" s="253"/>
      <c r="AD62" s="253"/>
      <c r="AE62" s="252"/>
      <c r="AF62" s="251"/>
      <c r="AG62" s="253"/>
      <c r="AH62" s="253"/>
      <c r="AI62" s="253"/>
      <c r="AJ62" s="252"/>
      <c r="AK62" s="251"/>
      <c r="AL62" s="253"/>
      <c r="AM62" s="253"/>
      <c r="AN62" s="253"/>
      <c r="AO62" s="252"/>
      <c r="AP62" s="251"/>
      <c r="AQ62" s="253"/>
      <c r="AR62" s="253"/>
      <c r="AS62" s="253"/>
      <c r="AT62" s="252"/>
      <c r="AU62" s="251"/>
      <c r="AV62" s="253"/>
      <c r="AW62" s="253"/>
      <c r="AX62" s="253"/>
      <c r="AY62" s="252"/>
    </row>
    <row r="63" spans="1:51" s="236" customFormat="1">
      <c r="A63" s="238"/>
      <c r="B63" s="251"/>
      <c r="C63" s="253"/>
      <c r="D63" s="253"/>
      <c r="E63" s="253"/>
      <c r="F63" s="252"/>
      <c r="G63" s="251"/>
      <c r="H63" s="253"/>
      <c r="I63" s="253"/>
      <c r="J63" s="253"/>
      <c r="K63" s="252"/>
      <c r="L63" s="251"/>
      <c r="M63" s="253"/>
      <c r="N63" s="253"/>
      <c r="O63" s="253"/>
      <c r="P63" s="252"/>
      <c r="Q63" s="251"/>
      <c r="R63" s="253"/>
      <c r="S63" s="253"/>
      <c r="T63" s="253"/>
      <c r="U63" s="252"/>
      <c r="V63" s="251"/>
      <c r="W63" s="253"/>
      <c r="X63" s="253"/>
      <c r="Y63" s="253"/>
      <c r="Z63" s="252"/>
      <c r="AA63" s="251"/>
      <c r="AB63" s="253"/>
      <c r="AC63" s="253"/>
      <c r="AD63" s="253"/>
      <c r="AE63" s="252"/>
      <c r="AF63" s="251"/>
      <c r="AG63" s="253"/>
      <c r="AH63" s="253"/>
      <c r="AI63" s="253"/>
      <c r="AJ63" s="252"/>
      <c r="AK63" s="251"/>
      <c r="AL63" s="253"/>
      <c r="AM63" s="253"/>
      <c r="AN63" s="253"/>
      <c r="AO63" s="252"/>
      <c r="AP63" s="251"/>
      <c r="AQ63" s="253"/>
      <c r="AR63" s="253"/>
      <c r="AS63" s="253"/>
      <c r="AT63" s="252"/>
      <c r="AU63" s="251"/>
      <c r="AV63" s="253"/>
      <c r="AW63" s="253"/>
      <c r="AX63" s="253"/>
      <c r="AY63" s="252"/>
    </row>
    <row r="64" spans="1:51" s="236" customFormat="1">
      <c r="A64" s="238"/>
      <c r="B64" s="251"/>
      <c r="C64" s="253"/>
      <c r="D64" s="253"/>
      <c r="E64" s="253"/>
      <c r="F64" s="252"/>
      <c r="G64" s="251"/>
      <c r="H64" s="253"/>
      <c r="I64" s="253"/>
      <c r="J64" s="253"/>
      <c r="K64" s="252"/>
      <c r="L64" s="251"/>
      <c r="M64" s="253"/>
      <c r="N64" s="253"/>
      <c r="O64" s="253"/>
      <c r="P64" s="252"/>
      <c r="Q64" s="251"/>
      <c r="R64" s="253"/>
      <c r="S64" s="253"/>
      <c r="T64" s="253"/>
      <c r="U64" s="252"/>
      <c r="V64" s="251"/>
      <c r="W64" s="253"/>
      <c r="X64" s="253"/>
      <c r="Y64" s="253"/>
      <c r="Z64" s="252"/>
      <c r="AA64" s="251"/>
      <c r="AB64" s="253"/>
      <c r="AC64" s="253"/>
      <c r="AD64" s="253"/>
      <c r="AE64" s="252"/>
      <c r="AF64" s="251"/>
      <c r="AG64" s="253"/>
      <c r="AH64" s="253"/>
      <c r="AI64" s="253"/>
      <c r="AJ64" s="252"/>
      <c r="AK64" s="251"/>
      <c r="AL64" s="253"/>
      <c r="AM64" s="253"/>
      <c r="AN64" s="253"/>
      <c r="AO64" s="252"/>
      <c r="AP64" s="251"/>
      <c r="AQ64" s="253"/>
      <c r="AR64" s="253"/>
      <c r="AS64" s="253"/>
      <c r="AT64" s="252"/>
      <c r="AU64" s="251"/>
      <c r="AV64" s="253"/>
      <c r="AW64" s="253"/>
      <c r="AX64" s="253"/>
      <c r="AY64" s="252"/>
    </row>
    <row r="65" spans="1:51" s="236" customFormat="1">
      <c r="A65" s="238"/>
      <c r="B65" s="251"/>
      <c r="C65" s="253"/>
      <c r="D65" s="253"/>
      <c r="E65" s="253"/>
      <c r="F65" s="252"/>
      <c r="G65" s="251"/>
      <c r="H65" s="253"/>
      <c r="I65" s="253"/>
      <c r="J65" s="253"/>
      <c r="K65" s="252"/>
      <c r="L65" s="251"/>
      <c r="M65" s="253"/>
      <c r="N65" s="253"/>
      <c r="O65" s="253"/>
      <c r="P65" s="252"/>
      <c r="Q65" s="251"/>
      <c r="R65" s="253"/>
      <c r="S65" s="253"/>
      <c r="T65" s="253"/>
      <c r="U65" s="252"/>
      <c r="V65" s="251"/>
      <c r="W65" s="253"/>
      <c r="X65" s="253"/>
      <c r="Y65" s="253"/>
      <c r="Z65" s="252"/>
      <c r="AA65" s="251"/>
      <c r="AB65" s="253"/>
      <c r="AC65" s="253"/>
      <c r="AD65" s="253"/>
      <c r="AE65" s="252"/>
      <c r="AF65" s="251"/>
      <c r="AG65" s="253"/>
      <c r="AH65" s="253"/>
      <c r="AI65" s="253"/>
      <c r="AJ65" s="252"/>
      <c r="AK65" s="251"/>
      <c r="AL65" s="253"/>
      <c r="AM65" s="253"/>
      <c r="AN65" s="253"/>
      <c r="AO65" s="252"/>
      <c r="AP65" s="251"/>
      <c r="AQ65" s="253"/>
      <c r="AR65" s="253"/>
      <c r="AS65" s="253"/>
      <c r="AT65" s="252"/>
      <c r="AU65" s="251"/>
      <c r="AV65" s="253"/>
      <c r="AW65" s="253"/>
      <c r="AX65" s="253"/>
      <c r="AY65" s="252"/>
    </row>
    <row r="66" spans="1:51" s="236" customFormat="1">
      <c r="A66" s="238"/>
      <c r="B66" s="251"/>
      <c r="C66" s="253"/>
      <c r="D66" s="253"/>
      <c r="E66" s="253"/>
      <c r="F66" s="252"/>
      <c r="G66" s="251"/>
      <c r="H66" s="253"/>
      <c r="I66" s="253"/>
      <c r="J66" s="253"/>
      <c r="K66" s="252"/>
      <c r="L66" s="251"/>
      <c r="M66" s="253"/>
      <c r="N66" s="253"/>
      <c r="O66" s="253"/>
      <c r="P66" s="252"/>
      <c r="Q66" s="251"/>
      <c r="R66" s="253"/>
      <c r="S66" s="253"/>
      <c r="T66" s="253"/>
      <c r="U66" s="252"/>
      <c r="V66" s="251"/>
      <c r="W66" s="253"/>
      <c r="X66" s="253"/>
      <c r="Y66" s="253"/>
      <c r="Z66" s="252"/>
      <c r="AA66" s="251"/>
      <c r="AB66" s="253"/>
      <c r="AC66" s="253"/>
      <c r="AD66" s="253"/>
      <c r="AE66" s="252"/>
      <c r="AF66" s="251"/>
      <c r="AG66" s="253"/>
      <c r="AH66" s="253"/>
      <c r="AI66" s="253"/>
      <c r="AJ66" s="252"/>
      <c r="AK66" s="251"/>
      <c r="AL66" s="253"/>
      <c r="AM66" s="253"/>
      <c r="AN66" s="253"/>
      <c r="AO66" s="252"/>
      <c r="AP66" s="251"/>
      <c r="AQ66" s="253"/>
      <c r="AR66" s="253"/>
      <c r="AS66" s="253"/>
      <c r="AT66" s="252"/>
      <c r="AU66" s="251"/>
      <c r="AV66" s="253"/>
      <c r="AW66" s="253"/>
      <c r="AX66" s="253"/>
      <c r="AY66" s="252"/>
    </row>
    <row r="67" spans="1:51" s="236" customFormat="1">
      <c r="A67" s="238"/>
      <c r="B67" s="251"/>
      <c r="C67" s="253"/>
      <c r="D67" s="253"/>
      <c r="E67" s="253"/>
      <c r="F67" s="252"/>
      <c r="G67" s="251"/>
      <c r="H67" s="253"/>
      <c r="I67" s="253"/>
      <c r="J67" s="253"/>
      <c r="K67" s="252"/>
      <c r="L67" s="251"/>
      <c r="M67" s="253"/>
      <c r="N67" s="253"/>
      <c r="O67" s="253"/>
      <c r="P67" s="252"/>
      <c r="Q67" s="251"/>
      <c r="R67" s="253"/>
      <c r="S67" s="253"/>
      <c r="T67" s="253"/>
      <c r="U67" s="252"/>
      <c r="V67" s="251"/>
      <c r="W67" s="253"/>
      <c r="X67" s="253"/>
      <c r="Y67" s="253"/>
      <c r="Z67" s="252"/>
      <c r="AA67" s="251"/>
      <c r="AB67" s="253"/>
      <c r="AC67" s="253"/>
      <c r="AD67" s="253"/>
      <c r="AE67" s="252"/>
      <c r="AF67" s="251"/>
      <c r="AG67" s="253"/>
      <c r="AH67" s="253"/>
      <c r="AI67" s="253"/>
      <c r="AJ67" s="252"/>
      <c r="AK67" s="251"/>
      <c r="AL67" s="253"/>
      <c r="AM67" s="253"/>
      <c r="AN67" s="253"/>
      <c r="AO67" s="252"/>
      <c r="AP67" s="251"/>
      <c r="AQ67" s="253"/>
      <c r="AR67" s="253"/>
      <c r="AS67" s="253"/>
      <c r="AT67" s="252"/>
      <c r="AU67" s="251"/>
      <c r="AV67" s="253"/>
      <c r="AW67" s="253"/>
      <c r="AX67" s="253"/>
      <c r="AY67" s="252"/>
    </row>
    <row r="68" spans="1:51" s="236" customFormat="1">
      <c r="A68" s="238"/>
      <c r="B68" s="251"/>
      <c r="C68" s="253"/>
      <c r="D68" s="253"/>
      <c r="E68" s="253"/>
      <c r="F68" s="252"/>
      <c r="G68" s="251"/>
      <c r="H68" s="253"/>
      <c r="I68" s="253"/>
      <c r="J68" s="253"/>
      <c r="K68" s="252"/>
      <c r="L68" s="251"/>
      <c r="M68" s="253"/>
      <c r="N68" s="253"/>
      <c r="O68" s="253"/>
      <c r="P68" s="252"/>
      <c r="Q68" s="251"/>
      <c r="R68" s="253"/>
      <c r="S68" s="253"/>
      <c r="T68" s="253"/>
      <c r="U68" s="252"/>
      <c r="V68" s="251"/>
      <c r="W68" s="253"/>
      <c r="X68" s="253"/>
      <c r="Y68" s="253"/>
      <c r="Z68" s="252"/>
      <c r="AA68" s="251"/>
      <c r="AB68" s="253"/>
      <c r="AC68" s="253"/>
      <c r="AD68" s="253"/>
      <c r="AE68" s="252"/>
      <c r="AF68" s="251"/>
      <c r="AG68" s="253"/>
      <c r="AH68" s="253"/>
      <c r="AI68" s="253"/>
      <c r="AJ68" s="252"/>
      <c r="AK68" s="251"/>
      <c r="AL68" s="253"/>
      <c r="AM68" s="253"/>
      <c r="AN68" s="253"/>
      <c r="AO68" s="252"/>
      <c r="AP68" s="251"/>
      <c r="AQ68" s="253"/>
      <c r="AR68" s="253"/>
      <c r="AS68" s="253"/>
      <c r="AT68" s="252"/>
      <c r="AU68" s="251"/>
      <c r="AV68" s="253"/>
      <c r="AW68" s="253"/>
      <c r="AX68" s="253"/>
      <c r="AY68" s="252"/>
    </row>
    <row r="69" spans="1:51" s="236" customFormat="1">
      <c r="A69" s="238"/>
      <c r="B69" s="251"/>
      <c r="C69" s="253"/>
      <c r="D69" s="253"/>
      <c r="E69" s="253"/>
      <c r="F69" s="252"/>
      <c r="G69" s="251"/>
      <c r="H69" s="253"/>
      <c r="I69" s="253"/>
      <c r="J69" s="253"/>
      <c r="K69" s="252"/>
      <c r="L69" s="251"/>
      <c r="M69" s="253"/>
      <c r="N69" s="253"/>
      <c r="O69" s="253"/>
      <c r="P69" s="252"/>
      <c r="Q69" s="251"/>
      <c r="R69" s="253"/>
      <c r="S69" s="253"/>
      <c r="T69" s="253"/>
      <c r="U69" s="252"/>
      <c r="V69" s="251"/>
      <c r="W69" s="253"/>
      <c r="X69" s="253"/>
      <c r="Y69" s="253"/>
      <c r="Z69" s="252"/>
      <c r="AA69" s="251"/>
      <c r="AB69" s="253"/>
      <c r="AC69" s="253"/>
      <c r="AD69" s="253"/>
      <c r="AE69" s="252"/>
      <c r="AF69" s="251"/>
      <c r="AG69" s="253"/>
      <c r="AH69" s="253"/>
      <c r="AI69" s="253"/>
      <c r="AJ69" s="252"/>
      <c r="AK69" s="251"/>
      <c r="AL69" s="253"/>
      <c r="AM69" s="253"/>
      <c r="AN69" s="253"/>
      <c r="AO69" s="252"/>
      <c r="AP69" s="251"/>
      <c r="AQ69" s="253"/>
      <c r="AR69" s="253"/>
      <c r="AS69" s="253"/>
      <c r="AT69" s="252"/>
      <c r="AU69" s="251"/>
      <c r="AV69" s="253"/>
      <c r="AW69" s="253"/>
      <c r="AX69" s="253"/>
      <c r="AY69" s="252"/>
    </row>
    <row r="70" spans="1:51" s="236" customFormat="1">
      <c r="A70" s="238"/>
      <c r="B70" s="251"/>
      <c r="C70" s="253"/>
      <c r="D70" s="253"/>
      <c r="E70" s="253"/>
      <c r="F70" s="252"/>
      <c r="G70" s="251"/>
      <c r="H70" s="253"/>
      <c r="I70" s="253"/>
      <c r="J70" s="253"/>
      <c r="K70" s="252"/>
      <c r="L70" s="251"/>
      <c r="M70" s="253"/>
      <c r="N70" s="253"/>
      <c r="O70" s="253"/>
      <c r="P70" s="252"/>
      <c r="Q70" s="251"/>
      <c r="R70" s="253"/>
      <c r="S70" s="253"/>
      <c r="T70" s="253"/>
      <c r="U70" s="252"/>
      <c r="V70" s="251"/>
      <c r="W70" s="253"/>
      <c r="X70" s="253"/>
      <c r="Y70" s="253"/>
      <c r="Z70" s="252"/>
      <c r="AA70" s="251"/>
      <c r="AB70" s="253"/>
      <c r="AC70" s="253"/>
      <c r="AD70" s="253"/>
      <c r="AE70" s="252"/>
      <c r="AF70" s="251"/>
      <c r="AG70" s="253"/>
      <c r="AH70" s="253"/>
      <c r="AI70" s="253"/>
      <c r="AJ70" s="252"/>
      <c r="AK70" s="251"/>
      <c r="AL70" s="253"/>
      <c r="AM70" s="253"/>
      <c r="AN70" s="253"/>
      <c r="AO70" s="252"/>
      <c r="AP70" s="251"/>
      <c r="AQ70" s="253"/>
      <c r="AR70" s="253"/>
      <c r="AS70" s="253"/>
      <c r="AT70" s="252"/>
      <c r="AU70" s="251"/>
      <c r="AV70" s="253"/>
      <c r="AW70" s="253"/>
      <c r="AX70" s="253"/>
      <c r="AY70" s="252"/>
    </row>
    <row r="71" spans="1:51" s="236" customFormat="1">
      <c r="A71" s="238"/>
      <c r="B71" s="251"/>
      <c r="C71" s="253"/>
      <c r="D71" s="253"/>
      <c r="E71" s="253"/>
      <c r="F71" s="252"/>
      <c r="G71" s="251"/>
      <c r="H71" s="253"/>
      <c r="I71" s="253"/>
      <c r="J71" s="253"/>
      <c r="K71" s="252"/>
      <c r="L71" s="251"/>
      <c r="M71" s="253"/>
      <c r="N71" s="253"/>
      <c r="O71" s="253"/>
      <c r="P71" s="252"/>
      <c r="Q71" s="251"/>
      <c r="R71" s="253"/>
      <c r="S71" s="253"/>
      <c r="T71" s="253"/>
      <c r="U71" s="252"/>
      <c r="V71" s="251"/>
      <c r="W71" s="253"/>
      <c r="X71" s="253"/>
      <c r="Y71" s="253"/>
      <c r="Z71" s="252"/>
      <c r="AA71" s="251"/>
      <c r="AB71" s="253"/>
      <c r="AC71" s="253"/>
      <c r="AD71" s="253"/>
      <c r="AE71" s="252"/>
      <c r="AF71" s="251"/>
      <c r="AG71" s="253"/>
      <c r="AH71" s="253"/>
      <c r="AI71" s="253"/>
      <c r="AJ71" s="252"/>
      <c r="AK71" s="251"/>
      <c r="AL71" s="253"/>
      <c r="AM71" s="253"/>
      <c r="AN71" s="253"/>
      <c r="AO71" s="252"/>
      <c r="AP71" s="251"/>
      <c r="AQ71" s="253"/>
      <c r="AR71" s="253"/>
      <c r="AS71" s="253"/>
      <c r="AT71" s="252"/>
      <c r="AU71" s="251"/>
      <c r="AV71" s="253"/>
      <c r="AW71" s="253"/>
      <c r="AX71" s="253"/>
      <c r="AY71" s="252"/>
    </row>
    <row r="72" spans="1:51" s="236" customFormat="1">
      <c r="A72" s="238"/>
      <c r="B72" s="251"/>
      <c r="C72" s="253"/>
      <c r="D72" s="253"/>
      <c r="E72" s="253"/>
      <c r="F72" s="252"/>
      <c r="G72" s="251"/>
      <c r="H72" s="253"/>
      <c r="I72" s="253"/>
      <c r="J72" s="253"/>
      <c r="K72" s="252"/>
      <c r="L72" s="251"/>
      <c r="M72" s="253"/>
      <c r="N72" s="253"/>
      <c r="O72" s="253"/>
      <c r="P72" s="252"/>
      <c r="Q72" s="251"/>
      <c r="R72" s="253"/>
      <c r="S72" s="253"/>
      <c r="T72" s="253"/>
      <c r="U72" s="252"/>
      <c r="V72" s="251"/>
      <c r="W72" s="253"/>
      <c r="X72" s="253"/>
      <c r="Y72" s="253"/>
      <c r="Z72" s="252"/>
      <c r="AA72" s="251"/>
      <c r="AB72" s="253"/>
      <c r="AC72" s="253"/>
      <c r="AD72" s="253"/>
      <c r="AE72" s="252"/>
      <c r="AF72" s="251"/>
      <c r="AG72" s="253"/>
      <c r="AH72" s="253"/>
      <c r="AI72" s="253"/>
      <c r="AJ72" s="252"/>
      <c r="AK72" s="251"/>
      <c r="AL72" s="253"/>
      <c r="AM72" s="253"/>
      <c r="AN72" s="253"/>
      <c r="AO72" s="252"/>
      <c r="AP72" s="251"/>
      <c r="AQ72" s="253"/>
      <c r="AR72" s="253"/>
      <c r="AS72" s="253"/>
      <c r="AT72" s="252"/>
      <c r="AU72" s="251"/>
      <c r="AV72" s="253"/>
      <c r="AW72" s="253"/>
      <c r="AX72" s="253"/>
      <c r="AY72" s="252"/>
    </row>
    <row r="73" spans="1:51" s="236" customFormat="1">
      <c r="A73" s="238"/>
      <c r="B73" s="251"/>
      <c r="C73" s="253"/>
      <c r="D73" s="253"/>
      <c r="E73" s="253"/>
      <c r="F73" s="252"/>
      <c r="G73" s="251"/>
      <c r="H73" s="253"/>
      <c r="I73" s="253"/>
      <c r="J73" s="253"/>
      <c r="K73" s="252"/>
      <c r="L73" s="251"/>
      <c r="M73" s="253"/>
      <c r="N73" s="253"/>
      <c r="O73" s="253"/>
      <c r="P73" s="252"/>
      <c r="Q73" s="251"/>
      <c r="R73" s="253"/>
      <c r="S73" s="253"/>
      <c r="T73" s="253"/>
      <c r="U73" s="252"/>
      <c r="V73" s="251"/>
      <c r="W73" s="253"/>
      <c r="X73" s="253"/>
      <c r="Y73" s="253"/>
      <c r="Z73" s="252"/>
      <c r="AA73" s="251"/>
      <c r="AB73" s="253"/>
      <c r="AC73" s="253"/>
      <c r="AD73" s="253"/>
      <c r="AE73" s="252"/>
      <c r="AF73" s="251"/>
      <c r="AG73" s="253"/>
      <c r="AH73" s="253"/>
      <c r="AI73" s="253"/>
      <c r="AJ73" s="252"/>
      <c r="AK73" s="251"/>
      <c r="AL73" s="253"/>
      <c r="AM73" s="253"/>
      <c r="AN73" s="253"/>
      <c r="AO73" s="252"/>
      <c r="AP73" s="251"/>
      <c r="AQ73" s="253"/>
      <c r="AR73" s="253"/>
      <c r="AS73" s="253"/>
      <c r="AT73" s="252"/>
      <c r="AU73" s="251"/>
      <c r="AV73" s="253"/>
      <c r="AW73" s="253"/>
      <c r="AX73" s="253"/>
      <c r="AY73" s="252"/>
    </row>
    <row r="74" spans="1:51" s="236" customFormat="1">
      <c r="A74" s="238"/>
      <c r="B74" s="251"/>
      <c r="C74" s="253"/>
      <c r="D74" s="253"/>
      <c r="E74" s="253"/>
      <c r="F74" s="252"/>
      <c r="G74" s="251"/>
      <c r="H74" s="253"/>
      <c r="I74" s="253"/>
      <c r="J74" s="253"/>
      <c r="K74" s="252"/>
      <c r="L74" s="251"/>
      <c r="M74" s="253"/>
      <c r="N74" s="253"/>
      <c r="O74" s="253"/>
      <c r="P74" s="252"/>
      <c r="Q74" s="251"/>
      <c r="R74" s="253"/>
      <c r="S74" s="253"/>
      <c r="T74" s="253"/>
      <c r="U74" s="252"/>
      <c r="V74" s="251"/>
      <c r="W74" s="253"/>
      <c r="X74" s="253"/>
      <c r="Y74" s="253"/>
      <c r="Z74" s="252"/>
      <c r="AA74" s="251"/>
      <c r="AB74" s="253"/>
      <c r="AC74" s="253"/>
      <c r="AD74" s="253"/>
      <c r="AE74" s="252"/>
      <c r="AF74" s="251"/>
      <c r="AG74" s="253"/>
      <c r="AH74" s="253"/>
      <c r="AI74" s="253"/>
      <c r="AJ74" s="252"/>
      <c r="AK74" s="251"/>
      <c r="AL74" s="253"/>
      <c r="AM74" s="253"/>
      <c r="AN74" s="253"/>
      <c r="AO74" s="252"/>
      <c r="AP74" s="251"/>
      <c r="AQ74" s="253"/>
      <c r="AR74" s="253"/>
      <c r="AS74" s="253"/>
      <c r="AT74" s="252"/>
      <c r="AU74" s="251"/>
      <c r="AV74" s="253"/>
      <c r="AW74" s="253"/>
      <c r="AX74" s="253"/>
      <c r="AY74" s="252"/>
    </row>
    <row r="75" spans="1:51" s="236" customFormat="1">
      <c r="A75" s="238"/>
      <c r="B75" s="251"/>
      <c r="C75" s="253"/>
      <c r="D75" s="253"/>
      <c r="E75" s="253"/>
      <c r="F75" s="252"/>
      <c r="G75" s="251"/>
      <c r="H75" s="253"/>
      <c r="I75" s="253"/>
      <c r="J75" s="253"/>
      <c r="K75" s="252"/>
      <c r="L75" s="251"/>
      <c r="M75" s="253"/>
      <c r="N75" s="253"/>
      <c r="O75" s="253"/>
      <c r="P75" s="252"/>
      <c r="Q75" s="251"/>
      <c r="R75" s="253"/>
      <c r="S75" s="253"/>
      <c r="T75" s="253"/>
      <c r="U75" s="252"/>
      <c r="V75" s="251"/>
      <c r="W75" s="253"/>
      <c r="X75" s="253"/>
      <c r="Y75" s="253"/>
      <c r="Z75" s="252"/>
      <c r="AA75" s="251"/>
      <c r="AB75" s="253"/>
      <c r="AC75" s="253"/>
      <c r="AD75" s="253"/>
      <c r="AE75" s="252"/>
      <c r="AF75" s="251"/>
      <c r="AG75" s="253"/>
      <c r="AH75" s="253"/>
      <c r="AI75" s="253"/>
      <c r="AJ75" s="252"/>
      <c r="AK75" s="251"/>
      <c r="AL75" s="253"/>
      <c r="AM75" s="253"/>
      <c r="AN75" s="253"/>
      <c r="AO75" s="252"/>
      <c r="AP75" s="251"/>
      <c r="AQ75" s="253"/>
      <c r="AR75" s="253"/>
      <c r="AS75" s="253"/>
      <c r="AT75" s="252"/>
      <c r="AU75" s="251"/>
      <c r="AV75" s="253"/>
      <c r="AW75" s="253"/>
      <c r="AX75" s="253"/>
      <c r="AY75" s="252"/>
    </row>
    <row r="76" spans="1:51" s="236" customFormat="1">
      <c r="A76" s="238"/>
      <c r="B76" s="251"/>
      <c r="C76" s="253"/>
      <c r="D76" s="253"/>
      <c r="E76" s="253"/>
      <c r="F76" s="252"/>
      <c r="G76" s="251"/>
      <c r="H76" s="253"/>
      <c r="I76" s="253"/>
      <c r="J76" s="253"/>
      <c r="K76" s="252"/>
      <c r="L76" s="251"/>
      <c r="M76" s="253"/>
      <c r="N76" s="253"/>
      <c r="O76" s="253"/>
      <c r="P76" s="252"/>
      <c r="Q76" s="251"/>
      <c r="R76" s="253"/>
      <c r="S76" s="253"/>
      <c r="T76" s="253"/>
      <c r="U76" s="252"/>
      <c r="V76" s="251"/>
      <c r="W76" s="253"/>
      <c r="X76" s="253"/>
      <c r="Y76" s="253"/>
      <c r="Z76" s="252"/>
      <c r="AA76" s="251"/>
      <c r="AB76" s="253"/>
      <c r="AC76" s="253"/>
      <c r="AD76" s="253"/>
      <c r="AE76" s="252"/>
      <c r="AF76" s="251"/>
      <c r="AG76" s="253"/>
      <c r="AH76" s="253"/>
      <c r="AI76" s="253"/>
      <c r="AJ76" s="252"/>
      <c r="AK76" s="251"/>
      <c r="AL76" s="253"/>
      <c r="AM76" s="253"/>
      <c r="AN76" s="253"/>
      <c r="AO76" s="252"/>
      <c r="AP76" s="251"/>
      <c r="AQ76" s="253"/>
      <c r="AR76" s="253"/>
      <c r="AS76" s="253"/>
      <c r="AT76" s="252"/>
      <c r="AU76" s="251"/>
      <c r="AV76" s="253"/>
      <c r="AW76" s="253"/>
      <c r="AX76" s="253"/>
      <c r="AY76" s="252"/>
    </row>
    <row r="77" spans="1:51" s="236" customFormat="1">
      <c r="A77" s="238"/>
      <c r="B77" s="251"/>
      <c r="C77" s="253"/>
      <c r="D77" s="253"/>
      <c r="E77" s="253"/>
      <c r="F77" s="252"/>
      <c r="G77" s="251"/>
      <c r="H77" s="253"/>
      <c r="I77" s="253"/>
      <c r="J77" s="253"/>
      <c r="K77" s="252"/>
      <c r="L77" s="251"/>
      <c r="M77" s="253"/>
      <c r="N77" s="253"/>
      <c r="O77" s="253"/>
      <c r="P77" s="252"/>
      <c r="Q77" s="251"/>
      <c r="R77" s="253"/>
      <c r="S77" s="253"/>
      <c r="T77" s="253"/>
      <c r="U77" s="252"/>
      <c r="V77" s="251"/>
      <c r="W77" s="253"/>
      <c r="X77" s="253"/>
      <c r="Y77" s="253"/>
      <c r="Z77" s="252"/>
      <c r="AA77" s="251"/>
      <c r="AB77" s="253"/>
      <c r="AC77" s="253"/>
      <c r="AD77" s="253"/>
      <c r="AE77" s="252"/>
      <c r="AF77" s="251"/>
      <c r="AG77" s="253"/>
      <c r="AH77" s="253"/>
      <c r="AI77" s="253"/>
      <c r="AJ77" s="252"/>
      <c r="AK77" s="251"/>
      <c r="AL77" s="253"/>
      <c r="AM77" s="253"/>
      <c r="AN77" s="253"/>
      <c r="AO77" s="252"/>
      <c r="AP77" s="251"/>
      <c r="AQ77" s="253"/>
      <c r="AR77" s="253"/>
      <c r="AS77" s="253"/>
      <c r="AT77" s="252"/>
      <c r="AU77" s="251"/>
      <c r="AV77" s="253"/>
      <c r="AW77" s="253"/>
      <c r="AX77" s="253"/>
      <c r="AY77" s="252"/>
    </row>
    <row r="78" spans="1:51" s="236" customFormat="1">
      <c r="A78" s="238"/>
      <c r="B78" s="251"/>
      <c r="C78" s="253"/>
      <c r="D78" s="253"/>
      <c r="E78" s="253"/>
      <c r="F78" s="252"/>
      <c r="G78" s="251"/>
      <c r="H78" s="253"/>
      <c r="I78" s="253"/>
      <c r="J78" s="253"/>
      <c r="K78" s="252"/>
      <c r="L78" s="251"/>
      <c r="M78" s="253"/>
      <c r="N78" s="253"/>
      <c r="O78" s="253"/>
      <c r="P78" s="252"/>
      <c r="Q78" s="251"/>
      <c r="R78" s="253"/>
      <c r="S78" s="253"/>
      <c r="T78" s="253"/>
      <c r="U78" s="252"/>
      <c r="V78" s="251"/>
      <c r="W78" s="253"/>
      <c r="X78" s="253"/>
      <c r="Y78" s="253"/>
      <c r="Z78" s="252"/>
      <c r="AA78" s="251"/>
      <c r="AB78" s="253"/>
      <c r="AC78" s="253"/>
      <c r="AD78" s="253"/>
      <c r="AE78" s="252"/>
      <c r="AF78" s="251"/>
      <c r="AG78" s="253"/>
      <c r="AH78" s="253"/>
      <c r="AI78" s="253"/>
      <c r="AJ78" s="252"/>
      <c r="AK78" s="251"/>
      <c r="AL78" s="253"/>
      <c r="AM78" s="253"/>
      <c r="AN78" s="253"/>
      <c r="AO78" s="252"/>
      <c r="AP78" s="251"/>
      <c r="AQ78" s="253"/>
      <c r="AR78" s="253"/>
      <c r="AS78" s="253"/>
      <c r="AT78" s="252"/>
      <c r="AU78" s="251"/>
      <c r="AV78" s="253"/>
      <c r="AW78" s="253"/>
      <c r="AX78" s="253"/>
      <c r="AY78" s="252"/>
    </row>
    <row r="79" spans="1:51" s="236" customFormat="1">
      <c r="A79" s="238"/>
      <c r="B79" s="251"/>
      <c r="C79" s="253"/>
      <c r="D79" s="253"/>
      <c r="E79" s="253"/>
      <c r="F79" s="252"/>
      <c r="G79" s="251"/>
      <c r="H79" s="253"/>
      <c r="I79" s="253"/>
      <c r="J79" s="253"/>
      <c r="K79" s="252"/>
      <c r="L79" s="251"/>
      <c r="M79" s="253"/>
      <c r="N79" s="253"/>
      <c r="O79" s="253"/>
      <c r="P79" s="252"/>
      <c r="Q79" s="251"/>
      <c r="R79" s="253"/>
      <c r="S79" s="253"/>
      <c r="T79" s="253"/>
      <c r="U79" s="252"/>
      <c r="V79" s="251"/>
      <c r="W79" s="253"/>
      <c r="X79" s="253"/>
      <c r="Y79" s="253"/>
      <c r="Z79" s="252"/>
      <c r="AA79" s="251"/>
      <c r="AB79" s="253"/>
      <c r="AC79" s="253"/>
      <c r="AD79" s="253"/>
      <c r="AE79" s="252"/>
      <c r="AF79" s="251"/>
      <c r="AG79" s="253"/>
      <c r="AH79" s="253"/>
      <c r="AI79" s="253"/>
      <c r="AJ79" s="252"/>
      <c r="AK79" s="251"/>
      <c r="AL79" s="253"/>
      <c r="AM79" s="253"/>
      <c r="AN79" s="253"/>
      <c r="AO79" s="252"/>
      <c r="AP79" s="251"/>
      <c r="AQ79" s="253"/>
      <c r="AR79" s="253"/>
      <c r="AS79" s="253"/>
      <c r="AT79" s="252"/>
      <c r="AU79" s="251"/>
      <c r="AV79" s="253"/>
      <c r="AW79" s="253"/>
      <c r="AX79" s="253"/>
      <c r="AY79" s="252"/>
    </row>
    <row r="80" spans="1:51" s="236" customFormat="1">
      <c r="A80" s="238"/>
      <c r="B80" s="251"/>
      <c r="C80" s="253"/>
      <c r="D80" s="253"/>
      <c r="E80" s="253"/>
      <c r="F80" s="252"/>
      <c r="G80" s="251"/>
      <c r="H80" s="253"/>
      <c r="I80" s="253"/>
      <c r="J80" s="253"/>
      <c r="K80" s="252"/>
      <c r="L80" s="251"/>
      <c r="M80" s="253"/>
      <c r="N80" s="253"/>
      <c r="O80" s="253"/>
      <c r="P80" s="252"/>
      <c r="Q80" s="251"/>
      <c r="R80" s="253"/>
      <c r="S80" s="253"/>
      <c r="T80" s="253"/>
      <c r="U80" s="252"/>
      <c r="V80" s="251"/>
      <c r="W80" s="253"/>
      <c r="X80" s="253"/>
      <c r="Y80" s="253"/>
      <c r="Z80" s="252"/>
      <c r="AA80" s="251"/>
      <c r="AB80" s="253"/>
      <c r="AC80" s="253"/>
      <c r="AD80" s="253"/>
      <c r="AE80" s="252"/>
      <c r="AF80" s="251"/>
      <c r="AG80" s="253"/>
      <c r="AH80" s="253"/>
      <c r="AI80" s="253"/>
      <c r="AJ80" s="252"/>
      <c r="AK80" s="251"/>
      <c r="AL80" s="253"/>
      <c r="AM80" s="253"/>
      <c r="AN80" s="253"/>
      <c r="AO80" s="252"/>
      <c r="AP80" s="251"/>
      <c r="AQ80" s="253"/>
      <c r="AR80" s="253"/>
      <c r="AS80" s="253"/>
      <c r="AT80" s="252"/>
      <c r="AU80" s="251"/>
      <c r="AV80" s="253"/>
      <c r="AW80" s="253"/>
      <c r="AX80" s="253"/>
      <c r="AY80" s="252"/>
    </row>
    <row r="81" spans="1:51" s="236" customFormat="1">
      <c r="A81" s="238"/>
      <c r="B81" s="251"/>
      <c r="C81" s="253"/>
      <c r="D81" s="253"/>
      <c r="E81" s="253"/>
      <c r="F81" s="252"/>
      <c r="G81" s="251"/>
      <c r="H81" s="253"/>
      <c r="I81" s="253"/>
      <c r="J81" s="253"/>
      <c r="K81" s="252"/>
      <c r="L81" s="251"/>
      <c r="M81" s="253"/>
      <c r="N81" s="253"/>
      <c r="O81" s="253"/>
      <c r="P81" s="252"/>
      <c r="Q81" s="251"/>
      <c r="R81" s="253"/>
      <c r="S81" s="253"/>
      <c r="T81" s="253"/>
      <c r="U81" s="252"/>
      <c r="V81" s="251"/>
      <c r="W81" s="253"/>
      <c r="X81" s="253"/>
      <c r="Y81" s="253"/>
      <c r="Z81" s="252"/>
      <c r="AA81" s="251"/>
      <c r="AB81" s="253"/>
      <c r="AC81" s="253"/>
      <c r="AD81" s="253"/>
      <c r="AE81" s="252"/>
      <c r="AF81" s="251"/>
      <c r="AG81" s="253"/>
      <c r="AH81" s="253"/>
      <c r="AI81" s="253"/>
      <c r="AJ81" s="252"/>
      <c r="AK81" s="251"/>
      <c r="AL81" s="253"/>
      <c r="AM81" s="253"/>
      <c r="AN81" s="253"/>
      <c r="AO81" s="252"/>
      <c r="AP81" s="251"/>
      <c r="AQ81" s="253"/>
      <c r="AR81" s="253"/>
      <c r="AS81" s="253"/>
      <c r="AT81" s="252"/>
      <c r="AU81" s="251"/>
      <c r="AV81" s="253"/>
      <c r="AW81" s="253"/>
      <c r="AX81" s="253"/>
      <c r="AY81" s="252"/>
    </row>
    <row r="82" spans="1:51" s="236" customFormat="1">
      <c r="A82" s="238"/>
      <c r="B82" s="251"/>
      <c r="C82" s="253"/>
      <c r="D82" s="253"/>
      <c r="E82" s="253"/>
      <c r="F82" s="252"/>
      <c r="G82" s="251"/>
      <c r="H82" s="253"/>
      <c r="I82" s="253"/>
      <c r="J82" s="253"/>
      <c r="K82" s="252"/>
      <c r="L82" s="251"/>
      <c r="M82" s="253"/>
      <c r="N82" s="253"/>
      <c r="O82" s="253"/>
      <c r="P82" s="252"/>
      <c r="Q82" s="251"/>
      <c r="R82" s="253"/>
      <c r="S82" s="253"/>
      <c r="T82" s="253"/>
      <c r="U82" s="252"/>
      <c r="V82" s="251"/>
      <c r="W82" s="253"/>
      <c r="X82" s="253"/>
      <c r="Y82" s="253"/>
      <c r="Z82" s="252"/>
      <c r="AA82" s="251"/>
      <c r="AB82" s="253"/>
      <c r="AC82" s="253"/>
      <c r="AD82" s="253"/>
      <c r="AE82" s="252"/>
      <c r="AF82" s="251"/>
      <c r="AG82" s="253"/>
      <c r="AH82" s="253"/>
      <c r="AI82" s="253"/>
      <c r="AJ82" s="252"/>
      <c r="AK82" s="251"/>
      <c r="AL82" s="253"/>
      <c r="AM82" s="253"/>
      <c r="AN82" s="253"/>
      <c r="AO82" s="252"/>
      <c r="AP82" s="251"/>
      <c r="AQ82" s="253"/>
      <c r="AR82" s="253"/>
      <c r="AS82" s="253"/>
      <c r="AT82" s="252"/>
      <c r="AU82" s="251"/>
      <c r="AV82" s="253"/>
      <c r="AW82" s="253"/>
      <c r="AX82" s="253"/>
      <c r="AY82" s="252"/>
    </row>
    <row r="83" spans="1:51">
      <c r="B83" s="254"/>
      <c r="C83" s="253"/>
      <c r="D83" s="253"/>
      <c r="E83" s="253"/>
      <c r="F83" s="265"/>
      <c r="G83" s="254"/>
      <c r="H83" s="253"/>
      <c r="I83" s="253"/>
      <c r="J83" s="253"/>
      <c r="K83" s="265"/>
      <c r="L83" s="254"/>
      <c r="M83" s="253"/>
      <c r="N83" s="253"/>
      <c r="O83" s="253"/>
      <c r="P83" s="265"/>
      <c r="Q83" s="254"/>
      <c r="R83" s="253"/>
      <c r="S83" s="253"/>
      <c r="T83" s="253"/>
      <c r="U83" s="265"/>
      <c r="V83" s="254"/>
      <c r="W83" s="253"/>
      <c r="X83" s="253"/>
      <c r="Y83" s="253"/>
      <c r="Z83" s="265"/>
      <c r="AA83" s="254"/>
      <c r="AB83" s="253"/>
      <c r="AC83" s="253"/>
      <c r="AD83" s="253"/>
      <c r="AE83" s="265"/>
      <c r="AF83" s="254"/>
      <c r="AG83" s="253"/>
      <c r="AH83" s="253"/>
      <c r="AI83" s="253"/>
      <c r="AJ83" s="265"/>
      <c r="AK83" s="254"/>
      <c r="AL83" s="253"/>
      <c r="AM83" s="253"/>
      <c r="AN83" s="253"/>
      <c r="AO83" s="265"/>
      <c r="AP83" s="254"/>
      <c r="AQ83" s="253"/>
      <c r="AR83" s="253"/>
      <c r="AS83" s="253"/>
      <c r="AT83" s="265"/>
      <c r="AU83" s="254"/>
      <c r="AV83" s="253"/>
      <c r="AW83" s="253"/>
      <c r="AX83" s="253"/>
      <c r="AY83" s="265"/>
    </row>
    <row r="84" spans="1:51" ht="16" thickBot="1">
      <c r="B84" s="279"/>
      <c r="C84" s="280"/>
      <c r="D84" s="280"/>
      <c r="E84" s="280"/>
      <c r="F84" s="281"/>
      <c r="G84" s="279"/>
      <c r="H84" s="280"/>
      <c r="I84" s="280"/>
      <c r="J84" s="280"/>
      <c r="K84" s="281"/>
      <c r="L84" s="279"/>
      <c r="M84" s="280"/>
      <c r="N84" s="280"/>
      <c r="O84" s="280"/>
      <c r="P84" s="281"/>
      <c r="Q84" s="279"/>
      <c r="R84" s="280"/>
      <c r="S84" s="280"/>
      <c r="T84" s="280"/>
      <c r="U84" s="281"/>
      <c r="V84" s="279"/>
      <c r="W84" s="280"/>
      <c r="X84" s="280"/>
      <c r="Y84" s="280"/>
      <c r="Z84" s="281"/>
      <c r="AA84" s="279"/>
      <c r="AB84" s="280"/>
      <c r="AC84" s="280"/>
      <c r="AD84" s="280"/>
      <c r="AE84" s="281"/>
      <c r="AF84" s="279"/>
      <c r="AG84" s="280"/>
      <c r="AH84" s="280"/>
      <c r="AI84" s="280"/>
      <c r="AJ84" s="281"/>
      <c r="AK84" s="279"/>
      <c r="AL84" s="280"/>
      <c r="AM84" s="280"/>
      <c r="AN84" s="280"/>
      <c r="AO84" s="281"/>
      <c r="AP84" s="279"/>
      <c r="AQ84" s="280"/>
      <c r="AR84" s="280"/>
      <c r="AS84" s="280"/>
      <c r="AT84" s="281"/>
      <c r="AU84" s="279"/>
      <c r="AV84" s="280"/>
      <c r="AW84" s="280"/>
      <c r="AX84" s="280"/>
      <c r="AY84" s="281"/>
    </row>
    <row r="86" spans="1:51">
      <c r="E86" s="282"/>
      <c r="H86" s="282"/>
      <c r="M86" s="282"/>
      <c r="T86" s="282"/>
      <c r="W86" s="282"/>
      <c r="AD86" s="282"/>
      <c r="AI86" s="282"/>
      <c r="AN86" s="282"/>
      <c r="AS86" s="282"/>
      <c r="AX86" s="282"/>
    </row>
    <row r="87" spans="1:51">
      <c r="E87" s="282"/>
      <c r="H87" s="282"/>
      <c r="M87" s="282"/>
      <c r="T87" s="282"/>
      <c r="W87" s="282"/>
      <c r="AD87" s="282"/>
      <c r="AI87" s="282"/>
      <c r="AN87" s="282"/>
      <c r="AS87" s="282"/>
      <c r="AX87" s="282"/>
    </row>
    <row r="88" spans="1:51">
      <c r="E88" s="282"/>
      <c r="H88" s="282"/>
      <c r="M88" s="282"/>
      <c r="T88" s="282"/>
      <c r="W88" s="282"/>
      <c r="AD88" s="282"/>
      <c r="AI88" s="282"/>
      <c r="AN88" s="282"/>
      <c r="AS88" s="282"/>
      <c r="AX88" s="282"/>
    </row>
    <row r="89" spans="1:51">
      <c r="E89" s="282"/>
      <c r="T89" s="282"/>
      <c r="AD89" s="282"/>
      <c r="AI89" s="282"/>
      <c r="AN89" s="282"/>
      <c r="AS89" s="282"/>
      <c r="AX89" s="282"/>
    </row>
    <row r="90" spans="1:51">
      <c r="E90" s="282"/>
      <c r="H90" s="282"/>
      <c r="M90" s="282"/>
      <c r="T90" s="282"/>
      <c r="W90" s="282"/>
      <c r="AD90" s="282"/>
      <c r="AI90" s="282"/>
      <c r="AN90" s="282"/>
      <c r="AS90" s="282"/>
      <c r="AX90" s="282"/>
    </row>
    <row r="91" spans="1:51">
      <c r="E91" s="282"/>
      <c r="H91" s="282"/>
      <c r="I91" s="282"/>
      <c r="J91" s="282"/>
      <c r="M91" s="282"/>
      <c r="N91" s="282"/>
      <c r="O91" s="282"/>
      <c r="T91" s="282"/>
      <c r="W91" s="282"/>
      <c r="X91" s="282"/>
      <c r="Y91" s="282"/>
      <c r="AD91" s="282"/>
      <c r="AI91" s="282"/>
      <c r="AN91" s="282"/>
      <c r="AS91" s="282"/>
      <c r="AX91" s="282"/>
    </row>
    <row r="92" spans="1:51">
      <c r="E92" s="282"/>
      <c r="T92" s="282"/>
      <c r="AD92" s="282"/>
      <c r="AI92" s="282"/>
      <c r="AN92" s="282"/>
      <c r="AS92" s="282"/>
      <c r="AX92" s="282"/>
    </row>
    <row r="93" spans="1:51">
      <c r="E93" s="282"/>
      <c r="T93" s="282"/>
      <c r="AD93" s="282"/>
      <c r="AI93" s="282"/>
      <c r="AN93" s="282"/>
      <c r="AS93" s="282"/>
      <c r="AX93" s="282"/>
    </row>
    <row r="94" spans="1:51">
      <c r="E94" s="282"/>
      <c r="T94" s="282"/>
      <c r="AD94" s="282"/>
      <c r="AI94" s="282"/>
      <c r="AN94" s="282"/>
      <c r="AS94" s="282"/>
      <c r="AX94" s="282"/>
    </row>
    <row r="95" spans="1:51">
      <c r="E95" s="282"/>
      <c r="T95" s="282"/>
      <c r="AD95" s="282"/>
      <c r="AI95" s="282"/>
      <c r="AN95" s="282"/>
      <c r="AS95" s="282"/>
      <c r="AX95" s="282"/>
    </row>
    <row r="96" spans="1:51">
      <c r="E96" s="282"/>
      <c r="T96" s="282"/>
      <c r="AD96" s="282"/>
      <c r="AI96" s="282"/>
      <c r="AN96" s="282"/>
      <c r="AS96" s="282"/>
      <c r="AX96" s="282"/>
    </row>
    <row r="97" spans="5:50">
      <c r="E97" s="282"/>
      <c r="T97" s="282"/>
      <c r="AD97" s="282"/>
      <c r="AI97" s="282"/>
      <c r="AN97" s="282"/>
      <c r="AS97" s="282"/>
      <c r="AX97" s="282"/>
    </row>
  </sheetData>
  <mergeCells count="20">
    <mergeCell ref="AV6:AX6"/>
    <mergeCell ref="AV9:AW9"/>
    <mergeCell ref="AQ6:AS6"/>
    <mergeCell ref="AQ9:AR9"/>
    <mergeCell ref="AG6:AI6"/>
    <mergeCell ref="AG9:AH9"/>
    <mergeCell ref="AL6:AN6"/>
    <mergeCell ref="AL9:AM9"/>
    <mergeCell ref="W6:Y6"/>
    <mergeCell ref="AB6:AD6"/>
    <mergeCell ref="W9:X9"/>
    <mergeCell ref="AB9:AC9"/>
    <mergeCell ref="C9:D9"/>
    <mergeCell ref="C6:E6"/>
    <mergeCell ref="M6:O6"/>
    <mergeCell ref="R6:T6"/>
    <mergeCell ref="M9:N9"/>
    <mergeCell ref="R9:S9"/>
    <mergeCell ref="H6:J6"/>
    <mergeCell ref="H9:I9"/>
  </mergeCells>
  <phoneticPr fontId="5" type="noConversion"/>
  <dataValidations count="13">
    <dataValidation type="list" allowBlank="1" showInputMessage="1" showErrorMessage="1" sqref="R7:S7 AB7:AC7 AG7:AH7 AL7:AM7">
      <formula1>Activités</formula1>
    </dataValidation>
    <dataValidation type="list" allowBlank="1" showInputMessage="1" showErrorMessage="1" sqref="M6:O6">
      <formula1>$A$4:$A$60</formula1>
    </dataValidation>
    <dataValidation type="list" allowBlank="1" showInputMessage="1" showErrorMessage="1" sqref="R6:T6">
      <formula1>$A$4:$A$60</formula1>
    </dataValidation>
    <dataValidation type="list" allowBlank="1" showInputMessage="1" showErrorMessage="1" sqref="W6:Y6">
      <formula1>$A$4:$A$60</formula1>
    </dataValidation>
    <dataValidation type="list" allowBlank="1" showInputMessage="1" showErrorMessage="1" sqref="AB6:AD6">
      <formula1>$A$4:$A$60</formula1>
    </dataValidation>
    <dataValidation type="list" allowBlank="1" showInputMessage="1" showErrorMessage="1" sqref="AG6:AI6">
      <formula1>$A$4:$A$60</formula1>
    </dataValidation>
    <dataValidation type="list" allowBlank="1" showInputMessage="1" showErrorMessage="1" sqref="AL6:AN6">
      <formula1>$A$4:$A$60</formula1>
    </dataValidation>
    <dataValidation type="list" allowBlank="1" showInputMessage="1" showErrorMessage="1" sqref="AQ6:AS6">
      <formula1>$A$4:$A$60</formula1>
    </dataValidation>
    <dataValidation type="list" allowBlank="1" showInputMessage="1" showErrorMessage="1" sqref="AV6:AX6">
      <formula1>$A$4:$A$60</formula1>
    </dataValidation>
    <dataValidation type="list" allowBlank="1" showInputMessage="1" showErrorMessage="1" sqref="C19:C33 R19:R33 AB19:AB33 AG19:AG33 AL19:AL33 M19:M33 W19:W33 H19:H33">
      <formula1>#REF!</formula1>
    </dataValidation>
    <dataValidation type="list" allowBlank="1" showInputMessage="1" showErrorMessage="1" sqref="C37:C51 R37:R51 AB37:AB51 AG37:AG51 AL37:AL51 M37:M51 W37:W51 H37:H51">
      <formula1>#REF!</formula1>
    </dataValidation>
    <dataValidation type="list" allowBlank="1" showInputMessage="1" showErrorMessage="1" sqref="H6:J6">
      <formula1>#REF!</formula1>
    </dataValidation>
    <dataValidation type="list" allowBlank="1" showInputMessage="1" showErrorMessage="1" sqref="C6:E6">
      <formula1>#REF!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74" r:id="rId3" name="Button 30">
              <controlPr defaultSize="0" print="0" autoFill="0" autoPict="0" macro="[0]!Macro2">
                <anchor moveWithCells="1" sizeWithCells="1">
                  <from>
                    <xdr:col>7</xdr:col>
                    <xdr:colOff>2387600</xdr:colOff>
                    <xdr:row>0</xdr:row>
                    <xdr:rowOff>152400</xdr:rowOff>
                  </from>
                  <to>
                    <xdr:col>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7" r:id="rId4" name="Button 33">
              <controlPr defaultSize="0" print="0" autoFill="0" autoPict="0" macro="[0]!Macro2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8" r:id="rId5" name="Button 34">
              <controlPr defaultSize="0" print="0" autoFill="0" autoPict="0" macro="[0]!Macro2">
                <anchor moveWithCells="1" sizeWithCells="1">
                  <from>
                    <xdr:col>17</xdr:col>
                    <xdr:colOff>2387600</xdr:colOff>
                    <xdr:row>0</xdr:row>
                    <xdr:rowOff>152400</xdr:rowOff>
                  </from>
                  <to>
                    <xdr:col>17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2" r:id="rId6" name="Button 38">
              <controlPr defaultSize="0" print="0" autoFill="0" autoPict="0" macro="[1]!Macro2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3" r:id="rId7" name="Button 39">
              <controlPr defaultSize="0" print="0" autoFill="0" autoPict="0" macro="[1]!Macro2">
                <anchor moveWithCells="1" sizeWithCells="1">
                  <from>
                    <xdr:col>17</xdr:col>
                    <xdr:colOff>2387600</xdr:colOff>
                    <xdr:row>0</xdr:row>
                    <xdr:rowOff>152400</xdr:rowOff>
                  </from>
                  <to>
                    <xdr:col>17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7" r:id="rId8" name="Button 43">
              <controlPr defaultSize="0" print="0" autoFill="0" autoPict="0" macro="[0]!Macro2">
                <anchor moveWithCells="1" sizeWithCells="1">
                  <from>
                    <xdr:col>22</xdr:col>
                    <xdr:colOff>2387600</xdr:colOff>
                    <xdr:row>0</xdr:row>
                    <xdr:rowOff>152400</xdr:rowOff>
                  </from>
                  <to>
                    <xdr:col>22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9" r:id="rId9" name="Button 45">
              <controlPr defaultSize="0" print="0" autoFill="0" autoPict="0" macro="[1]!Macro2">
                <anchor moveWithCells="1" sizeWithCells="1">
                  <from>
                    <xdr:col>22</xdr:col>
                    <xdr:colOff>2387600</xdr:colOff>
                    <xdr:row>0</xdr:row>
                    <xdr:rowOff>152400</xdr:rowOff>
                  </from>
                  <to>
                    <xdr:col>22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8" r:id="rId10" name="Button 44">
              <controlPr defaultSize="0" print="0" autoFill="0" autoPict="0" macro="[0]!Macro2">
                <anchor moveWithCells="1" sizeWithCells="1">
                  <from>
                    <xdr:col>27</xdr:col>
                    <xdr:colOff>2387600</xdr:colOff>
                    <xdr:row>0</xdr:row>
                    <xdr:rowOff>152400</xdr:rowOff>
                  </from>
                  <to>
                    <xdr:col>27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0" r:id="rId11" name="Button 46">
              <controlPr defaultSize="0" print="0" autoFill="0" autoPict="0" macro="[1]!Macro2">
                <anchor moveWithCells="1" sizeWithCells="1">
                  <from>
                    <xdr:col>27</xdr:col>
                    <xdr:colOff>2387600</xdr:colOff>
                    <xdr:row>0</xdr:row>
                    <xdr:rowOff>152400</xdr:rowOff>
                  </from>
                  <to>
                    <xdr:col>27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6" r:id="rId12" name="Button 52">
              <controlPr defaultSize="0" print="0" autoFill="0" autoPict="0" macro="[0]!Macro2">
                <anchor moveWithCells="1" sizeWithCells="1">
                  <from>
                    <xdr:col>32</xdr:col>
                    <xdr:colOff>2387600</xdr:colOff>
                    <xdr:row>0</xdr:row>
                    <xdr:rowOff>152400</xdr:rowOff>
                  </from>
                  <to>
                    <xdr:col>32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7" r:id="rId13" name="Button 53">
              <controlPr defaultSize="0" print="0" autoFill="0" autoPict="0" macro="[1]!Macro2">
                <anchor moveWithCells="1" sizeWithCells="1">
                  <from>
                    <xdr:col>32</xdr:col>
                    <xdr:colOff>2387600</xdr:colOff>
                    <xdr:row>0</xdr:row>
                    <xdr:rowOff>152400</xdr:rowOff>
                  </from>
                  <to>
                    <xdr:col>32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 P.A.D</vt:lpstr>
      <vt:lpstr>ChargesDirectes</vt:lpstr>
      <vt:lpstr>Charges Directes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Antoine Renom</cp:lastModifiedBy>
  <cp:lastPrinted>2015-04-14T13:03:58Z</cp:lastPrinted>
  <dcterms:created xsi:type="dcterms:W3CDTF">2011-10-20T12:17:19Z</dcterms:created>
  <dcterms:modified xsi:type="dcterms:W3CDTF">2015-05-12T12:31:35Z</dcterms:modified>
</cp:coreProperties>
</file>