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ian\Desktop\"/>
    </mc:Choice>
  </mc:AlternateContent>
  <bookViews>
    <workbookView xWindow="0" yWindow="0" windowWidth="20490" windowHeight="7755" activeTab="1"/>
  </bookViews>
  <sheets>
    <sheet name="Feuil1" sheetId="1" r:id="rId1"/>
    <sheet name="ritmus tanulás-épiítkezési  (2" sheetId="2" r:id="rId2"/>
  </sheets>
  <externalReferences>
    <externalReference r:id="rId3"/>
  </externalReferences>
  <definedNames>
    <definedName name="_xlnm._FilterDatabase" localSheetId="1" hidden="1">'ritmus tanulás-épiítkezési  (2'!$A$7:$J$853</definedName>
    <definedName name="Bat." localSheetId="1">#REF!</definedName>
    <definedName name="Bat.">#REF!</definedName>
    <definedName name="Batiment." localSheetId="1">#REF!</definedName>
    <definedName name="Batiment.">#REF!</definedName>
    <definedName name="Décapage" localSheetId="1">#REF!</definedName>
    <definedName name="Décapage">#REF!</definedName>
    <definedName name="Excel_BuiltIn_Print_Area_2" localSheetId="1">#REF!</definedName>
    <definedName name="Excel_BuiltIn_Print_Area_2">#REF!</definedName>
    <definedName name="Rails" localSheetId="1">#REF!</definedName>
    <definedName name="Rails">#REF!</definedName>
    <definedName name="Rampes___Docks" localSheetId="1">#REF!</definedName>
    <definedName name="Rampes___Docks">#REF!</definedName>
    <definedName name="Voiries_légeres" localSheetId="1">#REF!</definedName>
    <definedName name="Voiries_légeres">#REF!</definedName>
    <definedName name="Voiries_Lourdes" localSheetId="1">#REF!</definedName>
    <definedName name="Voiries_Lourde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 l="1"/>
  <c r="C8" i="2" l="1"/>
  <c r="G8" i="2"/>
  <c r="J8" i="2"/>
  <c r="D9" i="2"/>
  <c r="G9" i="2"/>
  <c r="J9" i="2"/>
  <c r="D10" i="2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G10" i="2"/>
  <c r="J10" i="2"/>
  <c r="G11" i="2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J11" i="2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A9" i="2"/>
  <c r="A10" i="2"/>
  <c r="B10" i="2" l="1"/>
  <c r="B9" i="2"/>
  <c r="C9" i="2" s="1"/>
  <c r="D22" i="2"/>
  <c r="G22" i="2"/>
  <c r="J22" i="2"/>
  <c r="D23" i="2"/>
  <c r="G23" i="2"/>
  <c r="J23" i="2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J55" i="2" s="1"/>
  <c r="D24" i="2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G24" i="2"/>
  <c r="G25" i="2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G55" i="2" s="1"/>
  <c r="A11" i="2"/>
  <c r="A12" i="2"/>
  <c r="A13" i="2"/>
  <c r="B13" i="2" l="1"/>
  <c r="B12" i="2"/>
  <c r="B11" i="2"/>
  <c r="C11" i="2" s="1"/>
  <c r="C10" i="2"/>
  <c r="A14" i="2"/>
  <c r="B14" i="2" l="1"/>
  <c r="C12" i="2"/>
  <c r="C13" i="2"/>
  <c r="A15" i="2"/>
  <c r="B15" i="2" l="1"/>
  <c r="C14" i="2"/>
  <c r="A16" i="2"/>
  <c r="B16" i="2" l="1"/>
  <c r="C15" i="2"/>
  <c r="A17" i="2"/>
  <c r="B17" i="2" l="1"/>
  <c r="C17" i="2" s="1"/>
  <c r="C16" i="2"/>
  <c r="A18" i="2"/>
  <c r="B18" i="2" l="1"/>
  <c r="A19" i="2"/>
  <c r="B19" i="2" l="1"/>
  <c r="C18" i="2"/>
  <c r="A20" i="2"/>
  <c r="B20" i="2" l="1"/>
  <c r="C19" i="2"/>
  <c r="A21" i="2"/>
  <c r="A22" i="2"/>
  <c r="A23" i="2"/>
  <c r="B23" i="2" l="1"/>
  <c r="B22" i="2"/>
  <c r="B21" i="2"/>
  <c r="C20" i="2"/>
  <c r="A24" i="2"/>
  <c r="A25" i="2"/>
  <c r="B25" i="2" l="1"/>
  <c r="B24" i="2"/>
  <c r="C21" i="2"/>
  <c r="A26" i="2"/>
  <c r="B26" i="2" l="1"/>
  <c r="C22" i="2"/>
  <c r="A27" i="2"/>
  <c r="B27" i="2" l="1"/>
  <c r="C23" i="2"/>
  <c r="A28" i="2"/>
  <c r="A29" i="2"/>
  <c r="B29" i="2" l="1"/>
  <c r="B28" i="2"/>
  <c r="C24" i="2"/>
  <c r="A30" i="2"/>
  <c r="B30" i="2" l="1"/>
  <c r="C25" i="2"/>
  <c r="A31" i="2"/>
  <c r="B31" i="2" l="1"/>
  <c r="C26" i="2"/>
  <c r="A32" i="2"/>
  <c r="A33" i="2"/>
  <c r="B33" i="2" l="1"/>
  <c r="B32" i="2"/>
  <c r="C27" i="2"/>
  <c r="A34" i="2"/>
  <c r="B34" i="2" l="1"/>
  <c r="C28" i="2"/>
  <c r="A35" i="2"/>
  <c r="B35" i="2" l="1"/>
  <c r="C29" i="2"/>
  <c r="A36" i="2"/>
  <c r="A37" i="2"/>
  <c r="B37" i="2" l="1"/>
  <c r="B36" i="2"/>
  <c r="C30" i="2"/>
  <c r="A38" i="2"/>
  <c r="B38" i="2" l="1"/>
  <c r="C31" i="2"/>
  <c r="A39" i="2"/>
  <c r="B39" i="2" l="1"/>
  <c r="C32" i="2"/>
  <c r="A40" i="2"/>
  <c r="A41" i="2"/>
  <c r="B41" i="2" l="1"/>
  <c r="B40" i="2"/>
  <c r="C33" i="2"/>
  <c r="A42" i="2"/>
  <c r="B42" i="2" l="1"/>
  <c r="C34" i="2"/>
  <c r="A43" i="2"/>
  <c r="B43" i="2" l="1"/>
  <c r="C35" i="2"/>
  <c r="A44" i="2"/>
  <c r="A45" i="2"/>
  <c r="B45" i="2" l="1"/>
  <c r="B44" i="2"/>
  <c r="C36" i="2"/>
  <c r="A46" i="2"/>
  <c r="B46" i="2" l="1"/>
  <c r="C37" i="2"/>
  <c r="A47" i="2"/>
  <c r="B47" i="2" l="1"/>
  <c r="C38" i="2"/>
  <c r="A48" i="2"/>
  <c r="A49" i="2"/>
  <c r="B49" i="2" l="1"/>
  <c r="B48" i="2"/>
  <c r="C39" i="2"/>
  <c r="A50" i="2"/>
  <c r="B50" i="2" l="1"/>
  <c r="C40" i="2"/>
  <c r="A51" i="2"/>
  <c r="B51" i="2" l="1"/>
  <c r="C41" i="2"/>
  <c r="A52" i="2"/>
  <c r="A53" i="2"/>
  <c r="B53" i="2" l="1"/>
  <c r="B52" i="2"/>
  <c r="C42" i="2"/>
  <c r="A54" i="2"/>
  <c r="B54" i="2" l="1"/>
  <c r="C43" i="2"/>
  <c r="A55" i="2"/>
  <c r="B55" i="2" l="1"/>
  <c r="C44" i="2"/>
  <c r="C45" i="2" l="1"/>
  <c r="C46" i="2" l="1"/>
  <c r="C47" i="2" l="1"/>
  <c r="C48" i="2" l="1"/>
  <c r="C49" i="2" l="1"/>
  <c r="C50" i="2" l="1"/>
  <c r="C51" i="2" l="1"/>
  <c r="C52" i="2" l="1"/>
  <c r="C53" i="2" l="1"/>
  <c r="C55" i="2" l="1"/>
  <c r="C54" i="2"/>
</calcChain>
</file>

<file path=xl/comments1.xml><?xml version="1.0" encoding="utf-8"?>
<comments xmlns="http://schemas.openxmlformats.org/spreadsheetml/2006/main">
  <authors>
    <author>Florian Morvan</author>
  </authors>
  <commentList>
    <comment ref="A8" authorId="0" shapeId="0">
      <text>
        <r>
          <rPr>
            <sz val="20"/>
            <color indexed="81"/>
            <rFont val="Tahoma"/>
            <family val="2"/>
          </rPr>
          <t>Dátum hétfő</t>
        </r>
      </text>
    </comment>
  </commentList>
</comments>
</file>

<file path=xl/sharedStrings.xml><?xml version="1.0" encoding="utf-8"?>
<sst xmlns="http://schemas.openxmlformats.org/spreadsheetml/2006/main" count="14" uniqueCount="14">
  <si>
    <t>Megjegyzés</t>
  </si>
  <si>
    <t>Göngyölt teljesítés (fm)</t>
  </si>
  <si>
    <t>Napi teljesítés (fm)</t>
  </si>
  <si>
    <t xml:space="preserve">Munka-
folyamat </t>
  </si>
  <si>
    <t>Göngyölt</t>
  </si>
  <si>
    <t>Sajtolt 
(fm)</t>
  </si>
  <si>
    <t>Munka-
folyamat</t>
  </si>
  <si>
    <t>Sajtolási idő (nap)</t>
  </si>
  <si>
    <t>kumulatív hétig</t>
  </si>
  <si>
    <t>Hét</t>
  </si>
  <si>
    <t>Dátum</t>
  </si>
  <si>
    <t>Valós</t>
  </si>
  <si>
    <t>Tervezett</t>
  </si>
  <si>
    <t>Szakasz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</si>
</sst>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sz val="20"/>
      <color indexed="81"/>
      <name val="Tahoma"/>
      <family val="2"/>
    </font>
    <font>
      <sz val="9"/>
      <color rgb="FF111111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CCCFF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0" borderId="0" xfId="0" applyNumberFormat="1"/>
    <xf numFmtId="11" fontId="0" fillId="0" borderId="0" xfId="0" applyNumberFormat="1"/>
    <xf numFmtId="0" fontId="0" fillId="0" borderId="0" xfId="0" applyNumberFormat="1"/>
    <xf numFmtId="0" fontId="0" fillId="0" borderId="1" xfId="0" applyBorder="1" applyProtection="1">
      <protection locked="0"/>
    </xf>
    <xf numFmtId="0" fontId="0" fillId="2" borderId="2" xfId="0" applyFill="1" applyBorder="1"/>
    <xf numFmtId="0" fontId="0" fillId="0" borderId="3" xfId="0" applyBorder="1" applyProtection="1">
      <protection locked="0"/>
    </xf>
    <xf numFmtId="0" fontId="0" fillId="2" borderId="3" xfId="0" applyFill="1" applyBorder="1"/>
    <xf numFmtId="0" fontId="0" fillId="2" borderId="4" xfId="0" applyFill="1" applyBorder="1"/>
    <xf numFmtId="0" fontId="0" fillId="2" borderId="3" xfId="0" applyFill="1" applyBorder="1" applyAlignment="1">
      <alignment horizontal="center" vertical="center"/>
    </xf>
    <xf numFmtId="14" fontId="0" fillId="2" borderId="5" xfId="0" applyNumberFormat="1" applyFill="1" applyBorder="1" applyAlignment="1">
      <alignment horizontal="center" vertical="center"/>
    </xf>
    <xf numFmtId="0" fontId="0" fillId="0" borderId="6" xfId="0" applyBorder="1" applyProtection="1">
      <protection locked="0"/>
    </xf>
    <xf numFmtId="0" fontId="0" fillId="2" borderId="7" xfId="0" applyFill="1" applyBorder="1"/>
    <xf numFmtId="0" fontId="0" fillId="0" borderId="8" xfId="0" applyBorder="1" applyProtection="1">
      <protection locked="0"/>
    </xf>
    <xf numFmtId="0" fontId="0" fillId="2" borderId="8" xfId="0" applyFill="1" applyBorder="1"/>
    <xf numFmtId="0" fontId="0" fillId="2" borderId="9" xfId="0" applyFill="1" applyBorder="1"/>
    <xf numFmtId="0" fontId="0" fillId="2" borderId="8" xfId="0" applyFill="1" applyBorder="1" applyAlignment="1">
      <alignment horizontal="center" vertical="center"/>
    </xf>
    <xf numFmtId="0" fontId="0" fillId="0" borderId="10" xfId="0" applyBorder="1" applyProtection="1">
      <protection locked="0"/>
    </xf>
    <xf numFmtId="0" fontId="0" fillId="2" borderId="11" xfId="0" applyFill="1" applyBorder="1"/>
    <xf numFmtId="0" fontId="0" fillId="0" borderId="12" xfId="0" applyBorder="1" applyProtection="1">
      <protection locked="0"/>
    </xf>
    <xf numFmtId="0" fontId="0" fillId="2" borderId="12" xfId="0" applyFill="1" applyBorder="1"/>
    <xf numFmtId="0" fontId="0" fillId="2" borderId="13" xfId="0" applyFill="1" applyBorder="1"/>
    <xf numFmtId="0" fontId="0" fillId="2" borderId="12" xfId="0" applyFill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0" fontId="1" fillId="0" borderId="2" xfId="0" applyFont="1" applyBorder="1" applyProtection="1">
      <protection locked="0"/>
    </xf>
    <xf numFmtId="0" fontId="1" fillId="0" borderId="3" xfId="0" applyFont="1" applyBorder="1" applyProtection="1">
      <protection locked="0"/>
    </xf>
    <xf numFmtId="0" fontId="1" fillId="0" borderId="26" xfId="0" applyFont="1" applyBorder="1" applyProtection="1">
      <protection locked="0"/>
    </xf>
    <xf numFmtId="0" fontId="1" fillId="0" borderId="11" xfId="0" applyFont="1" applyBorder="1" applyProtection="1">
      <protection locked="0"/>
    </xf>
    <xf numFmtId="0" fontId="1" fillId="0" borderId="12" xfId="0" applyFont="1" applyBorder="1" applyProtection="1">
      <protection locked="0"/>
    </xf>
    <xf numFmtId="0" fontId="3" fillId="0" borderId="27" xfId="0" applyFont="1" applyBorder="1" applyAlignment="1">
      <alignment vertical="center"/>
    </xf>
    <xf numFmtId="0" fontId="2" fillId="4" borderId="25" xfId="0" applyFont="1" applyFill="1" applyBorder="1" applyAlignment="1">
      <alignment horizontal="center" vertical="center"/>
    </xf>
    <xf numFmtId="0" fontId="2" fillId="4" borderId="24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2" fillId="3" borderId="25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5" fillId="0" borderId="0" xfId="0" applyFont="1"/>
  </cellXfs>
  <cellStyles count="1">
    <cellStyle name="Normal" xfId="0" builtinId="0"/>
  </cellStyles>
  <dxfs count="14"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right style="medium">
          <color rgb="FF000000"/>
        </right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4"/>
          <c:order val="4"/>
          <c:tx>
            <c:strRef>
              <c:f>'ritmus tanulás-épiítkezési  (2'!$G$7</c:f>
              <c:strCache>
                <c:ptCount val="1"/>
                <c:pt idx="0">
                  <c:v>Göngyölt</c:v>
                </c:pt>
              </c:strCache>
            </c:strRef>
          </c:tx>
          <c:spPr>
            <a:ln w="317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(2'!$G$8:$G$55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40</c:v>
                </c:pt>
                <c:pt idx="6">
                  <c:v>60</c:v>
                </c:pt>
                <c:pt idx="7">
                  <c:v>80</c:v>
                </c:pt>
                <c:pt idx="8">
                  <c:v>100</c:v>
                </c:pt>
                <c:pt idx="9">
                  <c:v>120</c:v>
                </c:pt>
                <c:pt idx="10">
                  <c:v>130</c:v>
                </c:pt>
                <c:pt idx="11">
                  <c:v>130</c:v>
                </c:pt>
                <c:pt idx="12">
                  <c:v>130</c:v>
                </c:pt>
                <c:pt idx="13">
                  <c:v>150</c:v>
                </c:pt>
                <c:pt idx="14">
                  <c:v>150</c:v>
                </c:pt>
                <c:pt idx="15">
                  <c:v>170</c:v>
                </c:pt>
                <c:pt idx="16">
                  <c:v>200</c:v>
                </c:pt>
                <c:pt idx="17">
                  <c:v>230</c:v>
                </c:pt>
                <c:pt idx="18">
                  <c:v>260</c:v>
                </c:pt>
                <c:pt idx="19">
                  <c:v>290</c:v>
                </c:pt>
                <c:pt idx="20">
                  <c:v>320</c:v>
                </c:pt>
                <c:pt idx="21">
                  <c:v>320</c:v>
                </c:pt>
                <c:pt idx="22">
                  <c:v>320</c:v>
                </c:pt>
                <c:pt idx="23">
                  <c:v>340</c:v>
                </c:pt>
                <c:pt idx="24">
                  <c:v>360</c:v>
                </c:pt>
                <c:pt idx="25">
                  <c:v>380</c:v>
                </c:pt>
                <c:pt idx="26">
                  <c:v>400</c:v>
                </c:pt>
                <c:pt idx="27">
                  <c:v>420</c:v>
                </c:pt>
                <c:pt idx="28">
                  <c:v>440</c:v>
                </c:pt>
                <c:pt idx="29">
                  <c:v>460</c:v>
                </c:pt>
                <c:pt idx="30">
                  <c:v>460</c:v>
                </c:pt>
                <c:pt idx="31">
                  <c:v>460</c:v>
                </c:pt>
                <c:pt idx="32">
                  <c:v>460</c:v>
                </c:pt>
                <c:pt idx="33">
                  <c:v>480</c:v>
                </c:pt>
                <c:pt idx="34">
                  <c:v>500</c:v>
                </c:pt>
                <c:pt idx="35">
                  <c:v>520</c:v>
                </c:pt>
                <c:pt idx="36">
                  <c:v>540</c:v>
                </c:pt>
                <c:pt idx="37">
                  <c:v>555</c:v>
                </c:pt>
                <c:pt idx="38">
                  <c:v>570</c:v>
                </c:pt>
                <c:pt idx="39">
                  <c:v>570</c:v>
                </c:pt>
                <c:pt idx="40">
                  <c:v>570</c:v>
                </c:pt>
                <c:pt idx="41">
                  <c:v>595</c:v>
                </c:pt>
                <c:pt idx="42">
                  <c:v>620</c:v>
                </c:pt>
                <c:pt idx="43">
                  <c:v>645</c:v>
                </c:pt>
                <c:pt idx="44">
                  <c:v>670</c:v>
                </c:pt>
                <c:pt idx="45">
                  <c:v>695</c:v>
                </c:pt>
                <c:pt idx="46">
                  <c:v>720</c:v>
                </c:pt>
                <c:pt idx="47">
                  <c:v>720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'ritmus tanulás-épiítkezési  (2'!$J$7</c:f>
              <c:strCache>
                <c:ptCount val="1"/>
                <c:pt idx="0">
                  <c:v>Göngyölt teljesítés (fm)</c:v>
                </c:pt>
              </c:strCache>
            </c:strRef>
          </c:tx>
          <c:spPr>
            <a:ln w="317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(2'!$J$8:$J$55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50</c:v>
                </c:pt>
                <c:pt idx="6">
                  <c:v>70</c:v>
                </c:pt>
                <c:pt idx="7">
                  <c:v>85</c:v>
                </c:pt>
                <c:pt idx="8">
                  <c:v>105</c:v>
                </c:pt>
                <c:pt idx="9">
                  <c:v>125</c:v>
                </c:pt>
                <c:pt idx="10">
                  <c:v>125</c:v>
                </c:pt>
                <c:pt idx="11">
                  <c:v>125</c:v>
                </c:pt>
                <c:pt idx="12">
                  <c:v>145</c:v>
                </c:pt>
                <c:pt idx="13">
                  <c:v>165</c:v>
                </c:pt>
                <c:pt idx="14">
                  <c:v>165</c:v>
                </c:pt>
                <c:pt idx="15">
                  <c:v>165</c:v>
                </c:pt>
                <c:pt idx="16">
                  <c:v>185</c:v>
                </c:pt>
                <c:pt idx="17">
                  <c:v>210</c:v>
                </c:pt>
                <c:pt idx="18">
                  <c:v>235</c:v>
                </c:pt>
                <c:pt idx="19">
                  <c:v>263</c:v>
                </c:pt>
                <c:pt idx="20">
                  <c:v>291</c:v>
                </c:pt>
                <c:pt idx="21">
                  <c:v>316</c:v>
                </c:pt>
                <c:pt idx="22">
                  <c:v>325</c:v>
                </c:pt>
                <c:pt idx="23">
                  <c:v>325</c:v>
                </c:pt>
                <c:pt idx="24">
                  <c:v>325</c:v>
                </c:pt>
                <c:pt idx="25">
                  <c:v>350</c:v>
                </c:pt>
                <c:pt idx="26">
                  <c:v>375</c:v>
                </c:pt>
                <c:pt idx="27">
                  <c:v>405</c:v>
                </c:pt>
                <c:pt idx="28">
                  <c:v>430</c:v>
                </c:pt>
                <c:pt idx="29">
                  <c:v>458</c:v>
                </c:pt>
                <c:pt idx="30">
                  <c:v>465</c:v>
                </c:pt>
                <c:pt idx="31">
                  <c:v>465</c:v>
                </c:pt>
                <c:pt idx="32">
                  <c:v>465</c:v>
                </c:pt>
                <c:pt idx="33">
                  <c:v>485</c:v>
                </c:pt>
                <c:pt idx="34">
                  <c:v>505</c:v>
                </c:pt>
                <c:pt idx="35">
                  <c:v>535</c:v>
                </c:pt>
                <c:pt idx="36">
                  <c:v>550</c:v>
                </c:pt>
                <c:pt idx="37">
                  <c:v>565</c:v>
                </c:pt>
                <c:pt idx="38">
                  <c:v>575</c:v>
                </c:pt>
                <c:pt idx="39">
                  <c:v>575</c:v>
                </c:pt>
                <c:pt idx="40">
                  <c:v>575</c:v>
                </c:pt>
                <c:pt idx="41">
                  <c:v>590</c:v>
                </c:pt>
                <c:pt idx="42">
                  <c:v>610</c:v>
                </c:pt>
                <c:pt idx="43">
                  <c:v>630</c:v>
                </c:pt>
                <c:pt idx="44">
                  <c:v>660</c:v>
                </c:pt>
                <c:pt idx="45">
                  <c:v>690</c:v>
                </c:pt>
                <c:pt idx="46">
                  <c:v>720</c:v>
                </c:pt>
                <c:pt idx="47">
                  <c:v>720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882994160"/>
        <c:axId val="-1882996880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'ritmus tanulás-épiítkezési  (2'!$C$7</c15:sqref>
                        </c15:formulaRef>
                      </c:ext>
                    </c:extLst>
                    <c:strCache>
                      <c:ptCount val="1"/>
                      <c:pt idx="0">
                        <c:v>kumulatív hétig</c:v>
                      </c:pt>
                    </c:strCache>
                  </c:strRef>
                </c:tx>
                <c:spPr>
                  <a:ln w="31750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uri="{02D57815-91ED-43cb-92C2-25804820EDAC}">
                        <c15:formulaRef>
                          <c15:sqref>'ritmus tanulás-épiítkezési  (2'!$C$8:$C$55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  <c:pt idx="15">
                        <c:v>16</c:v>
                      </c:pt>
                      <c:pt idx="16">
                        <c:v>17</c:v>
                      </c:pt>
                      <c:pt idx="17">
                        <c:v>18</c:v>
                      </c:pt>
                      <c:pt idx="18">
                        <c:v>19</c:v>
                      </c:pt>
                      <c:pt idx="19">
                        <c:v>20</c:v>
                      </c:pt>
                      <c:pt idx="20">
                        <c:v>21</c:v>
                      </c:pt>
                      <c:pt idx="21">
                        <c:v>22</c:v>
                      </c:pt>
                      <c:pt idx="22">
                        <c:v>23</c:v>
                      </c:pt>
                      <c:pt idx="23">
                        <c:v>24</c:v>
                      </c:pt>
                      <c:pt idx="24">
                        <c:v>25</c:v>
                      </c:pt>
                      <c:pt idx="25">
                        <c:v>26</c:v>
                      </c:pt>
                      <c:pt idx="26">
                        <c:v>27</c:v>
                      </c:pt>
                      <c:pt idx="27">
                        <c:v>28</c:v>
                      </c:pt>
                      <c:pt idx="28">
                        <c:v>29</c:v>
                      </c:pt>
                      <c:pt idx="29">
                        <c:v>30</c:v>
                      </c:pt>
                      <c:pt idx="30">
                        <c:v>31</c:v>
                      </c:pt>
                      <c:pt idx="31">
                        <c:v>32</c:v>
                      </c:pt>
                      <c:pt idx="32">
                        <c:v>33</c:v>
                      </c:pt>
                      <c:pt idx="33">
                        <c:v>34</c:v>
                      </c:pt>
                      <c:pt idx="34">
                        <c:v>35</c:v>
                      </c:pt>
                      <c:pt idx="35">
                        <c:v>36</c:v>
                      </c:pt>
                      <c:pt idx="36">
                        <c:v>37</c:v>
                      </c:pt>
                      <c:pt idx="37">
                        <c:v>38</c:v>
                      </c:pt>
                      <c:pt idx="38">
                        <c:v>39</c:v>
                      </c:pt>
                      <c:pt idx="39">
                        <c:v>40</c:v>
                      </c:pt>
                      <c:pt idx="40">
                        <c:v>41</c:v>
                      </c:pt>
                      <c:pt idx="41">
                        <c:v>42</c:v>
                      </c:pt>
                      <c:pt idx="42">
                        <c:v>43</c:v>
                      </c:pt>
                      <c:pt idx="43">
                        <c:v>44</c:v>
                      </c:pt>
                      <c:pt idx="44">
                        <c:v>45</c:v>
                      </c:pt>
                      <c:pt idx="45">
                        <c:v>46</c:v>
                      </c:pt>
                      <c:pt idx="46">
                        <c:v>47</c:v>
                      </c:pt>
                      <c:pt idx="47">
                        <c:v>48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(2'!$D$7</c15:sqref>
                        </c15:formulaRef>
                      </c:ext>
                    </c:extLst>
                    <c:strCache>
                      <c:ptCount val="1"/>
                      <c:pt idx="0">
                        <c:v>Sajtolási idő (nap)</c:v>
                      </c:pt>
                    </c:strCache>
                  </c:strRef>
                </c:tx>
                <c:spPr>
                  <a:ln w="31750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(2'!$D$8:$D$55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7</c:v>
                      </c:pt>
                      <c:pt idx="1">
                        <c:v>14</c:v>
                      </c:pt>
                      <c:pt idx="2">
                        <c:v>21</c:v>
                      </c:pt>
                      <c:pt idx="3">
                        <c:v>28</c:v>
                      </c:pt>
                      <c:pt idx="4">
                        <c:v>35</c:v>
                      </c:pt>
                      <c:pt idx="5">
                        <c:v>42</c:v>
                      </c:pt>
                      <c:pt idx="6">
                        <c:v>49</c:v>
                      </c:pt>
                      <c:pt idx="7">
                        <c:v>56</c:v>
                      </c:pt>
                      <c:pt idx="8">
                        <c:v>63</c:v>
                      </c:pt>
                      <c:pt idx="9">
                        <c:v>70</c:v>
                      </c:pt>
                      <c:pt idx="10">
                        <c:v>77</c:v>
                      </c:pt>
                      <c:pt idx="11">
                        <c:v>84</c:v>
                      </c:pt>
                      <c:pt idx="12">
                        <c:v>91</c:v>
                      </c:pt>
                      <c:pt idx="13">
                        <c:v>98</c:v>
                      </c:pt>
                      <c:pt idx="14">
                        <c:v>105</c:v>
                      </c:pt>
                      <c:pt idx="15">
                        <c:v>105</c:v>
                      </c:pt>
                      <c:pt idx="16">
                        <c:v>112</c:v>
                      </c:pt>
                      <c:pt idx="17">
                        <c:v>119</c:v>
                      </c:pt>
                      <c:pt idx="18">
                        <c:v>126</c:v>
                      </c:pt>
                      <c:pt idx="19">
                        <c:v>133</c:v>
                      </c:pt>
                      <c:pt idx="20">
                        <c:v>140</c:v>
                      </c:pt>
                      <c:pt idx="21">
                        <c:v>147</c:v>
                      </c:pt>
                      <c:pt idx="22">
                        <c:v>154</c:v>
                      </c:pt>
                      <c:pt idx="23">
                        <c:v>161</c:v>
                      </c:pt>
                      <c:pt idx="24">
                        <c:v>168</c:v>
                      </c:pt>
                      <c:pt idx="25">
                        <c:v>175</c:v>
                      </c:pt>
                      <c:pt idx="26">
                        <c:v>182</c:v>
                      </c:pt>
                      <c:pt idx="27">
                        <c:v>189</c:v>
                      </c:pt>
                      <c:pt idx="28">
                        <c:v>196</c:v>
                      </c:pt>
                      <c:pt idx="29">
                        <c:v>203</c:v>
                      </c:pt>
                      <c:pt idx="30">
                        <c:v>210</c:v>
                      </c:pt>
                      <c:pt idx="31">
                        <c:v>217</c:v>
                      </c:pt>
                      <c:pt idx="32">
                        <c:v>224</c:v>
                      </c:pt>
                      <c:pt idx="33">
                        <c:v>231</c:v>
                      </c:pt>
                      <c:pt idx="34">
                        <c:v>238</c:v>
                      </c:pt>
                      <c:pt idx="35">
                        <c:v>245</c:v>
                      </c:pt>
                      <c:pt idx="36">
                        <c:v>252</c:v>
                      </c:pt>
                      <c:pt idx="37">
                        <c:v>259</c:v>
                      </c:pt>
                      <c:pt idx="38">
                        <c:v>266</c:v>
                      </c:pt>
                      <c:pt idx="39">
                        <c:v>273</c:v>
                      </c:pt>
                      <c:pt idx="40">
                        <c:v>280</c:v>
                      </c:pt>
                      <c:pt idx="41">
                        <c:v>287</c:v>
                      </c:pt>
                      <c:pt idx="42">
                        <c:v>294</c:v>
                      </c:pt>
                      <c:pt idx="43">
                        <c:v>301</c:v>
                      </c:pt>
                      <c:pt idx="44">
                        <c:v>308</c:v>
                      </c:pt>
                      <c:pt idx="45">
                        <c:v>315</c:v>
                      </c:pt>
                      <c:pt idx="46">
                        <c:v>322</c:v>
                      </c:pt>
                      <c:pt idx="47">
                        <c:v>329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(2'!$E$7</c15:sqref>
                        </c15:formulaRef>
                      </c:ext>
                    </c:extLst>
                    <c:strCache>
                      <c:ptCount val="1"/>
                      <c:pt idx="0">
                        <c:v>Munka-
folyamat</c:v>
                      </c:pt>
                    </c:strCache>
                  </c:strRef>
                </c:tx>
                <c:spPr>
                  <a:ln w="31750" cap="rnd">
                    <a:solidFill>
                      <a:schemeClr val="accent3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(2'!$E$8:$E$55</c15:sqref>
                        </c15:formulaRef>
                      </c:ext>
                    </c:extLst>
                    <c:numCache>
                      <c:formatCode>General</c:formatCode>
                      <c:ptCount val="48"/>
                    </c:numCache>
                  </c:numRef>
                </c:val>
                <c:smooth val="0"/>
              </c15:ser>
            </c15:filteredLineSeries>
            <c15:filteredLin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(2'!$F$7</c15:sqref>
                        </c15:formulaRef>
                      </c:ext>
                    </c:extLst>
                    <c:strCache>
                      <c:ptCount val="1"/>
                      <c:pt idx="0">
                        <c:v>Sajtolt 
(fm)</c:v>
                      </c:pt>
                    </c:strCache>
                  </c:strRef>
                </c:tx>
                <c:spPr>
                  <a:ln w="31750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(2'!$F$8:$F$55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4">
                        <c:v>20</c:v>
                      </c:pt>
                      <c:pt idx="5">
                        <c:v>20</c:v>
                      </c:pt>
                      <c:pt idx="6">
                        <c:v>20</c:v>
                      </c:pt>
                      <c:pt idx="7">
                        <c:v>20</c:v>
                      </c:pt>
                      <c:pt idx="8">
                        <c:v>20</c:v>
                      </c:pt>
                      <c:pt idx="9">
                        <c:v>20</c:v>
                      </c:pt>
                      <c:pt idx="10">
                        <c:v>10</c:v>
                      </c:pt>
                      <c:pt idx="13">
                        <c:v>20</c:v>
                      </c:pt>
                      <c:pt idx="15">
                        <c:v>20</c:v>
                      </c:pt>
                      <c:pt idx="16">
                        <c:v>30</c:v>
                      </c:pt>
                      <c:pt idx="17">
                        <c:v>30</c:v>
                      </c:pt>
                      <c:pt idx="18">
                        <c:v>30</c:v>
                      </c:pt>
                      <c:pt idx="19">
                        <c:v>30</c:v>
                      </c:pt>
                      <c:pt idx="20">
                        <c:v>30</c:v>
                      </c:pt>
                      <c:pt idx="23">
                        <c:v>20</c:v>
                      </c:pt>
                      <c:pt idx="24">
                        <c:v>20</c:v>
                      </c:pt>
                      <c:pt idx="25">
                        <c:v>20</c:v>
                      </c:pt>
                      <c:pt idx="26">
                        <c:v>20</c:v>
                      </c:pt>
                      <c:pt idx="27">
                        <c:v>20</c:v>
                      </c:pt>
                      <c:pt idx="28">
                        <c:v>20</c:v>
                      </c:pt>
                      <c:pt idx="29">
                        <c:v>20</c:v>
                      </c:pt>
                      <c:pt idx="33">
                        <c:v>20</c:v>
                      </c:pt>
                      <c:pt idx="34">
                        <c:v>20</c:v>
                      </c:pt>
                      <c:pt idx="35">
                        <c:v>20</c:v>
                      </c:pt>
                      <c:pt idx="36">
                        <c:v>20</c:v>
                      </c:pt>
                      <c:pt idx="37">
                        <c:v>15</c:v>
                      </c:pt>
                      <c:pt idx="38">
                        <c:v>15</c:v>
                      </c:pt>
                      <c:pt idx="41">
                        <c:v>25</c:v>
                      </c:pt>
                      <c:pt idx="42">
                        <c:v>25</c:v>
                      </c:pt>
                      <c:pt idx="43">
                        <c:v>25</c:v>
                      </c:pt>
                      <c:pt idx="44">
                        <c:v>25</c:v>
                      </c:pt>
                      <c:pt idx="45">
                        <c:v>25</c:v>
                      </c:pt>
                      <c:pt idx="46">
                        <c:v>25</c:v>
                      </c:pt>
                    </c:numCache>
                  </c:numRef>
                </c:val>
                <c:smooth val="0"/>
              </c15:ser>
            </c15:filteredLineSeries>
            <c15:filteredLin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(2'!$H$7</c15:sqref>
                        </c15:formulaRef>
                      </c:ext>
                    </c:extLst>
                    <c:strCache>
                      <c:ptCount val="1"/>
                      <c:pt idx="0">
                        <c:v>Munka-
folyamat </c:v>
                      </c:pt>
                    </c:strCache>
                  </c:strRef>
                </c:tx>
                <c:spPr>
                  <a:ln w="31750" cap="rnd">
                    <a:solidFill>
                      <a:schemeClr val="accent6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(2'!$H$8:$H$55</c15:sqref>
                        </c15:formulaRef>
                      </c:ext>
                    </c:extLst>
                    <c:numCache>
                      <c:formatCode>General</c:formatCode>
                      <c:ptCount val="48"/>
                    </c:numCache>
                  </c:numRef>
                </c:val>
                <c:smooth val="0"/>
              </c15:ser>
            </c15:filteredLineSeries>
            <c15:filteredLine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(2'!$I$7</c15:sqref>
                        </c15:formulaRef>
                      </c:ext>
                    </c:extLst>
                    <c:strCache>
                      <c:ptCount val="1"/>
                      <c:pt idx="0">
                        <c:v>Napi teljesítés (fm)</c:v>
                      </c:pt>
                    </c:strCache>
                  </c:strRef>
                </c:tx>
                <c:spPr>
                  <a:ln w="31750" cap="rnd">
                    <a:solidFill>
                      <a:schemeClr val="accent1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(2'!$I$8:$I$55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4">
                        <c:v>20</c:v>
                      </c:pt>
                      <c:pt idx="5">
                        <c:v>30</c:v>
                      </c:pt>
                      <c:pt idx="6">
                        <c:v>20</c:v>
                      </c:pt>
                      <c:pt idx="7">
                        <c:v>15</c:v>
                      </c:pt>
                      <c:pt idx="8">
                        <c:v>20</c:v>
                      </c:pt>
                      <c:pt idx="9">
                        <c:v>20</c:v>
                      </c:pt>
                      <c:pt idx="12">
                        <c:v>20</c:v>
                      </c:pt>
                      <c:pt idx="13">
                        <c:v>20</c:v>
                      </c:pt>
                      <c:pt idx="15">
                        <c:v>0</c:v>
                      </c:pt>
                      <c:pt idx="16">
                        <c:v>20</c:v>
                      </c:pt>
                      <c:pt idx="17">
                        <c:v>25</c:v>
                      </c:pt>
                      <c:pt idx="18">
                        <c:v>25</c:v>
                      </c:pt>
                      <c:pt idx="19">
                        <c:v>28</c:v>
                      </c:pt>
                      <c:pt idx="20">
                        <c:v>28</c:v>
                      </c:pt>
                      <c:pt idx="21">
                        <c:v>25</c:v>
                      </c:pt>
                      <c:pt idx="22">
                        <c:v>9</c:v>
                      </c:pt>
                      <c:pt idx="25">
                        <c:v>25</c:v>
                      </c:pt>
                      <c:pt idx="26">
                        <c:v>25</c:v>
                      </c:pt>
                      <c:pt idx="27">
                        <c:v>30</c:v>
                      </c:pt>
                      <c:pt idx="28">
                        <c:v>25</c:v>
                      </c:pt>
                      <c:pt idx="29">
                        <c:v>28</c:v>
                      </c:pt>
                      <c:pt idx="30">
                        <c:v>7</c:v>
                      </c:pt>
                      <c:pt idx="33">
                        <c:v>20</c:v>
                      </c:pt>
                      <c:pt idx="34">
                        <c:v>20</c:v>
                      </c:pt>
                      <c:pt idx="35">
                        <c:v>30</c:v>
                      </c:pt>
                      <c:pt idx="36">
                        <c:v>15</c:v>
                      </c:pt>
                      <c:pt idx="37">
                        <c:v>15</c:v>
                      </c:pt>
                      <c:pt idx="38">
                        <c:v>10</c:v>
                      </c:pt>
                      <c:pt idx="41">
                        <c:v>15</c:v>
                      </c:pt>
                      <c:pt idx="42">
                        <c:v>20</c:v>
                      </c:pt>
                      <c:pt idx="43">
                        <c:v>20</c:v>
                      </c:pt>
                      <c:pt idx="44">
                        <c:v>30</c:v>
                      </c:pt>
                      <c:pt idx="45">
                        <c:v>30</c:v>
                      </c:pt>
                      <c:pt idx="46">
                        <c:v>30</c:v>
                      </c:pt>
                    </c:numCache>
                  </c:numRef>
                </c:val>
                <c:smooth val="0"/>
              </c15:ser>
            </c15:filteredLineSeries>
          </c:ext>
        </c:extLst>
      </c:lineChart>
      <c:catAx>
        <c:axId val="-1882994160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82996880"/>
        <c:crosses val="autoZero"/>
        <c:auto val="1"/>
        <c:lblAlgn val="ctr"/>
        <c:lblOffset val="100"/>
        <c:noMultiLvlLbl val="0"/>
      </c:catAx>
      <c:valAx>
        <c:axId val="-1882996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829941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'ritmus tanulás-épiítkezési  (2'!$F$7</c:f>
              <c:strCache>
                <c:ptCount val="1"/>
                <c:pt idx="0">
                  <c:v>Sajtolt 
(fm)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'ritmus tanulás-épiítkezési  (2'!$F$8:$F$55</c:f>
              <c:numCache>
                <c:formatCode>General</c:formatCode>
                <c:ptCount val="48"/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10</c:v>
                </c:pt>
                <c:pt idx="13">
                  <c:v>20</c:v>
                </c:pt>
                <c:pt idx="15">
                  <c:v>20</c:v>
                </c:pt>
                <c:pt idx="16">
                  <c:v>30</c:v>
                </c:pt>
                <c:pt idx="17">
                  <c:v>30</c:v>
                </c:pt>
                <c:pt idx="18">
                  <c:v>30</c:v>
                </c:pt>
                <c:pt idx="19">
                  <c:v>30</c:v>
                </c:pt>
                <c:pt idx="20">
                  <c:v>30</c:v>
                </c:pt>
                <c:pt idx="23">
                  <c:v>20</c:v>
                </c:pt>
                <c:pt idx="24">
                  <c:v>20</c:v>
                </c:pt>
                <c:pt idx="25">
                  <c:v>20</c:v>
                </c:pt>
                <c:pt idx="26">
                  <c:v>20</c:v>
                </c:pt>
                <c:pt idx="27">
                  <c:v>20</c:v>
                </c:pt>
                <c:pt idx="28">
                  <c:v>20</c:v>
                </c:pt>
                <c:pt idx="29">
                  <c:v>20</c:v>
                </c:pt>
                <c:pt idx="33">
                  <c:v>20</c:v>
                </c:pt>
                <c:pt idx="34">
                  <c:v>20</c:v>
                </c:pt>
                <c:pt idx="35">
                  <c:v>20</c:v>
                </c:pt>
                <c:pt idx="36">
                  <c:v>20</c:v>
                </c:pt>
                <c:pt idx="37">
                  <c:v>15</c:v>
                </c:pt>
                <c:pt idx="38">
                  <c:v>15</c:v>
                </c:pt>
                <c:pt idx="41">
                  <c:v>25</c:v>
                </c:pt>
                <c:pt idx="42">
                  <c:v>25</c:v>
                </c:pt>
                <c:pt idx="43">
                  <c:v>25</c:v>
                </c:pt>
                <c:pt idx="44">
                  <c:v>25</c:v>
                </c:pt>
                <c:pt idx="45">
                  <c:v>25</c:v>
                </c:pt>
                <c:pt idx="46">
                  <c:v>25</c:v>
                </c:pt>
              </c:numCache>
            </c:numRef>
          </c:val>
        </c:ser>
        <c:ser>
          <c:idx val="6"/>
          <c:order val="6"/>
          <c:tx>
            <c:strRef>
              <c:f>'ritmus tanulás-épiítkezési  (2'!$I$7</c:f>
              <c:strCache>
                <c:ptCount val="1"/>
                <c:pt idx="0">
                  <c:v>Napi teljesítés (fm)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'ritmus tanulás-épiítkezési  (2'!$I$8:$I$55</c:f>
              <c:numCache>
                <c:formatCode>General</c:formatCode>
                <c:ptCount val="48"/>
                <c:pt idx="4">
                  <c:v>20</c:v>
                </c:pt>
                <c:pt idx="5">
                  <c:v>30</c:v>
                </c:pt>
                <c:pt idx="6">
                  <c:v>20</c:v>
                </c:pt>
                <c:pt idx="7">
                  <c:v>15</c:v>
                </c:pt>
                <c:pt idx="8">
                  <c:v>20</c:v>
                </c:pt>
                <c:pt idx="9">
                  <c:v>20</c:v>
                </c:pt>
                <c:pt idx="12">
                  <c:v>20</c:v>
                </c:pt>
                <c:pt idx="13">
                  <c:v>20</c:v>
                </c:pt>
                <c:pt idx="15">
                  <c:v>0</c:v>
                </c:pt>
                <c:pt idx="16">
                  <c:v>20</c:v>
                </c:pt>
                <c:pt idx="17">
                  <c:v>25</c:v>
                </c:pt>
                <c:pt idx="18">
                  <c:v>25</c:v>
                </c:pt>
                <c:pt idx="19">
                  <c:v>28</c:v>
                </c:pt>
                <c:pt idx="20">
                  <c:v>28</c:v>
                </c:pt>
                <c:pt idx="21">
                  <c:v>25</c:v>
                </c:pt>
                <c:pt idx="22">
                  <c:v>9</c:v>
                </c:pt>
                <c:pt idx="25">
                  <c:v>25</c:v>
                </c:pt>
                <c:pt idx="26">
                  <c:v>25</c:v>
                </c:pt>
                <c:pt idx="27">
                  <c:v>30</c:v>
                </c:pt>
                <c:pt idx="28">
                  <c:v>25</c:v>
                </c:pt>
                <c:pt idx="29">
                  <c:v>28</c:v>
                </c:pt>
                <c:pt idx="30">
                  <c:v>7</c:v>
                </c:pt>
                <c:pt idx="33">
                  <c:v>20</c:v>
                </c:pt>
                <c:pt idx="34">
                  <c:v>20</c:v>
                </c:pt>
                <c:pt idx="35">
                  <c:v>30</c:v>
                </c:pt>
                <c:pt idx="36">
                  <c:v>15</c:v>
                </c:pt>
                <c:pt idx="37">
                  <c:v>15</c:v>
                </c:pt>
                <c:pt idx="38">
                  <c:v>10</c:v>
                </c:pt>
                <c:pt idx="41">
                  <c:v>15</c:v>
                </c:pt>
                <c:pt idx="42">
                  <c:v>20</c:v>
                </c:pt>
                <c:pt idx="43">
                  <c:v>20</c:v>
                </c:pt>
                <c:pt idx="44">
                  <c:v>30</c:v>
                </c:pt>
                <c:pt idx="45">
                  <c:v>30</c:v>
                </c:pt>
                <c:pt idx="46">
                  <c:v>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-1883002864"/>
        <c:axId val="-1882997968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'ritmus tanulás-épiítkezési  (2'!$C$7</c15:sqref>
                        </c15:formulaRef>
                      </c:ext>
                    </c:extLst>
                    <c:strCache>
                      <c:ptCount val="1"/>
                      <c:pt idx="0">
                        <c:v>kumulatív hétig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1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1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1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'ritmus tanulás-épiítkezési  (2'!$C$8:$C$55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  <c:pt idx="15">
                        <c:v>16</c:v>
                      </c:pt>
                      <c:pt idx="16">
                        <c:v>17</c:v>
                      </c:pt>
                      <c:pt idx="17">
                        <c:v>18</c:v>
                      </c:pt>
                      <c:pt idx="18">
                        <c:v>19</c:v>
                      </c:pt>
                      <c:pt idx="19">
                        <c:v>20</c:v>
                      </c:pt>
                      <c:pt idx="20">
                        <c:v>21</c:v>
                      </c:pt>
                      <c:pt idx="21">
                        <c:v>22</c:v>
                      </c:pt>
                      <c:pt idx="22">
                        <c:v>23</c:v>
                      </c:pt>
                      <c:pt idx="23">
                        <c:v>24</c:v>
                      </c:pt>
                      <c:pt idx="24">
                        <c:v>25</c:v>
                      </c:pt>
                      <c:pt idx="25">
                        <c:v>26</c:v>
                      </c:pt>
                      <c:pt idx="26">
                        <c:v>27</c:v>
                      </c:pt>
                      <c:pt idx="27">
                        <c:v>28</c:v>
                      </c:pt>
                      <c:pt idx="28">
                        <c:v>29</c:v>
                      </c:pt>
                      <c:pt idx="29">
                        <c:v>30</c:v>
                      </c:pt>
                      <c:pt idx="30">
                        <c:v>31</c:v>
                      </c:pt>
                      <c:pt idx="31">
                        <c:v>32</c:v>
                      </c:pt>
                      <c:pt idx="32">
                        <c:v>33</c:v>
                      </c:pt>
                      <c:pt idx="33">
                        <c:v>34</c:v>
                      </c:pt>
                      <c:pt idx="34">
                        <c:v>35</c:v>
                      </c:pt>
                      <c:pt idx="35">
                        <c:v>36</c:v>
                      </c:pt>
                      <c:pt idx="36">
                        <c:v>37</c:v>
                      </c:pt>
                      <c:pt idx="37">
                        <c:v>38</c:v>
                      </c:pt>
                      <c:pt idx="38">
                        <c:v>39</c:v>
                      </c:pt>
                      <c:pt idx="39">
                        <c:v>40</c:v>
                      </c:pt>
                      <c:pt idx="40">
                        <c:v>41</c:v>
                      </c:pt>
                      <c:pt idx="41">
                        <c:v>42</c:v>
                      </c:pt>
                      <c:pt idx="42">
                        <c:v>43</c:v>
                      </c:pt>
                      <c:pt idx="43">
                        <c:v>44</c:v>
                      </c:pt>
                      <c:pt idx="44">
                        <c:v>45</c:v>
                      </c:pt>
                      <c:pt idx="45">
                        <c:v>46</c:v>
                      </c:pt>
                      <c:pt idx="46">
                        <c:v>47</c:v>
                      </c:pt>
                      <c:pt idx="47">
                        <c:v>48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(2'!$D$7</c15:sqref>
                        </c15:formulaRef>
                      </c:ext>
                    </c:extLst>
                    <c:strCache>
                      <c:ptCount val="1"/>
                      <c:pt idx="0">
                        <c:v>Sajtolási idő (nap)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(2'!$D$8:$D$55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7</c:v>
                      </c:pt>
                      <c:pt idx="1">
                        <c:v>14</c:v>
                      </c:pt>
                      <c:pt idx="2">
                        <c:v>21</c:v>
                      </c:pt>
                      <c:pt idx="3">
                        <c:v>28</c:v>
                      </c:pt>
                      <c:pt idx="4">
                        <c:v>35</c:v>
                      </c:pt>
                      <c:pt idx="5">
                        <c:v>42</c:v>
                      </c:pt>
                      <c:pt idx="6">
                        <c:v>49</c:v>
                      </c:pt>
                      <c:pt idx="7">
                        <c:v>56</c:v>
                      </c:pt>
                      <c:pt idx="8">
                        <c:v>63</c:v>
                      </c:pt>
                      <c:pt idx="9">
                        <c:v>70</c:v>
                      </c:pt>
                      <c:pt idx="10">
                        <c:v>77</c:v>
                      </c:pt>
                      <c:pt idx="11">
                        <c:v>84</c:v>
                      </c:pt>
                      <c:pt idx="12">
                        <c:v>91</c:v>
                      </c:pt>
                      <c:pt idx="13">
                        <c:v>98</c:v>
                      </c:pt>
                      <c:pt idx="14">
                        <c:v>105</c:v>
                      </c:pt>
                      <c:pt idx="15">
                        <c:v>105</c:v>
                      </c:pt>
                      <c:pt idx="16">
                        <c:v>112</c:v>
                      </c:pt>
                      <c:pt idx="17">
                        <c:v>119</c:v>
                      </c:pt>
                      <c:pt idx="18">
                        <c:v>126</c:v>
                      </c:pt>
                      <c:pt idx="19">
                        <c:v>133</c:v>
                      </c:pt>
                      <c:pt idx="20">
                        <c:v>140</c:v>
                      </c:pt>
                      <c:pt idx="21">
                        <c:v>147</c:v>
                      </c:pt>
                      <c:pt idx="22">
                        <c:v>154</c:v>
                      </c:pt>
                      <c:pt idx="23">
                        <c:v>161</c:v>
                      </c:pt>
                      <c:pt idx="24">
                        <c:v>168</c:v>
                      </c:pt>
                      <c:pt idx="25">
                        <c:v>175</c:v>
                      </c:pt>
                      <c:pt idx="26">
                        <c:v>182</c:v>
                      </c:pt>
                      <c:pt idx="27">
                        <c:v>189</c:v>
                      </c:pt>
                      <c:pt idx="28">
                        <c:v>196</c:v>
                      </c:pt>
                      <c:pt idx="29">
                        <c:v>203</c:v>
                      </c:pt>
                      <c:pt idx="30">
                        <c:v>210</c:v>
                      </c:pt>
                      <c:pt idx="31">
                        <c:v>217</c:v>
                      </c:pt>
                      <c:pt idx="32">
                        <c:v>224</c:v>
                      </c:pt>
                      <c:pt idx="33">
                        <c:v>231</c:v>
                      </c:pt>
                      <c:pt idx="34">
                        <c:v>238</c:v>
                      </c:pt>
                      <c:pt idx="35">
                        <c:v>245</c:v>
                      </c:pt>
                      <c:pt idx="36">
                        <c:v>252</c:v>
                      </c:pt>
                      <c:pt idx="37">
                        <c:v>259</c:v>
                      </c:pt>
                      <c:pt idx="38">
                        <c:v>266</c:v>
                      </c:pt>
                      <c:pt idx="39">
                        <c:v>273</c:v>
                      </c:pt>
                      <c:pt idx="40">
                        <c:v>280</c:v>
                      </c:pt>
                      <c:pt idx="41">
                        <c:v>287</c:v>
                      </c:pt>
                      <c:pt idx="42">
                        <c:v>294</c:v>
                      </c:pt>
                      <c:pt idx="43">
                        <c:v>301</c:v>
                      </c:pt>
                      <c:pt idx="44">
                        <c:v>308</c:v>
                      </c:pt>
                      <c:pt idx="45">
                        <c:v>315</c:v>
                      </c:pt>
                      <c:pt idx="46">
                        <c:v>322</c:v>
                      </c:pt>
                      <c:pt idx="47">
                        <c:v>329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(2'!$E$7</c15:sqref>
                        </c15:formulaRef>
                      </c:ext>
                    </c:extLst>
                    <c:strCache>
                      <c:ptCount val="1"/>
                      <c:pt idx="0">
                        <c:v>Munka-
folyamat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3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3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3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(2'!$E$8:$E$55</c15:sqref>
                        </c15:formulaRef>
                      </c:ext>
                    </c:extLst>
                    <c:numCache>
                      <c:formatCode>General</c:formatCode>
                      <c:ptCount val="48"/>
                    </c:numCache>
                  </c:numRef>
                </c:val>
              </c15:ser>
            </c15:filteredBarSeries>
            <c15:filteredBar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(2'!$G$7</c15:sqref>
                        </c15:formulaRef>
                      </c:ext>
                    </c:extLst>
                    <c:strCache>
                      <c:ptCount val="1"/>
                      <c:pt idx="0">
                        <c:v>Göngyölt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5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5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5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(2'!$G$8:$G$55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20</c:v>
                      </c:pt>
                      <c:pt idx="5">
                        <c:v>40</c:v>
                      </c:pt>
                      <c:pt idx="6">
                        <c:v>60</c:v>
                      </c:pt>
                      <c:pt idx="7">
                        <c:v>80</c:v>
                      </c:pt>
                      <c:pt idx="8">
                        <c:v>100</c:v>
                      </c:pt>
                      <c:pt idx="9">
                        <c:v>120</c:v>
                      </c:pt>
                      <c:pt idx="10">
                        <c:v>130</c:v>
                      </c:pt>
                      <c:pt idx="11">
                        <c:v>130</c:v>
                      </c:pt>
                      <c:pt idx="12">
                        <c:v>130</c:v>
                      </c:pt>
                      <c:pt idx="13">
                        <c:v>150</c:v>
                      </c:pt>
                      <c:pt idx="14">
                        <c:v>150</c:v>
                      </c:pt>
                      <c:pt idx="15">
                        <c:v>170</c:v>
                      </c:pt>
                      <c:pt idx="16">
                        <c:v>200</c:v>
                      </c:pt>
                      <c:pt idx="17">
                        <c:v>230</c:v>
                      </c:pt>
                      <c:pt idx="18">
                        <c:v>260</c:v>
                      </c:pt>
                      <c:pt idx="19">
                        <c:v>290</c:v>
                      </c:pt>
                      <c:pt idx="20">
                        <c:v>320</c:v>
                      </c:pt>
                      <c:pt idx="21">
                        <c:v>320</c:v>
                      </c:pt>
                      <c:pt idx="22">
                        <c:v>320</c:v>
                      </c:pt>
                      <c:pt idx="23">
                        <c:v>340</c:v>
                      </c:pt>
                      <c:pt idx="24">
                        <c:v>360</c:v>
                      </c:pt>
                      <c:pt idx="25">
                        <c:v>380</c:v>
                      </c:pt>
                      <c:pt idx="26">
                        <c:v>400</c:v>
                      </c:pt>
                      <c:pt idx="27">
                        <c:v>420</c:v>
                      </c:pt>
                      <c:pt idx="28">
                        <c:v>440</c:v>
                      </c:pt>
                      <c:pt idx="29">
                        <c:v>460</c:v>
                      </c:pt>
                      <c:pt idx="30">
                        <c:v>460</c:v>
                      </c:pt>
                      <c:pt idx="31">
                        <c:v>460</c:v>
                      </c:pt>
                      <c:pt idx="32">
                        <c:v>460</c:v>
                      </c:pt>
                      <c:pt idx="33">
                        <c:v>480</c:v>
                      </c:pt>
                      <c:pt idx="34">
                        <c:v>500</c:v>
                      </c:pt>
                      <c:pt idx="35">
                        <c:v>520</c:v>
                      </c:pt>
                      <c:pt idx="36">
                        <c:v>540</c:v>
                      </c:pt>
                      <c:pt idx="37">
                        <c:v>555</c:v>
                      </c:pt>
                      <c:pt idx="38">
                        <c:v>570</c:v>
                      </c:pt>
                      <c:pt idx="39">
                        <c:v>570</c:v>
                      </c:pt>
                      <c:pt idx="40">
                        <c:v>570</c:v>
                      </c:pt>
                      <c:pt idx="41">
                        <c:v>595</c:v>
                      </c:pt>
                      <c:pt idx="42">
                        <c:v>620</c:v>
                      </c:pt>
                      <c:pt idx="43">
                        <c:v>645</c:v>
                      </c:pt>
                      <c:pt idx="44">
                        <c:v>670</c:v>
                      </c:pt>
                      <c:pt idx="45">
                        <c:v>695</c:v>
                      </c:pt>
                      <c:pt idx="46">
                        <c:v>720</c:v>
                      </c:pt>
                      <c:pt idx="47">
                        <c:v>720</c:v>
                      </c:pt>
                    </c:numCache>
                  </c:numRef>
                </c:val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(2'!$H$7</c15:sqref>
                        </c15:formulaRef>
                      </c:ext>
                    </c:extLst>
                    <c:strCache>
                      <c:ptCount val="1"/>
                      <c:pt idx="0">
                        <c:v>Munka-
folyamat 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6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6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6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(2'!$H$8:$H$55</c15:sqref>
                        </c15:formulaRef>
                      </c:ext>
                    </c:extLst>
                    <c:numCache>
                      <c:formatCode>General</c:formatCode>
                      <c:ptCount val="48"/>
                    </c:numCache>
                  </c:numRef>
                </c:val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(2'!$J$7</c15:sqref>
                        </c15:formulaRef>
                      </c:ext>
                    </c:extLst>
                    <c:strCache>
                      <c:ptCount val="1"/>
                      <c:pt idx="0">
                        <c:v>Göngyölt teljesítés (fm)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2">
                          <a:lumMod val="60000"/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lumMod val="60000"/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60000"/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(2'!$J$8:$J$55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20</c:v>
                      </c:pt>
                      <c:pt idx="5">
                        <c:v>50</c:v>
                      </c:pt>
                      <c:pt idx="6">
                        <c:v>70</c:v>
                      </c:pt>
                      <c:pt idx="7">
                        <c:v>85</c:v>
                      </c:pt>
                      <c:pt idx="8">
                        <c:v>105</c:v>
                      </c:pt>
                      <c:pt idx="9">
                        <c:v>125</c:v>
                      </c:pt>
                      <c:pt idx="10">
                        <c:v>125</c:v>
                      </c:pt>
                      <c:pt idx="11">
                        <c:v>125</c:v>
                      </c:pt>
                      <c:pt idx="12">
                        <c:v>145</c:v>
                      </c:pt>
                      <c:pt idx="13">
                        <c:v>165</c:v>
                      </c:pt>
                      <c:pt idx="14">
                        <c:v>165</c:v>
                      </c:pt>
                      <c:pt idx="15">
                        <c:v>165</c:v>
                      </c:pt>
                      <c:pt idx="16">
                        <c:v>185</c:v>
                      </c:pt>
                      <c:pt idx="17">
                        <c:v>210</c:v>
                      </c:pt>
                      <c:pt idx="18">
                        <c:v>235</c:v>
                      </c:pt>
                      <c:pt idx="19">
                        <c:v>263</c:v>
                      </c:pt>
                      <c:pt idx="20">
                        <c:v>291</c:v>
                      </c:pt>
                      <c:pt idx="21">
                        <c:v>316</c:v>
                      </c:pt>
                      <c:pt idx="22">
                        <c:v>325</c:v>
                      </c:pt>
                      <c:pt idx="23">
                        <c:v>325</c:v>
                      </c:pt>
                      <c:pt idx="24">
                        <c:v>325</c:v>
                      </c:pt>
                      <c:pt idx="25">
                        <c:v>350</c:v>
                      </c:pt>
                      <c:pt idx="26">
                        <c:v>375</c:v>
                      </c:pt>
                      <c:pt idx="27">
                        <c:v>405</c:v>
                      </c:pt>
                      <c:pt idx="28">
                        <c:v>430</c:v>
                      </c:pt>
                      <c:pt idx="29">
                        <c:v>458</c:v>
                      </c:pt>
                      <c:pt idx="30">
                        <c:v>465</c:v>
                      </c:pt>
                      <c:pt idx="31">
                        <c:v>465</c:v>
                      </c:pt>
                      <c:pt idx="32">
                        <c:v>465</c:v>
                      </c:pt>
                      <c:pt idx="33">
                        <c:v>485</c:v>
                      </c:pt>
                      <c:pt idx="34">
                        <c:v>505</c:v>
                      </c:pt>
                      <c:pt idx="35">
                        <c:v>535</c:v>
                      </c:pt>
                      <c:pt idx="36">
                        <c:v>550</c:v>
                      </c:pt>
                      <c:pt idx="37">
                        <c:v>565</c:v>
                      </c:pt>
                      <c:pt idx="38">
                        <c:v>575</c:v>
                      </c:pt>
                      <c:pt idx="39">
                        <c:v>575</c:v>
                      </c:pt>
                      <c:pt idx="40">
                        <c:v>575</c:v>
                      </c:pt>
                      <c:pt idx="41">
                        <c:v>590</c:v>
                      </c:pt>
                      <c:pt idx="42">
                        <c:v>610</c:v>
                      </c:pt>
                      <c:pt idx="43">
                        <c:v>630</c:v>
                      </c:pt>
                      <c:pt idx="44">
                        <c:v>660</c:v>
                      </c:pt>
                      <c:pt idx="45">
                        <c:v>690</c:v>
                      </c:pt>
                      <c:pt idx="46">
                        <c:v>720</c:v>
                      </c:pt>
                      <c:pt idx="47">
                        <c:v>720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-188300286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82997968"/>
        <c:crosses val="autoZero"/>
        <c:auto val="1"/>
        <c:lblAlgn val="ctr"/>
        <c:lblOffset val="100"/>
        <c:noMultiLvlLbl val="0"/>
      </c:catAx>
      <c:valAx>
        <c:axId val="-18829979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83002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8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8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1882998512"/>
        <c:axId val="-188300395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'ritmus tanulás-épiítkezési  (2'!$C$7</c15:sqref>
                        </c15:formulaRef>
                      </c:ext>
                    </c:extLst>
                    <c:strCache>
                      <c:ptCount val="1"/>
                      <c:pt idx="0">
                        <c:v>kumulatív hétig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1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1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1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'ritmus tanulás-épiítkezési  (2'!$C$8:$C$55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  <c:pt idx="15">
                        <c:v>16</c:v>
                      </c:pt>
                      <c:pt idx="16">
                        <c:v>17</c:v>
                      </c:pt>
                      <c:pt idx="17">
                        <c:v>18</c:v>
                      </c:pt>
                      <c:pt idx="18">
                        <c:v>19</c:v>
                      </c:pt>
                      <c:pt idx="19">
                        <c:v>20</c:v>
                      </c:pt>
                      <c:pt idx="20">
                        <c:v>21</c:v>
                      </c:pt>
                      <c:pt idx="21">
                        <c:v>22</c:v>
                      </c:pt>
                      <c:pt idx="22">
                        <c:v>23</c:v>
                      </c:pt>
                      <c:pt idx="23">
                        <c:v>24</c:v>
                      </c:pt>
                      <c:pt idx="24">
                        <c:v>25</c:v>
                      </c:pt>
                      <c:pt idx="25">
                        <c:v>26</c:v>
                      </c:pt>
                      <c:pt idx="26">
                        <c:v>27</c:v>
                      </c:pt>
                      <c:pt idx="27">
                        <c:v>28</c:v>
                      </c:pt>
                      <c:pt idx="28">
                        <c:v>29</c:v>
                      </c:pt>
                      <c:pt idx="29">
                        <c:v>30</c:v>
                      </c:pt>
                      <c:pt idx="30">
                        <c:v>31</c:v>
                      </c:pt>
                      <c:pt idx="31">
                        <c:v>32</c:v>
                      </c:pt>
                      <c:pt idx="32">
                        <c:v>33</c:v>
                      </c:pt>
                      <c:pt idx="33">
                        <c:v>34</c:v>
                      </c:pt>
                      <c:pt idx="34">
                        <c:v>35</c:v>
                      </c:pt>
                      <c:pt idx="35">
                        <c:v>36</c:v>
                      </c:pt>
                      <c:pt idx="36">
                        <c:v>37</c:v>
                      </c:pt>
                      <c:pt idx="37">
                        <c:v>38</c:v>
                      </c:pt>
                      <c:pt idx="38">
                        <c:v>39</c:v>
                      </c:pt>
                      <c:pt idx="39">
                        <c:v>40</c:v>
                      </c:pt>
                      <c:pt idx="40">
                        <c:v>41</c:v>
                      </c:pt>
                      <c:pt idx="41">
                        <c:v>42</c:v>
                      </c:pt>
                      <c:pt idx="42">
                        <c:v>43</c:v>
                      </c:pt>
                      <c:pt idx="43">
                        <c:v>44</c:v>
                      </c:pt>
                      <c:pt idx="44">
                        <c:v>45</c:v>
                      </c:pt>
                      <c:pt idx="45">
                        <c:v>46</c:v>
                      </c:pt>
                      <c:pt idx="46">
                        <c:v>47</c:v>
                      </c:pt>
                      <c:pt idx="47">
                        <c:v>48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(2'!$D$7</c15:sqref>
                        </c15:formulaRef>
                      </c:ext>
                    </c:extLst>
                    <c:strCache>
                      <c:ptCount val="1"/>
                      <c:pt idx="0">
                        <c:v>Sajtolási idő (nap)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(2'!$D$8:$D$55</c15:sqref>
                        </c15:formulaRef>
                      </c:ext>
                    </c:extLst>
                    <c:numCache>
                      <c:formatCode>General</c:formatCode>
                      <c:ptCount val="48"/>
                      <c:pt idx="0">
                        <c:v>7</c:v>
                      </c:pt>
                      <c:pt idx="1">
                        <c:v>14</c:v>
                      </c:pt>
                      <c:pt idx="2">
                        <c:v>21</c:v>
                      </c:pt>
                      <c:pt idx="3">
                        <c:v>28</c:v>
                      </c:pt>
                      <c:pt idx="4">
                        <c:v>35</c:v>
                      </c:pt>
                      <c:pt idx="5">
                        <c:v>42</c:v>
                      </c:pt>
                      <c:pt idx="6">
                        <c:v>49</c:v>
                      </c:pt>
                      <c:pt idx="7">
                        <c:v>56</c:v>
                      </c:pt>
                      <c:pt idx="8">
                        <c:v>63</c:v>
                      </c:pt>
                      <c:pt idx="9">
                        <c:v>70</c:v>
                      </c:pt>
                      <c:pt idx="10">
                        <c:v>77</c:v>
                      </c:pt>
                      <c:pt idx="11">
                        <c:v>84</c:v>
                      </c:pt>
                      <c:pt idx="12">
                        <c:v>91</c:v>
                      </c:pt>
                      <c:pt idx="13">
                        <c:v>98</c:v>
                      </c:pt>
                      <c:pt idx="14">
                        <c:v>105</c:v>
                      </c:pt>
                      <c:pt idx="15">
                        <c:v>105</c:v>
                      </c:pt>
                      <c:pt idx="16">
                        <c:v>112</c:v>
                      </c:pt>
                      <c:pt idx="17">
                        <c:v>119</c:v>
                      </c:pt>
                      <c:pt idx="18">
                        <c:v>126</c:v>
                      </c:pt>
                      <c:pt idx="19">
                        <c:v>133</c:v>
                      </c:pt>
                      <c:pt idx="20">
                        <c:v>140</c:v>
                      </c:pt>
                      <c:pt idx="21">
                        <c:v>147</c:v>
                      </c:pt>
                      <c:pt idx="22">
                        <c:v>154</c:v>
                      </c:pt>
                      <c:pt idx="23">
                        <c:v>161</c:v>
                      </c:pt>
                      <c:pt idx="24">
                        <c:v>168</c:v>
                      </c:pt>
                      <c:pt idx="25">
                        <c:v>175</c:v>
                      </c:pt>
                      <c:pt idx="26">
                        <c:v>182</c:v>
                      </c:pt>
                      <c:pt idx="27">
                        <c:v>189</c:v>
                      </c:pt>
                      <c:pt idx="28">
                        <c:v>196</c:v>
                      </c:pt>
                      <c:pt idx="29">
                        <c:v>203</c:v>
                      </c:pt>
                      <c:pt idx="30">
                        <c:v>210</c:v>
                      </c:pt>
                      <c:pt idx="31">
                        <c:v>217</c:v>
                      </c:pt>
                      <c:pt idx="32">
                        <c:v>224</c:v>
                      </c:pt>
                      <c:pt idx="33">
                        <c:v>231</c:v>
                      </c:pt>
                      <c:pt idx="34">
                        <c:v>238</c:v>
                      </c:pt>
                      <c:pt idx="35">
                        <c:v>245</c:v>
                      </c:pt>
                      <c:pt idx="36">
                        <c:v>252</c:v>
                      </c:pt>
                      <c:pt idx="37">
                        <c:v>259</c:v>
                      </c:pt>
                      <c:pt idx="38">
                        <c:v>266</c:v>
                      </c:pt>
                      <c:pt idx="39">
                        <c:v>273</c:v>
                      </c:pt>
                      <c:pt idx="40">
                        <c:v>280</c:v>
                      </c:pt>
                      <c:pt idx="41">
                        <c:v>287</c:v>
                      </c:pt>
                      <c:pt idx="42">
                        <c:v>294</c:v>
                      </c:pt>
                      <c:pt idx="43">
                        <c:v>301</c:v>
                      </c:pt>
                      <c:pt idx="44">
                        <c:v>308</c:v>
                      </c:pt>
                      <c:pt idx="45">
                        <c:v>315</c:v>
                      </c:pt>
                      <c:pt idx="46">
                        <c:v>322</c:v>
                      </c:pt>
                      <c:pt idx="47">
                        <c:v>329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(2'!$E$7</c15:sqref>
                        </c15:formulaRef>
                      </c:ext>
                    </c:extLst>
                    <c:strCache>
                      <c:ptCount val="1"/>
                      <c:pt idx="0">
                        <c:v>Munka-
folyamat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3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3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3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(2'!$E$8:$E$55</c15:sqref>
                        </c15:formulaRef>
                      </c:ext>
                    </c:extLst>
                    <c:numCache>
                      <c:formatCode>General</c:formatCode>
                      <c:ptCount val="48"/>
                    </c:numCache>
                  </c:numRef>
                </c:val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(2'!$H$7</c15:sqref>
                        </c15:formulaRef>
                      </c:ext>
                    </c:extLst>
                    <c:strCache>
                      <c:ptCount val="1"/>
                      <c:pt idx="0">
                        <c:v>Munka-
folyamat 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6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6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6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'ritmus tanulás-épiítkezési  (2'!$H$8:$H$55</c15:sqref>
                        </c15:formulaRef>
                      </c:ext>
                    </c:extLst>
                    <c:numCache>
                      <c:formatCode>General</c:formatCode>
                      <c:ptCount val="48"/>
                    </c:numCache>
                  </c:numRef>
                </c:val>
              </c15:ser>
            </c15:filteredBarSeries>
          </c:ext>
        </c:extLst>
      </c:barChart>
      <c:barChart>
        <c:barDir val="col"/>
        <c:grouping val="clustered"/>
        <c:varyColors val="0"/>
        <c:ser>
          <c:idx val="3"/>
          <c:order val="3"/>
          <c:tx>
            <c:strRef>
              <c:f>'ritmus tanulás-épiítkezési  (2'!$F$7</c:f>
              <c:strCache>
                <c:ptCount val="1"/>
                <c:pt idx="0">
                  <c:v>Sajtolt 
(fm)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'ritmus tanulás-épiítkezési  (2'!$F$8:$F$55</c:f>
              <c:numCache>
                <c:formatCode>General</c:formatCode>
                <c:ptCount val="48"/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10</c:v>
                </c:pt>
                <c:pt idx="13">
                  <c:v>20</c:v>
                </c:pt>
                <c:pt idx="15">
                  <c:v>20</c:v>
                </c:pt>
                <c:pt idx="16">
                  <c:v>30</c:v>
                </c:pt>
                <c:pt idx="17">
                  <c:v>30</c:v>
                </c:pt>
                <c:pt idx="18">
                  <c:v>30</c:v>
                </c:pt>
                <c:pt idx="19">
                  <c:v>30</c:v>
                </c:pt>
                <c:pt idx="20">
                  <c:v>30</c:v>
                </c:pt>
                <c:pt idx="23">
                  <c:v>20</c:v>
                </c:pt>
                <c:pt idx="24">
                  <c:v>20</c:v>
                </c:pt>
                <c:pt idx="25">
                  <c:v>20</c:v>
                </c:pt>
                <c:pt idx="26">
                  <c:v>20</c:v>
                </c:pt>
                <c:pt idx="27">
                  <c:v>20</c:v>
                </c:pt>
                <c:pt idx="28">
                  <c:v>20</c:v>
                </c:pt>
                <c:pt idx="29">
                  <c:v>20</c:v>
                </c:pt>
                <c:pt idx="33">
                  <c:v>20</c:v>
                </c:pt>
                <c:pt idx="34">
                  <c:v>20</c:v>
                </c:pt>
                <c:pt idx="35">
                  <c:v>20</c:v>
                </c:pt>
                <c:pt idx="36">
                  <c:v>20</c:v>
                </c:pt>
                <c:pt idx="37">
                  <c:v>15</c:v>
                </c:pt>
                <c:pt idx="38">
                  <c:v>15</c:v>
                </c:pt>
                <c:pt idx="41">
                  <c:v>25</c:v>
                </c:pt>
                <c:pt idx="42">
                  <c:v>25</c:v>
                </c:pt>
                <c:pt idx="43">
                  <c:v>25</c:v>
                </c:pt>
                <c:pt idx="44">
                  <c:v>25</c:v>
                </c:pt>
                <c:pt idx="45">
                  <c:v>25</c:v>
                </c:pt>
                <c:pt idx="46">
                  <c:v>25</c:v>
                </c:pt>
              </c:numCache>
            </c:numRef>
          </c:val>
        </c:ser>
        <c:ser>
          <c:idx val="6"/>
          <c:order val="6"/>
          <c:tx>
            <c:strRef>
              <c:f>'ritmus tanulás-épiítkezési  (2'!$I$7</c:f>
              <c:strCache>
                <c:ptCount val="1"/>
                <c:pt idx="0">
                  <c:v>Napi teljesítés (fm)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'ritmus tanulás-épiítkezési  (2'!$I$8:$I$55</c:f>
              <c:numCache>
                <c:formatCode>General</c:formatCode>
                <c:ptCount val="48"/>
                <c:pt idx="4">
                  <c:v>20</c:v>
                </c:pt>
                <c:pt idx="5">
                  <c:v>30</c:v>
                </c:pt>
                <c:pt idx="6">
                  <c:v>20</c:v>
                </c:pt>
                <c:pt idx="7">
                  <c:v>15</c:v>
                </c:pt>
                <c:pt idx="8">
                  <c:v>20</c:v>
                </c:pt>
                <c:pt idx="9">
                  <c:v>20</c:v>
                </c:pt>
                <c:pt idx="12">
                  <c:v>20</c:v>
                </c:pt>
                <c:pt idx="13">
                  <c:v>20</c:v>
                </c:pt>
                <c:pt idx="15">
                  <c:v>0</c:v>
                </c:pt>
                <c:pt idx="16">
                  <c:v>20</c:v>
                </c:pt>
                <c:pt idx="17">
                  <c:v>25</c:v>
                </c:pt>
                <c:pt idx="18">
                  <c:v>25</c:v>
                </c:pt>
                <c:pt idx="19">
                  <c:v>28</c:v>
                </c:pt>
                <c:pt idx="20">
                  <c:v>28</c:v>
                </c:pt>
                <c:pt idx="21">
                  <c:v>25</c:v>
                </c:pt>
                <c:pt idx="22">
                  <c:v>9</c:v>
                </c:pt>
                <c:pt idx="25">
                  <c:v>25</c:v>
                </c:pt>
                <c:pt idx="26">
                  <c:v>25</c:v>
                </c:pt>
                <c:pt idx="27">
                  <c:v>30</c:v>
                </c:pt>
                <c:pt idx="28">
                  <c:v>25</c:v>
                </c:pt>
                <c:pt idx="29">
                  <c:v>28</c:v>
                </c:pt>
                <c:pt idx="30">
                  <c:v>7</c:v>
                </c:pt>
                <c:pt idx="33">
                  <c:v>20</c:v>
                </c:pt>
                <c:pt idx="34">
                  <c:v>20</c:v>
                </c:pt>
                <c:pt idx="35">
                  <c:v>30</c:v>
                </c:pt>
                <c:pt idx="36">
                  <c:v>15</c:v>
                </c:pt>
                <c:pt idx="37">
                  <c:v>15</c:v>
                </c:pt>
                <c:pt idx="38">
                  <c:v>10</c:v>
                </c:pt>
                <c:pt idx="41">
                  <c:v>15</c:v>
                </c:pt>
                <c:pt idx="42">
                  <c:v>20</c:v>
                </c:pt>
                <c:pt idx="43">
                  <c:v>20</c:v>
                </c:pt>
                <c:pt idx="44">
                  <c:v>30</c:v>
                </c:pt>
                <c:pt idx="45">
                  <c:v>30</c:v>
                </c:pt>
                <c:pt idx="46">
                  <c:v>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1883000144"/>
        <c:axId val="-1883001232"/>
      </c:barChart>
      <c:lineChart>
        <c:grouping val="standard"/>
        <c:varyColors val="0"/>
        <c:ser>
          <c:idx val="4"/>
          <c:order val="4"/>
          <c:tx>
            <c:strRef>
              <c:f>'ritmus tanulás-épiítkezési  (2'!$G$7</c:f>
              <c:strCache>
                <c:ptCount val="1"/>
                <c:pt idx="0">
                  <c:v>Göngyölt</c:v>
                </c:pt>
              </c:strCache>
            </c:strRef>
          </c:tx>
          <c:spPr>
            <a:ln w="317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(2'!$G$8:$G$55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40</c:v>
                </c:pt>
                <c:pt idx="6">
                  <c:v>60</c:v>
                </c:pt>
                <c:pt idx="7">
                  <c:v>80</c:v>
                </c:pt>
                <c:pt idx="8">
                  <c:v>100</c:v>
                </c:pt>
                <c:pt idx="9">
                  <c:v>120</c:v>
                </c:pt>
                <c:pt idx="10">
                  <c:v>130</c:v>
                </c:pt>
                <c:pt idx="11">
                  <c:v>130</c:v>
                </c:pt>
                <c:pt idx="12">
                  <c:v>130</c:v>
                </c:pt>
                <c:pt idx="13">
                  <c:v>150</c:v>
                </c:pt>
                <c:pt idx="14">
                  <c:v>150</c:v>
                </c:pt>
                <c:pt idx="15">
                  <c:v>170</c:v>
                </c:pt>
                <c:pt idx="16">
                  <c:v>200</c:v>
                </c:pt>
                <c:pt idx="17">
                  <c:v>230</c:v>
                </c:pt>
                <c:pt idx="18">
                  <c:v>260</c:v>
                </c:pt>
                <c:pt idx="19">
                  <c:v>290</c:v>
                </c:pt>
                <c:pt idx="20">
                  <c:v>320</c:v>
                </c:pt>
                <c:pt idx="21">
                  <c:v>320</c:v>
                </c:pt>
                <c:pt idx="22">
                  <c:v>320</c:v>
                </c:pt>
                <c:pt idx="23">
                  <c:v>340</c:v>
                </c:pt>
                <c:pt idx="24">
                  <c:v>360</c:v>
                </c:pt>
                <c:pt idx="25">
                  <c:v>380</c:v>
                </c:pt>
                <c:pt idx="26">
                  <c:v>400</c:v>
                </c:pt>
                <c:pt idx="27">
                  <c:v>420</c:v>
                </c:pt>
                <c:pt idx="28">
                  <c:v>440</c:v>
                </c:pt>
                <c:pt idx="29">
                  <c:v>460</c:v>
                </c:pt>
                <c:pt idx="30">
                  <c:v>460</c:v>
                </c:pt>
                <c:pt idx="31">
                  <c:v>460</c:v>
                </c:pt>
                <c:pt idx="32">
                  <c:v>460</c:v>
                </c:pt>
                <c:pt idx="33">
                  <c:v>480</c:v>
                </c:pt>
                <c:pt idx="34">
                  <c:v>500</c:v>
                </c:pt>
                <c:pt idx="35">
                  <c:v>520</c:v>
                </c:pt>
                <c:pt idx="36">
                  <c:v>540</c:v>
                </c:pt>
                <c:pt idx="37">
                  <c:v>555</c:v>
                </c:pt>
                <c:pt idx="38">
                  <c:v>570</c:v>
                </c:pt>
                <c:pt idx="39">
                  <c:v>570</c:v>
                </c:pt>
                <c:pt idx="40">
                  <c:v>570</c:v>
                </c:pt>
                <c:pt idx="41">
                  <c:v>595</c:v>
                </c:pt>
                <c:pt idx="42">
                  <c:v>620</c:v>
                </c:pt>
                <c:pt idx="43">
                  <c:v>645</c:v>
                </c:pt>
                <c:pt idx="44">
                  <c:v>670</c:v>
                </c:pt>
                <c:pt idx="45">
                  <c:v>695</c:v>
                </c:pt>
                <c:pt idx="46">
                  <c:v>720</c:v>
                </c:pt>
                <c:pt idx="47">
                  <c:v>720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'ritmus tanulás-épiítkezési  (2'!$J$7</c:f>
              <c:strCache>
                <c:ptCount val="1"/>
                <c:pt idx="0">
                  <c:v>Göngyölt teljesítés (fm)</c:v>
                </c:pt>
              </c:strCache>
            </c:strRef>
          </c:tx>
          <c:spPr>
            <a:ln w="317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'ritmus tanulás-épiítkezési  (2'!$J$8:$J$55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50</c:v>
                </c:pt>
                <c:pt idx="6">
                  <c:v>70</c:v>
                </c:pt>
                <c:pt idx="7">
                  <c:v>85</c:v>
                </c:pt>
                <c:pt idx="8">
                  <c:v>105</c:v>
                </c:pt>
                <c:pt idx="9">
                  <c:v>125</c:v>
                </c:pt>
                <c:pt idx="10">
                  <c:v>125</c:v>
                </c:pt>
                <c:pt idx="11">
                  <c:v>125</c:v>
                </c:pt>
                <c:pt idx="12">
                  <c:v>145</c:v>
                </c:pt>
                <c:pt idx="13">
                  <c:v>165</c:v>
                </c:pt>
                <c:pt idx="14">
                  <c:v>165</c:v>
                </c:pt>
                <c:pt idx="15">
                  <c:v>165</c:v>
                </c:pt>
                <c:pt idx="16">
                  <c:v>185</c:v>
                </c:pt>
                <c:pt idx="17">
                  <c:v>210</c:v>
                </c:pt>
                <c:pt idx="18">
                  <c:v>235</c:v>
                </c:pt>
                <c:pt idx="19">
                  <c:v>263</c:v>
                </c:pt>
                <c:pt idx="20">
                  <c:v>291</c:v>
                </c:pt>
                <c:pt idx="21">
                  <c:v>316</c:v>
                </c:pt>
                <c:pt idx="22">
                  <c:v>325</c:v>
                </c:pt>
                <c:pt idx="23">
                  <c:v>325</c:v>
                </c:pt>
                <c:pt idx="24">
                  <c:v>325</c:v>
                </c:pt>
                <c:pt idx="25">
                  <c:v>350</c:v>
                </c:pt>
                <c:pt idx="26">
                  <c:v>375</c:v>
                </c:pt>
                <c:pt idx="27">
                  <c:v>405</c:v>
                </c:pt>
                <c:pt idx="28">
                  <c:v>430</c:v>
                </c:pt>
                <c:pt idx="29">
                  <c:v>458</c:v>
                </c:pt>
                <c:pt idx="30">
                  <c:v>465</c:v>
                </c:pt>
                <c:pt idx="31">
                  <c:v>465</c:v>
                </c:pt>
                <c:pt idx="32">
                  <c:v>465</c:v>
                </c:pt>
                <c:pt idx="33">
                  <c:v>485</c:v>
                </c:pt>
                <c:pt idx="34">
                  <c:v>505</c:v>
                </c:pt>
                <c:pt idx="35">
                  <c:v>535</c:v>
                </c:pt>
                <c:pt idx="36">
                  <c:v>550</c:v>
                </c:pt>
                <c:pt idx="37">
                  <c:v>565</c:v>
                </c:pt>
                <c:pt idx="38">
                  <c:v>575</c:v>
                </c:pt>
                <c:pt idx="39">
                  <c:v>575</c:v>
                </c:pt>
                <c:pt idx="40">
                  <c:v>575</c:v>
                </c:pt>
                <c:pt idx="41">
                  <c:v>590</c:v>
                </c:pt>
                <c:pt idx="42">
                  <c:v>610</c:v>
                </c:pt>
                <c:pt idx="43">
                  <c:v>630</c:v>
                </c:pt>
                <c:pt idx="44">
                  <c:v>660</c:v>
                </c:pt>
                <c:pt idx="45">
                  <c:v>690</c:v>
                </c:pt>
                <c:pt idx="46">
                  <c:v>720</c:v>
                </c:pt>
                <c:pt idx="47">
                  <c:v>720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882998512"/>
        <c:axId val="-1883003952"/>
      </c:lineChart>
      <c:catAx>
        <c:axId val="-188299851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83003952"/>
        <c:crosses val="autoZero"/>
        <c:auto val="1"/>
        <c:lblAlgn val="ctr"/>
        <c:lblOffset val="100"/>
        <c:noMultiLvlLbl val="0"/>
      </c:catAx>
      <c:valAx>
        <c:axId val="-1883003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82998512"/>
        <c:crosses val="autoZero"/>
        <c:crossBetween val="between"/>
      </c:valAx>
      <c:valAx>
        <c:axId val="-1883001232"/>
        <c:scaling>
          <c:orientation val="minMax"/>
        </c:scaling>
        <c:delete val="0"/>
        <c:axPos val="r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83000144"/>
        <c:crosses val="max"/>
        <c:crossBetween val="between"/>
      </c:valAx>
      <c:catAx>
        <c:axId val="-1883000144"/>
        <c:scaling>
          <c:orientation val="minMax"/>
        </c:scaling>
        <c:delete val="1"/>
        <c:axPos val="b"/>
        <c:majorTickMark val="none"/>
        <c:minorTickMark val="none"/>
        <c:tickLblPos val="nextTo"/>
        <c:crossAx val="-188300123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 sz="14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6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228599</xdr:colOff>
      <xdr:row>7</xdr:row>
      <xdr:rowOff>247197</xdr:rowOff>
    </xdr:from>
    <xdr:to>
      <xdr:col>26</xdr:col>
      <xdr:colOff>228600</xdr:colOff>
      <xdr:row>27</xdr:row>
      <xdr:rowOff>249238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253999</xdr:colOff>
      <xdr:row>36</xdr:row>
      <xdr:rowOff>196850</xdr:rowOff>
    </xdr:from>
    <xdr:to>
      <xdr:col>26</xdr:col>
      <xdr:colOff>244474</xdr:colOff>
      <xdr:row>52</xdr:row>
      <xdr:rowOff>139700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219981</xdr:colOff>
      <xdr:row>53</xdr:row>
      <xdr:rowOff>102054</xdr:rowOff>
    </xdr:from>
    <xdr:to>
      <xdr:col>26</xdr:col>
      <xdr:colOff>194468</xdr:colOff>
      <xdr:row>75</xdr:row>
      <xdr:rowOff>30388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de%20Hongrie/Excel%20chef%20de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átl"/>
      <sheetName val="Költségvetés"/>
      <sheetName val="ritmus tanulás-épiítkezési ter."/>
      <sheetName val="hivatkozás"/>
      <sheetName val="Tervezett"/>
      <sheetName val="építkezési terület"/>
      <sheetName val="Festmény összehasonlító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ableau24" displayName="Tableau24" ref="A7:K55" totalsRowShown="0" headerRowDxfId="13" headerRowBorderDxfId="12" tableBorderDxfId="11">
  <autoFilter ref="A7:K55"/>
  <tableColumns count="11">
    <tableColumn id="1" name="Dátum" dataDxfId="10">
      <calculatedColumnFormula>INDIRECT("A"&amp;ROW()-1)+1</calculatedColumnFormula>
    </tableColumn>
    <tableColumn id="2" name="Hét" dataDxfId="9">
      <calculatedColumnFormula>WEEKNUM(Tableau24[[#This Row],[Dátum]])</calculatedColumnFormula>
    </tableColumn>
    <tableColumn id="3" name="kumulatív hétig" dataDxfId="8">
      <calculatedColumnFormula>COUNTA($B$8:$B8)</calculatedColumnFormula>
    </tableColumn>
    <tableColumn id="4" name="Sajtolási idő (nap)" dataDxfId="7">
      <calculatedColumnFormula>D7+7</calculatedColumnFormula>
    </tableColumn>
    <tableColumn id="5" name="Munka-_x000a_folyamat" dataDxfId="6"/>
    <tableColumn id="6" name="Sajtolt _x000a_(fm)" dataDxfId="5"/>
    <tableColumn id="7" name="Göngyölt" dataDxfId="4">
      <calculatedColumnFormula>G7+F8</calculatedColumnFormula>
    </tableColumn>
    <tableColumn id="8" name="Munka-_x000a_folyamat " dataDxfId="3"/>
    <tableColumn id="9" name="Napi teljesítés (fm)" dataDxfId="2"/>
    <tableColumn id="10" name="Göngyölt teljesítés (fm)" dataDxfId="1">
      <calculatedColumnFormula>J7+I8</calculatedColumnFormula>
    </tableColumn>
    <tableColumn id="11" name="Megjegyzé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4" tint="-0.499984740745262"/>
  </sheetPr>
  <dimension ref="A1:AE853"/>
  <sheetViews>
    <sheetView tabSelected="1" topLeftCell="A5" zoomScale="80" zoomScaleNormal="80" workbookViewId="0">
      <selection activeCell="B55" sqref="B55"/>
    </sheetView>
  </sheetViews>
  <sheetFormatPr baseColWidth="10" defaultRowHeight="15" x14ac:dyDescent="0.25"/>
  <cols>
    <col min="1" max="1" width="13.7109375" customWidth="1"/>
    <col min="3" max="3" width="20.5703125" customWidth="1"/>
    <col min="4" max="4" width="23" customWidth="1"/>
    <col min="7" max="7" width="13.42578125" customWidth="1"/>
    <col min="9" max="9" width="24.7109375" customWidth="1"/>
    <col min="10" max="10" width="29.7109375" customWidth="1"/>
    <col min="11" max="11" width="70.28515625" customWidth="1"/>
  </cols>
  <sheetData>
    <row r="1" spans="1:11" ht="74.25" customHeight="1" x14ac:dyDescent="0.25"/>
    <row r="2" spans="1:11" ht="15.75" thickBot="1" x14ac:dyDescent="0.3"/>
    <row r="3" spans="1:11" ht="30" customHeight="1" x14ac:dyDescent="0.3">
      <c r="A3" s="39" t="s">
        <v>13</v>
      </c>
      <c r="B3" s="38"/>
      <c r="C3" s="38"/>
      <c r="D3" s="38"/>
      <c r="E3" s="38"/>
      <c r="F3" s="38"/>
      <c r="G3" s="38"/>
      <c r="H3" s="38"/>
      <c r="I3" s="37"/>
    </row>
    <row r="4" spans="1:11" ht="30" customHeight="1" thickBot="1" x14ac:dyDescent="0.35">
      <c r="A4" s="36"/>
      <c r="B4" s="35"/>
      <c r="C4" s="35"/>
      <c r="D4" s="35"/>
      <c r="E4" s="35"/>
      <c r="F4" s="35"/>
      <c r="G4" s="35"/>
      <c r="H4" s="35"/>
      <c r="I4" s="34"/>
    </row>
    <row r="5" spans="1:11" ht="15.75" thickBot="1" x14ac:dyDescent="0.3"/>
    <row r="6" spans="1:11" ht="33.75" customHeight="1" thickBot="1" x14ac:dyDescent="0.3">
      <c r="D6" s="40" t="s">
        <v>12</v>
      </c>
      <c r="E6" s="41"/>
      <c r="F6" s="41"/>
      <c r="G6" s="42"/>
      <c r="H6" s="43" t="s">
        <v>11</v>
      </c>
      <c r="I6" s="44"/>
      <c r="J6" s="44"/>
      <c r="K6" s="45"/>
    </row>
    <row r="7" spans="1:11" ht="57.75" customHeight="1" thickBot="1" x14ac:dyDescent="0.3">
      <c r="A7" s="33" t="s">
        <v>10</v>
      </c>
      <c r="B7" s="32" t="s">
        <v>9</v>
      </c>
      <c r="C7" s="31" t="s">
        <v>8</v>
      </c>
      <c r="D7" s="30" t="s">
        <v>7</v>
      </c>
      <c r="E7" s="29" t="s">
        <v>6</v>
      </c>
      <c r="F7" s="29" t="s">
        <v>5</v>
      </c>
      <c r="G7" s="28" t="s">
        <v>4</v>
      </c>
      <c r="H7" s="27" t="s">
        <v>3</v>
      </c>
      <c r="I7" s="26" t="s">
        <v>2</v>
      </c>
      <c r="J7" s="25" t="s">
        <v>1</v>
      </c>
      <c r="K7" s="24" t="s">
        <v>0</v>
      </c>
    </row>
    <row r="8" spans="1:11" ht="20.100000000000001" customHeight="1" x14ac:dyDescent="0.25">
      <c r="A8" s="23">
        <v>42086</v>
      </c>
      <c r="B8" s="46">
        <f>WEEKNUM(Tableau24[[#This Row],[Dátum]])</f>
        <v>13</v>
      </c>
      <c r="C8" s="22">
        <f>COUNTA($B$8:$B8)</f>
        <v>1</v>
      </c>
      <c r="D8" s="21">
        <v>7</v>
      </c>
      <c r="E8" s="20"/>
      <c r="F8" s="20"/>
      <c r="G8" s="20">
        <f>F8</f>
        <v>0</v>
      </c>
      <c r="H8" s="19"/>
      <c r="I8" s="19"/>
      <c r="J8" s="18">
        <f>I8</f>
        <v>0</v>
      </c>
      <c r="K8" s="17"/>
    </row>
    <row r="9" spans="1:11" ht="20.100000000000001" customHeight="1" x14ac:dyDescent="0.25">
      <c r="A9" s="10">
        <f t="shared" ref="A9:A55" ca="1" si="0">INDIRECT("A"&amp;ROW()-1)+1</f>
        <v>42087</v>
      </c>
      <c r="B9" s="46">
        <f ca="1">WEEKNUM(Tableau24[[#This Row],[Dátum]])</f>
        <v>13</v>
      </c>
      <c r="C9" s="16">
        <f ca="1">COUNTA($B$8:$B9)</f>
        <v>2</v>
      </c>
      <c r="D9" s="15">
        <f t="shared" ref="D9:D22" si="1">D8+7</f>
        <v>14</v>
      </c>
      <c r="E9" s="14"/>
      <c r="F9" s="14"/>
      <c r="G9" s="14">
        <f t="shared" ref="G9:G22" si="2">G8+F9</f>
        <v>0</v>
      </c>
      <c r="H9" s="13"/>
      <c r="I9" s="13"/>
      <c r="J9" s="12">
        <f t="shared" ref="J9:J22" si="3">J8+I9</f>
        <v>0</v>
      </c>
      <c r="K9" s="11"/>
    </row>
    <row r="10" spans="1:11" ht="20.100000000000001" customHeight="1" x14ac:dyDescent="0.25">
      <c r="A10" s="10">
        <f t="shared" ca="1" si="0"/>
        <v>42088</v>
      </c>
      <c r="B10" s="46">
        <f ca="1">WEEKNUM(Tableau24[[#This Row],[Dátum]])</f>
        <v>13</v>
      </c>
      <c r="C10" s="16">
        <f ca="1">COUNTA($B$8:$B10)</f>
        <v>3</v>
      </c>
      <c r="D10" s="15">
        <f t="shared" si="1"/>
        <v>21</v>
      </c>
      <c r="E10" s="14"/>
      <c r="F10" s="14"/>
      <c r="G10" s="14">
        <f t="shared" si="2"/>
        <v>0</v>
      </c>
      <c r="H10" s="13"/>
      <c r="I10" s="13"/>
      <c r="J10" s="12">
        <f t="shared" si="3"/>
        <v>0</v>
      </c>
      <c r="K10" s="11"/>
    </row>
    <row r="11" spans="1:11" ht="20.100000000000001" customHeight="1" x14ac:dyDescent="0.25">
      <c r="A11" s="10">
        <f t="shared" ca="1" si="0"/>
        <v>42089</v>
      </c>
      <c r="B11" s="46">
        <f ca="1">WEEKNUM(Tableau24[[#This Row],[Dátum]])</f>
        <v>13</v>
      </c>
      <c r="C11" s="16">
        <f ca="1">COUNTA($B$8:$B11)</f>
        <v>4</v>
      </c>
      <c r="D11" s="15">
        <f t="shared" si="1"/>
        <v>28</v>
      </c>
      <c r="E11" s="14"/>
      <c r="F11" s="14"/>
      <c r="G11" s="14">
        <f t="shared" si="2"/>
        <v>0</v>
      </c>
      <c r="H11" s="13"/>
      <c r="I11" s="13"/>
      <c r="J11" s="12">
        <f t="shared" si="3"/>
        <v>0</v>
      </c>
      <c r="K11" s="11"/>
    </row>
    <row r="12" spans="1:11" ht="20.100000000000001" customHeight="1" x14ac:dyDescent="0.25">
      <c r="A12" s="10">
        <f t="shared" ca="1" si="0"/>
        <v>42090</v>
      </c>
      <c r="B12" s="46">
        <f ca="1">WEEKNUM(Tableau24[[#This Row],[Dátum]])</f>
        <v>13</v>
      </c>
      <c r="C12" s="16">
        <f ca="1">COUNTA($B$8:$B12)</f>
        <v>5</v>
      </c>
      <c r="D12" s="15">
        <f t="shared" si="1"/>
        <v>35</v>
      </c>
      <c r="E12" s="14"/>
      <c r="F12" s="14">
        <v>20</v>
      </c>
      <c r="G12" s="14">
        <f t="shared" si="2"/>
        <v>20</v>
      </c>
      <c r="H12" s="13"/>
      <c r="I12" s="13">
        <v>20</v>
      </c>
      <c r="J12" s="12">
        <f t="shared" si="3"/>
        <v>20</v>
      </c>
      <c r="K12" s="11"/>
    </row>
    <row r="13" spans="1:11" ht="20.100000000000001" customHeight="1" x14ac:dyDescent="0.25">
      <c r="A13" s="10">
        <f t="shared" ca="1" si="0"/>
        <v>42091</v>
      </c>
      <c r="B13" s="46">
        <f ca="1">WEEKNUM(Tableau24[[#This Row],[Dátum]])</f>
        <v>13</v>
      </c>
      <c r="C13" s="16">
        <f ca="1">COUNTA($B$8:$B13)</f>
        <v>6</v>
      </c>
      <c r="D13" s="15">
        <f t="shared" si="1"/>
        <v>42</v>
      </c>
      <c r="E13" s="14"/>
      <c r="F13" s="14">
        <v>20</v>
      </c>
      <c r="G13" s="14">
        <f t="shared" si="2"/>
        <v>40</v>
      </c>
      <c r="H13" s="13"/>
      <c r="I13" s="13">
        <v>30</v>
      </c>
      <c r="J13" s="12">
        <f t="shared" si="3"/>
        <v>50</v>
      </c>
      <c r="K13" s="11"/>
    </row>
    <row r="14" spans="1:11" ht="20.100000000000001" customHeight="1" x14ac:dyDescent="0.25">
      <c r="A14" s="10">
        <f t="shared" ca="1" si="0"/>
        <v>42092</v>
      </c>
      <c r="B14" s="46">
        <f ca="1">WEEKNUM(Tableau24[[#This Row],[Dátum]])</f>
        <v>14</v>
      </c>
      <c r="C14" s="16">
        <f ca="1">COUNTA($B$8:$B14)</f>
        <v>7</v>
      </c>
      <c r="D14" s="15">
        <f t="shared" si="1"/>
        <v>49</v>
      </c>
      <c r="E14" s="14"/>
      <c r="F14" s="14">
        <v>20</v>
      </c>
      <c r="G14" s="14">
        <f t="shared" si="2"/>
        <v>60</v>
      </c>
      <c r="H14" s="13"/>
      <c r="I14" s="13">
        <v>20</v>
      </c>
      <c r="J14" s="12">
        <f t="shared" si="3"/>
        <v>70</v>
      </c>
      <c r="K14" s="11"/>
    </row>
    <row r="15" spans="1:11" ht="20.100000000000001" customHeight="1" x14ac:dyDescent="0.25">
      <c r="A15" s="10">
        <f t="shared" ca="1" si="0"/>
        <v>42093</v>
      </c>
      <c r="B15" s="46">
        <f ca="1">WEEKNUM(Tableau24[[#This Row],[Dátum]])</f>
        <v>14</v>
      </c>
      <c r="C15" s="16">
        <f ca="1">COUNTA($B$8:$B15)</f>
        <v>8</v>
      </c>
      <c r="D15" s="15">
        <f t="shared" si="1"/>
        <v>56</v>
      </c>
      <c r="E15" s="14"/>
      <c r="F15" s="14">
        <v>20</v>
      </c>
      <c r="G15" s="14">
        <f t="shared" si="2"/>
        <v>80</v>
      </c>
      <c r="H15" s="13"/>
      <c r="I15" s="13">
        <v>15</v>
      </c>
      <c r="J15" s="12">
        <f t="shared" si="3"/>
        <v>85</v>
      </c>
      <c r="K15" s="11"/>
    </row>
    <row r="16" spans="1:11" ht="20.100000000000001" customHeight="1" x14ac:dyDescent="0.25">
      <c r="A16" s="10">
        <f t="shared" ca="1" si="0"/>
        <v>42094</v>
      </c>
      <c r="B16" s="46">
        <f ca="1">WEEKNUM(Tableau24[[#This Row],[Dátum]])</f>
        <v>14</v>
      </c>
      <c r="C16" s="16">
        <f ca="1">COUNTA($B$8:$B16)</f>
        <v>9</v>
      </c>
      <c r="D16" s="15">
        <f t="shared" si="1"/>
        <v>63</v>
      </c>
      <c r="E16" s="14"/>
      <c r="F16" s="14">
        <v>20</v>
      </c>
      <c r="G16" s="14">
        <f t="shared" si="2"/>
        <v>100</v>
      </c>
      <c r="H16" s="13"/>
      <c r="I16" s="13">
        <v>20</v>
      </c>
      <c r="J16" s="12">
        <f t="shared" si="3"/>
        <v>105</v>
      </c>
      <c r="K16" s="11"/>
    </row>
    <row r="17" spans="1:11" ht="20.100000000000001" customHeight="1" x14ac:dyDescent="0.25">
      <c r="A17" s="10">
        <f t="shared" ca="1" si="0"/>
        <v>42095</v>
      </c>
      <c r="B17" s="46">
        <f ca="1">WEEKNUM(Tableau24[[#This Row],[Dátum]])</f>
        <v>14</v>
      </c>
      <c r="C17" s="16">
        <f ca="1">COUNTA($B$8:$B17)</f>
        <v>10</v>
      </c>
      <c r="D17" s="15">
        <f t="shared" si="1"/>
        <v>70</v>
      </c>
      <c r="E17" s="14"/>
      <c r="F17" s="14">
        <v>20</v>
      </c>
      <c r="G17" s="14">
        <f t="shared" si="2"/>
        <v>120</v>
      </c>
      <c r="H17" s="13"/>
      <c r="I17" s="13">
        <v>20</v>
      </c>
      <c r="J17" s="12">
        <f t="shared" si="3"/>
        <v>125</v>
      </c>
      <c r="K17" s="11"/>
    </row>
    <row r="18" spans="1:11" ht="20.100000000000001" customHeight="1" x14ac:dyDescent="0.25">
      <c r="A18" s="10">
        <f t="shared" ca="1" si="0"/>
        <v>42096</v>
      </c>
      <c r="B18" s="46">
        <f ca="1">WEEKNUM(Tableau24[[#This Row],[Dátum]])</f>
        <v>14</v>
      </c>
      <c r="C18" s="16">
        <f ca="1">COUNTA($B$8:$B18)</f>
        <v>11</v>
      </c>
      <c r="D18" s="15">
        <f t="shared" si="1"/>
        <v>77</v>
      </c>
      <c r="E18" s="14"/>
      <c r="F18" s="14">
        <v>10</v>
      </c>
      <c r="G18" s="14">
        <f t="shared" si="2"/>
        <v>130</v>
      </c>
      <c r="H18" s="13"/>
      <c r="I18" s="13"/>
      <c r="J18" s="12">
        <f t="shared" si="3"/>
        <v>125</v>
      </c>
      <c r="K18" s="11"/>
    </row>
    <row r="19" spans="1:11" ht="20.100000000000001" customHeight="1" x14ac:dyDescent="0.25">
      <c r="A19" s="10">
        <f t="shared" ca="1" si="0"/>
        <v>42097</v>
      </c>
      <c r="B19" s="46">
        <f ca="1">WEEKNUM(Tableau24[[#This Row],[Dátum]])</f>
        <v>14</v>
      </c>
      <c r="C19" s="16">
        <f ca="1">COUNTA($B$8:$B19)</f>
        <v>12</v>
      </c>
      <c r="D19" s="15">
        <f t="shared" si="1"/>
        <v>84</v>
      </c>
      <c r="E19" s="14"/>
      <c r="F19" s="14"/>
      <c r="G19" s="14">
        <f t="shared" si="2"/>
        <v>130</v>
      </c>
      <c r="H19" s="13"/>
      <c r="I19" s="13"/>
      <c r="J19" s="12">
        <f t="shared" si="3"/>
        <v>125</v>
      </c>
      <c r="K19" s="11"/>
    </row>
    <row r="20" spans="1:11" ht="20.100000000000001" customHeight="1" x14ac:dyDescent="0.25">
      <c r="A20" s="10">
        <f t="shared" ca="1" si="0"/>
        <v>42098</v>
      </c>
      <c r="B20" s="46">
        <f ca="1">WEEKNUM(Tableau24[[#This Row],[Dátum]])</f>
        <v>14</v>
      </c>
      <c r="C20" s="16">
        <f ca="1">COUNTA($B$8:$B20)</f>
        <v>13</v>
      </c>
      <c r="D20" s="15">
        <f t="shared" si="1"/>
        <v>91</v>
      </c>
      <c r="E20" s="14"/>
      <c r="F20" s="14"/>
      <c r="G20" s="14">
        <f t="shared" si="2"/>
        <v>130</v>
      </c>
      <c r="H20" s="13"/>
      <c r="I20" s="13">
        <v>20</v>
      </c>
      <c r="J20" s="12">
        <f t="shared" si="3"/>
        <v>145</v>
      </c>
      <c r="K20" s="11"/>
    </row>
    <row r="21" spans="1:11" ht="20.100000000000001" customHeight="1" x14ac:dyDescent="0.25">
      <c r="A21" s="10">
        <f t="shared" ca="1" si="0"/>
        <v>42099</v>
      </c>
      <c r="B21" s="46">
        <f ca="1">WEEKNUM(Tableau24[[#This Row],[Dátum]])</f>
        <v>15</v>
      </c>
      <c r="C21" s="16">
        <f ca="1">COUNTA($B$8:$B21)</f>
        <v>14</v>
      </c>
      <c r="D21" s="15">
        <f t="shared" si="1"/>
        <v>98</v>
      </c>
      <c r="E21" s="14"/>
      <c r="F21" s="14">
        <v>20</v>
      </c>
      <c r="G21" s="14">
        <f t="shared" si="2"/>
        <v>150</v>
      </c>
      <c r="H21" s="13"/>
      <c r="I21" s="13">
        <v>20</v>
      </c>
      <c r="J21" s="12">
        <f t="shared" si="3"/>
        <v>165</v>
      </c>
      <c r="K21" s="11"/>
    </row>
    <row r="22" spans="1:11" ht="20.100000000000001" customHeight="1" x14ac:dyDescent="0.25">
      <c r="A22" s="10">
        <f t="shared" ca="1" si="0"/>
        <v>42100</v>
      </c>
      <c r="B22" s="46">
        <f ca="1">WEEKNUM(Tableau24[[#This Row],[Dátum]])</f>
        <v>15</v>
      </c>
      <c r="C22" s="16">
        <f ca="1">COUNTA($B$8:$B22)</f>
        <v>15</v>
      </c>
      <c r="D22" s="15">
        <f t="shared" si="1"/>
        <v>105</v>
      </c>
      <c r="E22" s="14"/>
      <c r="F22" s="14"/>
      <c r="G22" s="14">
        <f t="shared" si="2"/>
        <v>150</v>
      </c>
      <c r="H22" s="13"/>
      <c r="I22" s="13"/>
      <c r="J22" s="12">
        <f t="shared" si="3"/>
        <v>165</v>
      </c>
      <c r="K22" s="11"/>
    </row>
    <row r="23" spans="1:11" ht="20.100000000000001" customHeight="1" x14ac:dyDescent="0.25">
      <c r="A23" s="10">
        <f t="shared" ca="1" si="0"/>
        <v>42101</v>
      </c>
      <c r="B23" s="46">
        <f ca="1">WEEKNUM(Tableau24[[#This Row],[Dátum]])</f>
        <v>15</v>
      </c>
      <c r="C23" s="16">
        <f ca="1">COUNTA($B$8:$B23)</f>
        <v>16</v>
      </c>
      <c r="D23" s="15">
        <f>D21+7</f>
        <v>105</v>
      </c>
      <c r="E23" s="14"/>
      <c r="F23" s="14">
        <v>20</v>
      </c>
      <c r="G23" s="14">
        <f>G21+F23</f>
        <v>170</v>
      </c>
      <c r="H23" s="13"/>
      <c r="I23" s="13">
        <v>0</v>
      </c>
      <c r="J23" s="12">
        <f>J21+I23</f>
        <v>165</v>
      </c>
      <c r="K23" s="11"/>
    </row>
    <row r="24" spans="1:11" ht="20.100000000000001" customHeight="1" x14ac:dyDescent="0.25">
      <c r="A24" s="10">
        <f t="shared" ca="1" si="0"/>
        <v>42102</v>
      </c>
      <c r="B24" s="46">
        <f ca="1">WEEKNUM(Tableau24[[#This Row],[Dátum]])</f>
        <v>15</v>
      </c>
      <c r="C24" s="16">
        <f ca="1">COUNTA($B$8:$B24)</f>
        <v>17</v>
      </c>
      <c r="D24" s="15">
        <f t="shared" ref="D24:D55" si="4">D23+7</f>
        <v>112</v>
      </c>
      <c r="E24" s="14"/>
      <c r="F24" s="14">
        <v>30</v>
      </c>
      <c r="G24" s="14">
        <f t="shared" ref="G24:G55" si="5">G23+F24</f>
        <v>200</v>
      </c>
      <c r="H24" s="13"/>
      <c r="I24" s="13">
        <v>20</v>
      </c>
      <c r="J24" s="12">
        <f t="shared" ref="J24:J55" si="6">J23+I24</f>
        <v>185</v>
      </c>
      <c r="K24" s="11"/>
    </row>
    <row r="25" spans="1:11" ht="20.100000000000001" customHeight="1" x14ac:dyDescent="0.25">
      <c r="A25" s="10">
        <f t="shared" ca="1" si="0"/>
        <v>42103</v>
      </c>
      <c r="B25" s="46">
        <f ca="1">WEEKNUM(Tableau24[[#This Row],[Dátum]])</f>
        <v>15</v>
      </c>
      <c r="C25" s="16">
        <f ca="1">COUNTA($B$8:$B25)</f>
        <v>18</v>
      </c>
      <c r="D25" s="15">
        <f t="shared" si="4"/>
        <v>119</v>
      </c>
      <c r="E25" s="14"/>
      <c r="F25" s="14">
        <v>30</v>
      </c>
      <c r="G25" s="14">
        <f t="shared" si="5"/>
        <v>230</v>
      </c>
      <c r="H25" s="13"/>
      <c r="I25" s="13">
        <v>25</v>
      </c>
      <c r="J25" s="12">
        <f t="shared" si="6"/>
        <v>210</v>
      </c>
      <c r="K25" s="11"/>
    </row>
    <row r="26" spans="1:11" ht="20.100000000000001" customHeight="1" x14ac:dyDescent="0.25">
      <c r="A26" s="10">
        <f t="shared" ca="1" si="0"/>
        <v>42104</v>
      </c>
      <c r="B26" s="46">
        <f ca="1">WEEKNUM(Tableau24[[#This Row],[Dátum]])</f>
        <v>15</v>
      </c>
      <c r="C26" s="16">
        <f ca="1">COUNTA($B$8:$B26)</f>
        <v>19</v>
      </c>
      <c r="D26" s="15">
        <f t="shared" si="4"/>
        <v>126</v>
      </c>
      <c r="E26" s="14"/>
      <c r="F26" s="14">
        <v>30</v>
      </c>
      <c r="G26" s="14">
        <f t="shared" si="5"/>
        <v>260</v>
      </c>
      <c r="H26" s="13"/>
      <c r="I26" s="13">
        <v>25</v>
      </c>
      <c r="J26" s="12">
        <f t="shared" si="6"/>
        <v>235</v>
      </c>
      <c r="K26" s="11"/>
    </row>
    <row r="27" spans="1:11" ht="20.100000000000001" customHeight="1" x14ac:dyDescent="0.25">
      <c r="A27" s="10">
        <f t="shared" ca="1" si="0"/>
        <v>42105</v>
      </c>
      <c r="B27" s="46">
        <f ca="1">WEEKNUM(Tableau24[[#This Row],[Dátum]])</f>
        <v>15</v>
      </c>
      <c r="C27" s="16">
        <f ca="1">COUNTA($B$8:$B27)</f>
        <v>20</v>
      </c>
      <c r="D27" s="15">
        <f t="shared" si="4"/>
        <v>133</v>
      </c>
      <c r="E27" s="14"/>
      <c r="F27" s="14">
        <v>30</v>
      </c>
      <c r="G27" s="14">
        <f t="shared" si="5"/>
        <v>290</v>
      </c>
      <c r="H27" s="13"/>
      <c r="I27" s="13">
        <v>28</v>
      </c>
      <c r="J27" s="12">
        <f t="shared" si="6"/>
        <v>263</v>
      </c>
      <c r="K27" s="11"/>
    </row>
    <row r="28" spans="1:11" ht="20.100000000000001" customHeight="1" x14ac:dyDescent="0.25">
      <c r="A28" s="10">
        <f t="shared" ca="1" si="0"/>
        <v>42106</v>
      </c>
      <c r="B28" s="46">
        <f ca="1">WEEKNUM(Tableau24[[#This Row],[Dátum]])</f>
        <v>16</v>
      </c>
      <c r="C28" s="16">
        <f ca="1">COUNTA($B$8:$B28)</f>
        <v>21</v>
      </c>
      <c r="D28" s="15">
        <f t="shared" si="4"/>
        <v>140</v>
      </c>
      <c r="E28" s="14"/>
      <c r="F28" s="14">
        <v>30</v>
      </c>
      <c r="G28" s="14">
        <f t="shared" si="5"/>
        <v>320</v>
      </c>
      <c r="H28" s="13"/>
      <c r="I28" s="13">
        <v>28</v>
      </c>
      <c r="J28" s="12">
        <f t="shared" si="6"/>
        <v>291</v>
      </c>
      <c r="K28" s="11"/>
    </row>
    <row r="29" spans="1:11" ht="20.100000000000001" customHeight="1" x14ac:dyDescent="0.25">
      <c r="A29" s="10">
        <f t="shared" ca="1" si="0"/>
        <v>42107</v>
      </c>
      <c r="B29" s="46">
        <f ca="1">WEEKNUM(Tableau24[[#This Row],[Dátum]])</f>
        <v>16</v>
      </c>
      <c r="C29" s="16">
        <f ca="1">COUNTA($B$8:$B29)</f>
        <v>22</v>
      </c>
      <c r="D29" s="15">
        <f t="shared" si="4"/>
        <v>147</v>
      </c>
      <c r="E29" s="14"/>
      <c r="F29" s="14"/>
      <c r="G29" s="14">
        <f t="shared" si="5"/>
        <v>320</v>
      </c>
      <c r="H29" s="13"/>
      <c r="I29" s="13">
        <v>25</v>
      </c>
      <c r="J29" s="12">
        <f t="shared" si="6"/>
        <v>316</v>
      </c>
      <c r="K29" s="11"/>
    </row>
    <row r="30" spans="1:11" ht="20.100000000000001" customHeight="1" x14ac:dyDescent="0.25">
      <c r="A30" s="10">
        <f t="shared" ca="1" si="0"/>
        <v>42108</v>
      </c>
      <c r="B30" s="46">
        <f ca="1">WEEKNUM(Tableau24[[#This Row],[Dátum]])</f>
        <v>16</v>
      </c>
      <c r="C30" s="16">
        <f ca="1">COUNTA($B$8:$B30)</f>
        <v>23</v>
      </c>
      <c r="D30" s="15">
        <f t="shared" si="4"/>
        <v>154</v>
      </c>
      <c r="E30" s="14"/>
      <c r="F30" s="14"/>
      <c r="G30" s="14">
        <f t="shared" si="5"/>
        <v>320</v>
      </c>
      <c r="H30" s="13"/>
      <c r="I30" s="13">
        <v>9</v>
      </c>
      <c r="J30" s="12">
        <f t="shared" si="6"/>
        <v>325</v>
      </c>
      <c r="K30" s="11"/>
    </row>
    <row r="31" spans="1:11" ht="20.100000000000001" customHeight="1" x14ac:dyDescent="0.25">
      <c r="A31" s="10">
        <f t="shared" ca="1" si="0"/>
        <v>42109</v>
      </c>
      <c r="B31" s="46">
        <f ca="1">WEEKNUM(Tableau24[[#This Row],[Dátum]])</f>
        <v>16</v>
      </c>
      <c r="C31" s="16">
        <f ca="1">COUNTA($B$8:$B31)</f>
        <v>24</v>
      </c>
      <c r="D31" s="15">
        <f t="shared" si="4"/>
        <v>161</v>
      </c>
      <c r="E31" s="14"/>
      <c r="F31" s="14">
        <v>20</v>
      </c>
      <c r="G31" s="14">
        <f t="shared" si="5"/>
        <v>340</v>
      </c>
      <c r="H31" s="13"/>
      <c r="I31" s="13"/>
      <c r="J31" s="12">
        <f t="shared" si="6"/>
        <v>325</v>
      </c>
      <c r="K31" s="11"/>
    </row>
    <row r="32" spans="1:11" ht="20.100000000000001" customHeight="1" x14ac:dyDescent="0.25">
      <c r="A32" s="10">
        <f t="shared" ca="1" si="0"/>
        <v>42110</v>
      </c>
      <c r="B32" s="46">
        <f ca="1">WEEKNUM(Tableau24[[#This Row],[Dátum]])</f>
        <v>16</v>
      </c>
      <c r="C32" s="16">
        <f ca="1">COUNTA($B$8:$B32)</f>
        <v>25</v>
      </c>
      <c r="D32" s="15">
        <f t="shared" si="4"/>
        <v>168</v>
      </c>
      <c r="E32" s="14"/>
      <c r="F32" s="14">
        <v>20</v>
      </c>
      <c r="G32" s="14">
        <f t="shared" si="5"/>
        <v>360</v>
      </c>
      <c r="H32" s="13"/>
      <c r="I32" s="13"/>
      <c r="J32" s="12">
        <f t="shared" si="6"/>
        <v>325</v>
      </c>
      <c r="K32" s="11"/>
    </row>
    <row r="33" spans="1:11" ht="20.100000000000001" customHeight="1" x14ac:dyDescent="0.25">
      <c r="A33" s="10">
        <f t="shared" ca="1" si="0"/>
        <v>42111</v>
      </c>
      <c r="B33" s="46">
        <f ca="1">WEEKNUM(Tableau24[[#This Row],[Dátum]])</f>
        <v>16</v>
      </c>
      <c r="C33" s="16">
        <f ca="1">COUNTA($B$8:$B33)</f>
        <v>26</v>
      </c>
      <c r="D33" s="15">
        <f t="shared" si="4"/>
        <v>175</v>
      </c>
      <c r="E33" s="14"/>
      <c r="F33" s="14">
        <v>20</v>
      </c>
      <c r="G33" s="14">
        <f t="shared" si="5"/>
        <v>380</v>
      </c>
      <c r="H33" s="13"/>
      <c r="I33" s="13">
        <v>25</v>
      </c>
      <c r="J33" s="12">
        <f t="shared" si="6"/>
        <v>350</v>
      </c>
      <c r="K33" s="11"/>
    </row>
    <row r="34" spans="1:11" ht="20.100000000000001" customHeight="1" x14ac:dyDescent="0.25">
      <c r="A34" s="10">
        <f t="shared" ca="1" si="0"/>
        <v>42112</v>
      </c>
      <c r="B34" s="46">
        <f ca="1">WEEKNUM(Tableau24[[#This Row],[Dátum]])</f>
        <v>16</v>
      </c>
      <c r="C34" s="16">
        <f ca="1">COUNTA($B$8:$B34)</f>
        <v>27</v>
      </c>
      <c r="D34" s="15">
        <f t="shared" si="4"/>
        <v>182</v>
      </c>
      <c r="E34" s="14"/>
      <c r="F34" s="14">
        <v>20</v>
      </c>
      <c r="G34" s="14">
        <f t="shared" si="5"/>
        <v>400</v>
      </c>
      <c r="H34" s="13"/>
      <c r="I34" s="13">
        <v>25</v>
      </c>
      <c r="J34" s="12">
        <f t="shared" si="6"/>
        <v>375</v>
      </c>
      <c r="K34" s="11"/>
    </row>
    <row r="35" spans="1:11" ht="20.100000000000001" customHeight="1" x14ac:dyDescent="0.25">
      <c r="A35" s="10">
        <f t="shared" ca="1" si="0"/>
        <v>42113</v>
      </c>
      <c r="B35" s="46">
        <f ca="1">WEEKNUM(Tableau24[[#This Row],[Dátum]])</f>
        <v>17</v>
      </c>
      <c r="C35" s="16">
        <f ca="1">COUNTA($B$8:$B35)</f>
        <v>28</v>
      </c>
      <c r="D35" s="15">
        <f t="shared" si="4"/>
        <v>189</v>
      </c>
      <c r="E35" s="14"/>
      <c r="F35" s="14">
        <v>20</v>
      </c>
      <c r="G35" s="14">
        <f t="shared" si="5"/>
        <v>420</v>
      </c>
      <c r="H35" s="13"/>
      <c r="I35" s="13">
        <v>30</v>
      </c>
      <c r="J35" s="12">
        <f t="shared" si="6"/>
        <v>405</v>
      </c>
      <c r="K35" s="11"/>
    </row>
    <row r="36" spans="1:11" ht="20.100000000000001" customHeight="1" x14ac:dyDescent="0.25">
      <c r="A36" s="10">
        <f t="shared" ca="1" si="0"/>
        <v>42114</v>
      </c>
      <c r="B36" s="46">
        <f ca="1">WEEKNUM(Tableau24[[#This Row],[Dátum]])</f>
        <v>17</v>
      </c>
      <c r="C36" s="16">
        <f ca="1">COUNTA($B$8:$B36)</f>
        <v>29</v>
      </c>
      <c r="D36" s="15">
        <f t="shared" si="4"/>
        <v>196</v>
      </c>
      <c r="E36" s="14"/>
      <c r="F36" s="14">
        <v>20</v>
      </c>
      <c r="G36" s="14">
        <f t="shared" si="5"/>
        <v>440</v>
      </c>
      <c r="H36" s="13"/>
      <c r="I36" s="13">
        <v>25</v>
      </c>
      <c r="J36" s="12">
        <f t="shared" si="6"/>
        <v>430</v>
      </c>
      <c r="K36" s="11"/>
    </row>
    <row r="37" spans="1:11" ht="20.100000000000001" customHeight="1" x14ac:dyDescent="0.25">
      <c r="A37" s="10">
        <f t="shared" ca="1" si="0"/>
        <v>42115</v>
      </c>
      <c r="B37" s="46">
        <f ca="1">WEEKNUM(Tableau24[[#This Row],[Dátum]])</f>
        <v>17</v>
      </c>
      <c r="C37" s="16">
        <f ca="1">COUNTA($B$8:$B37)</f>
        <v>30</v>
      </c>
      <c r="D37" s="15">
        <f t="shared" si="4"/>
        <v>203</v>
      </c>
      <c r="E37" s="14"/>
      <c r="F37" s="14">
        <v>20</v>
      </c>
      <c r="G37" s="14">
        <f t="shared" si="5"/>
        <v>460</v>
      </c>
      <c r="H37" s="13"/>
      <c r="I37" s="13">
        <v>28</v>
      </c>
      <c r="J37" s="12">
        <f t="shared" si="6"/>
        <v>458</v>
      </c>
      <c r="K37" s="11"/>
    </row>
    <row r="38" spans="1:11" ht="20.100000000000001" customHeight="1" x14ac:dyDescent="0.25">
      <c r="A38" s="10">
        <f t="shared" ca="1" si="0"/>
        <v>42116</v>
      </c>
      <c r="B38" s="46">
        <f ca="1">WEEKNUM(Tableau24[[#This Row],[Dátum]])</f>
        <v>17</v>
      </c>
      <c r="C38" s="16">
        <f ca="1">COUNTA($B$8:$B38)</f>
        <v>31</v>
      </c>
      <c r="D38" s="15">
        <f t="shared" si="4"/>
        <v>210</v>
      </c>
      <c r="E38" s="14"/>
      <c r="F38" s="14"/>
      <c r="G38" s="14">
        <f t="shared" si="5"/>
        <v>460</v>
      </c>
      <c r="H38" s="13"/>
      <c r="I38" s="13">
        <v>7</v>
      </c>
      <c r="J38" s="12">
        <f t="shared" si="6"/>
        <v>465</v>
      </c>
      <c r="K38" s="11"/>
    </row>
    <row r="39" spans="1:11" ht="20.100000000000001" customHeight="1" x14ac:dyDescent="0.25">
      <c r="A39" s="10">
        <f t="shared" ca="1" si="0"/>
        <v>42117</v>
      </c>
      <c r="B39" s="46">
        <f ca="1">WEEKNUM(Tableau24[[#This Row],[Dátum]])</f>
        <v>17</v>
      </c>
      <c r="C39" s="16">
        <f ca="1">COUNTA($B$8:$B39)</f>
        <v>32</v>
      </c>
      <c r="D39" s="15">
        <f t="shared" si="4"/>
        <v>217</v>
      </c>
      <c r="E39" s="14"/>
      <c r="F39" s="14"/>
      <c r="G39" s="14">
        <f t="shared" si="5"/>
        <v>460</v>
      </c>
      <c r="H39" s="13"/>
      <c r="I39" s="13"/>
      <c r="J39" s="12">
        <f t="shared" si="6"/>
        <v>465</v>
      </c>
      <c r="K39" s="11"/>
    </row>
    <row r="40" spans="1:11" ht="20.100000000000001" customHeight="1" x14ac:dyDescent="0.25">
      <c r="A40" s="10">
        <f t="shared" ca="1" si="0"/>
        <v>42118</v>
      </c>
      <c r="B40" s="46">
        <f ca="1">WEEKNUM(Tableau24[[#This Row],[Dátum]])</f>
        <v>17</v>
      </c>
      <c r="C40" s="16">
        <f ca="1">COUNTA($B$8:$B40)</f>
        <v>33</v>
      </c>
      <c r="D40" s="15">
        <f t="shared" si="4"/>
        <v>224</v>
      </c>
      <c r="E40" s="14"/>
      <c r="F40" s="14"/>
      <c r="G40" s="14">
        <f t="shared" si="5"/>
        <v>460</v>
      </c>
      <c r="H40" s="13"/>
      <c r="I40" s="13"/>
      <c r="J40" s="12">
        <f t="shared" si="6"/>
        <v>465</v>
      </c>
      <c r="K40" s="11"/>
    </row>
    <row r="41" spans="1:11" ht="20.100000000000001" customHeight="1" x14ac:dyDescent="0.25">
      <c r="A41" s="10">
        <f t="shared" ca="1" si="0"/>
        <v>42119</v>
      </c>
      <c r="B41" s="46">
        <f ca="1">WEEKNUM(Tableau24[[#This Row],[Dátum]])</f>
        <v>17</v>
      </c>
      <c r="C41" s="16">
        <f ca="1">COUNTA($B$8:$B41)</f>
        <v>34</v>
      </c>
      <c r="D41" s="15">
        <f t="shared" si="4"/>
        <v>231</v>
      </c>
      <c r="E41" s="14"/>
      <c r="F41" s="14">
        <v>20</v>
      </c>
      <c r="G41" s="14">
        <f t="shared" si="5"/>
        <v>480</v>
      </c>
      <c r="H41" s="13"/>
      <c r="I41" s="13">
        <v>20</v>
      </c>
      <c r="J41" s="12">
        <f t="shared" si="6"/>
        <v>485</v>
      </c>
      <c r="K41" s="11"/>
    </row>
    <row r="42" spans="1:11" ht="20.100000000000001" customHeight="1" x14ac:dyDescent="0.25">
      <c r="A42" s="10">
        <f t="shared" ca="1" si="0"/>
        <v>42120</v>
      </c>
      <c r="B42" s="46">
        <f ca="1">WEEKNUM(Tableau24[[#This Row],[Dátum]])</f>
        <v>18</v>
      </c>
      <c r="C42" s="16">
        <f ca="1">COUNTA($B$8:$B42)</f>
        <v>35</v>
      </c>
      <c r="D42" s="15">
        <f t="shared" si="4"/>
        <v>238</v>
      </c>
      <c r="E42" s="14"/>
      <c r="F42" s="14">
        <v>20</v>
      </c>
      <c r="G42" s="14">
        <f t="shared" si="5"/>
        <v>500</v>
      </c>
      <c r="H42" s="13"/>
      <c r="I42" s="13">
        <v>20</v>
      </c>
      <c r="J42" s="12">
        <f t="shared" si="6"/>
        <v>505</v>
      </c>
      <c r="K42" s="11"/>
    </row>
    <row r="43" spans="1:11" ht="20.100000000000001" customHeight="1" x14ac:dyDescent="0.25">
      <c r="A43" s="10">
        <f t="shared" ca="1" si="0"/>
        <v>42121</v>
      </c>
      <c r="B43" s="46">
        <f ca="1">WEEKNUM(Tableau24[[#This Row],[Dátum]])</f>
        <v>18</v>
      </c>
      <c r="C43" s="16">
        <f ca="1">COUNTA($B$8:$B43)</f>
        <v>36</v>
      </c>
      <c r="D43" s="15">
        <f t="shared" si="4"/>
        <v>245</v>
      </c>
      <c r="E43" s="14"/>
      <c r="F43" s="14">
        <v>20</v>
      </c>
      <c r="G43" s="14">
        <f t="shared" si="5"/>
        <v>520</v>
      </c>
      <c r="H43" s="13"/>
      <c r="I43" s="13">
        <v>30</v>
      </c>
      <c r="J43" s="12">
        <f t="shared" si="6"/>
        <v>535</v>
      </c>
      <c r="K43" s="11"/>
    </row>
    <row r="44" spans="1:11" ht="20.100000000000001" customHeight="1" x14ac:dyDescent="0.25">
      <c r="A44" s="10">
        <f t="shared" ca="1" si="0"/>
        <v>42122</v>
      </c>
      <c r="B44" s="46">
        <f ca="1">WEEKNUM(Tableau24[[#This Row],[Dátum]])</f>
        <v>18</v>
      </c>
      <c r="C44" s="16">
        <f ca="1">COUNTA($B$8:$B44)</f>
        <v>37</v>
      </c>
      <c r="D44" s="15">
        <f t="shared" si="4"/>
        <v>252</v>
      </c>
      <c r="E44" s="14"/>
      <c r="F44" s="14">
        <v>20</v>
      </c>
      <c r="G44" s="14">
        <f t="shared" si="5"/>
        <v>540</v>
      </c>
      <c r="H44" s="13"/>
      <c r="I44" s="13">
        <v>15</v>
      </c>
      <c r="J44" s="12">
        <f t="shared" si="6"/>
        <v>550</v>
      </c>
      <c r="K44" s="11"/>
    </row>
    <row r="45" spans="1:11" ht="20.100000000000001" customHeight="1" x14ac:dyDescent="0.25">
      <c r="A45" s="10">
        <f t="shared" ca="1" si="0"/>
        <v>42123</v>
      </c>
      <c r="B45" s="46">
        <f ca="1">WEEKNUM(Tableau24[[#This Row],[Dátum]])</f>
        <v>18</v>
      </c>
      <c r="C45" s="16">
        <f ca="1">COUNTA($B$8:$B45)</f>
        <v>38</v>
      </c>
      <c r="D45" s="15">
        <f t="shared" si="4"/>
        <v>259</v>
      </c>
      <c r="E45" s="14"/>
      <c r="F45" s="14">
        <v>15</v>
      </c>
      <c r="G45" s="14">
        <f t="shared" si="5"/>
        <v>555</v>
      </c>
      <c r="H45" s="13"/>
      <c r="I45" s="13">
        <v>15</v>
      </c>
      <c r="J45" s="12">
        <f t="shared" si="6"/>
        <v>565</v>
      </c>
      <c r="K45" s="11"/>
    </row>
    <row r="46" spans="1:11" ht="20.100000000000001" customHeight="1" x14ac:dyDescent="0.25">
      <c r="A46" s="10">
        <f t="shared" ca="1" si="0"/>
        <v>42124</v>
      </c>
      <c r="B46" s="46">
        <f ca="1">WEEKNUM(Tableau24[[#This Row],[Dátum]])</f>
        <v>18</v>
      </c>
      <c r="C46" s="16">
        <f ca="1">COUNTA($B$8:$B46)</f>
        <v>39</v>
      </c>
      <c r="D46" s="15">
        <f t="shared" si="4"/>
        <v>266</v>
      </c>
      <c r="E46" s="14"/>
      <c r="F46" s="14">
        <v>15</v>
      </c>
      <c r="G46" s="14">
        <f t="shared" si="5"/>
        <v>570</v>
      </c>
      <c r="H46" s="13"/>
      <c r="I46" s="13">
        <v>10</v>
      </c>
      <c r="J46" s="12">
        <f t="shared" si="6"/>
        <v>575</v>
      </c>
      <c r="K46" s="11"/>
    </row>
    <row r="47" spans="1:11" ht="20.100000000000001" customHeight="1" x14ac:dyDescent="0.25">
      <c r="A47" s="10">
        <f t="shared" ca="1" si="0"/>
        <v>42125</v>
      </c>
      <c r="B47" s="46">
        <f ca="1">WEEKNUM(Tableau24[[#This Row],[Dátum]])</f>
        <v>18</v>
      </c>
      <c r="C47" s="16">
        <f ca="1">COUNTA($B$8:$B47)</f>
        <v>40</v>
      </c>
      <c r="D47" s="15">
        <f t="shared" si="4"/>
        <v>273</v>
      </c>
      <c r="E47" s="14"/>
      <c r="F47" s="14"/>
      <c r="G47" s="14">
        <f t="shared" si="5"/>
        <v>570</v>
      </c>
      <c r="H47" s="13"/>
      <c r="I47" s="13"/>
      <c r="J47" s="12">
        <f t="shared" si="6"/>
        <v>575</v>
      </c>
      <c r="K47" s="11"/>
    </row>
    <row r="48" spans="1:11" ht="20.100000000000001" customHeight="1" x14ac:dyDescent="0.25">
      <c r="A48" s="10">
        <f t="shared" ca="1" si="0"/>
        <v>42126</v>
      </c>
      <c r="B48" s="46">
        <f ca="1">WEEKNUM(Tableau24[[#This Row],[Dátum]])</f>
        <v>18</v>
      </c>
      <c r="C48" s="16">
        <f ca="1">COUNTA($B$8:$B48)</f>
        <v>41</v>
      </c>
      <c r="D48" s="15">
        <f t="shared" si="4"/>
        <v>280</v>
      </c>
      <c r="E48" s="14"/>
      <c r="F48" s="14"/>
      <c r="G48" s="14">
        <f t="shared" si="5"/>
        <v>570</v>
      </c>
      <c r="H48" s="13"/>
      <c r="I48" s="13"/>
      <c r="J48" s="12">
        <f t="shared" si="6"/>
        <v>575</v>
      </c>
      <c r="K48" s="11"/>
    </row>
    <row r="49" spans="1:11" ht="20.100000000000001" customHeight="1" x14ac:dyDescent="0.25">
      <c r="A49" s="10">
        <f t="shared" ca="1" si="0"/>
        <v>42127</v>
      </c>
      <c r="B49" s="46">
        <f ca="1">WEEKNUM(Tableau24[[#This Row],[Dátum]])</f>
        <v>19</v>
      </c>
      <c r="C49" s="16">
        <f ca="1">COUNTA($B$8:$B49)</f>
        <v>42</v>
      </c>
      <c r="D49" s="15">
        <f t="shared" si="4"/>
        <v>287</v>
      </c>
      <c r="E49" s="14"/>
      <c r="F49" s="14">
        <v>25</v>
      </c>
      <c r="G49" s="14">
        <f t="shared" si="5"/>
        <v>595</v>
      </c>
      <c r="H49" s="13"/>
      <c r="I49" s="13">
        <v>15</v>
      </c>
      <c r="J49" s="12">
        <f t="shared" si="6"/>
        <v>590</v>
      </c>
      <c r="K49" s="11"/>
    </row>
    <row r="50" spans="1:11" ht="20.100000000000001" customHeight="1" x14ac:dyDescent="0.25">
      <c r="A50" s="10">
        <f t="shared" ca="1" si="0"/>
        <v>42128</v>
      </c>
      <c r="B50" s="46">
        <f ca="1">WEEKNUM(Tableau24[[#This Row],[Dátum]])</f>
        <v>19</v>
      </c>
      <c r="C50" s="16">
        <f ca="1">COUNTA($B$8:$B50)</f>
        <v>43</v>
      </c>
      <c r="D50" s="15">
        <f t="shared" si="4"/>
        <v>294</v>
      </c>
      <c r="E50" s="14"/>
      <c r="F50" s="14">
        <v>25</v>
      </c>
      <c r="G50" s="14">
        <f t="shared" si="5"/>
        <v>620</v>
      </c>
      <c r="H50" s="13"/>
      <c r="I50" s="13">
        <v>20</v>
      </c>
      <c r="J50" s="12">
        <f t="shared" si="6"/>
        <v>610</v>
      </c>
      <c r="K50" s="11"/>
    </row>
    <row r="51" spans="1:11" ht="20.100000000000001" customHeight="1" x14ac:dyDescent="0.25">
      <c r="A51" s="10">
        <f t="shared" ca="1" si="0"/>
        <v>42129</v>
      </c>
      <c r="B51" s="46">
        <f ca="1">WEEKNUM(Tableau24[[#This Row],[Dátum]])</f>
        <v>19</v>
      </c>
      <c r="C51" s="16">
        <f ca="1">COUNTA($B$8:$B51)</f>
        <v>44</v>
      </c>
      <c r="D51" s="15">
        <f t="shared" si="4"/>
        <v>301</v>
      </c>
      <c r="E51" s="14"/>
      <c r="F51" s="14">
        <v>25</v>
      </c>
      <c r="G51" s="14">
        <f t="shared" si="5"/>
        <v>645</v>
      </c>
      <c r="H51" s="13"/>
      <c r="I51" s="13">
        <v>20</v>
      </c>
      <c r="J51" s="12">
        <f t="shared" si="6"/>
        <v>630</v>
      </c>
      <c r="K51" s="11"/>
    </row>
    <row r="52" spans="1:11" ht="20.100000000000001" customHeight="1" x14ac:dyDescent="0.25">
      <c r="A52" s="10">
        <f t="shared" ca="1" si="0"/>
        <v>42130</v>
      </c>
      <c r="B52" s="46">
        <f ca="1">WEEKNUM(Tableau24[[#This Row],[Dátum]])</f>
        <v>19</v>
      </c>
      <c r="C52" s="16">
        <f ca="1">COUNTA($B$8:$B52)</f>
        <v>45</v>
      </c>
      <c r="D52" s="15">
        <f t="shared" si="4"/>
        <v>308</v>
      </c>
      <c r="E52" s="14"/>
      <c r="F52" s="14">
        <v>25</v>
      </c>
      <c r="G52" s="14">
        <f t="shared" si="5"/>
        <v>670</v>
      </c>
      <c r="H52" s="13"/>
      <c r="I52" s="13">
        <v>30</v>
      </c>
      <c r="J52" s="12">
        <f t="shared" si="6"/>
        <v>660</v>
      </c>
      <c r="K52" s="11"/>
    </row>
    <row r="53" spans="1:11" ht="20.100000000000001" customHeight="1" x14ac:dyDescent="0.25">
      <c r="A53" s="10">
        <f t="shared" ca="1" si="0"/>
        <v>42131</v>
      </c>
      <c r="B53" s="46">
        <f ca="1">WEEKNUM(Tableau24[[#This Row],[Dátum]])</f>
        <v>19</v>
      </c>
      <c r="C53" s="16">
        <f ca="1">COUNTA($B$8:$B53)</f>
        <v>46</v>
      </c>
      <c r="D53" s="15">
        <f t="shared" si="4"/>
        <v>315</v>
      </c>
      <c r="E53" s="14"/>
      <c r="F53" s="14">
        <v>25</v>
      </c>
      <c r="G53" s="14">
        <f t="shared" si="5"/>
        <v>695</v>
      </c>
      <c r="H53" s="13"/>
      <c r="I53" s="13">
        <v>30</v>
      </c>
      <c r="J53" s="12">
        <f t="shared" si="6"/>
        <v>690</v>
      </c>
      <c r="K53" s="11"/>
    </row>
    <row r="54" spans="1:11" ht="20.100000000000001" customHeight="1" x14ac:dyDescent="0.25">
      <c r="A54" s="10">
        <f t="shared" ca="1" si="0"/>
        <v>42132</v>
      </c>
      <c r="B54" s="46">
        <f ca="1">WEEKNUM(Tableau24[[#This Row],[Dátum]])</f>
        <v>19</v>
      </c>
      <c r="C54" s="16">
        <f ca="1">COUNTA($B$8:$B54)</f>
        <v>47</v>
      </c>
      <c r="D54" s="15">
        <f t="shared" si="4"/>
        <v>322</v>
      </c>
      <c r="E54" s="14"/>
      <c r="F54" s="14">
        <v>25</v>
      </c>
      <c r="G54" s="14">
        <f t="shared" si="5"/>
        <v>720</v>
      </c>
      <c r="H54" s="13"/>
      <c r="I54" s="13">
        <v>30</v>
      </c>
      <c r="J54" s="12">
        <f t="shared" si="6"/>
        <v>720</v>
      </c>
      <c r="K54" s="11"/>
    </row>
    <row r="55" spans="1:11" ht="20.100000000000001" customHeight="1" thickBot="1" x14ac:dyDescent="0.3">
      <c r="A55" s="10">
        <f t="shared" ca="1" si="0"/>
        <v>42133</v>
      </c>
      <c r="B55" s="46">
        <f ca="1">WEEKNUM(Tableau24[[#This Row],[Dátum]])</f>
        <v>19</v>
      </c>
      <c r="C55" s="9">
        <f ca="1">COUNTA($B$8:$B55)</f>
        <v>48</v>
      </c>
      <c r="D55" s="8">
        <f t="shared" si="4"/>
        <v>329</v>
      </c>
      <c r="E55" s="7"/>
      <c r="F55" s="7"/>
      <c r="G55" s="7">
        <f t="shared" si="5"/>
        <v>720</v>
      </c>
      <c r="H55" s="6"/>
      <c r="I55" s="6"/>
      <c r="J55" s="5">
        <f t="shared" si="6"/>
        <v>720</v>
      </c>
      <c r="K55" s="4"/>
    </row>
    <row r="56" spans="1:11" x14ac:dyDescent="0.25">
      <c r="A56" s="1"/>
    </row>
    <row r="57" spans="1:11" x14ac:dyDescent="0.25">
      <c r="A57" s="1"/>
    </row>
    <row r="58" spans="1:11" x14ac:dyDescent="0.25">
      <c r="A58" s="1"/>
    </row>
    <row r="59" spans="1:11" x14ac:dyDescent="0.25">
      <c r="A59" s="1"/>
    </row>
    <row r="60" spans="1:11" x14ac:dyDescent="0.25">
      <c r="A60" s="1"/>
    </row>
    <row r="61" spans="1:11" x14ac:dyDescent="0.25">
      <c r="A61" s="1"/>
    </row>
    <row r="62" spans="1:11" x14ac:dyDescent="0.25">
      <c r="A62" s="1"/>
    </row>
    <row r="63" spans="1:11" x14ac:dyDescent="0.25">
      <c r="A63" s="1"/>
    </row>
    <row r="64" spans="1:1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31" x14ac:dyDescent="0.25">
      <c r="A113" s="1"/>
    </row>
    <row r="114" spans="1:31" x14ac:dyDescent="0.25">
      <c r="A114" s="1"/>
    </row>
    <row r="115" spans="1:31" x14ac:dyDescent="0.25">
      <c r="A115" s="1"/>
    </row>
    <row r="116" spans="1:31" x14ac:dyDescent="0.25">
      <c r="A116" s="1"/>
    </row>
    <row r="117" spans="1:31" x14ac:dyDescent="0.25">
      <c r="A117" s="1"/>
      <c r="AE117" s="3"/>
    </row>
    <row r="118" spans="1:31" x14ac:dyDescent="0.25">
      <c r="A118" s="1"/>
    </row>
    <row r="119" spans="1:31" x14ac:dyDescent="0.25">
      <c r="A119" s="1"/>
    </row>
    <row r="120" spans="1:31" x14ac:dyDescent="0.25">
      <c r="A120" s="1"/>
    </row>
    <row r="121" spans="1:31" x14ac:dyDescent="0.25">
      <c r="A121" s="1"/>
    </row>
    <row r="122" spans="1:31" x14ac:dyDescent="0.25">
      <c r="A122" s="1"/>
    </row>
    <row r="123" spans="1:31" x14ac:dyDescent="0.25">
      <c r="A123" s="1"/>
      <c r="AA123" s="2"/>
    </row>
    <row r="124" spans="1:31" x14ac:dyDescent="0.25">
      <c r="A124" s="1"/>
    </row>
    <row r="125" spans="1:31" x14ac:dyDescent="0.25">
      <c r="A125" s="1"/>
    </row>
    <row r="126" spans="1:31" x14ac:dyDescent="0.25">
      <c r="A126" s="1"/>
    </row>
    <row r="127" spans="1:31" x14ac:dyDescent="0.25">
      <c r="A127" s="1"/>
    </row>
    <row r="128" spans="1:3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</sheetData>
  <mergeCells count="2">
    <mergeCell ref="D6:G6"/>
    <mergeCell ref="H6:K6"/>
  </mergeCells>
  <pageMargins left="0.7" right="0.7" top="0.75" bottom="0.75" header="0.3" footer="0.3"/>
  <pageSetup paperSize="9" orientation="portrait" verticalDpi="300" r:id="rId1"/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[1]hivatkozás!#REF!</xm:f>
          </x14:formula1>
          <xm:sqref>H8 E8:E55</xm:sqref>
        </x14:dataValidation>
        <x14:dataValidation type="list" allowBlank="1" showInputMessage="1" showErrorMessage="1">
          <x14:formula1>
            <xm:f>[1]hivatkozás!#REF!</xm:f>
          </x14:formula1>
          <xm:sqref>H9:H55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ritmus tanulás-épiítkezési  (2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Morvan</dc:creator>
  <cp:lastModifiedBy>Florian Morvan</cp:lastModifiedBy>
  <dcterms:created xsi:type="dcterms:W3CDTF">2015-03-23T10:19:20Z</dcterms:created>
  <dcterms:modified xsi:type="dcterms:W3CDTF">2015-03-23T13:07:34Z</dcterms:modified>
</cp:coreProperties>
</file>