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16815" windowHeight="7755"/>
  </bookViews>
  <sheets>
    <sheet name="ritmus tanulás-épiítkezési  (2" sheetId="2" r:id="rId1"/>
  </sheets>
  <externalReferences>
    <externalReference r:id="rId2"/>
  </externalReferences>
  <definedNames>
    <definedName name="_xlnm._FilterDatabase" localSheetId="0" hidden="1">'ritmus tanulás-épiítkezési  (2'!$A$7:$J$852</definedName>
    <definedName name="Bat." localSheetId="0">#REF!</definedName>
    <definedName name="Bat.">#REF!</definedName>
    <definedName name="Batiment." localSheetId="0">#REF!</definedName>
    <definedName name="Batiment.">#REF!</definedName>
    <definedName name="Décapage" localSheetId="0">#REF!</definedName>
    <definedName name="Décapage">#REF!</definedName>
    <definedName name="Excel_BuiltIn_Print_Area_2" localSheetId="0">#REF!</definedName>
    <definedName name="Excel_BuiltIn_Print_Area_2">#REF!</definedName>
    <definedName name="Rails" localSheetId="0">#REF!</definedName>
    <definedName name="Rails">#REF!</definedName>
    <definedName name="Rampes___Docks" localSheetId="0">#REF!</definedName>
    <definedName name="Rampes___Docks">#REF!</definedName>
    <definedName name="Voiries_légeres" localSheetId="0">#REF!</definedName>
    <definedName name="Voiries_légeres">#REF!</definedName>
    <definedName name="Voiries_Lourdes" localSheetId="0">#REF!</definedName>
    <definedName name="Voiries_Lourd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C8" i="2" s="1"/>
  <c r="G8" i="2"/>
  <c r="J8" i="2"/>
  <c r="A9" i="2"/>
  <c r="B9" i="2"/>
  <c r="C9" i="2"/>
  <c r="D9" i="2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G9" i="2"/>
  <c r="J9" i="2"/>
  <c r="A10" i="2"/>
  <c r="B10" i="2"/>
  <c r="G10" i="2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J10" i="2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A11" i="2"/>
  <c r="B11" i="2" s="1"/>
  <c r="A12" i="2"/>
  <c r="A13" i="2" s="1"/>
  <c r="B12" i="2"/>
  <c r="A14" i="2" l="1"/>
  <c r="B13" i="2"/>
  <c r="C12" i="2"/>
  <c r="C13" i="2"/>
  <c r="C10" i="2"/>
  <c r="C11" i="2"/>
  <c r="A15" i="2" l="1"/>
  <c r="B14" i="2"/>
  <c r="C14" i="2" l="1"/>
  <c r="A16" i="2"/>
  <c r="B15" i="2"/>
  <c r="B16" i="2" l="1"/>
  <c r="A17" i="2"/>
  <c r="C15" i="2"/>
  <c r="A18" i="2" l="1"/>
  <c r="B17" i="2"/>
  <c r="C16" i="2"/>
  <c r="A19" i="2" l="1"/>
  <c r="B18" i="2"/>
  <c r="C17" i="2"/>
  <c r="C18" i="2" l="1"/>
  <c r="B19" i="2"/>
  <c r="C19" i="2" s="1"/>
  <c r="A20" i="2"/>
  <c r="A21" i="2" l="1"/>
  <c r="B20" i="2"/>
  <c r="C20" i="2" s="1"/>
  <c r="A22" i="2" l="1"/>
  <c r="B21" i="2"/>
  <c r="C21" i="2" s="1"/>
  <c r="A23" i="2" l="1"/>
  <c r="B22" i="2"/>
  <c r="C22" i="2" s="1"/>
  <c r="B23" i="2" l="1"/>
  <c r="C23" i="2" s="1"/>
  <c r="A24" i="2"/>
  <c r="B24" i="2" l="1"/>
  <c r="C24" i="2" s="1"/>
  <c r="A25" i="2"/>
  <c r="A26" i="2" l="1"/>
  <c r="B25" i="2"/>
  <c r="C25" i="2" s="1"/>
  <c r="A27" i="2" l="1"/>
  <c r="B26" i="2"/>
  <c r="C26" i="2" s="1"/>
  <c r="A28" i="2" l="1"/>
  <c r="B27" i="2"/>
  <c r="C27" i="2" s="1"/>
  <c r="B28" i="2" l="1"/>
  <c r="C28" i="2" s="1"/>
  <c r="A29" i="2"/>
  <c r="A30" i="2" l="1"/>
  <c r="B29" i="2"/>
  <c r="C29" i="2" s="1"/>
  <c r="A31" i="2" l="1"/>
  <c r="B30" i="2"/>
  <c r="C30" i="2" s="1"/>
  <c r="B31" i="2" l="1"/>
  <c r="C31" i="2" s="1"/>
  <c r="A32" i="2"/>
  <c r="A33" i="2" l="1"/>
  <c r="B32" i="2"/>
  <c r="C32" i="2" s="1"/>
  <c r="A34" i="2" l="1"/>
  <c r="B33" i="2"/>
  <c r="C33" i="2" s="1"/>
  <c r="A35" i="2" l="1"/>
  <c r="B34" i="2"/>
  <c r="C34" i="2" s="1"/>
  <c r="A36" i="2" l="1"/>
  <c r="B35" i="2"/>
  <c r="C35" i="2" s="1"/>
  <c r="B36" i="2" l="1"/>
  <c r="C36" i="2" s="1"/>
  <c r="A37" i="2"/>
  <c r="A38" i="2" l="1"/>
  <c r="B37" i="2"/>
  <c r="C37" i="2" s="1"/>
  <c r="A39" i="2" l="1"/>
  <c r="B38" i="2"/>
  <c r="C38" i="2" s="1"/>
  <c r="B39" i="2" l="1"/>
  <c r="C39" i="2" s="1"/>
  <c r="A40" i="2"/>
  <c r="A41" i="2" l="1"/>
  <c r="B40" i="2"/>
  <c r="C40" i="2" s="1"/>
  <c r="A42" i="2" l="1"/>
  <c r="B41" i="2"/>
  <c r="C41" i="2" s="1"/>
  <c r="A43" i="2" l="1"/>
  <c r="B42" i="2"/>
  <c r="C42" i="2" s="1"/>
  <c r="B43" i="2" l="1"/>
  <c r="C43" i="2" s="1"/>
  <c r="A44" i="2"/>
  <c r="A45" i="2" l="1"/>
  <c r="B44" i="2"/>
  <c r="C44" i="2" s="1"/>
  <c r="A46" i="2" l="1"/>
  <c r="B45" i="2"/>
  <c r="C45" i="2" s="1"/>
  <c r="A47" i="2" l="1"/>
  <c r="B46" i="2"/>
  <c r="C46" i="2" s="1"/>
  <c r="A48" i="2" l="1"/>
  <c r="B47" i="2"/>
  <c r="C47" i="2" s="1"/>
  <c r="A49" i="2" l="1"/>
  <c r="B48" i="2"/>
  <c r="C48" i="2" s="1"/>
  <c r="A50" i="2" l="1"/>
  <c r="B49" i="2"/>
  <c r="C49" i="2" s="1"/>
  <c r="A51" i="2" l="1"/>
  <c r="B50" i="2"/>
  <c r="C50" i="2" s="1"/>
  <c r="B51" i="2" l="1"/>
  <c r="C51" i="2" s="1"/>
  <c r="A52" i="2"/>
  <c r="A53" i="2" l="1"/>
  <c r="B52" i="2"/>
  <c r="C52" i="2" s="1"/>
  <c r="A54" i="2" l="1"/>
  <c r="B54" i="2" s="1"/>
  <c r="C54" i="2" s="1"/>
  <c r="B53" i="2"/>
  <c r="C53" i="2" s="1"/>
</calcChain>
</file>

<file path=xl/comments1.xml><?xml version="1.0" encoding="utf-8"?>
<comments xmlns="http://schemas.openxmlformats.org/spreadsheetml/2006/main">
  <authors>
    <author>Florian Morvan</author>
  </authors>
  <commentList>
    <comment ref="A8" authorId="0" shapeId="0">
      <text>
        <r>
          <rPr>
            <sz val="9"/>
            <color indexed="81"/>
            <rFont val="Tahoma"/>
            <family val="2"/>
          </rPr>
          <t>Dátum hétfő</t>
        </r>
      </text>
    </comment>
  </commentList>
</comments>
</file>

<file path=xl/sharedStrings.xml><?xml version="1.0" encoding="utf-8"?>
<sst xmlns="http://schemas.openxmlformats.org/spreadsheetml/2006/main" count="52" uniqueCount="18">
  <si>
    <t>Göngyölt teljesítés (fm)</t>
  </si>
  <si>
    <t>Napi teljesítés (fm)</t>
  </si>
  <si>
    <t xml:space="preserve">Munka-
folyamat </t>
  </si>
  <si>
    <t>Göngyölt</t>
  </si>
  <si>
    <t>Sajtolt 
(fm)</t>
  </si>
  <si>
    <t>Munka-
folyamat</t>
  </si>
  <si>
    <t>Sajtolási idő (nap)</t>
  </si>
  <si>
    <t>kumulatív hétig</t>
  </si>
  <si>
    <t>Hét</t>
  </si>
  <si>
    <t>Dátum</t>
  </si>
  <si>
    <t>Valós</t>
  </si>
  <si>
    <t>Tervezett</t>
  </si>
  <si>
    <t>Szakasz</t>
  </si>
  <si>
    <t>Prépa</t>
  </si>
  <si>
    <t>Pose</t>
  </si>
  <si>
    <t>prépa</t>
  </si>
  <si>
    <t>pose</t>
  </si>
  <si>
    <t>nettoyage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</si>
</sst>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2" xfId="0" applyBorder="1" applyProtection="1">
      <protection locked="0"/>
    </xf>
    <xf numFmtId="0" fontId="0" fillId="2" borderId="2" xfId="0" applyFill="1" applyBorder="1"/>
    <xf numFmtId="0" fontId="0" fillId="2" borderId="3" xfId="0" applyFill="1" applyBorder="1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2" borderId="6" xfId="0" applyFill="1" applyBorder="1"/>
    <xf numFmtId="0" fontId="0" fillId="0" borderId="7" xfId="0" applyBorder="1" applyProtection="1">
      <protection locked="0"/>
    </xf>
    <xf numFmtId="0" fontId="0" fillId="2" borderId="7" xfId="0" applyFill="1" applyBorder="1"/>
    <xf numFmtId="0" fontId="0" fillId="2" borderId="8" xfId="0" applyFill="1" applyBorder="1"/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0" fillId="2" borderId="11" xfId="0" applyFill="1" applyBorder="1"/>
    <xf numFmtId="0" fontId="0" fillId="0" borderId="12" xfId="0" applyBorder="1" applyProtection="1"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4" borderId="19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4"/>
          <c:order val="4"/>
          <c:tx>
            <c:strRef>
              <c:f>'ritmus tanulás-épiítkezési  (2'!$G$7</c:f>
              <c:strCache>
                <c:ptCount val="1"/>
                <c:pt idx="0">
                  <c:v>Göngyölt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'ritmus tanulás-épiítkezési  (2'!$G$8:$G$54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570</c:v>
                </c:pt>
                <c:pt idx="41">
                  <c:v>570</c:v>
                </c:pt>
                <c:pt idx="42">
                  <c:v>570</c:v>
                </c:pt>
                <c:pt idx="43">
                  <c:v>570</c:v>
                </c:pt>
                <c:pt idx="44">
                  <c:v>570</c:v>
                </c:pt>
                <c:pt idx="45">
                  <c:v>570</c:v>
                </c:pt>
                <c:pt idx="46">
                  <c:v>570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'ritmus tanulás-épiítkezési  (2'!$J$7</c:f>
              <c:strCache>
                <c:ptCount val="1"/>
                <c:pt idx="0">
                  <c:v>Göngyölt teljesítés (fm)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'ritmus tanulás-épiítkezési  (2'!$J$8:$J$54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</c:v>
                </c:pt>
                <c:pt idx="5">
                  <c:v>35</c:v>
                </c:pt>
                <c:pt idx="6">
                  <c:v>55</c:v>
                </c:pt>
                <c:pt idx="7">
                  <c:v>70</c:v>
                </c:pt>
                <c:pt idx="8">
                  <c:v>100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140</c:v>
                </c:pt>
                <c:pt idx="13">
                  <c:v>160</c:v>
                </c:pt>
                <c:pt idx="14">
                  <c:v>160</c:v>
                </c:pt>
                <c:pt idx="15">
                  <c:v>180</c:v>
                </c:pt>
                <c:pt idx="16">
                  <c:v>205</c:v>
                </c:pt>
                <c:pt idx="17">
                  <c:v>230</c:v>
                </c:pt>
                <c:pt idx="18">
                  <c:v>258</c:v>
                </c:pt>
                <c:pt idx="19">
                  <c:v>286</c:v>
                </c:pt>
                <c:pt idx="20">
                  <c:v>311</c:v>
                </c:pt>
                <c:pt idx="21">
                  <c:v>320</c:v>
                </c:pt>
                <c:pt idx="22">
                  <c:v>320</c:v>
                </c:pt>
                <c:pt idx="23">
                  <c:v>320</c:v>
                </c:pt>
                <c:pt idx="24">
                  <c:v>345</c:v>
                </c:pt>
                <c:pt idx="25">
                  <c:v>370</c:v>
                </c:pt>
                <c:pt idx="26">
                  <c:v>400</c:v>
                </c:pt>
                <c:pt idx="27">
                  <c:v>425</c:v>
                </c:pt>
                <c:pt idx="28">
                  <c:v>453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530</c:v>
                </c:pt>
                <c:pt idx="35">
                  <c:v>545</c:v>
                </c:pt>
                <c:pt idx="36">
                  <c:v>560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570</c:v>
                </c:pt>
                <c:pt idx="41">
                  <c:v>570</c:v>
                </c:pt>
                <c:pt idx="42">
                  <c:v>570</c:v>
                </c:pt>
                <c:pt idx="43">
                  <c:v>570</c:v>
                </c:pt>
                <c:pt idx="44">
                  <c:v>570</c:v>
                </c:pt>
                <c:pt idx="45">
                  <c:v>570</c:v>
                </c:pt>
                <c:pt idx="46">
                  <c:v>570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12687088"/>
        <c:axId val="-91268164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'ritmus tanulás-épiítkezési  (2'!$C$7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ln w="317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'ritmus tanulás-épiítkezési  (2'!$C$8:$C$54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(2'!$D$7</c15:sqref>
                        </c15:formulaRef>
                      </c:ext>
                    </c:extLst>
                    <c:strCache>
                      <c:ptCount val="1"/>
                      <c:pt idx="0">
                        <c:v>Sajtolási idő (nap)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14</c:v>
                      </c:pt>
                      <c:pt idx="2">
                        <c:v>21</c:v>
                      </c:pt>
                      <c:pt idx="3">
                        <c:v>28</c:v>
                      </c:pt>
                      <c:pt idx="4">
                        <c:v>35</c:v>
                      </c:pt>
                      <c:pt idx="5">
                        <c:v>42</c:v>
                      </c:pt>
                      <c:pt idx="6">
                        <c:v>49</c:v>
                      </c:pt>
                      <c:pt idx="7">
                        <c:v>56</c:v>
                      </c:pt>
                      <c:pt idx="8">
                        <c:v>63</c:v>
                      </c:pt>
                      <c:pt idx="9">
                        <c:v>70</c:v>
                      </c:pt>
                      <c:pt idx="10">
                        <c:v>77</c:v>
                      </c:pt>
                      <c:pt idx="11">
                        <c:v>84</c:v>
                      </c:pt>
                      <c:pt idx="12">
                        <c:v>91</c:v>
                      </c:pt>
                      <c:pt idx="13">
                        <c:v>98</c:v>
                      </c:pt>
                      <c:pt idx="14">
                        <c:v>105</c:v>
                      </c:pt>
                      <c:pt idx="15">
                        <c:v>112</c:v>
                      </c:pt>
                      <c:pt idx="16">
                        <c:v>119</c:v>
                      </c:pt>
                      <c:pt idx="17">
                        <c:v>126</c:v>
                      </c:pt>
                      <c:pt idx="18">
                        <c:v>133</c:v>
                      </c:pt>
                      <c:pt idx="19">
                        <c:v>140</c:v>
                      </c:pt>
                      <c:pt idx="20">
                        <c:v>147</c:v>
                      </c:pt>
                      <c:pt idx="21">
                        <c:v>154</c:v>
                      </c:pt>
                      <c:pt idx="22">
                        <c:v>161</c:v>
                      </c:pt>
                      <c:pt idx="23">
                        <c:v>168</c:v>
                      </c:pt>
                      <c:pt idx="24">
                        <c:v>175</c:v>
                      </c:pt>
                      <c:pt idx="25">
                        <c:v>182</c:v>
                      </c:pt>
                      <c:pt idx="26">
                        <c:v>189</c:v>
                      </c:pt>
                      <c:pt idx="27">
                        <c:v>196</c:v>
                      </c:pt>
                      <c:pt idx="28">
                        <c:v>203</c:v>
                      </c:pt>
                      <c:pt idx="29">
                        <c:v>210</c:v>
                      </c:pt>
                      <c:pt idx="30">
                        <c:v>217</c:v>
                      </c:pt>
                      <c:pt idx="31">
                        <c:v>224</c:v>
                      </c:pt>
                      <c:pt idx="32">
                        <c:v>231</c:v>
                      </c:pt>
                      <c:pt idx="33">
                        <c:v>238</c:v>
                      </c:pt>
                      <c:pt idx="34">
                        <c:v>245</c:v>
                      </c:pt>
                      <c:pt idx="35">
                        <c:v>252</c:v>
                      </c:pt>
                      <c:pt idx="36">
                        <c:v>259</c:v>
                      </c:pt>
                      <c:pt idx="37">
                        <c:v>266</c:v>
                      </c:pt>
                      <c:pt idx="38">
                        <c:v>273</c:v>
                      </c:pt>
                      <c:pt idx="39">
                        <c:v>280</c:v>
                      </c:pt>
                      <c:pt idx="40">
                        <c:v>287</c:v>
                      </c:pt>
                      <c:pt idx="41">
                        <c:v>294</c:v>
                      </c:pt>
                      <c:pt idx="42">
                        <c:v>301</c:v>
                      </c:pt>
                      <c:pt idx="43">
                        <c:v>308</c:v>
                      </c:pt>
                      <c:pt idx="44">
                        <c:v>315</c:v>
                      </c:pt>
                      <c:pt idx="45">
                        <c:v>322</c:v>
                      </c:pt>
                      <c:pt idx="46">
                        <c:v>329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(2'!$E$7</c15:sqref>
                        </c15:formulaRef>
                      </c:ext>
                    </c:extLst>
                    <c:strCache>
                      <c:ptCount val="1"/>
                      <c:pt idx="0">
                        <c:v>Munka-
folyamat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(2'!$F$7</c15:sqref>
                        </c15:formulaRef>
                      </c:ext>
                    </c:extLst>
                    <c:strCache>
                      <c:ptCount val="1"/>
                      <c:pt idx="0">
                        <c:v>Sajtolt 
(fm)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(2'!$F$8:$F$54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20</c:v>
                      </c:pt>
                      <c:pt idx="5">
                        <c:v>20</c:v>
                      </c:pt>
                      <c:pt idx="6">
                        <c:v>20</c:v>
                      </c:pt>
                      <c:pt idx="7">
                        <c:v>20</c:v>
                      </c:pt>
                      <c:pt idx="8">
                        <c:v>20</c:v>
                      </c:pt>
                      <c:pt idx="9">
                        <c:v>20</c:v>
                      </c:pt>
                      <c:pt idx="10">
                        <c:v>10</c:v>
                      </c:pt>
                      <c:pt idx="13">
                        <c:v>20</c:v>
                      </c:pt>
                      <c:pt idx="14">
                        <c:v>20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2">
                        <c:v>20</c:v>
                      </c:pt>
                      <c:pt idx="23">
                        <c:v>20</c:v>
                      </c:pt>
                      <c:pt idx="24">
                        <c:v>20</c:v>
                      </c:pt>
                      <c:pt idx="25">
                        <c:v>20</c:v>
                      </c:pt>
                      <c:pt idx="26">
                        <c:v>20</c:v>
                      </c:pt>
                      <c:pt idx="27">
                        <c:v>20</c:v>
                      </c:pt>
                      <c:pt idx="28">
                        <c:v>20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20</c:v>
                      </c:pt>
                      <c:pt idx="35">
                        <c:v>20</c:v>
                      </c:pt>
                      <c:pt idx="36">
                        <c:v>15</c:v>
                      </c:pt>
                      <c:pt idx="37">
                        <c:v>15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(2'!$H$7</c15:sqref>
                        </c15:formulaRef>
                      </c:ext>
                    </c:extLst>
                    <c:strCache>
                      <c:ptCount val="1"/>
                      <c:pt idx="0">
                        <c:v>Munka-
folyamat 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(2'!$I$7</c15:sqref>
                        </c15:formulaRef>
                      </c:ext>
                    </c:extLst>
                    <c:strCache>
                      <c:ptCount val="1"/>
                      <c:pt idx="0">
                        <c:v>Napi teljesítés (fm)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(2'!$I$8:$I$54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15</c:v>
                      </c:pt>
                      <c:pt idx="5">
                        <c:v>20</c:v>
                      </c:pt>
                      <c:pt idx="6">
                        <c:v>20</c:v>
                      </c:pt>
                      <c:pt idx="7">
                        <c:v>15</c:v>
                      </c:pt>
                      <c:pt idx="8">
                        <c:v>30</c:v>
                      </c:pt>
                      <c:pt idx="9">
                        <c:v>20</c:v>
                      </c:pt>
                      <c:pt idx="12">
                        <c:v>20</c:v>
                      </c:pt>
                      <c:pt idx="13">
                        <c:v>20</c:v>
                      </c:pt>
                      <c:pt idx="14">
                        <c:v>0</c:v>
                      </c:pt>
                      <c:pt idx="15">
                        <c:v>20</c:v>
                      </c:pt>
                      <c:pt idx="16">
                        <c:v>25</c:v>
                      </c:pt>
                      <c:pt idx="17">
                        <c:v>25</c:v>
                      </c:pt>
                      <c:pt idx="18">
                        <c:v>28</c:v>
                      </c:pt>
                      <c:pt idx="19">
                        <c:v>28</c:v>
                      </c:pt>
                      <c:pt idx="20">
                        <c:v>25</c:v>
                      </c:pt>
                      <c:pt idx="21">
                        <c:v>9</c:v>
                      </c:pt>
                      <c:pt idx="24">
                        <c:v>25</c:v>
                      </c:pt>
                      <c:pt idx="25">
                        <c:v>25</c:v>
                      </c:pt>
                      <c:pt idx="26">
                        <c:v>30</c:v>
                      </c:pt>
                      <c:pt idx="27">
                        <c:v>25</c:v>
                      </c:pt>
                      <c:pt idx="28">
                        <c:v>28</c:v>
                      </c:pt>
                      <c:pt idx="29">
                        <c:v>7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30</c:v>
                      </c:pt>
                      <c:pt idx="35">
                        <c:v>15</c:v>
                      </c:pt>
                      <c:pt idx="36">
                        <c:v>15</c:v>
                      </c:pt>
                      <c:pt idx="37">
                        <c:v>10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-91268708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12681648"/>
        <c:crosses val="autoZero"/>
        <c:auto val="1"/>
        <c:lblAlgn val="ctr"/>
        <c:lblOffset val="100"/>
        <c:noMultiLvlLbl val="0"/>
      </c:catAx>
      <c:valAx>
        <c:axId val="-912681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12687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'ritmus tanulás-épiítkezési  (2'!$F$7</c:f>
              <c:strCache>
                <c:ptCount val="1"/>
                <c:pt idx="0">
                  <c:v>Sajtolt 
(fm)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'ritmus tanulás-épiítkezési  (2'!$F$8:$F$54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</c:numCache>
            </c:numRef>
          </c:val>
        </c:ser>
        <c:ser>
          <c:idx val="6"/>
          <c:order val="6"/>
          <c:tx>
            <c:strRef>
              <c:f>'ritmus tanulás-épiítkezési  (2'!$I$7</c:f>
              <c:strCache>
                <c:ptCount val="1"/>
                <c:pt idx="0">
                  <c:v>Napi teljesítés (fm)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'ritmus tanulás-épiítkezési  (2'!$I$8:$I$54</c:f>
              <c:numCache>
                <c:formatCode>General</c:formatCode>
                <c:ptCount val="47"/>
                <c:pt idx="4">
                  <c:v>15</c:v>
                </c:pt>
                <c:pt idx="5">
                  <c:v>20</c:v>
                </c:pt>
                <c:pt idx="6">
                  <c:v>20</c:v>
                </c:pt>
                <c:pt idx="7">
                  <c:v>15</c:v>
                </c:pt>
                <c:pt idx="8">
                  <c:v>30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-912686544"/>
        <c:axId val="-91269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'ritmus tanulás-épiítkezési  (2'!$C$7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'ritmus tanulás-épiítkezési  (2'!$C$8:$C$54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(2'!$D$7</c15:sqref>
                        </c15:formulaRef>
                      </c:ext>
                    </c:extLst>
                    <c:strCache>
                      <c:ptCount val="1"/>
                      <c:pt idx="0">
                        <c:v>Sajtolási idő (nap)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14</c:v>
                      </c:pt>
                      <c:pt idx="2">
                        <c:v>21</c:v>
                      </c:pt>
                      <c:pt idx="3">
                        <c:v>28</c:v>
                      </c:pt>
                      <c:pt idx="4">
                        <c:v>35</c:v>
                      </c:pt>
                      <c:pt idx="5">
                        <c:v>42</c:v>
                      </c:pt>
                      <c:pt idx="6">
                        <c:v>49</c:v>
                      </c:pt>
                      <c:pt idx="7">
                        <c:v>56</c:v>
                      </c:pt>
                      <c:pt idx="8">
                        <c:v>63</c:v>
                      </c:pt>
                      <c:pt idx="9">
                        <c:v>70</c:v>
                      </c:pt>
                      <c:pt idx="10">
                        <c:v>77</c:v>
                      </c:pt>
                      <c:pt idx="11">
                        <c:v>84</c:v>
                      </c:pt>
                      <c:pt idx="12">
                        <c:v>91</c:v>
                      </c:pt>
                      <c:pt idx="13">
                        <c:v>98</c:v>
                      </c:pt>
                      <c:pt idx="14">
                        <c:v>105</c:v>
                      </c:pt>
                      <c:pt idx="15">
                        <c:v>112</c:v>
                      </c:pt>
                      <c:pt idx="16">
                        <c:v>119</c:v>
                      </c:pt>
                      <c:pt idx="17">
                        <c:v>126</c:v>
                      </c:pt>
                      <c:pt idx="18">
                        <c:v>133</c:v>
                      </c:pt>
                      <c:pt idx="19">
                        <c:v>140</c:v>
                      </c:pt>
                      <c:pt idx="20">
                        <c:v>147</c:v>
                      </c:pt>
                      <c:pt idx="21">
                        <c:v>154</c:v>
                      </c:pt>
                      <c:pt idx="22">
                        <c:v>161</c:v>
                      </c:pt>
                      <c:pt idx="23">
                        <c:v>168</c:v>
                      </c:pt>
                      <c:pt idx="24">
                        <c:v>175</c:v>
                      </c:pt>
                      <c:pt idx="25">
                        <c:v>182</c:v>
                      </c:pt>
                      <c:pt idx="26">
                        <c:v>189</c:v>
                      </c:pt>
                      <c:pt idx="27">
                        <c:v>196</c:v>
                      </c:pt>
                      <c:pt idx="28">
                        <c:v>203</c:v>
                      </c:pt>
                      <c:pt idx="29">
                        <c:v>210</c:v>
                      </c:pt>
                      <c:pt idx="30">
                        <c:v>217</c:v>
                      </c:pt>
                      <c:pt idx="31">
                        <c:v>224</c:v>
                      </c:pt>
                      <c:pt idx="32">
                        <c:v>231</c:v>
                      </c:pt>
                      <c:pt idx="33">
                        <c:v>238</c:v>
                      </c:pt>
                      <c:pt idx="34">
                        <c:v>245</c:v>
                      </c:pt>
                      <c:pt idx="35">
                        <c:v>252</c:v>
                      </c:pt>
                      <c:pt idx="36">
                        <c:v>259</c:v>
                      </c:pt>
                      <c:pt idx="37">
                        <c:v>266</c:v>
                      </c:pt>
                      <c:pt idx="38">
                        <c:v>273</c:v>
                      </c:pt>
                      <c:pt idx="39">
                        <c:v>280</c:v>
                      </c:pt>
                      <c:pt idx="40">
                        <c:v>287</c:v>
                      </c:pt>
                      <c:pt idx="41">
                        <c:v>294</c:v>
                      </c:pt>
                      <c:pt idx="42">
                        <c:v>301</c:v>
                      </c:pt>
                      <c:pt idx="43">
                        <c:v>308</c:v>
                      </c:pt>
                      <c:pt idx="44">
                        <c:v>315</c:v>
                      </c:pt>
                      <c:pt idx="45">
                        <c:v>322</c:v>
                      </c:pt>
                      <c:pt idx="46">
                        <c:v>329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(2'!$E$7</c15:sqref>
                        </c15:formulaRef>
                      </c:ext>
                    </c:extLst>
                    <c:strCache>
                      <c:ptCount val="1"/>
                      <c:pt idx="0">
                        <c:v>Munka-
folyamat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(2'!$G$7</c15:sqref>
                        </c15:formulaRef>
                      </c:ext>
                    </c:extLst>
                    <c:strCache>
                      <c:ptCount val="1"/>
                      <c:pt idx="0">
                        <c:v>Göngyölt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(2'!$G$8:$G$54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20</c:v>
                      </c:pt>
                      <c:pt idx="5">
                        <c:v>40</c:v>
                      </c:pt>
                      <c:pt idx="6">
                        <c:v>60</c:v>
                      </c:pt>
                      <c:pt idx="7">
                        <c:v>80</c:v>
                      </c:pt>
                      <c:pt idx="8">
                        <c:v>100</c:v>
                      </c:pt>
                      <c:pt idx="9">
                        <c:v>120</c:v>
                      </c:pt>
                      <c:pt idx="10">
                        <c:v>130</c:v>
                      </c:pt>
                      <c:pt idx="11">
                        <c:v>130</c:v>
                      </c:pt>
                      <c:pt idx="12">
                        <c:v>130</c:v>
                      </c:pt>
                      <c:pt idx="13">
                        <c:v>150</c:v>
                      </c:pt>
                      <c:pt idx="14">
                        <c:v>170</c:v>
                      </c:pt>
                      <c:pt idx="15">
                        <c:v>200</c:v>
                      </c:pt>
                      <c:pt idx="16">
                        <c:v>230</c:v>
                      </c:pt>
                      <c:pt idx="17">
                        <c:v>260</c:v>
                      </c:pt>
                      <c:pt idx="18">
                        <c:v>290</c:v>
                      </c:pt>
                      <c:pt idx="19">
                        <c:v>320</c:v>
                      </c:pt>
                      <c:pt idx="20">
                        <c:v>320</c:v>
                      </c:pt>
                      <c:pt idx="21">
                        <c:v>320</c:v>
                      </c:pt>
                      <c:pt idx="22">
                        <c:v>340</c:v>
                      </c:pt>
                      <c:pt idx="23">
                        <c:v>360</c:v>
                      </c:pt>
                      <c:pt idx="24">
                        <c:v>380</c:v>
                      </c:pt>
                      <c:pt idx="25">
                        <c:v>400</c:v>
                      </c:pt>
                      <c:pt idx="26">
                        <c:v>420</c:v>
                      </c:pt>
                      <c:pt idx="27">
                        <c:v>440</c:v>
                      </c:pt>
                      <c:pt idx="28">
                        <c:v>460</c:v>
                      </c:pt>
                      <c:pt idx="29">
                        <c:v>460</c:v>
                      </c:pt>
                      <c:pt idx="30">
                        <c:v>460</c:v>
                      </c:pt>
                      <c:pt idx="31">
                        <c:v>460</c:v>
                      </c:pt>
                      <c:pt idx="32">
                        <c:v>480</c:v>
                      </c:pt>
                      <c:pt idx="33">
                        <c:v>500</c:v>
                      </c:pt>
                      <c:pt idx="34">
                        <c:v>520</c:v>
                      </c:pt>
                      <c:pt idx="35">
                        <c:v>540</c:v>
                      </c:pt>
                      <c:pt idx="36">
                        <c:v>555</c:v>
                      </c:pt>
                      <c:pt idx="37">
                        <c:v>570</c:v>
                      </c:pt>
                      <c:pt idx="38">
                        <c:v>570</c:v>
                      </c:pt>
                      <c:pt idx="39">
                        <c:v>570</c:v>
                      </c:pt>
                      <c:pt idx="40">
                        <c:v>570</c:v>
                      </c:pt>
                      <c:pt idx="41">
                        <c:v>570</c:v>
                      </c:pt>
                      <c:pt idx="42">
                        <c:v>570</c:v>
                      </c:pt>
                      <c:pt idx="43">
                        <c:v>570</c:v>
                      </c:pt>
                      <c:pt idx="44">
                        <c:v>570</c:v>
                      </c:pt>
                      <c:pt idx="45">
                        <c:v>570</c:v>
                      </c:pt>
                      <c:pt idx="46">
                        <c:v>570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(2'!$H$7</c15:sqref>
                        </c15:formulaRef>
                      </c:ext>
                    </c:extLst>
                    <c:strCache>
                      <c:ptCount val="1"/>
                      <c:pt idx="0">
                        <c:v>Munka-
folyamat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(2'!$J$7</c15:sqref>
                        </c15:formulaRef>
                      </c:ext>
                    </c:extLst>
                    <c:strCache>
                      <c:ptCount val="1"/>
                      <c:pt idx="0">
                        <c:v>Göngyölt teljesítés (fm)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(2'!$J$8:$J$54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15</c:v>
                      </c:pt>
                      <c:pt idx="5">
                        <c:v>35</c:v>
                      </c:pt>
                      <c:pt idx="6">
                        <c:v>55</c:v>
                      </c:pt>
                      <c:pt idx="7">
                        <c:v>70</c:v>
                      </c:pt>
                      <c:pt idx="8">
                        <c:v>100</c:v>
                      </c:pt>
                      <c:pt idx="9">
                        <c:v>120</c:v>
                      </c:pt>
                      <c:pt idx="10">
                        <c:v>120</c:v>
                      </c:pt>
                      <c:pt idx="11">
                        <c:v>120</c:v>
                      </c:pt>
                      <c:pt idx="12">
                        <c:v>140</c:v>
                      </c:pt>
                      <c:pt idx="13">
                        <c:v>160</c:v>
                      </c:pt>
                      <c:pt idx="14">
                        <c:v>160</c:v>
                      </c:pt>
                      <c:pt idx="15">
                        <c:v>180</c:v>
                      </c:pt>
                      <c:pt idx="16">
                        <c:v>205</c:v>
                      </c:pt>
                      <c:pt idx="17">
                        <c:v>230</c:v>
                      </c:pt>
                      <c:pt idx="18">
                        <c:v>258</c:v>
                      </c:pt>
                      <c:pt idx="19">
                        <c:v>286</c:v>
                      </c:pt>
                      <c:pt idx="20">
                        <c:v>311</c:v>
                      </c:pt>
                      <c:pt idx="21">
                        <c:v>320</c:v>
                      </c:pt>
                      <c:pt idx="22">
                        <c:v>320</c:v>
                      </c:pt>
                      <c:pt idx="23">
                        <c:v>320</c:v>
                      </c:pt>
                      <c:pt idx="24">
                        <c:v>345</c:v>
                      </c:pt>
                      <c:pt idx="25">
                        <c:v>370</c:v>
                      </c:pt>
                      <c:pt idx="26">
                        <c:v>400</c:v>
                      </c:pt>
                      <c:pt idx="27">
                        <c:v>425</c:v>
                      </c:pt>
                      <c:pt idx="28">
                        <c:v>453</c:v>
                      </c:pt>
                      <c:pt idx="29">
                        <c:v>460</c:v>
                      </c:pt>
                      <c:pt idx="30">
                        <c:v>460</c:v>
                      </c:pt>
                      <c:pt idx="31">
                        <c:v>460</c:v>
                      </c:pt>
                      <c:pt idx="32">
                        <c:v>480</c:v>
                      </c:pt>
                      <c:pt idx="33">
                        <c:v>500</c:v>
                      </c:pt>
                      <c:pt idx="34">
                        <c:v>530</c:v>
                      </c:pt>
                      <c:pt idx="35">
                        <c:v>545</c:v>
                      </c:pt>
                      <c:pt idx="36">
                        <c:v>560</c:v>
                      </c:pt>
                      <c:pt idx="37">
                        <c:v>570</c:v>
                      </c:pt>
                      <c:pt idx="38">
                        <c:v>570</c:v>
                      </c:pt>
                      <c:pt idx="39">
                        <c:v>570</c:v>
                      </c:pt>
                      <c:pt idx="40">
                        <c:v>570</c:v>
                      </c:pt>
                      <c:pt idx="41">
                        <c:v>570</c:v>
                      </c:pt>
                      <c:pt idx="42">
                        <c:v>570</c:v>
                      </c:pt>
                      <c:pt idx="43">
                        <c:v>570</c:v>
                      </c:pt>
                      <c:pt idx="44">
                        <c:v>570</c:v>
                      </c:pt>
                      <c:pt idx="45">
                        <c:v>570</c:v>
                      </c:pt>
                      <c:pt idx="46">
                        <c:v>570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-9126865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12695792"/>
        <c:crosses val="autoZero"/>
        <c:auto val="1"/>
        <c:lblAlgn val="ctr"/>
        <c:lblOffset val="100"/>
        <c:noMultiLvlLbl val="0"/>
      </c:catAx>
      <c:valAx>
        <c:axId val="-912695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12686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912683280"/>
        <c:axId val="-9126898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'ritmus tanulás-épiítkezési  (2'!$C$7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'ritmus tanulás-épiítkezési  (2'!$C$8:$C$54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(2'!$D$7</c15:sqref>
                        </c15:formulaRef>
                      </c:ext>
                    </c:extLst>
                    <c:strCache>
                      <c:ptCount val="1"/>
                      <c:pt idx="0">
                        <c:v>Sajtolási idő (nap)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14</c:v>
                      </c:pt>
                      <c:pt idx="2">
                        <c:v>21</c:v>
                      </c:pt>
                      <c:pt idx="3">
                        <c:v>28</c:v>
                      </c:pt>
                      <c:pt idx="4">
                        <c:v>35</c:v>
                      </c:pt>
                      <c:pt idx="5">
                        <c:v>42</c:v>
                      </c:pt>
                      <c:pt idx="6">
                        <c:v>49</c:v>
                      </c:pt>
                      <c:pt idx="7">
                        <c:v>56</c:v>
                      </c:pt>
                      <c:pt idx="8">
                        <c:v>63</c:v>
                      </c:pt>
                      <c:pt idx="9">
                        <c:v>70</c:v>
                      </c:pt>
                      <c:pt idx="10">
                        <c:v>77</c:v>
                      </c:pt>
                      <c:pt idx="11">
                        <c:v>84</c:v>
                      </c:pt>
                      <c:pt idx="12">
                        <c:v>91</c:v>
                      </c:pt>
                      <c:pt idx="13">
                        <c:v>98</c:v>
                      </c:pt>
                      <c:pt idx="14">
                        <c:v>105</c:v>
                      </c:pt>
                      <c:pt idx="15">
                        <c:v>112</c:v>
                      </c:pt>
                      <c:pt idx="16">
                        <c:v>119</c:v>
                      </c:pt>
                      <c:pt idx="17">
                        <c:v>126</c:v>
                      </c:pt>
                      <c:pt idx="18">
                        <c:v>133</c:v>
                      </c:pt>
                      <c:pt idx="19">
                        <c:v>140</c:v>
                      </c:pt>
                      <c:pt idx="20">
                        <c:v>147</c:v>
                      </c:pt>
                      <c:pt idx="21">
                        <c:v>154</c:v>
                      </c:pt>
                      <c:pt idx="22">
                        <c:v>161</c:v>
                      </c:pt>
                      <c:pt idx="23">
                        <c:v>168</c:v>
                      </c:pt>
                      <c:pt idx="24">
                        <c:v>175</c:v>
                      </c:pt>
                      <c:pt idx="25">
                        <c:v>182</c:v>
                      </c:pt>
                      <c:pt idx="26">
                        <c:v>189</c:v>
                      </c:pt>
                      <c:pt idx="27">
                        <c:v>196</c:v>
                      </c:pt>
                      <c:pt idx="28">
                        <c:v>203</c:v>
                      </c:pt>
                      <c:pt idx="29">
                        <c:v>210</c:v>
                      </c:pt>
                      <c:pt idx="30">
                        <c:v>217</c:v>
                      </c:pt>
                      <c:pt idx="31">
                        <c:v>224</c:v>
                      </c:pt>
                      <c:pt idx="32">
                        <c:v>231</c:v>
                      </c:pt>
                      <c:pt idx="33">
                        <c:v>238</c:v>
                      </c:pt>
                      <c:pt idx="34">
                        <c:v>245</c:v>
                      </c:pt>
                      <c:pt idx="35">
                        <c:v>252</c:v>
                      </c:pt>
                      <c:pt idx="36">
                        <c:v>259</c:v>
                      </c:pt>
                      <c:pt idx="37">
                        <c:v>266</c:v>
                      </c:pt>
                      <c:pt idx="38">
                        <c:v>273</c:v>
                      </c:pt>
                      <c:pt idx="39">
                        <c:v>280</c:v>
                      </c:pt>
                      <c:pt idx="40">
                        <c:v>287</c:v>
                      </c:pt>
                      <c:pt idx="41">
                        <c:v>294</c:v>
                      </c:pt>
                      <c:pt idx="42">
                        <c:v>301</c:v>
                      </c:pt>
                      <c:pt idx="43">
                        <c:v>308</c:v>
                      </c:pt>
                      <c:pt idx="44">
                        <c:v>315</c:v>
                      </c:pt>
                      <c:pt idx="45">
                        <c:v>322</c:v>
                      </c:pt>
                      <c:pt idx="46">
                        <c:v>329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(2'!$E$7</c15:sqref>
                        </c15:formulaRef>
                      </c:ext>
                    </c:extLst>
                    <c:strCache>
                      <c:ptCount val="1"/>
                      <c:pt idx="0">
                        <c:v>Munka-
folyamat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(2'!$H$7</c15:sqref>
                        </c15:formulaRef>
                      </c:ext>
                    </c:extLst>
                    <c:strCache>
                      <c:ptCount val="1"/>
                      <c:pt idx="0">
                        <c:v>Munka-
folyamat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'ritmus tanulás-épiítkezési  (2'!$H$8:$H$54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</c:ext>
        </c:extLst>
      </c:barChart>
      <c:barChart>
        <c:barDir val="col"/>
        <c:grouping val="clustered"/>
        <c:varyColors val="0"/>
        <c:ser>
          <c:idx val="3"/>
          <c:order val="3"/>
          <c:tx>
            <c:strRef>
              <c:f>'ritmus tanulás-épiítkezési  (2'!$F$7</c:f>
              <c:strCache>
                <c:ptCount val="1"/>
                <c:pt idx="0">
                  <c:v>Sajtolt 
(fm)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'ritmus tanulás-épiítkezési  (2'!$F$8:$F$54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</c:numCache>
            </c:numRef>
          </c:val>
        </c:ser>
        <c:ser>
          <c:idx val="6"/>
          <c:order val="6"/>
          <c:tx>
            <c:strRef>
              <c:f>'ritmus tanulás-épiítkezési  (2'!$I$7</c:f>
              <c:strCache>
                <c:ptCount val="1"/>
                <c:pt idx="0">
                  <c:v>Napi teljesítés (fm)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'ritmus tanulás-épiítkezési  (2'!$I$8:$I$54</c:f>
              <c:numCache>
                <c:formatCode>General</c:formatCode>
                <c:ptCount val="47"/>
                <c:pt idx="4">
                  <c:v>15</c:v>
                </c:pt>
                <c:pt idx="5">
                  <c:v>20</c:v>
                </c:pt>
                <c:pt idx="6">
                  <c:v>20</c:v>
                </c:pt>
                <c:pt idx="7">
                  <c:v>15</c:v>
                </c:pt>
                <c:pt idx="8">
                  <c:v>30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912678928"/>
        <c:axId val="-912688720"/>
      </c:barChart>
      <c:lineChart>
        <c:grouping val="standard"/>
        <c:varyColors val="0"/>
        <c:ser>
          <c:idx val="4"/>
          <c:order val="4"/>
          <c:tx>
            <c:strRef>
              <c:f>'ritmus tanulás-épiítkezési  (2'!$G$7</c:f>
              <c:strCache>
                <c:ptCount val="1"/>
                <c:pt idx="0">
                  <c:v>Göngyölt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'ritmus tanulás-épiítkezési  (2'!$G$8:$G$54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570</c:v>
                </c:pt>
                <c:pt idx="41">
                  <c:v>570</c:v>
                </c:pt>
                <c:pt idx="42">
                  <c:v>570</c:v>
                </c:pt>
                <c:pt idx="43">
                  <c:v>570</c:v>
                </c:pt>
                <c:pt idx="44">
                  <c:v>570</c:v>
                </c:pt>
                <c:pt idx="45">
                  <c:v>570</c:v>
                </c:pt>
                <c:pt idx="46">
                  <c:v>570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'ritmus tanulás-épiítkezési  (2'!$J$7</c:f>
              <c:strCache>
                <c:ptCount val="1"/>
                <c:pt idx="0">
                  <c:v>Göngyölt teljesítés (fm)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'ritmus tanulás-épiítkezési  (2'!$J$8:$J$54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</c:v>
                </c:pt>
                <c:pt idx="5">
                  <c:v>35</c:v>
                </c:pt>
                <c:pt idx="6">
                  <c:v>55</c:v>
                </c:pt>
                <c:pt idx="7">
                  <c:v>70</c:v>
                </c:pt>
                <c:pt idx="8">
                  <c:v>100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140</c:v>
                </c:pt>
                <c:pt idx="13">
                  <c:v>160</c:v>
                </c:pt>
                <c:pt idx="14">
                  <c:v>160</c:v>
                </c:pt>
                <c:pt idx="15">
                  <c:v>180</c:v>
                </c:pt>
                <c:pt idx="16">
                  <c:v>205</c:v>
                </c:pt>
                <c:pt idx="17">
                  <c:v>230</c:v>
                </c:pt>
                <c:pt idx="18">
                  <c:v>258</c:v>
                </c:pt>
                <c:pt idx="19">
                  <c:v>286</c:v>
                </c:pt>
                <c:pt idx="20">
                  <c:v>311</c:v>
                </c:pt>
                <c:pt idx="21">
                  <c:v>320</c:v>
                </c:pt>
                <c:pt idx="22">
                  <c:v>320</c:v>
                </c:pt>
                <c:pt idx="23">
                  <c:v>320</c:v>
                </c:pt>
                <c:pt idx="24">
                  <c:v>345</c:v>
                </c:pt>
                <c:pt idx="25">
                  <c:v>370</c:v>
                </c:pt>
                <c:pt idx="26">
                  <c:v>400</c:v>
                </c:pt>
                <c:pt idx="27">
                  <c:v>425</c:v>
                </c:pt>
                <c:pt idx="28">
                  <c:v>453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530</c:v>
                </c:pt>
                <c:pt idx="35">
                  <c:v>545</c:v>
                </c:pt>
                <c:pt idx="36">
                  <c:v>560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570</c:v>
                </c:pt>
                <c:pt idx="41">
                  <c:v>570</c:v>
                </c:pt>
                <c:pt idx="42">
                  <c:v>570</c:v>
                </c:pt>
                <c:pt idx="43">
                  <c:v>570</c:v>
                </c:pt>
                <c:pt idx="44">
                  <c:v>570</c:v>
                </c:pt>
                <c:pt idx="45">
                  <c:v>570</c:v>
                </c:pt>
                <c:pt idx="46">
                  <c:v>570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912683280"/>
        <c:axId val="-912689808"/>
      </c:lineChart>
      <c:catAx>
        <c:axId val="-912683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12689808"/>
        <c:crosses val="autoZero"/>
        <c:auto val="1"/>
        <c:lblAlgn val="ctr"/>
        <c:lblOffset val="100"/>
        <c:noMultiLvlLbl val="0"/>
      </c:catAx>
      <c:valAx>
        <c:axId val="-91268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12683280"/>
        <c:crosses val="autoZero"/>
        <c:crossBetween val="between"/>
      </c:valAx>
      <c:valAx>
        <c:axId val="-912688720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12678928"/>
        <c:crosses val="max"/>
        <c:crossBetween val="between"/>
      </c:valAx>
      <c:catAx>
        <c:axId val="-912678928"/>
        <c:scaling>
          <c:orientation val="minMax"/>
        </c:scaling>
        <c:delete val="1"/>
        <c:axPos val="b"/>
        <c:majorTickMark val="none"/>
        <c:minorTickMark val="none"/>
        <c:tickLblPos val="nextTo"/>
        <c:crossAx val="-9126887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761999</xdr:colOff>
      <xdr:row>2</xdr:row>
      <xdr:rowOff>136072</xdr:rowOff>
    </xdr:from>
    <xdr:to>
      <xdr:col>26</xdr:col>
      <xdr:colOff>0</xdr:colOff>
      <xdr:row>18</xdr:row>
      <xdr:rowOff>42863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9524</xdr:colOff>
      <xdr:row>20</xdr:row>
      <xdr:rowOff>0</xdr:rowOff>
    </xdr:from>
    <xdr:to>
      <xdr:col>25</xdr:col>
      <xdr:colOff>761999</xdr:colOff>
      <xdr:row>35</xdr:row>
      <xdr:rowOff>190500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13606</xdr:colOff>
      <xdr:row>37</xdr:row>
      <xdr:rowOff>54429</xdr:rowOff>
    </xdr:from>
    <xdr:to>
      <xdr:col>25</xdr:col>
      <xdr:colOff>750093</xdr:colOff>
      <xdr:row>53</xdr:row>
      <xdr:rowOff>236763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de%20Hongrie/Excel%20chef%20d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tl"/>
      <sheetName val="Költségvetés"/>
      <sheetName val="ritmus tanulás-épiítkezési ter."/>
      <sheetName val="hivatkozás"/>
      <sheetName val="tanulás"/>
      <sheetName val="építkezési terület"/>
      <sheetName val="Festmény összehasonlító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499984740745262"/>
  </sheetPr>
  <dimension ref="A1:J852"/>
  <sheetViews>
    <sheetView tabSelected="1" topLeftCell="A31" zoomScale="70" zoomScaleNormal="70" workbookViewId="0">
      <selection activeCell="E46" sqref="E46"/>
    </sheetView>
  </sheetViews>
  <sheetFormatPr baseColWidth="10" defaultRowHeight="15" x14ac:dyDescent="0.25"/>
  <cols>
    <col min="1" max="1" width="13.7109375" customWidth="1"/>
  </cols>
  <sheetData>
    <row r="1" spans="1:10" ht="74.25" customHeight="1" x14ac:dyDescent="0.25"/>
    <row r="3" spans="1:10" x14ac:dyDescent="0.25">
      <c r="A3" t="s">
        <v>12</v>
      </c>
    </row>
    <row r="5" spans="1:10" ht="15.75" thickBot="1" x14ac:dyDescent="0.3"/>
    <row r="6" spans="1:10" ht="15.75" thickBot="1" x14ac:dyDescent="0.3">
      <c r="D6" s="29" t="s">
        <v>11</v>
      </c>
      <c r="E6" s="30"/>
      <c r="F6" s="30"/>
      <c r="G6" s="30"/>
      <c r="H6" s="31" t="s">
        <v>10</v>
      </c>
      <c r="I6" s="31"/>
      <c r="J6" s="32"/>
    </row>
    <row r="7" spans="1:10" ht="45" customHeight="1" thickBot="1" x14ac:dyDescent="0.3">
      <c r="A7" s="28" t="s">
        <v>9</v>
      </c>
      <c r="B7" s="27" t="s">
        <v>8</v>
      </c>
      <c r="C7" s="27" t="s">
        <v>7</v>
      </c>
      <c r="D7" s="26" t="s">
        <v>6</v>
      </c>
      <c r="E7" s="25" t="s">
        <v>5</v>
      </c>
      <c r="F7" s="25" t="s">
        <v>4</v>
      </c>
      <c r="G7" s="25" t="s">
        <v>3</v>
      </c>
      <c r="H7" s="24" t="s">
        <v>2</v>
      </c>
      <c r="I7" s="24" t="s">
        <v>1</v>
      </c>
      <c r="J7" s="23" t="s">
        <v>0</v>
      </c>
    </row>
    <row r="8" spans="1:10" ht="20.100000000000001" customHeight="1" thickBot="1" x14ac:dyDescent="0.3">
      <c r="A8" s="22">
        <v>42079</v>
      </c>
      <c r="B8" s="21">
        <f t="shared" ref="B8:B54" si="0">WEEKNUM(A8,21)</f>
        <v>12</v>
      </c>
      <c r="C8" s="20">
        <f>COUNTA($B$8:$B8)</f>
        <v>1</v>
      </c>
      <c r="D8" s="19">
        <v>7</v>
      </c>
      <c r="E8" s="18" t="s">
        <v>13</v>
      </c>
      <c r="F8" s="18"/>
      <c r="G8" s="18">
        <f>F8</f>
        <v>0</v>
      </c>
      <c r="H8" s="17"/>
      <c r="I8" s="17"/>
      <c r="J8" s="16">
        <f>I8</f>
        <v>0</v>
      </c>
    </row>
    <row r="9" spans="1:10" ht="20.100000000000001" customHeight="1" thickBot="1" x14ac:dyDescent="0.3">
      <c r="A9" s="15">
        <f t="shared" ref="A9:A54" si="1">A8+7</f>
        <v>42086</v>
      </c>
      <c r="B9" s="14">
        <f t="shared" si="0"/>
        <v>13</v>
      </c>
      <c r="C9" s="13">
        <f>COUNTA($B$8:$B9)</f>
        <v>2</v>
      </c>
      <c r="D9" s="12">
        <f t="shared" ref="D9:D54" si="2">D8+7</f>
        <v>14</v>
      </c>
      <c r="E9" s="18" t="s">
        <v>13</v>
      </c>
      <c r="F9" s="11"/>
      <c r="G9" s="11">
        <f t="shared" ref="G9:G54" si="3">G8+F9</f>
        <v>0</v>
      </c>
      <c r="H9" s="10"/>
      <c r="I9" s="10"/>
      <c r="J9" s="9">
        <f t="shared" ref="J9:J54" si="4">J8+I9</f>
        <v>0</v>
      </c>
    </row>
    <row r="10" spans="1:10" ht="20.100000000000001" customHeight="1" thickBot="1" x14ac:dyDescent="0.3">
      <c r="A10" s="15">
        <f t="shared" si="1"/>
        <v>42093</v>
      </c>
      <c r="B10" s="14">
        <f t="shared" si="0"/>
        <v>14</v>
      </c>
      <c r="C10" s="13">
        <f>COUNTA($B$8:$B10)</f>
        <v>3</v>
      </c>
      <c r="D10" s="12">
        <f t="shared" si="2"/>
        <v>21</v>
      </c>
      <c r="E10" s="18" t="s">
        <v>13</v>
      </c>
      <c r="F10" s="11"/>
      <c r="G10" s="11">
        <f t="shared" si="3"/>
        <v>0</v>
      </c>
      <c r="H10" s="10"/>
      <c r="I10" s="10"/>
      <c r="J10" s="9">
        <f t="shared" si="4"/>
        <v>0</v>
      </c>
    </row>
    <row r="11" spans="1:10" ht="20.100000000000001" customHeight="1" x14ac:dyDescent="0.25">
      <c r="A11" s="15">
        <f t="shared" si="1"/>
        <v>42100</v>
      </c>
      <c r="B11" s="14">
        <f t="shared" si="0"/>
        <v>15</v>
      </c>
      <c r="C11" s="13">
        <f>COUNTA($B$8:$B11)</f>
        <v>4</v>
      </c>
      <c r="D11" s="12">
        <f t="shared" si="2"/>
        <v>28</v>
      </c>
      <c r="E11" s="18" t="s">
        <v>13</v>
      </c>
      <c r="F11" s="11"/>
      <c r="G11" s="11">
        <f t="shared" si="3"/>
        <v>0</v>
      </c>
      <c r="H11" s="10"/>
      <c r="I11" s="10"/>
      <c r="J11" s="9">
        <f t="shared" si="4"/>
        <v>0</v>
      </c>
    </row>
    <row r="12" spans="1:10" ht="20.100000000000001" customHeight="1" x14ac:dyDescent="0.25">
      <c r="A12" s="15">
        <f t="shared" si="1"/>
        <v>42107</v>
      </c>
      <c r="B12" s="14">
        <f t="shared" si="0"/>
        <v>16</v>
      </c>
      <c r="C12" s="13">
        <f>COUNTA($B$8:$B12)</f>
        <v>5</v>
      </c>
      <c r="D12" s="12">
        <f t="shared" si="2"/>
        <v>35</v>
      </c>
      <c r="E12" s="11" t="s">
        <v>14</v>
      </c>
      <c r="F12" s="11">
        <v>20</v>
      </c>
      <c r="G12" s="11">
        <f t="shared" si="3"/>
        <v>20</v>
      </c>
      <c r="H12" s="10"/>
      <c r="I12" s="10">
        <v>15</v>
      </c>
      <c r="J12" s="9">
        <f t="shared" si="4"/>
        <v>15</v>
      </c>
    </row>
    <row r="13" spans="1:10" ht="20.100000000000001" customHeight="1" x14ac:dyDescent="0.25">
      <c r="A13" s="15">
        <f t="shared" si="1"/>
        <v>42114</v>
      </c>
      <c r="B13" s="14">
        <f t="shared" si="0"/>
        <v>17</v>
      </c>
      <c r="C13" s="13">
        <f>COUNTA($B$8:$B13)</f>
        <v>6</v>
      </c>
      <c r="D13" s="12">
        <f t="shared" si="2"/>
        <v>42</v>
      </c>
      <c r="E13" s="11" t="s">
        <v>14</v>
      </c>
      <c r="F13" s="11">
        <v>20</v>
      </c>
      <c r="G13" s="11">
        <f t="shared" si="3"/>
        <v>40</v>
      </c>
      <c r="H13" s="10"/>
      <c r="I13" s="10">
        <v>20</v>
      </c>
      <c r="J13" s="9">
        <f t="shared" si="4"/>
        <v>35</v>
      </c>
    </row>
    <row r="14" spans="1:10" ht="20.100000000000001" customHeight="1" x14ac:dyDescent="0.25">
      <c r="A14" s="15">
        <f t="shared" si="1"/>
        <v>42121</v>
      </c>
      <c r="B14" s="14">
        <f t="shared" si="0"/>
        <v>18</v>
      </c>
      <c r="C14" s="13">
        <f>COUNTA($B$8:$B14)</f>
        <v>7</v>
      </c>
      <c r="D14" s="12">
        <f t="shared" si="2"/>
        <v>49</v>
      </c>
      <c r="E14" s="11" t="s">
        <v>14</v>
      </c>
      <c r="F14" s="11">
        <v>20</v>
      </c>
      <c r="G14" s="11">
        <f t="shared" si="3"/>
        <v>60</v>
      </c>
      <c r="H14" s="10"/>
      <c r="I14" s="10">
        <v>20</v>
      </c>
      <c r="J14" s="9">
        <f t="shared" si="4"/>
        <v>55</v>
      </c>
    </row>
    <row r="15" spans="1:10" ht="20.100000000000001" customHeight="1" x14ac:dyDescent="0.25">
      <c r="A15" s="15">
        <f t="shared" si="1"/>
        <v>42128</v>
      </c>
      <c r="B15" s="14">
        <f t="shared" si="0"/>
        <v>19</v>
      </c>
      <c r="C15" s="13">
        <f>COUNTA($B$8:$B15)</f>
        <v>8</v>
      </c>
      <c r="D15" s="12">
        <f t="shared" si="2"/>
        <v>56</v>
      </c>
      <c r="E15" s="11" t="s">
        <v>14</v>
      </c>
      <c r="F15" s="11">
        <v>20</v>
      </c>
      <c r="G15" s="11">
        <f t="shared" si="3"/>
        <v>80</v>
      </c>
      <c r="H15" s="10"/>
      <c r="I15" s="10">
        <v>15</v>
      </c>
      <c r="J15" s="9">
        <f t="shared" si="4"/>
        <v>70</v>
      </c>
    </row>
    <row r="16" spans="1:10" ht="20.100000000000001" customHeight="1" x14ac:dyDescent="0.25">
      <c r="A16" s="15">
        <f t="shared" si="1"/>
        <v>42135</v>
      </c>
      <c r="B16" s="14">
        <f t="shared" si="0"/>
        <v>20</v>
      </c>
      <c r="C16" s="13">
        <f>COUNTA($B$8:$B16)</f>
        <v>9</v>
      </c>
      <c r="D16" s="12">
        <f t="shared" si="2"/>
        <v>63</v>
      </c>
      <c r="E16" s="11" t="s">
        <v>14</v>
      </c>
      <c r="F16" s="11">
        <v>20</v>
      </c>
      <c r="G16" s="11">
        <f t="shared" si="3"/>
        <v>100</v>
      </c>
      <c r="H16" s="10"/>
      <c r="I16" s="10">
        <v>30</v>
      </c>
      <c r="J16" s="9">
        <f t="shared" si="4"/>
        <v>100</v>
      </c>
    </row>
    <row r="17" spans="1:10" ht="20.100000000000001" customHeight="1" x14ac:dyDescent="0.25">
      <c r="A17" s="15">
        <f t="shared" si="1"/>
        <v>42142</v>
      </c>
      <c r="B17" s="14">
        <f t="shared" si="0"/>
        <v>21</v>
      </c>
      <c r="C17" s="13">
        <f>COUNTA($B$8:$B17)</f>
        <v>10</v>
      </c>
      <c r="D17" s="12">
        <f t="shared" si="2"/>
        <v>70</v>
      </c>
      <c r="E17" s="11" t="s">
        <v>14</v>
      </c>
      <c r="F17" s="11">
        <v>20</v>
      </c>
      <c r="G17" s="11">
        <f t="shared" si="3"/>
        <v>120</v>
      </c>
      <c r="H17" s="10"/>
      <c r="I17" s="10">
        <v>20</v>
      </c>
      <c r="J17" s="9">
        <f t="shared" si="4"/>
        <v>120</v>
      </c>
    </row>
    <row r="18" spans="1:10" ht="20.100000000000001" customHeight="1" x14ac:dyDescent="0.25">
      <c r="A18" s="15">
        <f t="shared" si="1"/>
        <v>42149</v>
      </c>
      <c r="B18" s="14">
        <f t="shared" si="0"/>
        <v>22</v>
      </c>
      <c r="C18" s="13">
        <f>COUNTA($B$8:$B18)</f>
        <v>11</v>
      </c>
      <c r="D18" s="12">
        <f t="shared" si="2"/>
        <v>77</v>
      </c>
      <c r="E18" s="11" t="s">
        <v>14</v>
      </c>
      <c r="F18" s="11">
        <v>10</v>
      </c>
      <c r="G18" s="11">
        <f t="shared" si="3"/>
        <v>130</v>
      </c>
      <c r="H18" s="10"/>
      <c r="I18" s="10"/>
      <c r="J18" s="9">
        <f t="shared" si="4"/>
        <v>120</v>
      </c>
    </row>
    <row r="19" spans="1:10" ht="20.100000000000001" customHeight="1" x14ac:dyDescent="0.25">
      <c r="A19" s="15">
        <f t="shared" si="1"/>
        <v>42156</v>
      </c>
      <c r="B19" s="14">
        <f t="shared" si="0"/>
        <v>23</v>
      </c>
      <c r="C19" s="13">
        <f>COUNTA($B$8:$B19)</f>
        <v>12</v>
      </c>
      <c r="D19" s="12">
        <f t="shared" si="2"/>
        <v>84</v>
      </c>
      <c r="E19" s="11" t="s">
        <v>15</v>
      </c>
      <c r="F19" s="11"/>
      <c r="G19" s="11">
        <f t="shared" si="3"/>
        <v>130</v>
      </c>
      <c r="H19" s="10"/>
      <c r="I19" s="10"/>
      <c r="J19" s="9">
        <f t="shared" si="4"/>
        <v>120</v>
      </c>
    </row>
    <row r="20" spans="1:10" ht="20.100000000000001" customHeight="1" x14ac:dyDescent="0.25">
      <c r="A20" s="15">
        <f t="shared" si="1"/>
        <v>42163</v>
      </c>
      <c r="B20" s="14">
        <f t="shared" si="0"/>
        <v>24</v>
      </c>
      <c r="C20" s="13">
        <f>COUNTA($B$8:$B20)</f>
        <v>13</v>
      </c>
      <c r="D20" s="12">
        <f t="shared" si="2"/>
        <v>91</v>
      </c>
      <c r="E20" s="11" t="s">
        <v>15</v>
      </c>
      <c r="F20" s="11"/>
      <c r="G20" s="11">
        <f t="shared" si="3"/>
        <v>130</v>
      </c>
      <c r="H20" s="10"/>
      <c r="I20" s="10">
        <v>20</v>
      </c>
      <c r="J20" s="9">
        <f t="shared" si="4"/>
        <v>140</v>
      </c>
    </row>
    <row r="21" spans="1:10" ht="20.100000000000001" customHeight="1" x14ac:dyDescent="0.25">
      <c r="A21" s="15">
        <f t="shared" si="1"/>
        <v>42170</v>
      </c>
      <c r="B21" s="14">
        <f t="shared" si="0"/>
        <v>25</v>
      </c>
      <c r="C21" s="13">
        <f>COUNTA($B$8:$B21)</f>
        <v>14</v>
      </c>
      <c r="D21" s="12">
        <f t="shared" si="2"/>
        <v>98</v>
      </c>
      <c r="E21" s="11" t="s">
        <v>16</v>
      </c>
      <c r="F21" s="11">
        <v>20</v>
      </c>
      <c r="G21" s="11">
        <f t="shared" si="3"/>
        <v>150</v>
      </c>
      <c r="H21" s="10"/>
      <c r="I21" s="10">
        <v>20</v>
      </c>
      <c r="J21" s="9">
        <f t="shared" si="4"/>
        <v>160</v>
      </c>
    </row>
    <row r="22" spans="1:10" ht="20.100000000000001" customHeight="1" x14ac:dyDescent="0.25">
      <c r="A22" s="15">
        <f t="shared" si="1"/>
        <v>42177</v>
      </c>
      <c r="B22" s="14">
        <f t="shared" si="0"/>
        <v>26</v>
      </c>
      <c r="C22" s="13">
        <f>COUNTA($B$8:$B22)</f>
        <v>15</v>
      </c>
      <c r="D22" s="12">
        <f t="shared" si="2"/>
        <v>105</v>
      </c>
      <c r="E22" s="11" t="s">
        <v>16</v>
      </c>
      <c r="F22" s="11">
        <v>20</v>
      </c>
      <c r="G22" s="11">
        <f t="shared" si="3"/>
        <v>170</v>
      </c>
      <c r="H22" s="10"/>
      <c r="I22" s="10">
        <v>0</v>
      </c>
      <c r="J22" s="9">
        <f t="shared" si="4"/>
        <v>160</v>
      </c>
    </row>
    <row r="23" spans="1:10" ht="20.100000000000001" customHeight="1" x14ac:dyDescent="0.25">
      <c r="A23" s="15">
        <f t="shared" si="1"/>
        <v>42184</v>
      </c>
      <c r="B23" s="14">
        <f t="shared" si="0"/>
        <v>27</v>
      </c>
      <c r="C23" s="13">
        <f>COUNTA($B$8:$B23)</f>
        <v>16</v>
      </c>
      <c r="D23" s="12">
        <f t="shared" si="2"/>
        <v>112</v>
      </c>
      <c r="E23" s="11" t="s">
        <v>16</v>
      </c>
      <c r="F23" s="11">
        <v>30</v>
      </c>
      <c r="G23" s="11">
        <f t="shared" si="3"/>
        <v>200</v>
      </c>
      <c r="H23" s="10"/>
      <c r="I23" s="10">
        <v>20</v>
      </c>
      <c r="J23" s="9">
        <f t="shared" si="4"/>
        <v>180</v>
      </c>
    </row>
    <row r="24" spans="1:10" ht="20.100000000000001" customHeight="1" x14ac:dyDescent="0.25">
      <c r="A24" s="15">
        <f t="shared" si="1"/>
        <v>42191</v>
      </c>
      <c r="B24" s="14">
        <f t="shared" si="0"/>
        <v>28</v>
      </c>
      <c r="C24" s="13">
        <f>COUNTA($B$8:$B24)</f>
        <v>17</v>
      </c>
      <c r="D24" s="12">
        <f t="shared" si="2"/>
        <v>119</v>
      </c>
      <c r="E24" s="11" t="s">
        <v>16</v>
      </c>
      <c r="F24" s="11">
        <v>30</v>
      </c>
      <c r="G24" s="11">
        <f t="shared" si="3"/>
        <v>230</v>
      </c>
      <c r="H24" s="10"/>
      <c r="I24" s="10">
        <v>25</v>
      </c>
      <c r="J24" s="9">
        <f t="shared" si="4"/>
        <v>205</v>
      </c>
    </row>
    <row r="25" spans="1:10" ht="20.100000000000001" customHeight="1" x14ac:dyDescent="0.25">
      <c r="A25" s="15">
        <f t="shared" si="1"/>
        <v>42198</v>
      </c>
      <c r="B25" s="14">
        <f t="shared" si="0"/>
        <v>29</v>
      </c>
      <c r="C25" s="13">
        <f>COUNTA($B$8:$B25)</f>
        <v>18</v>
      </c>
      <c r="D25" s="12">
        <f t="shared" si="2"/>
        <v>126</v>
      </c>
      <c r="E25" s="11" t="s">
        <v>16</v>
      </c>
      <c r="F25" s="11">
        <v>30</v>
      </c>
      <c r="G25" s="11">
        <f t="shared" si="3"/>
        <v>260</v>
      </c>
      <c r="H25" s="10"/>
      <c r="I25" s="10">
        <v>25</v>
      </c>
      <c r="J25" s="9">
        <f t="shared" si="4"/>
        <v>230</v>
      </c>
    </row>
    <row r="26" spans="1:10" ht="20.100000000000001" customHeight="1" x14ac:dyDescent="0.25">
      <c r="A26" s="15">
        <f t="shared" si="1"/>
        <v>42205</v>
      </c>
      <c r="B26" s="14">
        <f t="shared" si="0"/>
        <v>30</v>
      </c>
      <c r="C26" s="13">
        <f>COUNTA($B$8:$B26)</f>
        <v>19</v>
      </c>
      <c r="D26" s="12">
        <f t="shared" si="2"/>
        <v>133</v>
      </c>
      <c r="E26" s="11" t="s">
        <v>16</v>
      </c>
      <c r="F26" s="11">
        <v>30</v>
      </c>
      <c r="G26" s="11">
        <f t="shared" si="3"/>
        <v>290</v>
      </c>
      <c r="H26" s="10"/>
      <c r="I26" s="10">
        <v>28</v>
      </c>
      <c r="J26" s="9">
        <f t="shared" si="4"/>
        <v>258</v>
      </c>
    </row>
    <row r="27" spans="1:10" ht="20.100000000000001" customHeight="1" x14ac:dyDescent="0.25">
      <c r="A27" s="15">
        <f t="shared" si="1"/>
        <v>42212</v>
      </c>
      <c r="B27" s="14">
        <f t="shared" si="0"/>
        <v>31</v>
      </c>
      <c r="C27" s="13">
        <f>COUNTA($B$8:$B27)</f>
        <v>20</v>
      </c>
      <c r="D27" s="12">
        <f t="shared" si="2"/>
        <v>140</v>
      </c>
      <c r="E27" s="11" t="s">
        <v>16</v>
      </c>
      <c r="F27" s="11">
        <v>30</v>
      </c>
      <c r="G27" s="11">
        <f t="shared" si="3"/>
        <v>320</v>
      </c>
      <c r="H27" s="10"/>
      <c r="I27" s="10">
        <v>28</v>
      </c>
      <c r="J27" s="9">
        <f t="shared" si="4"/>
        <v>286</v>
      </c>
    </row>
    <row r="28" spans="1:10" ht="20.100000000000001" customHeight="1" x14ac:dyDescent="0.25">
      <c r="A28" s="15">
        <f t="shared" si="1"/>
        <v>42219</v>
      </c>
      <c r="B28" s="14">
        <f t="shared" si="0"/>
        <v>32</v>
      </c>
      <c r="C28" s="13">
        <f>COUNTA($B$8:$B28)</f>
        <v>21</v>
      </c>
      <c r="D28" s="12">
        <f t="shared" si="2"/>
        <v>147</v>
      </c>
      <c r="E28" s="11" t="s">
        <v>15</v>
      </c>
      <c r="F28" s="11"/>
      <c r="G28" s="11">
        <f t="shared" si="3"/>
        <v>320</v>
      </c>
      <c r="H28" s="10"/>
      <c r="I28" s="10">
        <v>25</v>
      </c>
      <c r="J28" s="9">
        <f t="shared" si="4"/>
        <v>311</v>
      </c>
    </row>
    <row r="29" spans="1:10" ht="20.100000000000001" customHeight="1" x14ac:dyDescent="0.25">
      <c r="A29" s="15">
        <f t="shared" si="1"/>
        <v>42226</v>
      </c>
      <c r="B29" s="14">
        <f t="shared" si="0"/>
        <v>33</v>
      </c>
      <c r="C29" s="13">
        <f>COUNTA($B$8:$B29)</f>
        <v>22</v>
      </c>
      <c r="D29" s="12">
        <f t="shared" si="2"/>
        <v>154</v>
      </c>
      <c r="E29" s="11" t="s">
        <v>15</v>
      </c>
      <c r="F29" s="11"/>
      <c r="G29" s="11">
        <f t="shared" si="3"/>
        <v>320</v>
      </c>
      <c r="H29" s="10"/>
      <c r="I29" s="10">
        <v>9</v>
      </c>
      <c r="J29" s="9">
        <f t="shared" si="4"/>
        <v>320</v>
      </c>
    </row>
    <row r="30" spans="1:10" ht="20.100000000000001" customHeight="1" x14ac:dyDescent="0.25">
      <c r="A30" s="15">
        <f t="shared" si="1"/>
        <v>42233</v>
      </c>
      <c r="B30" s="14">
        <f t="shared" si="0"/>
        <v>34</v>
      </c>
      <c r="C30" s="13">
        <f>COUNTA($B$8:$B30)</f>
        <v>23</v>
      </c>
      <c r="D30" s="12">
        <f t="shared" si="2"/>
        <v>161</v>
      </c>
      <c r="E30" s="11" t="s">
        <v>16</v>
      </c>
      <c r="F30" s="11">
        <v>20</v>
      </c>
      <c r="G30" s="11">
        <f t="shared" si="3"/>
        <v>340</v>
      </c>
      <c r="H30" s="10"/>
      <c r="I30" s="10"/>
      <c r="J30" s="9">
        <f t="shared" si="4"/>
        <v>320</v>
      </c>
    </row>
    <row r="31" spans="1:10" ht="20.100000000000001" customHeight="1" x14ac:dyDescent="0.25">
      <c r="A31" s="15">
        <f t="shared" si="1"/>
        <v>42240</v>
      </c>
      <c r="B31" s="14">
        <f t="shared" si="0"/>
        <v>35</v>
      </c>
      <c r="C31" s="13">
        <f>COUNTA($B$8:$B31)</f>
        <v>24</v>
      </c>
      <c r="D31" s="12">
        <f t="shared" si="2"/>
        <v>168</v>
      </c>
      <c r="E31" s="11" t="s">
        <v>16</v>
      </c>
      <c r="F31" s="11">
        <v>20</v>
      </c>
      <c r="G31" s="11">
        <f t="shared" si="3"/>
        <v>360</v>
      </c>
      <c r="H31" s="10"/>
      <c r="I31" s="10"/>
      <c r="J31" s="9">
        <f t="shared" si="4"/>
        <v>320</v>
      </c>
    </row>
    <row r="32" spans="1:10" ht="20.100000000000001" customHeight="1" x14ac:dyDescent="0.25">
      <c r="A32" s="15">
        <f t="shared" si="1"/>
        <v>42247</v>
      </c>
      <c r="B32" s="14">
        <f t="shared" si="0"/>
        <v>36</v>
      </c>
      <c r="C32" s="13">
        <f>COUNTA($B$8:$B32)</f>
        <v>25</v>
      </c>
      <c r="D32" s="12">
        <f t="shared" si="2"/>
        <v>175</v>
      </c>
      <c r="E32" s="11" t="s">
        <v>16</v>
      </c>
      <c r="F32" s="11">
        <v>20</v>
      </c>
      <c r="G32" s="11">
        <f t="shared" si="3"/>
        <v>380</v>
      </c>
      <c r="H32" s="10"/>
      <c r="I32" s="10">
        <v>25</v>
      </c>
      <c r="J32" s="9">
        <f t="shared" si="4"/>
        <v>345</v>
      </c>
    </row>
    <row r="33" spans="1:10" ht="20.100000000000001" customHeight="1" x14ac:dyDescent="0.25">
      <c r="A33" s="15">
        <f t="shared" si="1"/>
        <v>42254</v>
      </c>
      <c r="B33" s="14">
        <f t="shared" si="0"/>
        <v>37</v>
      </c>
      <c r="C33" s="13">
        <f>COUNTA($B$8:$B33)</f>
        <v>26</v>
      </c>
      <c r="D33" s="12">
        <f t="shared" si="2"/>
        <v>182</v>
      </c>
      <c r="E33" s="11" t="s">
        <v>16</v>
      </c>
      <c r="F33" s="11">
        <v>20</v>
      </c>
      <c r="G33" s="11">
        <f t="shared" si="3"/>
        <v>400</v>
      </c>
      <c r="H33" s="10"/>
      <c r="I33" s="10">
        <v>25</v>
      </c>
      <c r="J33" s="9">
        <f t="shared" si="4"/>
        <v>370</v>
      </c>
    </row>
    <row r="34" spans="1:10" ht="20.100000000000001" customHeight="1" x14ac:dyDescent="0.25">
      <c r="A34" s="15">
        <f t="shared" si="1"/>
        <v>42261</v>
      </c>
      <c r="B34" s="14">
        <f t="shared" si="0"/>
        <v>38</v>
      </c>
      <c r="C34" s="13">
        <f>COUNTA($B$8:$B34)</f>
        <v>27</v>
      </c>
      <c r="D34" s="12">
        <f t="shared" si="2"/>
        <v>189</v>
      </c>
      <c r="E34" s="11" t="s">
        <v>16</v>
      </c>
      <c r="F34" s="11">
        <v>20</v>
      </c>
      <c r="G34" s="11">
        <f t="shared" si="3"/>
        <v>420</v>
      </c>
      <c r="H34" s="10"/>
      <c r="I34" s="10">
        <v>30</v>
      </c>
      <c r="J34" s="9">
        <f t="shared" si="4"/>
        <v>400</v>
      </c>
    </row>
    <row r="35" spans="1:10" ht="20.100000000000001" customHeight="1" x14ac:dyDescent="0.25">
      <c r="A35" s="15">
        <f t="shared" si="1"/>
        <v>42268</v>
      </c>
      <c r="B35" s="14">
        <f t="shared" si="0"/>
        <v>39</v>
      </c>
      <c r="C35" s="13">
        <f>COUNTA($B$8:$B35)</f>
        <v>28</v>
      </c>
      <c r="D35" s="12">
        <f t="shared" si="2"/>
        <v>196</v>
      </c>
      <c r="E35" s="11" t="s">
        <v>16</v>
      </c>
      <c r="F35" s="11">
        <v>20</v>
      </c>
      <c r="G35" s="11">
        <f t="shared" si="3"/>
        <v>440</v>
      </c>
      <c r="H35" s="10"/>
      <c r="I35" s="10">
        <v>25</v>
      </c>
      <c r="J35" s="9">
        <f t="shared" si="4"/>
        <v>425</v>
      </c>
    </row>
    <row r="36" spans="1:10" ht="20.100000000000001" customHeight="1" x14ac:dyDescent="0.25">
      <c r="A36" s="15">
        <f t="shared" si="1"/>
        <v>42275</v>
      </c>
      <c r="B36" s="14">
        <f t="shared" si="0"/>
        <v>40</v>
      </c>
      <c r="C36" s="13">
        <f>COUNTA($B$8:$B36)</f>
        <v>29</v>
      </c>
      <c r="D36" s="12">
        <f t="shared" si="2"/>
        <v>203</v>
      </c>
      <c r="E36" s="11" t="s">
        <v>16</v>
      </c>
      <c r="F36" s="11">
        <v>20</v>
      </c>
      <c r="G36" s="11">
        <f t="shared" si="3"/>
        <v>460</v>
      </c>
      <c r="H36" s="10"/>
      <c r="I36" s="10">
        <v>28</v>
      </c>
      <c r="J36" s="9">
        <f t="shared" si="4"/>
        <v>453</v>
      </c>
    </row>
    <row r="37" spans="1:10" ht="20.100000000000001" customHeight="1" x14ac:dyDescent="0.25">
      <c r="A37" s="15">
        <f t="shared" si="1"/>
        <v>42282</v>
      </c>
      <c r="B37" s="14">
        <f t="shared" si="0"/>
        <v>41</v>
      </c>
      <c r="C37" s="13">
        <f>COUNTA($B$8:$B37)</f>
        <v>30</v>
      </c>
      <c r="D37" s="12">
        <f t="shared" si="2"/>
        <v>210</v>
      </c>
      <c r="E37" s="11" t="s">
        <v>15</v>
      </c>
      <c r="F37" s="11"/>
      <c r="G37" s="11">
        <f t="shared" si="3"/>
        <v>460</v>
      </c>
      <c r="H37" s="10"/>
      <c r="I37" s="10">
        <v>7</v>
      </c>
      <c r="J37" s="9">
        <f t="shared" si="4"/>
        <v>460</v>
      </c>
    </row>
    <row r="38" spans="1:10" ht="20.100000000000001" customHeight="1" x14ac:dyDescent="0.25">
      <c r="A38" s="15">
        <f t="shared" si="1"/>
        <v>42289</v>
      </c>
      <c r="B38" s="14">
        <f t="shared" si="0"/>
        <v>42</v>
      </c>
      <c r="C38" s="13">
        <f>COUNTA($B$8:$B38)</f>
        <v>31</v>
      </c>
      <c r="D38" s="12">
        <f t="shared" si="2"/>
        <v>217</v>
      </c>
      <c r="E38" s="11" t="s">
        <v>15</v>
      </c>
      <c r="F38" s="11"/>
      <c r="G38" s="11">
        <f t="shared" si="3"/>
        <v>460</v>
      </c>
      <c r="H38" s="10"/>
      <c r="I38" s="10"/>
      <c r="J38" s="9">
        <f t="shared" si="4"/>
        <v>460</v>
      </c>
    </row>
    <row r="39" spans="1:10" ht="20.100000000000001" customHeight="1" x14ac:dyDescent="0.25">
      <c r="A39" s="15">
        <f t="shared" si="1"/>
        <v>42296</v>
      </c>
      <c r="B39" s="14">
        <f t="shared" si="0"/>
        <v>43</v>
      </c>
      <c r="C39" s="13">
        <f>COUNTA($B$8:$B39)</f>
        <v>32</v>
      </c>
      <c r="D39" s="12">
        <f t="shared" si="2"/>
        <v>224</v>
      </c>
      <c r="E39" s="11" t="s">
        <v>15</v>
      </c>
      <c r="F39" s="11"/>
      <c r="G39" s="11">
        <f t="shared" si="3"/>
        <v>460</v>
      </c>
      <c r="H39" s="10"/>
      <c r="I39" s="10"/>
      <c r="J39" s="9">
        <f t="shared" si="4"/>
        <v>460</v>
      </c>
    </row>
    <row r="40" spans="1:10" ht="20.100000000000001" customHeight="1" x14ac:dyDescent="0.25">
      <c r="A40" s="15">
        <f t="shared" si="1"/>
        <v>42303</v>
      </c>
      <c r="B40" s="14">
        <f t="shared" si="0"/>
        <v>44</v>
      </c>
      <c r="C40" s="13">
        <f>COUNTA($B$8:$B40)</f>
        <v>33</v>
      </c>
      <c r="D40" s="12">
        <f t="shared" si="2"/>
        <v>231</v>
      </c>
      <c r="E40" s="11" t="s">
        <v>16</v>
      </c>
      <c r="F40" s="11">
        <v>20</v>
      </c>
      <c r="G40" s="11">
        <f t="shared" si="3"/>
        <v>480</v>
      </c>
      <c r="H40" s="10"/>
      <c r="I40" s="10">
        <v>20</v>
      </c>
      <c r="J40" s="9">
        <f t="shared" si="4"/>
        <v>480</v>
      </c>
    </row>
    <row r="41" spans="1:10" ht="20.100000000000001" customHeight="1" x14ac:dyDescent="0.25">
      <c r="A41" s="15">
        <f t="shared" si="1"/>
        <v>42310</v>
      </c>
      <c r="B41" s="14">
        <f t="shared" si="0"/>
        <v>45</v>
      </c>
      <c r="C41" s="13">
        <f>COUNTA($B$8:$B41)</f>
        <v>34</v>
      </c>
      <c r="D41" s="12">
        <f t="shared" si="2"/>
        <v>238</v>
      </c>
      <c r="E41" s="11" t="s">
        <v>16</v>
      </c>
      <c r="F41" s="11">
        <v>20</v>
      </c>
      <c r="G41" s="11">
        <f t="shared" si="3"/>
        <v>500</v>
      </c>
      <c r="H41" s="10"/>
      <c r="I41" s="10">
        <v>20</v>
      </c>
      <c r="J41" s="9">
        <f t="shared" si="4"/>
        <v>500</v>
      </c>
    </row>
    <row r="42" spans="1:10" ht="20.100000000000001" customHeight="1" x14ac:dyDescent="0.25">
      <c r="A42" s="15">
        <f t="shared" si="1"/>
        <v>42317</v>
      </c>
      <c r="B42" s="14">
        <f t="shared" si="0"/>
        <v>46</v>
      </c>
      <c r="C42" s="13">
        <f>COUNTA($B$8:$B42)</f>
        <v>35</v>
      </c>
      <c r="D42" s="12">
        <f t="shared" si="2"/>
        <v>245</v>
      </c>
      <c r="E42" s="11" t="s">
        <v>16</v>
      </c>
      <c r="F42" s="11">
        <v>20</v>
      </c>
      <c r="G42" s="11">
        <f t="shared" si="3"/>
        <v>520</v>
      </c>
      <c r="H42" s="10"/>
      <c r="I42" s="10">
        <v>30</v>
      </c>
      <c r="J42" s="9">
        <f t="shared" si="4"/>
        <v>530</v>
      </c>
    </row>
    <row r="43" spans="1:10" ht="20.100000000000001" customHeight="1" x14ac:dyDescent="0.25">
      <c r="A43" s="15">
        <f t="shared" si="1"/>
        <v>42324</v>
      </c>
      <c r="B43" s="14">
        <f t="shared" si="0"/>
        <v>47</v>
      </c>
      <c r="C43" s="13">
        <f>COUNTA($B$8:$B43)</f>
        <v>36</v>
      </c>
      <c r="D43" s="12">
        <f t="shared" si="2"/>
        <v>252</v>
      </c>
      <c r="E43" s="11" t="s">
        <v>16</v>
      </c>
      <c r="F43" s="11">
        <v>20</v>
      </c>
      <c r="G43" s="11">
        <f t="shared" si="3"/>
        <v>540</v>
      </c>
      <c r="H43" s="10"/>
      <c r="I43" s="10">
        <v>15</v>
      </c>
      <c r="J43" s="9">
        <f t="shared" si="4"/>
        <v>545</v>
      </c>
    </row>
    <row r="44" spans="1:10" ht="20.100000000000001" customHeight="1" x14ac:dyDescent="0.25">
      <c r="A44" s="15">
        <f t="shared" si="1"/>
        <v>42331</v>
      </c>
      <c r="B44" s="14">
        <f t="shared" si="0"/>
        <v>48</v>
      </c>
      <c r="C44" s="13">
        <f>COUNTA($B$8:$B44)</f>
        <v>37</v>
      </c>
      <c r="D44" s="12">
        <f t="shared" si="2"/>
        <v>259</v>
      </c>
      <c r="E44" s="11" t="s">
        <v>16</v>
      </c>
      <c r="F44" s="11">
        <v>15</v>
      </c>
      <c r="G44" s="11">
        <f t="shared" si="3"/>
        <v>555</v>
      </c>
      <c r="H44" s="10"/>
      <c r="I44" s="10">
        <v>15</v>
      </c>
      <c r="J44" s="9">
        <f t="shared" si="4"/>
        <v>560</v>
      </c>
    </row>
    <row r="45" spans="1:10" ht="20.100000000000001" customHeight="1" x14ac:dyDescent="0.25">
      <c r="A45" s="15">
        <f t="shared" si="1"/>
        <v>42338</v>
      </c>
      <c r="B45" s="14">
        <f t="shared" si="0"/>
        <v>49</v>
      </c>
      <c r="C45" s="13">
        <f>COUNTA($B$8:$B45)</f>
        <v>38</v>
      </c>
      <c r="D45" s="12">
        <f t="shared" si="2"/>
        <v>266</v>
      </c>
      <c r="E45" s="11" t="s">
        <v>16</v>
      </c>
      <c r="F45" s="11">
        <v>15</v>
      </c>
      <c r="G45" s="11">
        <f t="shared" si="3"/>
        <v>570</v>
      </c>
      <c r="H45" s="10"/>
      <c r="I45" s="10">
        <v>10</v>
      </c>
      <c r="J45" s="9">
        <f t="shared" si="4"/>
        <v>570</v>
      </c>
    </row>
    <row r="46" spans="1:10" ht="20.100000000000001" customHeight="1" x14ac:dyDescent="0.25">
      <c r="A46" s="15">
        <f t="shared" si="1"/>
        <v>42345</v>
      </c>
      <c r="B46" s="14">
        <f t="shared" si="0"/>
        <v>50</v>
      </c>
      <c r="C46" s="13">
        <f>COUNTA($B$8:$B46)</f>
        <v>39</v>
      </c>
      <c r="D46" s="12">
        <f t="shared" si="2"/>
        <v>273</v>
      </c>
      <c r="E46" s="11" t="s">
        <v>17</v>
      </c>
      <c r="F46" s="11"/>
      <c r="G46" s="11">
        <f t="shared" si="3"/>
        <v>570</v>
      </c>
      <c r="H46" s="10"/>
      <c r="I46" s="10"/>
      <c r="J46" s="9">
        <f t="shared" si="4"/>
        <v>570</v>
      </c>
    </row>
    <row r="47" spans="1:10" ht="20.100000000000001" customHeight="1" x14ac:dyDescent="0.25">
      <c r="A47" s="15">
        <f t="shared" si="1"/>
        <v>42352</v>
      </c>
      <c r="B47" s="14">
        <f t="shared" si="0"/>
        <v>51</v>
      </c>
      <c r="C47" s="13">
        <f>COUNTA($B$8:$B47)</f>
        <v>40</v>
      </c>
      <c r="D47" s="12">
        <f t="shared" si="2"/>
        <v>280</v>
      </c>
      <c r="E47" s="11"/>
      <c r="F47" s="11"/>
      <c r="G47" s="11">
        <f t="shared" si="3"/>
        <v>570</v>
      </c>
      <c r="H47" s="10"/>
      <c r="I47" s="10"/>
      <c r="J47" s="9">
        <f t="shared" si="4"/>
        <v>570</v>
      </c>
    </row>
    <row r="48" spans="1:10" ht="20.100000000000001" customHeight="1" x14ac:dyDescent="0.25">
      <c r="A48" s="15">
        <f t="shared" si="1"/>
        <v>42359</v>
      </c>
      <c r="B48" s="14">
        <f t="shared" si="0"/>
        <v>52</v>
      </c>
      <c r="C48" s="13">
        <f>COUNTA($B$8:$B48)</f>
        <v>41</v>
      </c>
      <c r="D48" s="12">
        <f t="shared" si="2"/>
        <v>287</v>
      </c>
      <c r="E48" s="11"/>
      <c r="F48" s="11"/>
      <c r="G48" s="11">
        <f t="shared" si="3"/>
        <v>570</v>
      </c>
      <c r="H48" s="10"/>
      <c r="I48" s="10"/>
      <c r="J48" s="9">
        <f t="shared" si="4"/>
        <v>570</v>
      </c>
    </row>
    <row r="49" spans="1:10" ht="20.100000000000001" customHeight="1" x14ac:dyDescent="0.25">
      <c r="A49" s="15">
        <f t="shared" si="1"/>
        <v>42366</v>
      </c>
      <c r="B49" s="14">
        <f t="shared" si="0"/>
        <v>53</v>
      </c>
      <c r="C49" s="13">
        <f>COUNTA($B$8:$B49)</f>
        <v>42</v>
      </c>
      <c r="D49" s="12">
        <f t="shared" si="2"/>
        <v>294</v>
      </c>
      <c r="E49" s="11"/>
      <c r="F49" s="11"/>
      <c r="G49" s="11">
        <f t="shared" si="3"/>
        <v>570</v>
      </c>
      <c r="H49" s="10"/>
      <c r="I49" s="10"/>
      <c r="J49" s="9">
        <f t="shared" si="4"/>
        <v>570</v>
      </c>
    </row>
    <row r="50" spans="1:10" ht="20.100000000000001" customHeight="1" x14ac:dyDescent="0.25">
      <c r="A50" s="15">
        <f t="shared" si="1"/>
        <v>42373</v>
      </c>
      <c r="B50" s="14">
        <f t="shared" si="0"/>
        <v>1</v>
      </c>
      <c r="C50" s="13">
        <f>COUNTA($B$8:$B50)</f>
        <v>43</v>
      </c>
      <c r="D50" s="12">
        <f t="shared" si="2"/>
        <v>301</v>
      </c>
      <c r="E50" s="11"/>
      <c r="F50" s="11"/>
      <c r="G50" s="11">
        <f t="shared" si="3"/>
        <v>570</v>
      </c>
      <c r="H50" s="10"/>
      <c r="I50" s="10"/>
      <c r="J50" s="9">
        <f t="shared" si="4"/>
        <v>570</v>
      </c>
    </row>
    <row r="51" spans="1:10" ht="20.100000000000001" customHeight="1" x14ac:dyDescent="0.25">
      <c r="A51" s="15">
        <f t="shared" si="1"/>
        <v>42380</v>
      </c>
      <c r="B51" s="14">
        <f t="shared" si="0"/>
        <v>2</v>
      </c>
      <c r="C51" s="13">
        <f>COUNTA($B$8:$B51)</f>
        <v>44</v>
      </c>
      <c r="D51" s="12">
        <f t="shared" si="2"/>
        <v>308</v>
      </c>
      <c r="E51" s="11"/>
      <c r="F51" s="11"/>
      <c r="G51" s="11">
        <f t="shared" si="3"/>
        <v>570</v>
      </c>
      <c r="H51" s="10"/>
      <c r="I51" s="10"/>
      <c r="J51" s="9">
        <f t="shared" si="4"/>
        <v>570</v>
      </c>
    </row>
    <row r="52" spans="1:10" ht="20.100000000000001" customHeight="1" x14ac:dyDescent="0.25">
      <c r="A52" s="15">
        <f t="shared" si="1"/>
        <v>42387</v>
      </c>
      <c r="B52" s="14">
        <f t="shared" si="0"/>
        <v>3</v>
      </c>
      <c r="C52" s="13">
        <f>COUNTA($B$8:$B52)</f>
        <v>45</v>
      </c>
      <c r="D52" s="12">
        <f t="shared" si="2"/>
        <v>315</v>
      </c>
      <c r="E52" s="11"/>
      <c r="F52" s="11"/>
      <c r="G52" s="11">
        <f t="shared" si="3"/>
        <v>570</v>
      </c>
      <c r="H52" s="10"/>
      <c r="I52" s="10"/>
      <c r="J52" s="9">
        <f t="shared" si="4"/>
        <v>570</v>
      </c>
    </row>
    <row r="53" spans="1:10" ht="20.100000000000001" customHeight="1" x14ac:dyDescent="0.25">
      <c r="A53" s="15">
        <f t="shared" si="1"/>
        <v>42394</v>
      </c>
      <c r="B53" s="14">
        <f t="shared" si="0"/>
        <v>4</v>
      </c>
      <c r="C53" s="13">
        <f>COUNTA($B$8:$B53)</f>
        <v>46</v>
      </c>
      <c r="D53" s="12">
        <f t="shared" si="2"/>
        <v>322</v>
      </c>
      <c r="E53" s="11"/>
      <c r="F53" s="11"/>
      <c r="G53" s="11">
        <f t="shared" si="3"/>
        <v>570</v>
      </c>
      <c r="H53" s="10"/>
      <c r="I53" s="10"/>
      <c r="J53" s="9">
        <f t="shared" si="4"/>
        <v>570</v>
      </c>
    </row>
    <row r="54" spans="1:10" ht="20.100000000000001" customHeight="1" thickBot="1" x14ac:dyDescent="0.3">
      <c r="A54" s="8">
        <f t="shared" si="1"/>
        <v>42401</v>
      </c>
      <c r="B54" s="7">
        <f t="shared" si="0"/>
        <v>5</v>
      </c>
      <c r="C54" s="6">
        <f>COUNTA($B$8:$B54)</f>
        <v>47</v>
      </c>
      <c r="D54" s="5">
        <f t="shared" si="2"/>
        <v>329</v>
      </c>
      <c r="E54" s="4"/>
      <c r="F54" s="4"/>
      <c r="G54" s="4">
        <f t="shared" si="3"/>
        <v>570</v>
      </c>
      <c r="H54" s="3"/>
      <c r="I54" s="3"/>
      <c r="J54" s="2">
        <f t="shared" si="4"/>
        <v>570</v>
      </c>
    </row>
    <row r="55" spans="1:10" x14ac:dyDescent="0.25">
      <c r="A55" s="1"/>
    </row>
    <row r="56" spans="1:10" x14ac:dyDescent="0.25">
      <c r="A56" s="1"/>
    </row>
    <row r="57" spans="1:10" x14ac:dyDescent="0.25">
      <c r="A57" s="1"/>
    </row>
    <row r="58" spans="1:10" x14ac:dyDescent="0.25">
      <c r="A58" s="1"/>
    </row>
    <row r="59" spans="1:10" x14ac:dyDescent="0.25">
      <c r="A59" s="1"/>
    </row>
    <row r="60" spans="1:10" x14ac:dyDescent="0.25">
      <c r="A60" s="1"/>
    </row>
    <row r="61" spans="1:10" x14ac:dyDescent="0.25">
      <c r="A61" s="1"/>
    </row>
    <row r="62" spans="1:10" x14ac:dyDescent="0.25">
      <c r="A62" s="1"/>
    </row>
    <row r="63" spans="1:10" x14ac:dyDescent="0.25">
      <c r="A63" s="1"/>
    </row>
    <row r="64" spans="1:10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</sheetData>
  <mergeCells count="2">
    <mergeCell ref="D6:G6"/>
    <mergeCell ref="H6:J6"/>
  </mergeCells>
  <pageMargins left="0.7" right="0.7" top="0.75" bottom="0.75" header="0.3" footer="0.3"/>
  <pageSetup paperSize="9" orientation="portrait" verticalDpi="3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[1]hivatkozás!#REF!</xm:f>
          </x14:formula1>
          <xm:sqref>H8:H54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ritmus tanulás-épiítkezési  (2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Florian Morvan</cp:lastModifiedBy>
  <cp:lastPrinted>2015-03-19T11:10:25Z</cp:lastPrinted>
  <dcterms:created xsi:type="dcterms:W3CDTF">2015-03-19T11:01:40Z</dcterms:created>
  <dcterms:modified xsi:type="dcterms:W3CDTF">2015-03-19T14:29:58Z</dcterms:modified>
</cp:coreProperties>
</file>