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67ee77c0fde0c7a/Commun_TRI-SARAH/Pro Sarah/"/>
    </mc:Choice>
  </mc:AlternateContent>
  <xr:revisionPtr revIDLastSave="215" documentId="13_ncr:1_{43B4DAAC-B48C-4AE0-9634-A4AEC05C8F5F}" xr6:coauthVersionLast="47" xr6:coauthVersionMax="47" xr10:uidLastSave="{15260DCE-90A2-4D70-8AF3-0EC2712B6ADF}"/>
  <bookViews>
    <workbookView xWindow="-105" yWindow="0" windowWidth="14610" windowHeight="15585" tabRatio="629" xr2:uid="{00000000-000D-0000-FFFF-FFFF00000000}"/>
  </bookViews>
  <sheets>
    <sheet name="Récapitulatif" sheetId="13" r:id="rId1"/>
    <sheet name="Menu" sheetId="14" r:id="rId2"/>
    <sheet name="Janvier" sheetId="1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definedNames>
    <definedName name="Achat_Revente">Menu!$F$6:$F$19</definedName>
    <definedName name="Prestation_de_service">Menu!$D$6:$D$19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7" i="1" l="1"/>
  <c r="B4" i="13" s="1"/>
  <c r="M111" i="12"/>
  <c r="D15" i="13" s="1"/>
  <c r="E111" i="12"/>
  <c r="M111" i="11"/>
  <c r="D14" i="13" s="1"/>
  <c r="E111" i="11"/>
  <c r="M111" i="10"/>
  <c r="D13" i="13" s="1"/>
  <c r="E111" i="10"/>
  <c r="M111" i="9"/>
  <c r="D12" i="13" s="1"/>
  <c r="E111" i="9"/>
  <c r="M111" i="8"/>
  <c r="D11" i="13" s="1"/>
  <c r="E111" i="8"/>
  <c r="M111" i="7"/>
  <c r="D10" i="13" s="1"/>
  <c r="E111" i="7"/>
  <c r="M111" i="6"/>
  <c r="D9" i="13" s="1"/>
  <c r="E111" i="6"/>
  <c r="M111" i="5"/>
  <c r="D8" i="13" s="1"/>
  <c r="E111" i="5"/>
  <c r="M112" i="4"/>
  <c r="D7" i="13" s="1"/>
  <c r="E114" i="4"/>
  <c r="B7" i="13" s="1"/>
  <c r="M88" i="3"/>
  <c r="D6" i="13" s="1"/>
  <c r="E87" i="3"/>
  <c r="M105" i="2"/>
  <c r="E105" i="2"/>
  <c r="B5" i="13" s="1"/>
  <c r="M107" i="1"/>
  <c r="D4" i="13" s="1"/>
  <c r="C5" i="13" a="1"/>
  <c r="E15" i="13" a="1"/>
  <c r="C8" i="13" a="1"/>
  <c r="C4" i="13" a="1"/>
  <c r="E13" i="13" a="1"/>
  <c r="E10" i="13" a="1"/>
  <c r="E11" i="13" a="1"/>
  <c r="E5" i="13" a="1"/>
  <c r="C14" i="13" a="1"/>
  <c r="E6" i="13" a="1"/>
  <c r="C13" i="13" a="1"/>
  <c r="E7" i="13" a="1"/>
  <c r="E8" i="13" a="1"/>
  <c r="C6" i="13" a="1"/>
  <c r="E12" i="13" a="1"/>
  <c r="C12" i="13" a="1"/>
  <c r="C11" i="13" a="1"/>
  <c r="C15" i="13" a="1"/>
  <c r="E4" i="13" a="1"/>
  <c r="C10" i="13" a="1"/>
  <c r="C9" i="13" a="1"/>
  <c r="E14" i="13" a="1"/>
  <c r="E9" i="13" a="1"/>
  <c r="C7" i="13" a="1"/>
  <c r="E4" i="13" l="1"/>
  <c r="E11" i="13"/>
  <c r="E10" i="13"/>
  <c r="E12" i="13"/>
  <c r="E8" i="13"/>
  <c r="E15" i="13"/>
  <c r="E9" i="13"/>
  <c r="E14" i="13"/>
  <c r="C10" i="13"/>
  <c r="C15" i="13"/>
  <c r="C14" i="13"/>
  <c r="C7" i="13"/>
  <c r="E13" i="13"/>
  <c r="C6" i="13"/>
  <c r="C8" i="13"/>
  <c r="C9" i="13"/>
  <c r="C13" i="13"/>
  <c r="C12" i="13"/>
  <c r="E7" i="13"/>
  <c r="E6" i="13"/>
  <c r="C4" i="13"/>
  <c r="C11" i="13"/>
  <c r="C5" i="13"/>
  <c r="E5" i="13"/>
  <c r="E113" i="5"/>
  <c r="B8" i="13"/>
  <c r="F8" i="13" s="1"/>
  <c r="G8" i="13" s="1"/>
  <c r="E113" i="6"/>
  <c r="B9" i="13"/>
  <c r="F9" i="13" s="1"/>
  <c r="G9" i="13" s="1"/>
  <c r="E107" i="2"/>
  <c r="D5" i="13"/>
  <c r="F5" i="13" s="1"/>
  <c r="G5" i="13" s="1"/>
  <c r="E89" i="3"/>
  <c r="B6" i="13"/>
  <c r="F6" i="13" s="1"/>
  <c r="G6" i="13" s="1"/>
  <c r="E113" i="7"/>
  <c r="B10" i="13"/>
  <c r="F10" i="13" s="1"/>
  <c r="G10" i="13" s="1"/>
  <c r="E113" i="11"/>
  <c r="B14" i="13"/>
  <c r="F14" i="13" s="1"/>
  <c r="G14" i="13" s="1"/>
  <c r="E113" i="10"/>
  <c r="B13" i="13"/>
  <c r="F13" i="13" s="1"/>
  <c r="G13" i="13" s="1"/>
  <c r="E113" i="8"/>
  <c r="B11" i="13"/>
  <c r="F11" i="13" s="1"/>
  <c r="G11" i="13" s="1"/>
  <c r="E113" i="12"/>
  <c r="B15" i="13"/>
  <c r="F15" i="13" s="1"/>
  <c r="G15" i="13" s="1"/>
  <c r="E113" i="9"/>
  <c r="B12" i="13"/>
  <c r="F12" i="13" s="1"/>
  <c r="G12" i="13" s="1"/>
  <c r="F7" i="13"/>
  <c r="G7" i="13" s="1"/>
  <c r="E116" i="4"/>
  <c r="F4" i="13"/>
  <c r="G4" i="13" s="1"/>
  <c r="E109" i="1"/>
  <c r="E17" i="13" l="1"/>
  <c r="C17" i="13"/>
  <c r="D17" i="13"/>
  <c r="B17" i="13"/>
  <c r="B18" i="1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<sst xmlns="http://schemas.openxmlformats.org/spreadsheetml/2006/main" count="1757" uniqueCount="185">
  <si>
    <t>ANNEE :</t>
  </si>
  <si>
    <t>MOIS</t>
  </si>
  <si>
    <t>MOIS :</t>
  </si>
  <si>
    <t>Date</t>
  </si>
  <si>
    <t>Réf. de la pièce</t>
  </si>
  <si>
    <t>Nature</t>
  </si>
  <si>
    <t>Montant</t>
  </si>
  <si>
    <t>Mode d’encaissement</t>
  </si>
  <si>
    <t>Fournisseur, désignation</t>
  </si>
  <si>
    <t>Mode de paiement</t>
  </si>
  <si>
    <t>TOTAL DU MOIS</t>
  </si>
  <si>
    <t>SOLDE DU MOIS</t>
  </si>
  <si>
    <t>Livre chronologique des recettes</t>
  </si>
  <si>
    <t>Registre des achats et autres dépenses</t>
  </si>
  <si>
    <t>NOVEMBRE</t>
  </si>
  <si>
    <t>DECEMBRE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</si>
  <si>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</si>
  <si>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</si>
  <si>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</si>
  <si>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</si>
  <si>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</si>
  <si>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</si>
  <si>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</si>
  <si>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</si>
  <si>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FEVRIER</t>
  </si>
  <si>
    <t>Recettes</t>
  </si>
  <si>
    <t>Dépenses</t>
  </si>
  <si>
    <t>Solde mois</t>
  </si>
  <si>
    <t>Trésorerie</t>
  </si>
  <si>
    <t>Récapitulatif</t>
  </si>
  <si>
    <t>Les données de ce feuillet sont mises à jour automatiquement</t>
  </si>
  <si>
    <t>Totaux</t>
  </si>
  <si>
    <t>Solde année</t>
  </si>
  <si>
    <t xml:space="preserve">JANVIER </t>
  </si>
  <si>
    <t>ÉOLESSENCE</t>
  </si>
  <si>
    <t>SACEM</t>
  </si>
  <si>
    <t>OD</t>
  </si>
  <si>
    <t>Prélèvement</t>
  </si>
  <si>
    <t>0123010101950</t>
  </si>
  <si>
    <t>1523010064845</t>
  </si>
  <si>
    <t>SPRE</t>
  </si>
  <si>
    <t>34</t>
  </si>
  <si>
    <t>LA BOULE CHAMPSAURINE</t>
  </si>
  <si>
    <t>Espèces</t>
  </si>
  <si>
    <t>249707</t>
  </si>
  <si>
    <t>KIUTE</t>
  </si>
  <si>
    <t>24143716188</t>
  </si>
  <si>
    <t>EDF</t>
  </si>
  <si>
    <t>11401372200123</t>
  </si>
  <si>
    <t>BOUYGUES</t>
  </si>
  <si>
    <t>Internet</t>
  </si>
  <si>
    <t>Électricité</t>
  </si>
  <si>
    <t>Logiciel caisse/RDV</t>
  </si>
  <si>
    <t>11383817930123</t>
  </si>
  <si>
    <t>Portable</t>
  </si>
  <si>
    <t>Échéancier 2022/2023</t>
  </si>
  <si>
    <t>ARÉAS</t>
  </si>
  <si>
    <t>Multirisque</t>
  </si>
  <si>
    <t>SAJ/2023/149736</t>
  </si>
  <si>
    <t>ZAO</t>
  </si>
  <si>
    <t>Produits</t>
  </si>
  <si>
    <t>SAJ/2023/149737</t>
  </si>
  <si>
    <t>SAJ/2023150225</t>
  </si>
  <si>
    <t>Multirisques</t>
  </si>
  <si>
    <t>H898462144</t>
  </si>
  <si>
    <t>ADAHIO ACCESS PARIS</t>
  </si>
  <si>
    <t>CB</t>
  </si>
  <si>
    <t>BAN THAI SPA MANDAR</t>
  </si>
  <si>
    <t>4355/Op n° 21</t>
  </si>
  <si>
    <t>Massage Paris</t>
  </si>
  <si>
    <t>RATP</t>
  </si>
  <si>
    <t>Commande A28</t>
  </si>
  <si>
    <t>Reçu d'achat</t>
  </si>
  <si>
    <t>SUGOÏ RAMEN</t>
  </si>
  <si>
    <t>5</t>
  </si>
  <si>
    <t>JODHPUR PALACE</t>
  </si>
  <si>
    <t>0083738</t>
  </si>
  <si>
    <t>JAMES BUN</t>
  </si>
  <si>
    <t>11819663750323</t>
  </si>
  <si>
    <t>11837535370323</t>
  </si>
  <si>
    <t>11601262990223</t>
  </si>
  <si>
    <t>11617388020223</t>
  </si>
  <si>
    <t>CB-IN-202304-1839</t>
  </si>
  <si>
    <t>CB-IN-202303-1842</t>
  </si>
  <si>
    <t>252129</t>
  </si>
  <si>
    <t>Frais paiements en ligne</t>
  </si>
  <si>
    <t>32335</t>
  </si>
  <si>
    <t>E. LECLERC</t>
  </si>
  <si>
    <t>Détecteur</t>
  </si>
  <si>
    <t>9</t>
  </si>
  <si>
    <t>LE PETIT CHAMPSAURIN</t>
  </si>
  <si>
    <t>Fournitures adm</t>
  </si>
  <si>
    <t>Déclaration T1 2023</t>
  </si>
  <si>
    <t>URSSAF</t>
  </si>
  <si>
    <t>Cotisations sociales</t>
  </si>
  <si>
    <t>Télépaiement</t>
  </si>
  <si>
    <t>DOC-140612441-2023-1440</t>
  </si>
  <si>
    <t>AMAZON</t>
  </si>
  <si>
    <t>Plaid</t>
  </si>
  <si>
    <t>Virement</t>
  </si>
  <si>
    <t>FR3QVC2MAEUI</t>
  </si>
  <si>
    <t>Serviettes</t>
  </si>
  <si>
    <t>FR3PM4LXAEUI</t>
  </si>
  <si>
    <t>Chauffe-cire</t>
  </si>
  <si>
    <t>20200649</t>
  </si>
  <si>
    <t>AMBIANCE FLEURS</t>
  </si>
  <si>
    <t>FA2303-1822</t>
  </si>
  <si>
    <t>ARDEVIE</t>
  </si>
  <si>
    <t>FA2303-1815</t>
  </si>
  <si>
    <t>AC2303-0012</t>
  </si>
  <si>
    <t>0000078125</t>
  </si>
  <si>
    <t>Fonctionnement</t>
  </si>
  <si>
    <t>0123010435910</t>
  </si>
  <si>
    <t>FA2303-1801</t>
  </si>
  <si>
    <t>NATURA TOTUM</t>
  </si>
  <si>
    <t>Formation</t>
  </si>
  <si>
    <t>2023-003-000549</t>
  </si>
  <si>
    <t>TRÉSOR PUBLIC</t>
  </si>
  <si>
    <t>2023-002-000068</t>
  </si>
  <si>
    <t>Caisse</t>
  </si>
  <si>
    <t>Épilation</t>
  </si>
  <si>
    <t>Chèque</t>
  </si>
  <si>
    <t>Bon cadeau massage</t>
  </si>
  <si>
    <t>Soin visage + Épilation</t>
  </si>
  <si>
    <t>Soin Visage</t>
  </si>
  <si>
    <t>DEKODAC</t>
  </si>
  <si>
    <t>WOMOON</t>
  </si>
  <si>
    <t>Soin</t>
  </si>
  <si>
    <t>ARDEVIE + WOMOON</t>
  </si>
  <si>
    <t>Soin Visage + Épilation</t>
  </si>
  <si>
    <t>Massage + Bon cadeau</t>
  </si>
  <si>
    <t>Soin + Épilation</t>
  </si>
  <si>
    <t>SOLDES</t>
  </si>
  <si>
    <t>ARDEVIE + LEKIKA</t>
  </si>
  <si>
    <t>Type de Vente</t>
  </si>
  <si>
    <t>Bon cadeau</t>
  </si>
  <si>
    <t>MÉLILANGE</t>
  </si>
  <si>
    <t>LB + ZAO</t>
  </si>
  <si>
    <t>ARDEVIE + DEKODACC</t>
  </si>
  <si>
    <t>LB</t>
  </si>
  <si>
    <t>DEKODACC</t>
  </si>
  <si>
    <t>Chèque cadeau + Épilation</t>
  </si>
  <si>
    <t>ARDEVIE + LB</t>
  </si>
  <si>
    <t>LEKIKA</t>
  </si>
  <si>
    <t>ARDEVIE + ZAO</t>
  </si>
  <si>
    <t>Massage Duo</t>
  </si>
  <si>
    <t>Massage</t>
  </si>
  <si>
    <t>Cure</t>
  </si>
  <si>
    <t>MELILANGE</t>
  </si>
  <si>
    <t>Chèque cadeau</t>
  </si>
  <si>
    <t>CB + Chèque</t>
  </si>
  <si>
    <t>Cure + Bon cadeau</t>
  </si>
  <si>
    <t>Cure détox</t>
  </si>
  <si>
    <t>Famille de dépenses</t>
  </si>
  <si>
    <t>Fourniture</t>
  </si>
  <si>
    <t>Fournitures</t>
  </si>
  <si>
    <t>Communication</t>
  </si>
  <si>
    <t>Pub</t>
  </si>
  <si>
    <t>Impôts</t>
  </si>
  <si>
    <t>Déco magasin</t>
  </si>
  <si>
    <t>Plantes  vitrine</t>
  </si>
  <si>
    <t xml:space="preserve">Transport </t>
  </si>
  <si>
    <t xml:space="preserve">Hôtel </t>
  </si>
  <si>
    <t>Repas</t>
  </si>
  <si>
    <t>Transport</t>
  </si>
  <si>
    <t>Plante vitrine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</si>
  <si>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</si>
  <si>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</si>
  <si>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</si>
  <si>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</si>
  <si>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</si>
  <si>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</si>
  <si>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</si>
  <si>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</si>
  <si>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</si>
  <si>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</si>
  <si>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</si>
  <si>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</si>
  <si>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</si>
  <si>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NATURE</t>
  </si>
  <si>
    <t>Prestation_de_service</t>
  </si>
  <si>
    <t>Achat_Revente</t>
  </si>
  <si>
    <t>FAMILLE_DE_DEPENSES</t>
  </si>
  <si>
    <t>Déco_magasin</t>
  </si>
  <si>
    <t>INDIRECT("Tableau1[Nature]")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</si>
</sst>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dd\ dd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3"/>
      <color theme="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/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7" fillId="2" borderId="0" xfId="0" applyFont="1" applyFill="1"/>
    <xf numFmtId="0" fontId="1" fillId="2" borderId="1" xfId="0" applyFont="1" applyFill="1" applyBorder="1"/>
    <xf numFmtId="0" fontId="10" fillId="2" borderId="0" xfId="0" applyFont="1" applyFill="1"/>
    <xf numFmtId="0" fontId="6" fillId="4" borderId="1" xfId="0" applyFont="1" applyFill="1" applyBorder="1"/>
    <xf numFmtId="0" fontId="0" fillId="2" borderId="0" xfId="0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" fontId="0" fillId="5" borderId="1" xfId="0" applyNumberFormat="1" applyFill="1" applyBorder="1" applyAlignment="1">
      <alignment horizontal="center" vertical="center"/>
    </xf>
    <xf numFmtId="4" fontId="0" fillId="6" borderId="1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2" borderId="0" xfId="0" applyNumberFormat="1" applyFill="1"/>
    <xf numFmtId="49" fontId="7" fillId="4" borderId="0" xfId="0" applyNumberFormat="1" applyFont="1" applyFill="1" applyAlignment="1">
      <alignment horizontal="center" vertical="center"/>
    </xf>
    <xf numFmtId="49" fontId="7" fillId="4" borderId="0" xfId="0" applyNumberFormat="1" applyFont="1" applyFill="1"/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/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/>
    <xf numFmtId="49" fontId="5" fillId="0" borderId="0" xfId="0" applyNumberFormat="1" applyFont="1" applyAlignment="1">
      <alignment horizontal="right"/>
    </xf>
    <xf numFmtId="44" fontId="0" fillId="2" borderId="0" xfId="1" applyFont="1" applyFill="1" applyAlignment="1">
      <alignment horizontal="center" vertical="center"/>
    </xf>
    <xf numFmtId="44" fontId="7" fillId="4" borderId="0" xfId="1" applyFont="1" applyFill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9" fontId="7" fillId="4" borderId="0" xfId="0" applyNumberFormat="1" applyFont="1" applyFill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4" fontId="0" fillId="2" borderId="0" xfId="1" applyFont="1" applyFill="1"/>
    <xf numFmtId="44" fontId="7" fillId="4" borderId="0" xfId="1" applyFont="1" applyFill="1"/>
    <xf numFmtId="49" fontId="0" fillId="2" borderId="0" xfId="0" applyNumberFormat="1" applyFill="1" applyAlignment="1">
      <alignment horizontal="left"/>
    </xf>
    <xf numFmtId="49" fontId="7" fillId="4" borderId="0" xfId="0" applyNumberFormat="1" applyFont="1" applyFill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0" fillId="2" borderId="1" xfId="0" applyNumberFormat="1" applyFill="1" applyBorder="1" applyAlignment="1">
      <alignment horizontal="left"/>
    </xf>
    <xf numFmtId="44" fontId="0" fillId="2" borderId="0" xfId="1" applyFont="1" applyFill="1" applyAlignment="1">
      <alignment vertical="center"/>
    </xf>
    <xf numFmtId="44" fontId="7" fillId="4" borderId="0" xfId="1" applyFont="1" applyFill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9" fontId="5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49" fontId="3" fillId="3" borderId="0" xfId="0" applyNumberFormat="1" applyFont="1" applyFill="1" applyAlignment="1">
      <alignment horizontal="right"/>
    </xf>
    <xf numFmtId="49" fontId="7" fillId="5" borderId="0" xfId="0" applyNumberFormat="1" applyFont="1" applyFill="1" applyAlignment="1">
      <alignment horizontal="center"/>
    </xf>
    <xf numFmtId="49" fontId="7" fillId="5" borderId="0" xfId="0" applyNumberFormat="1" applyFont="1" applyFill="1"/>
    <xf numFmtId="44" fontId="7" fillId="5" borderId="0" xfId="1" applyFont="1" applyFill="1"/>
    <xf numFmtId="44" fontId="8" fillId="0" borderId="1" xfId="1" applyFont="1" applyBorder="1" applyAlignment="1">
      <alignment horizontal="center" vertical="center"/>
    </xf>
    <xf numFmtId="44" fontId="4" fillId="0" borderId="1" xfId="1" applyFont="1" applyBorder="1"/>
    <xf numFmtId="44" fontId="0" fillId="2" borderId="1" xfId="1" applyFont="1" applyFill="1" applyBorder="1"/>
    <xf numFmtId="49" fontId="2" fillId="2" borderId="0" xfId="0" applyNumberFormat="1" applyFont="1" applyFill="1" applyAlignment="1">
      <alignment horizontal="center" vertical="center"/>
    </xf>
    <xf numFmtId="49" fontId="7" fillId="5" borderId="0" xfId="0" applyNumberFormat="1" applyFont="1" applyFill="1" applyAlignment="1">
      <alignment horizontal="center" vertical="center"/>
    </xf>
    <xf numFmtId="44" fontId="3" fillId="0" borderId="0" xfId="1" applyFont="1" applyAlignment="1">
      <alignment horizontal="right"/>
    </xf>
    <xf numFmtId="44" fontId="7" fillId="5" borderId="0" xfId="1" applyFont="1" applyFill="1" applyAlignment="1">
      <alignment horizontal="center" vertical="center"/>
    </xf>
    <xf numFmtId="49" fontId="0" fillId="2" borderId="0" xfId="0" applyNumberFormat="1" applyFill="1" applyAlignment="1">
      <alignment horizontal="center"/>
    </xf>
    <xf numFmtId="164" fontId="2" fillId="2" borderId="0" xfId="0" applyNumberFormat="1" applyFont="1" applyFill="1" applyAlignment="1">
      <alignment horizontal="left" vertical="center"/>
    </xf>
    <xf numFmtId="164" fontId="0" fillId="2" borderId="0" xfId="0" applyNumberFormat="1" applyFill="1" applyAlignment="1">
      <alignment horizontal="left"/>
    </xf>
    <xf numFmtId="164" fontId="6" fillId="5" borderId="0" xfId="0" applyNumberFormat="1" applyFont="1" applyFill="1" applyAlignment="1">
      <alignment horizontal="left"/>
    </xf>
    <xf numFmtId="164" fontId="4" fillId="0" borderId="1" xfId="0" applyNumberFormat="1" applyFont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164" fontId="0" fillId="2" borderId="0" xfId="0" applyNumberFormat="1" applyFill="1"/>
    <xf numFmtId="164" fontId="0" fillId="2" borderId="1" xfId="0" applyNumberFormat="1" applyFill="1" applyBorder="1"/>
    <xf numFmtId="164" fontId="6" fillId="4" borderId="0" xfId="0" applyNumberFormat="1" applyFont="1" applyFill="1" applyAlignment="1">
      <alignment horizontal="left"/>
    </xf>
    <xf numFmtId="49" fontId="3" fillId="3" borderId="0" xfId="0" applyNumberFormat="1" applyFont="1" applyFill="1" applyAlignment="1">
      <alignment horizontal="left"/>
    </xf>
    <xf numFmtId="4" fontId="0" fillId="8" borderId="1" xfId="0" applyNumberForma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49" fontId="0" fillId="2" borderId="2" xfId="0" applyNumberFormat="1" applyFill="1" applyBorder="1"/>
    <xf numFmtId="0" fontId="1" fillId="0" borderId="0" xfId="0" applyFont="1"/>
    <xf numFmtId="49" fontId="0" fillId="2" borderId="0" xfId="0" applyNumberForma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14" fillId="7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49" fontId="0" fillId="2" borderId="4" xfId="0" applyNumberFormat="1" applyFont="1" applyFill="1" applyBorder="1"/>
    <xf numFmtId="49" fontId="0" fillId="2" borderId="5" xfId="0" applyNumberFormat="1" applyFont="1" applyFill="1" applyBorder="1"/>
    <xf numFmtId="0" fontId="18" fillId="9" borderId="6" xfId="0" applyFont="1" applyFill="1" applyBorder="1"/>
    <xf numFmtId="0" fontId="15" fillId="0" borderId="0" xfId="0" applyFont="1" applyAlignment="1"/>
  </cellXfs>
  <cellStyles count="2">
    <cellStyle name="Monétaire" xfId="1" builtinId="4"/>
    <cellStyle name="Normal" xfId="0" builtinId="0"/>
  </cellStyles>
  <dxfs count="3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theme="4" tint="0.39997558519241921"/>
        </left>
        <right/>
        <top style="thin">
          <color indexed="64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30" formatCode="@"/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theme="0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531048-3545-4513-94FA-BBF876BEAE6D}" name="Tableau1" displayName="Tableau1" ref="B5:B7" totalsRowShown="0" headerRowDxfId="33" dataDxfId="32" tableBorderDxfId="31">
  <autoFilter ref="B5:B7" xr:uid="{40531048-3545-4513-94FA-BBF876BEAE6D}"/>
  <tableColumns count="1">
    <tableColumn id="1" xr3:uid="{75F14B88-4149-467D-9135-792C79B17C2E}" name="NATURE" dataDxfId="30"/>
  </tableColumns>
  <tableStyleInfo name="TableStyleMedium3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4690C02-BC9E-4C29-B229-8C5DAE2AB43D}" name="Tableau4" displayName="Tableau4" ref="I5:I10" totalsRowShown="0" headerRowDxfId="29" dataDxfId="28" tableBorderDxfId="27">
  <autoFilter ref="I5:I10" xr:uid="{D4690C02-BC9E-4C29-B229-8C5DAE2AB43D}"/>
  <tableColumns count="1">
    <tableColumn id="1" xr3:uid="{A209AAC6-AC0C-4AB5-925A-6ED502F5A3F9}" name="FAMILLE_DE_DEPENSES" dataDxfId="2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39F334-9432-43B7-A8F7-DC55B2E28057}" name="Tableau5" displayName="Tableau5" ref="J5:J6" totalsRowShown="0" headerRowDxfId="25" tableBorderDxfId="24">
  <autoFilter ref="J5:J6" xr:uid="{C239F334-9432-43B7-A8F7-DC55B2E28057}"/>
  <tableColumns count="1">
    <tableColumn id="1" xr3:uid="{E702C7A1-1267-46CA-8FB5-A26033CECFE8}" name="Communication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FF94AD1-5A5C-4F27-AB17-0DD29068B692}" name="Tableau6" displayName="Tableau6" ref="K5:K6" totalsRowShown="0" headerRowDxfId="23" tableBorderDxfId="22">
  <autoFilter ref="K5:K6" xr:uid="{5FF94AD1-5A5C-4F27-AB17-0DD29068B692}"/>
  <tableColumns count="1">
    <tableColumn id="1" xr3:uid="{BD1D8F9E-FC2A-4450-9F55-87324881DD00}" name="Déco_magasin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E74C96-7C1E-47F8-A926-C0B30A31356D}" name="Tableau7" displayName="Tableau7" ref="L5:L17" totalsRowShown="0" headerRowDxfId="21" dataDxfId="19" headerRowBorderDxfId="20" tableBorderDxfId="18" totalsRowBorderDxfId="17">
  <autoFilter ref="L5:L17" xr:uid="{B2E74C96-7C1E-47F8-A926-C0B30A31356D}"/>
  <tableColumns count="1">
    <tableColumn id="1" xr3:uid="{AB4ED5AB-EFE6-45E7-9C5A-1C86367680EE}" name="Fonctionnement" dataDxfId="16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C04B4B8-94B5-4B8D-AE04-554E4CF077B9}" name="Tableau8" displayName="Tableau8" ref="M5:M10" totalsRowShown="0" headerRowDxfId="15" dataDxfId="13" headerRowBorderDxfId="14" tableBorderDxfId="12" totalsRowBorderDxfId="11">
  <autoFilter ref="M5:M10" xr:uid="{8C04B4B8-94B5-4B8D-AE04-554E4CF077B9}"/>
  <tableColumns count="1">
    <tableColumn id="1" xr3:uid="{9FD2B8AF-1C78-4E87-A937-079FD7FF286C}" name="Formation" dataDxfId="10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4D99D6B-0658-4190-92CF-EDBD9F0E84F8}" name="Tableau9" displayName="Tableau9" ref="N5:N8" totalsRowShown="0" headerRowDxfId="9" dataDxfId="7" headerRowBorderDxfId="8" tableBorderDxfId="6" totalsRowBorderDxfId="5">
  <autoFilter ref="N5:N8" xr:uid="{B4D99D6B-0658-4190-92CF-EDBD9F0E84F8}"/>
  <tableColumns count="1">
    <tableColumn id="1" xr3:uid="{DD7EEBFC-3C0D-4391-BC2F-14187299D65B}" name="Fourniture" dataDxfId="4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731149E-5AFE-4C25-A12D-954A4F9A8844}" name="Tableau12" displayName="Tableau12" ref="F5:F19" totalsRowShown="0">
  <autoFilter ref="F5:F19" xr:uid="{4731149E-5AFE-4C25-A12D-954A4F9A8844}"/>
  <tableColumns count="1">
    <tableColumn id="1" xr3:uid="{6FE6FBA0-F43E-4E3A-98AC-D0A9E43B3B2E}" name="Achat_Revent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2885E0E-5065-42B9-A7C9-3D657038E164}" name="Tableau14" displayName="Tableau14" ref="D5:D19" totalsRowShown="0" headerRowDxfId="0" dataDxfId="1" tableBorderDxfId="3">
  <autoFilter ref="D5:D19" xr:uid="{B2885E0E-5065-42B9-A7C9-3D657038E164}"/>
  <tableColumns count="1">
    <tableColumn id="1" xr3:uid="{68C4D164-87CF-4796-A8F5-1A5051011768}" name="Prestation_de_servi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/>
  <dimension ref="A1:I21"/>
  <sheetViews>
    <sheetView tabSelected="1" zoomScale="130" zoomScaleNormal="130" workbookViewId="0">
      <selection activeCell="C3" sqref="C3"/>
    </sheetView>
  </sheetViews>
  <sheetFormatPr baseColWidth="10" defaultColWidth="9.140625" defaultRowHeight="15" x14ac:dyDescent="0.25"/>
  <cols>
    <col min="1" max="1" width="19.85546875" style="1" customWidth="1"/>
    <col min="2" max="2" width="21.85546875" style="6" customWidth="1"/>
    <col min="3" max="3" width="18" style="6" bestFit="1" customWidth="1"/>
    <col min="4" max="4" width="20.140625" style="6" customWidth="1"/>
    <col min="5" max="5" width="19.42578125" style="6" customWidth="1"/>
    <col min="6" max="6" width="23.140625" style="6" customWidth="1"/>
    <col min="7" max="7" width="21.28515625" style="6" customWidth="1"/>
    <col min="8" max="8" width="9.140625" style="1"/>
    <col min="9" max="9" width="9.5703125" style="1" bestFit="1" customWidth="1"/>
    <col min="10" max="16384" width="9.140625" style="1"/>
  </cols>
  <sheetData>
    <row r="1" spans="1:9" ht="24.75" customHeight="1" x14ac:dyDescent="0.35">
      <c r="A1" s="4" t="s">
        <v>29</v>
      </c>
      <c r="B1" s="66" t="s">
        <v>30</v>
      </c>
      <c r="C1" s="66"/>
      <c r="D1" s="66"/>
      <c r="E1" s="66"/>
      <c r="F1" s="66"/>
      <c r="G1" s="66"/>
    </row>
    <row r="2" spans="1:9" x14ac:dyDescent="0.25">
      <c r="C2" s="61" t="s">
        <v>181</v>
      </c>
      <c r="E2" s="61"/>
    </row>
    <row r="3" spans="1:9" ht="18.75" x14ac:dyDescent="0.3">
      <c r="A3" s="5" t="s">
        <v>1</v>
      </c>
      <c r="B3" s="7" t="s">
        <v>25</v>
      </c>
      <c r="C3" s="61" t="s">
        <v>107</v>
      </c>
      <c r="D3" s="7" t="s">
        <v>26</v>
      </c>
      <c r="E3" s="61"/>
      <c r="F3" s="7" t="s">
        <v>27</v>
      </c>
      <c r="G3" s="7" t="s">
        <v>28</v>
      </c>
    </row>
    <row r="4" spans="1:9" x14ac:dyDescent="0.25">
      <c r="A4" s="3" t="s">
        <v>167</v>
      </c>
      <c r="B4" s="8">
        <f>Janvier!E107</f>
        <v>3567.2000000000003</v>
      </c>
      <c r="C4" s="8" cm="1">
        <f t="array" aca="1" ref="C4" ca="1">IF($C$3="",SUMPRODUCT((INDIRECT($A4&amp;"!C8:C10000")=$C$2)*((INDIRECT($A4&amp;"!E8:E10000")))),SUMPRODUCT((INDIRECT($A4&amp;"!C8:C10000")=$C$2)*((INDIRECT($A4&amp;"!D8:D10000")=$C$3)*((INDIRECT($A4&amp;"!E8:E10000"))))))</f>
        <v>380</v>
      </c>
      <c r="D4" s="8">
        <f>Janvier!M107</f>
        <v>621.5</v>
      </c>
      <c r="E4" s="8" cm="1">
        <f t="array" aca="1" ref="E4" ca="1">IF($E$3="",SUMPRODUCT((INDIRECT($A4&amp;"!K8:K10000")=$E$2)*((INDIRECT($A4&amp;"!M8:M10000")))),SUMPRODUCT((INDIRECT($A4&amp;"!K8:K10000")=$E$2)*((INDIRECT($A4&amp;"!L8:L10000")=$E$3)*((INDIRECT($A4&amp;"!M8:M10000"))))))</f>
        <v>621.5</v>
      </c>
      <c r="F4" s="9">
        <f t="shared" ref="F4:F15" si="0">B4-D4</f>
        <v>2945.7000000000003</v>
      </c>
      <c r="G4" s="10">
        <f t="shared" ref="G4:G15" si="1">F4</f>
        <v>2945.7000000000003</v>
      </c>
    </row>
    <row r="5" spans="1:9" x14ac:dyDescent="0.25">
      <c r="A5" s="3" t="s">
        <v>168</v>
      </c>
      <c r="B5" s="8">
        <f>Février!E105</f>
        <v>3110.5000000000005</v>
      </c>
      <c r="C5" s="8" cm="1">
        <f t="array" aca="1" ref="C5" ca="1">IF($C$3="",SUMPRODUCT((INDIRECT($A5&amp;"!C8:C10000")=$C$2)*((INDIRECT($A5&amp;"!E8:E10000")))),SUMPRODUCT((INDIRECT($A5&amp;"!C8:C10000")=$C$2)*((INDIRECT($A5&amp;"!D8:D10000")=$C$3)*((INDIRECT($A5&amp;"!E8:E10000"))))))</f>
        <v>436.9</v>
      </c>
      <c r="D5" s="8">
        <f>Février!M105</f>
        <v>782.7399999999999</v>
      </c>
      <c r="E5" s="8" cm="1">
        <f t="array" aca="1" ref="E5" ca="1">IF($E$3="",SUMPRODUCT((INDIRECT($A5&amp;"!K8:K10000")=$E$2)*((INDIRECT($A5&amp;"!M8:M10000")))),SUMPRODUCT((INDIRECT($A5&amp;"!K8:K10000")=$E$2)*((INDIRECT($A5&amp;"!L8:L10000")=$E$3)*((INDIRECT($A5&amp;"!M8:M10000"))))))</f>
        <v>782.7399999999999</v>
      </c>
      <c r="F5" s="9">
        <f t="shared" si="0"/>
        <v>2327.7600000000007</v>
      </c>
      <c r="G5" s="10">
        <f t="shared" si="1"/>
        <v>2327.7600000000007</v>
      </c>
      <c r="I5" s="14"/>
    </row>
    <row r="6" spans="1:9" x14ac:dyDescent="0.25">
      <c r="A6" s="3" t="s">
        <v>169</v>
      </c>
      <c r="B6" s="8">
        <f>Mars!E87</f>
        <v>2670.8</v>
      </c>
      <c r="C6" s="8" cm="1">
        <f t="array" aca="1" ref="C6" ca="1">IF($C$3="",SUMPRODUCT((INDIRECT($A6&amp;"!C8:C10000")=$C$2)*((INDIRECT($A6&amp;"!E8:E10000")))),SUMPRODUCT((INDIRECT($A6&amp;"!C8:C10000")=$C$2)*((INDIRECT($A6&amp;"!D8:D10000")=$C$3)*((INDIRECT($A6&amp;"!E8:E10000"))))))</f>
        <v>235.7</v>
      </c>
      <c r="D6" s="8">
        <f>Mars!M88</f>
        <v>4071.8599999999997</v>
      </c>
      <c r="E6" s="8" cm="1">
        <f t="array" aca="1" ref="E6" ca="1">IF($E$3="",SUMPRODUCT((INDIRECT($A6&amp;"!K8:K10000")=$E$2)*((INDIRECT($A6&amp;"!M8:M10000")))),SUMPRODUCT((INDIRECT($A6&amp;"!K8:K10000")=$E$2)*((INDIRECT($A6&amp;"!L8:L10000")=$E$3)*((INDIRECT($A6&amp;"!M8:M10000"))))))</f>
        <v>4071.8599999999997</v>
      </c>
      <c r="F6" s="9">
        <f t="shared" si="0"/>
        <v>-1401.0599999999995</v>
      </c>
      <c r="G6" s="10">
        <f t="shared" si="1"/>
        <v>-1401.0599999999995</v>
      </c>
      <c r="I6" s="14"/>
    </row>
    <row r="7" spans="1:9" x14ac:dyDescent="0.25">
      <c r="A7" s="3" t="s">
        <v>170</v>
      </c>
      <c r="B7" s="8">
        <f>Avril!E114</f>
        <v>3632.6000000000008</v>
      </c>
      <c r="C7" s="8" cm="1">
        <f t="array" aca="1" ref="C7" ca="1">IF($C$3="",SUMPRODUCT((INDIRECT($A7&amp;"!C8:C10000")=$C$2)*((INDIRECT($A7&amp;"!E8:E10000")))),SUMPRODUCT((INDIRECT($A7&amp;"!C8:C10000")=$C$2)*((INDIRECT($A7&amp;"!D8:D10000")=$C$3)*((INDIRECT($A7&amp;"!E8:E10000"))))))</f>
        <v>879</v>
      </c>
      <c r="D7" s="8">
        <f>Avril!M112</f>
        <v>2052.85</v>
      </c>
      <c r="E7" s="8" cm="1">
        <f t="array" aca="1" ref="E7" ca="1">IF($E$3="",SUMPRODUCT((INDIRECT($A7&amp;"!K8:K10000")=$E$2)*((INDIRECT($A7&amp;"!M8:M10000")))),SUMPRODUCT((INDIRECT($A7&amp;"!K8:K10000")=$E$2)*((INDIRECT($A7&amp;"!L8:L10000")=$E$3)*((INDIRECT($A7&amp;"!M8:M10000"))))))</f>
        <v>2052.85</v>
      </c>
      <c r="F7" s="9">
        <f t="shared" si="0"/>
        <v>1579.7500000000009</v>
      </c>
      <c r="G7" s="10">
        <f t="shared" si="1"/>
        <v>1579.7500000000009</v>
      </c>
    </row>
    <row r="8" spans="1:9" x14ac:dyDescent="0.25">
      <c r="A8" s="3" t="s">
        <v>171</v>
      </c>
      <c r="B8" s="8">
        <f>Mai!E111</f>
        <v>0</v>
      </c>
      <c r="C8" s="8" cm="1">
        <f t="array" aca="1" ref="C8" ca="1">IF($C$3="",SUMPRODUCT((INDIRECT($A8&amp;"!C8:C10000")=$C$2)*((INDIRECT($A8&amp;"!E8:E10000")))),SUMPRODUCT((INDIRECT($A8&amp;"!C8:C10000")=$C$2)*((INDIRECT($A8&amp;"!D8:D10000")=$C$3)*((INDIRECT($A8&amp;"!E8:E10000"))))))</f>
        <v>0</v>
      </c>
      <c r="D8" s="8">
        <f>Mai!M111</f>
        <v>49.75</v>
      </c>
      <c r="E8" s="8" cm="1">
        <f t="array" aca="1" ref="E8" ca="1">IF($E$3="",SUMPRODUCT((INDIRECT($A8&amp;"!K8:K10000")=$E$2)*((INDIRECT($A8&amp;"!M8:M10000")))),SUMPRODUCT((INDIRECT($A8&amp;"!K8:K10000")=$E$2)*((INDIRECT($A8&amp;"!L8:L10000")=$E$3)*((INDIRECT($A8&amp;"!M8:M10000"))))))</f>
        <v>99.5</v>
      </c>
      <c r="F8" s="9">
        <f t="shared" si="0"/>
        <v>-49.75</v>
      </c>
      <c r="G8" s="10">
        <f t="shared" si="1"/>
        <v>-49.75</v>
      </c>
    </row>
    <row r="9" spans="1:9" x14ac:dyDescent="0.25">
      <c r="A9" s="3" t="s">
        <v>172</v>
      </c>
      <c r="B9" s="8">
        <f>Juin!E111</f>
        <v>0</v>
      </c>
      <c r="C9" s="8" cm="1">
        <f t="array" aca="1" ref="C9" ca="1">IF($C$3="",SUMPRODUCT((INDIRECT($A9&amp;"!C8:C10000")=$C$2)*((INDIRECT($A9&amp;"!E8:E10000")))),SUMPRODUCT((INDIRECT($A9&amp;"!C8:C10000")=$C$2)*((INDIRECT($A9&amp;"!D8:D10000")=$C$3)*((INDIRECT($A9&amp;"!E8:E10000"))))))</f>
        <v>0</v>
      </c>
      <c r="D9" s="8">
        <f>Juin!M111</f>
        <v>0</v>
      </c>
      <c r="E9" s="8" cm="1">
        <f t="array" aca="1" ref="E9" ca="1">IF($E$3="",SUMPRODUCT((INDIRECT($A9&amp;"!K8:K10000")=$E$2)*((INDIRECT($A9&amp;"!M8:M10000")))),SUMPRODUCT((INDIRECT($A9&amp;"!K8:K10000")=$E$2)*((INDIRECT($A9&amp;"!L8:L10000")=$E$3)*((INDIRECT($A9&amp;"!M8:M10000"))))))</f>
        <v>0</v>
      </c>
      <c r="F9" s="9">
        <f t="shared" si="0"/>
        <v>0</v>
      </c>
      <c r="G9" s="10">
        <f t="shared" si="1"/>
        <v>0</v>
      </c>
    </row>
    <row r="10" spans="1:9" x14ac:dyDescent="0.25">
      <c r="A10" s="3" t="s">
        <v>173</v>
      </c>
      <c r="B10" s="8">
        <f>Juillet!E111</f>
        <v>0</v>
      </c>
      <c r="C10" s="8" cm="1">
        <f t="array" aca="1" ref="C10" ca="1">IF($C$3="",SUMPRODUCT((INDIRECT($A10&amp;"!C8:C10000")=$C$2)*((INDIRECT($A10&amp;"!E8:E10000")))),SUMPRODUCT((INDIRECT($A10&amp;"!C8:C10000")=$C$2)*((INDIRECT($A10&amp;"!D8:D10000")=$C$3)*((INDIRECT($A10&amp;"!E8:E10000"))))))</f>
        <v>0</v>
      </c>
      <c r="D10" s="8">
        <f>Juillet!M111</f>
        <v>0</v>
      </c>
      <c r="E10" s="8" cm="1">
        <f t="array" aca="1" ref="E10" ca="1">IF($E$3="",SUMPRODUCT((INDIRECT($A10&amp;"!K8:K10000")=$E$2)*((INDIRECT($A10&amp;"!M8:M10000")))),SUMPRODUCT((INDIRECT($A10&amp;"!K8:K10000")=$E$2)*((INDIRECT($A10&amp;"!L8:L10000")=$E$3)*((INDIRECT($A10&amp;"!M8:M10000"))))))</f>
        <v>0</v>
      </c>
      <c r="F10" s="9">
        <f t="shared" si="0"/>
        <v>0</v>
      </c>
      <c r="G10" s="10">
        <f t="shared" si="1"/>
        <v>0</v>
      </c>
    </row>
    <row r="11" spans="1:9" x14ac:dyDescent="0.25">
      <c r="A11" s="3" t="s">
        <v>174</v>
      </c>
      <c r="B11" s="8">
        <f>Août!E111</f>
        <v>0</v>
      </c>
      <c r="C11" s="8" cm="1">
        <f t="array" aca="1" ref="C11" ca="1">IF($C$3="",SUMPRODUCT((INDIRECT($A11&amp;"!C8:C10000")=$C$2)*((INDIRECT($A11&amp;"!E8:E10000")))),SUMPRODUCT((INDIRECT($A11&amp;"!C8:C10000")=$C$2)*((INDIRECT($A11&amp;"!D8:D10000")=$C$3)*((INDIRECT($A11&amp;"!E8:E10000"))))))</f>
        <v>0</v>
      </c>
      <c r="D11" s="8">
        <f>Août!M111</f>
        <v>0</v>
      </c>
      <c r="E11" s="8" cm="1">
        <f t="array" aca="1" ref="E11" ca="1">IF($E$3="",SUMPRODUCT((INDIRECT($A11&amp;"!K8:K10000")=$E$2)*((INDIRECT($A11&amp;"!M8:M10000")))),SUMPRODUCT((INDIRECT($A11&amp;"!K8:K10000")=$E$2)*((INDIRECT($A11&amp;"!L8:L10000")=$E$3)*((INDIRECT($A11&amp;"!M8:M10000"))))))</f>
        <v>0</v>
      </c>
      <c r="F11" s="9">
        <f t="shared" si="0"/>
        <v>0</v>
      </c>
      <c r="G11" s="10">
        <f t="shared" si="1"/>
        <v>0</v>
      </c>
    </row>
    <row r="12" spans="1:9" x14ac:dyDescent="0.25">
      <c r="A12" s="3" t="s">
        <v>175</v>
      </c>
      <c r="B12" s="8">
        <f>Septembre!E111</f>
        <v>0</v>
      </c>
      <c r="C12" s="8" cm="1">
        <f t="array" aca="1" ref="C12" ca="1">IF($C$3="",SUMPRODUCT((INDIRECT($A12&amp;"!C8:C10000")=$C$2)*((INDIRECT($A12&amp;"!E8:E10000")))),SUMPRODUCT((INDIRECT($A12&amp;"!C8:C10000")=$C$2)*((INDIRECT($A12&amp;"!D8:D10000")=$C$3)*((INDIRECT($A12&amp;"!E8:E10000"))))))</f>
        <v>0</v>
      </c>
      <c r="D12" s="8">
        <f>Septembre!M111</f>
        <v>0</v>
      </c>
      <c r="E12" s="8" cm="1">
        <f t="array" aca="1" ref="E12" ca="1">IF($E$3="",SUMPRODUCT((INDIRECT($A12&amp;"!K8:K10000")=$E$2)*((INDIRECT($A12&amp;"!M8:M10000")))),SUMPRODUCT((INDIRECT($A12&amp;"!K8:K10000")=$E$2)*((INDIRECT($A12&amp;"!L8:L10000")=$E$3)*((INDIRECT($A12&amp;"!M8:M10000"))))))</f>
        <v>0</v>
      </c>
      <c r="F12" s="9">
        <f t="shared" si="0"/>
        <v>0</v>
      </c>
      <c r="G12" s="10">
        <f t="shared" si="1"/>
        <v>0</v>
      </c>
    </row>
    <row r="13" spans="1:9" x14ac:dyDescent="0.25">
      <c r="A13" s="3" t="s">
        <v>176</v>
      </c>
      <c r="B13" s="8">
        <f>Octobre!E111</f>
        <v>0</v>
      </c>
      <c r="C13" s="8" cm="1">
        <f t="array" aca="1" ref="C13" ca="1">IF($C$3="",SUMPRODUCT((INDIRECT($A13&amp;"!C8:C10000")=$C$2)*((INDIRECT($A13&amp;"!E8:E10000")))),SUMPRODUCT((INDIRECT($A13&amp;"!C8:C10000")=$C$2)*((INDIRECT($A13&amp;"!D8:D10000")=$C$3)*((INDIRECT($A13&amp;"!E8:E10000"))))))</f>
        <v>0</v>
      </c>
      <c r="D13" s="8">
        <f>Octobre!M111</f>
        <v>0</v>
      </c>
      <c r="E13" s="8" cm="1">
        <f t="array" aca="1" ref="E13" ca="1">IF($E$3="",SUMPRODUCT((INDIRECT($A13&amp;"!K8:K10000")=$E$2)*((INDIRECT($A13&amp;"!M8:M10000")))),SUMPRODUCT((INDIRECT($A13&amp;"!K8:K10000")=$E$2)*((INDIRECT($A13&amp;"!L8:L10000")=$E$3)*((INDIRECT($A13&amp;"!M8:M10000"))))))</f>
        <v>0</v>
      </c>
      <c r="F13" s="9">
        <f t="shared" si="0"/>
        <v>0</v>
      </c>
      <c r="G13" s="10">
        <f t="shared" si="1"/>
        <v>0</v>
      </c>
    </row>
    <row r="14" spans="1:9" x14ac:dyDescent="0.25">
      <c r="A14" s="3" t="s">
        <v>177</v>
      </c>
      <c r="B14" s="8">
        <f>Novembre!E111</f>
        <v>0</v>
      </c>
      <c r="C14" s="8" cm="1">
        <f t="array" aca="1" ref="C14" ca="1">IF($C$3="",SUMPRODUCT((INDIRECT($A14&amp;"!C8:C10000")=$C$2)*((INDIRECT($A14&amp;"!E8:E10000")))),SUMPRODUCT((INDIRECT($A14&amp;"!C8:C10000")=$C$2)*((INDIRECT($A14&amp;"!D8:D10000")=$C$3)*((INDIRECT($A14&amp;"!E8:E10000"))))))</f>
        <v>0</v>
      </c>
      <c r="D14" s="8">
        <f>Novembre!M111</f>
        <v>0</v>
      </c>
      <c r="E14" s="8" cm="1">
        <f t="array" aca="1" ref="E14" ca="1">IF($E$3="",SUMPRODUCT((INDIRECT($A14&amp;"!K8:K10000")=$E$2)*((INDIRECT($A14&amp;"!M8:M10000")))),SUMPRODUCT((INDIRECT($A14&amp;"!K8:K10000")=$E$2)*((INDIRECT($A14&amp;"!L8:L10000")=$E$3)*((INDIRECT($A14&amp;"!M8:M10000"))))))</f>
        <v>0</v>
      </c>
      <c r="F14" s="9">
        <f t="shared" si="0"/>
        <v>0</v>
      </c>
      <c r="G14" s="10">
        <f t="shared" si="1"/>
        <v>0</v>
      </c>
    </row>
    <row r="15" spans="1:9" x14ac:dyDescent="0.25">
      <c r="A15" s="3" t="s">
        <v>178</v>
      </c>
      <c r="B15" s="8">
        <f>Décembre!E111</f>
        <v>0</v>
      </c>
      <c r="C15" s="8" cm="1">
        <f t="array" aca="1" ref="C15" ca="1">IF($C$3="",SUMPRODUCT((INDIRECT($A15&amp;"!C8:C10000")=$C$2)*((INDIRECT($A15&amp;"!E8:E10000")))),SUMPRODUCT((INDIRECT($A15&amp;"!C8:C10000")=$C$2)*((INDIRECT($A15&amp;"!D8:D10000")=$C$3)*((INDIRECT($A15&amp;"!E8:E10000"))))))</f>
        <v>0</v>
      </c>
      <c r="D15" s="8">
        <f>Décembre!M111</f>
        <v>0</v>
      </c>
      <c r="E15" s="8" cm="1">
        <f t="array" aca="1" ref="E15" ca="1">IF($E$3="",SUMPRODUCT((INDIRECT($A15&amp;"!K8:K10000")=$E$2)*((INDIRECT($A15&amp;"!M8:M10000")))),SUMPRODUCT((INDIRECT($A15&amp;"!K8:K10000")=$E$2)*((INDIRECT($A15&amp;"!L8:L10000")=$E$3)*((INDIRECT($A15&amp;"!M8:M10000"))))))</f>
        <v>0</v>
      </c>
      <c r="F15" s="9">
        <f t="shared" si="0"/>
        <v>0</v>
      </c>
      <c r="G15" s="10">
        <f t="shared" si="1"/>
        <v>0</v>
      </c>
    </row>
    <row r="17" spans="1:5" x14ac:dyDescent="0.25">
      <c r="A17" s="3" t="s">
        <v>31</v>
      </c>
      <c r="B17" s="11">
        <f>SUM(B4:B15)</f>
        <v>12981.1</v>
      </c>
      <c r="C17" s="60">
        <f ca="1">SUM(C4:C15)</f>
        <v>1931.6</v>
      </c>
      <c r="D17" s="12">
        <f>SUM(D4:D15)</f>
        <v>7578.6999999999989</v>
      </c>
      <c r="E17" s="60">
        <f ca="1">SUM(E4:E15)</f>
        <v>7628.4499999999989</v>
      </c>
    </row>
    <row r="18" spans="1:5" x14ac:dyDescent="0.25">
      <c r="A18" s="3" t="s">
        <v>32</v>
      </c>
      <c r="B18" s="11">
        <f>B17-D17</f>
        <v>5402.4000000000015</v>
      </c>
      <c r="C18"/>
    </row>
    <row r="20" spans="1:5" x14ac:dyDescent="0.25">
      <c r="D20" s="65" t="s">
        <v>184</v>
      </c>
    </row>
    <row r="21" spans="1:5" x14ac:dyDescent="0.25">
      <c r="D21" s="65"/>
    </row>
  </sheetData>
  <mergeCells count="1">
    <mergeCell ref="B1:G1"/>
  </mergeCells>
  <phoneticPr fontId="16" type="noConversion"/>
  <dataValidations count="5">
    <dataValidation type="list" allowBlank="1" showInputMessage="1" showErrorMessage="1" sqref="C3" xr:uid="{5AA6D780-952D-4706-B613-321FB12041F0}">
      <formula1>INDIRECT($C$2)</formula1>
    </dataValidation>
    <dataValidation type="list" allowBlank="1" showInputMessage="1" showErrorMessage="1" sqref="E2" xr:uid="{E7123DCA-846A-4253-BA1C-4D45EEF16C50}">
      <formula1>FAMILLE_DE_DEPENSES</formula1>
    </dataValidation>
    <dataValidation type="list" allowBlank="1" showInputMessage="1" showErrorMessage="1" sqref="E3" xr:uid="{3504FE27-EDFB-4F77-8284-C33670DE0998}">
      <formula1>INDIRECT($E$2)</formula1>
    </dataValidation>
    <dataValidation type="list" allowBlank="1" showInputMessage="1" showErrorMessage="1" sqref="C2" xr:uid="{EB7EBC4C-3F94-437D-BA7C-5DA18AC27E51}">
      <formula1>INDIRECT("Tableau1[Nature]")</formula1>
    </dataValidation>
    <dataValidation type="list" allowBlank="1" showInputMessage="1" showErrorMessage="1" sqref="C20" xr:uid="{82F9C013-98BB-4E9F-A286-F078703AFF2D}">
      <formula1>INDIRECT("Tableau1[$C$2]")</formula1>
    </dataValidation>
  </dataValidations>
  <printOptions headings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4A61-203A-43EC-98E0-C03AB6B90BF4}">
  <sheetPr codeName="Feuil14"/>
  <dimension ref="B4:N19"/>
  <sheetViews>
    <sheetView workbookViewId="0">
      <selection activeCell="F5" sqref="F5:F19"/>
    </sheetView>
  </sheetViews>
  <sheetFormatPr baseColWidth="10" defaultRowHeight="15" x14ac:dyDescent="0.25"/>
  <cols>
    <col min="2" max="2" width="21.85546875" bestFit="1" customWidth="1"/>
    <col min="3" max="3" width="2.7109375" customWidth="1"/>
    <col min="4" max="4" width="24.5703125" bestFit="1" customWidth="1"/>
    <col min="5" max="5" width="3.140625" customWidth="1"/>
    <col min="6" max="6" width="20.28515625" bestFit="1" customWidth="1"/>
    <col min="7" max="7" width="22.85546875" bestFit="1" customWidth="1"/>
    <col min="8" max="8" width="13.28515625" bestFit="1" customWidth="1"/>
    <col min="9" max="9" width="23.7109375" customWidth="1"/>
    <col min="10" max="10" width="17.140625" customWidth="1"/>
    <col min="11" max="11" width="15.85546875" customWidth="1"/>
    <col min="12" max="12" width="22.85546875" bestFit="1" customWidth="1"/>
    <col min="13" max="13" width="13.140625" customWidth="1"/>
    <col min="14" max="14" width="12.5703125" customWidth="1"/>
  </cols>
  <sheetData>
    <row r="4" spans="2:14" ht="36" x14ac:dyDescent="0.55000000000000004">
      <c r="B4" s="73" t="s">
        <v>25</v>
      </c>
      <c r="D4" s="73"/>
      <c r="F4" s="73"/>
      <c r="I4" s="67" t="s">
        <v>26</v>
      </c>
      <c r="J4" s="67"/>
      <c r="K4" s="67"/>
      <c r="L4" s="67"/>
      <c r="M4" s="67"/>
      <c r="N4" s="67"/>
    </row>
    <row r="5" spans="2:14" x14ac:dyDescent="0.25">
      <c r="B5" s="63" t="s">
        <v>179</v>
      </c>
      <c r="D5" s="72" t="s">
        <v>180</v>
      </c>
      <c r="F5" t="s">
        <v>181</v>
      </c>
      <c r="I5" s="63" t="s">
        <v>182</v>
      </c>
      <c r="J5" s="63" t="s">
        <v>156</v>
      </c>
      <c r="K5" s="63" t="s">
        <v>183</v>
      </c>
      <c r="L5" s="63" t="s">
        <v>111</v>
      </c>
      <c r="M5" s="63" t="s">
        <v>115</v>
      </c>
      <c r="N5" s="63" t="s">
        <v>154</v>
      </c>
    </row>
    <row r="6" spans="2:14" x14ac:dyDescent="0.25">
      <c r="B6" s="20" t="s">
        <v>180</v>
      </c>
      <c r="D6" s="70" t="s">
        <v>135</v>
      </c>
      <c r="F6" t="s">
        <v>59</v>
      </c>
      <c r="I6" s="14" t="s">
        <v>156</v>
      </c>
      <c r="J6" t="s">
        <v>157</v>
      </c>
      <c r="K6" t="s">
        <v>165</v>
      </c>
      <c r="L6" s="14" t="s">
        <v>94</v>
      </c>
      <c r="M6" t="s">
        <v>115</v>
      </c>
      <c r="N6" s="14" t="s">
        <v>60</v>
      </c>
    </row>
    <row r="7" spans="2:14" x14ac:dyDescent="0.25">
      <c r="B7" s="62" t="s">
        <v>181</v>
      </c>
      <c r="D7" s="70" t="s">
        <v>122</v>
      </c>
      <c r="F7" t="s">
        <v>107</v>
      </c>
      <c r="I7" t="s">
        <v>183</v>
      </c>
      <c r="L7" s="30" t="s">
        <v>88</v>
      </c>
      <c r="M7" s="30" t="s">
        <v>162</v>
      </c>
      <c r="N7" s="14" t="s">
        <v>98</v>
      </c>
    </row>
    <row r="8" spans="2:14" x14ac:dyDescent="0.25">
      <c r="D8" s="71" t="s">
        <v>149</v>
      </c>
      <c r="F8" t="s">
        <v>126</v>
      </c>
      <c r="I8" s="14" t="s">
        <v>111</v>
      </c>
      <c r="L8" s="14" t="s">
        <v>51</v>
      </c>
      <c r="M8" s="64" t="s">
        <v>69</v>
      </c>
      <c r="N8" s="14" t="s">
        <v>101</v>
      </c>
    </row>
    <row r="9" spans="2:14" x14ac:dyDescent="0.25">
      <c r="D9" s="71" t="s">
        <v>141</v>
      </c>
      <c r="F9" t="s">
        <v>125</v>
      </c>
      <c r="I9" s="14" t="s">
        <v>115</v>
      </c>
      <c r="L9" s="14" t="s">
        <v>154</v>
      </c>
      <c r="M9" s="30" t="s">
        <v>163</v>
      </c>
    </row>
    <row r="10" spans="2:14" x14ac:dyDescent="0.25">
      <c r="D10" s="71" t="s">
        <v>147</v>
      </c>
      <c r="F10" t="s">
        <v>128</v>
      </c>
      <c r="I10" s="14" t="s">
        <v>154</v>
      </c>
      <c r="L10" s="30" t="s">
        <v>91</v>
      </c>
      <c r="M10" s="30" t="s">
        <v>161</v>
      </c>
    </row>
    <row r="11" spans="2:14" x14ac:dyDescent="0.25">
      <c r="D11" s="71" t="s">
        <v>151</v>
      </c>
      <c r="F11" t="s">
        <v>132</v>
      </c>
      <c r="L11" s="14" t="s">
        <v>85</v>
      </c>
    </row>
    <row r="12" spans="2:14" x14ac:dyDescent="0.25">
      <c r="D12" s="71" t="s">
        <v>152</v>
      </c>
      <c r="F12" t="s">
        <v>133</v>
      </c>
      <c r="L12" s="14" t="s">
        <v>158</v>
      </c>
    </row>
    <row r="13" spans="2:14" x14ac:dyDescent="0.25">
      <c r="D13" s="71" t="s">
        <v>120</v>
      </c>
      <c r="F13" t="s">
        <v>136</v>
      </c>
      <c r="L13" s="14" t="s">
        <v>50</v>
      </c>
    </row>
    <row r="14" spans="2:14" x14ac:dyDescent="0.25">
      <c r="D14" s="71" t="s">
        <v>130</v>
      </c>
      <c r="F14" t="s">
        <v>137</v>
      </c>
      <c r="L14" s="14" t="s">
        <v>52</v>
      </c>
    </row>
    <row r="15" spans="2:14" x14ac:dyDescent="0.25">
      <c r="D15" s="71" t="s">
        <v>145</v>
      </c>
      <c r="F15" t="s">
        <v>138</v>
      </c>
      <c r="L15" s="14" t="s">
        <v>57</v>
      </c>
    </row>
    <row r="16" spans="2:14" x14ac:dyDescent="0.25">
      <c r="D16" s="71" t="s">
        <v>127</v>
      </c>
      <c r="F16" t="s">
        <v>139</v>
      </c>
      <c r="L16" s="14" t="s">
        <v>54</v>
      </c>
    </row>
    <row r="17" spans="4:12" x14ac:dyDescent="0.25">
      <c r="D17" s="71" t="s">
        <v>131</v>
      </c>
      <c r="F17" t="s">
        <v>142</v>
      </c>
      <c r="L17" s="14" t="s">
        <v>60</v>
      </c>
    </row>
    <row r="18" spans="4:12" x14ac:dyDescent="0.25">
      <c r="D18" s="71" t="s">
        <v>124</v>
      </c>
      <c r="F18" t="s">
        <v>143</v>
      </c>
    </row>
    <row r="19" spans="4:12" x14ac:dyDescent="0.25">
      <c r="D19" s="71" t="s">
        <v>123</v>
      </c>
      <c r="F19" t="s">
        <v>144</v>
      </c>
    </row>
  </sheetData>
  <sortState xmlns:xlrd2="http://schemas.microsoft.com/office/spreadsheetml/2017/richdata2" ref="M6:M10">
    <sortCondition ref="M6:M10"/>
  </sortState>
  <mergeCells count="1">
    <mergeCell ref="I4:N4"/>
  </mergeCells>
  <pageMargins left="0.7" right="0.7" top="0.75" bottom="0.75" header="0.3" footer="0.3"/>
  <pageSetup paperSize="9" orientation="portrait" horizontalDpi="4294967293" verticalDpi="0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109"/>
  <sheetViews>
    <sheetView zoomScaleNormal="100" workbookViewId="0">
      <selection activeCell="C10" sqref="C10"/>
    </sheetView>
  </sheetViews>
  <sheetFormatPr baseColWidth="10" defaultColWidth="9.140625" defaultRowHeight="15" x14ac:dyDescent="0.25"/>
  <cols>
    <col min="1" max="1" width="12.42578125" style="52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20.71093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25">
      <c r="A2" s="51"/>
      <c r="B2" s="46"/>
      <c r="C2" s="50"/>
    </row>
    <row r="3" spans="1:14" ht="26.25" customHeight="1" x14ac:dyDescent="0.35">
      <c r="C3" s="39" t="s">
        <v>2</v>
      </c>
      <c r="D3" s="59" t="s">
        <v>33</v>
      </c>
      <c r="E3" s="48"/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5">
        <v>44930</v>
      </c>
      <c r="B8" s="19" t="s">
        <v>119</v>
      </c>
      <c r="C8" s="20" t="s">
        <v>180</v>
      </c>
      <c r="D8" s="20" t="s">
        <v>120</v>
      </c>
      <c r="E8" s="25">
        <v>30.4</v>
      </c>
      <c r="F8" s="20" t="s">
        <v>121</v>
      </c>
      <c r="H8" s="57">
        <v>44932</v>
      </c>
      <c r="I8" s="19" t="s">
        <v>110</v>
      </c>
      <c r="J8" s="20" t="s">
        <v>90</v>
      </c>
      <c r="K8" s="20" t="s">
        <v>111</v>
      </c>
      <c r="L8" s="20" t="s">
        <v>154</v>
      </c>
      <c r="M8" s="25">
        <v>34.799999999999997</v>
      </c>
      <c r="N8" s="20" t="s">
        <v>43</v>
      </c>
    </row>
    <row r="9" spans="1:14" x14ac:dyDescent="0.25">
      <c r="A9" s="55">
        <v>44930</v>
      </c>
      <c r="B9" s="19" t="s">
        <v>119</v>
      </c>
      <c r="C9" s="20" t="s">
        <v>180</v>
      </c>
      <c r="D9" s="20" t="s">
        <v>120</v>
      </c>
      <c r="E9" s="25">
        <v>34</v>
      </c>
      <c r="F9" s="20" t="s">
        <v>121</v>
      </c>
      <c r="H9" s="57">
        <v>44936</v>
      </c>
      <c r="I9" s="19" t="s">
        <v>46</v>
      </c>
      <c r="J9" s="20" t="s">
        <v>47</v>
      </c>
      <c r="K9" s="20" t="s">
        <v>111</v>
      </c>
      <c r="L9" s="20" t="s">
        <v>51</v>
      </c>
      <c r="M9" s="25">
        <v>-95.18</v>
      </c>
      <c r="N9" s="20" t="s">
        <v>37</v>
      </c>
    </row>
    <row r="10" spans="1:14" x14ac:dyDescent="0.25">
      <c r="A10" s="55">
        <v>44930</v>
      </c>
      <c r="B10" s="19" t="s">
        <v>119</v>
      </c>
      <c r="C10" s="20" t="s">
        <v>180</v>
      </c>
      <c r="D10" s="20" t="s">
        <v>122</v>
      </c>
      <c r="E10" s="25">
        <v>166</v>
      </c>
      <c r="F10" s="20" t="s">
        <v>121</v>
      </c>
      <c r="H10" s="57">
        <v>44936</v>
      </c>
      <c r="I10" s="19" t="s">
        <v>55</v>
      </c>
      <c r="J10" s="20" t="s">
        <v>56</v>
      </c>
      <c r="K10" s="20" t="s">
        <v>111</v>
      </c>
      <c r="L10" s="20" t="s">
        <v>57</v>
      </c>
      <c r="M10" s="25">
        <v>49.75</v>
      </c>
      <c r="N10" s="20" t="s">
        <v>37</v>
      </c>
    </row>
    <row r="11" spans="1:14" x14ac:dyDescent="0.25">
      <c r="A11" s="55">
        <v>44930</v>
      </c>
      <c r="B11" s="19" t="s">
        <v>119</v>
      </c>
      <c r="C11" s="20" t="s">
        <v>180</v>
      </c>
      <c r="D11" s="20" t="s">
        <v>120</v>
      </c>
      <c r="E11" s="25">
        <v>18.399999999999999</v>
      </c>
      <c r="F11" s="20" t="s">
        <v>121</v>
      </c>
      <c r="H11" s="57">
        <v>44944</v>
      </c>
      <c r="I11" s="19" t="s">
        <v>38</v>
      </c>
      <c r="J11" s="20" t="s">
        <v>35</v>
      </c>
      <c r="K11" s="20" t="s">
        <v>111</v>
      </c>
      <c r="L11" s="20" t="s">
        <v>36</v>
      </c>
      <c r="M11" s="25">
        <v>28.45</v>
      </c>
      <c r="N11" s="20" t="s">
        <v>37</v>
      </c>
    </row>
    <row r="12" spans="1:14" x14ac:dyDescent="0.25">
      <c r="A12" s="55">
        <v>44930</v>
      </c>
      <c r="B12" s="19" t="s">
        <v>119</v>
      </c>
      <c r="C12" s="20" t="s">
        <v>180</v>
      </c>
      <c r="D12" s="20" t="s">
        <v>120</v>
      </c>
      <c r="E12" s="25">
        <v>36</v>
      </c>
      <c r="F12" s="20" t="s">
        <v>121</v>
      </c>
      <c r="H12" s="57">
        <v>44944</v>
      </c>
      <c r="I12" s="19" t="s">
        <v>39</v>
      </c>
      <c r="J12" s="20" t="s">
        <v>40</v>
      </c>
      <c r="K12" s="20" t="s">
        <v>111</v>
      </c>
      <c r="L12" s="20" t="s">
        <v>36</v>
      </c>
      <c r="M12" s="25">
        <v>117.96</v>
      </c>
      <c r="N12" s="20" t="s">
        <v>37</v>
      </c>
    </row>
    <row r="13" spans="1:14" x14ac:dyDescent="0.25">
      <c r="A13" s="55">
        <v>44930</v>
      </c>
      <c r="B13" s="19" t="s">
        <v>119</v>
      </c>
      <c r="C13" s="20" t="s">
        <v>180</v>
      </c>
      <c r="D13" s="20" t="s">
        <v>120</v>
      </c>
      <c r="E13" s="25">
        <v>47</v>
      </c>
      <c r="F13" s="20" t="s">
        <v>121</v>
      </c>
      <c r="H13" s="57">
        <v>44946</v>
      </c>
      <c r="I13" s="19" t="s">
        <v>53</v>
      </c>
      <c r="J13" s="20" t="s">
        <v>49</v>
      </c>
      <c r="K13" s="20" t="s">
        <v>111</v>
      </c>
      <c r="L13" s="20" t="s">
        <v>54</v>
      </c>
      <c r="M13" s="25">
        <v>43.99</v>
      </c>
      <c r="N13" s="20" t="s">
        <v>37</v>
      </c>
    </row>
    <row r="14" spans="1:14" x14ac:dyDescent="0.25">
      <c r="A14" s="55"/>
      <c r="B14" s="19"/>
      <c r="C14" s="20"/>
      <c r="D14" s="20"/>
      <c r="E14" s="25"/>
      <c r="F14" s="20"/>
      <c r="H14" s="57">
        <v>44946</v>
      </c>
      <c r="I14" s="19" t="s">
        <v>48</v>
      </c>
      <c r="J14" s="20" t="s">
        <v>49</v>
      </c>
      <c r="K14" s="20" t="s">
        <v>111</v>
      </c>
      <c r="L14" s="20" t="s">
        <v>50</v>
      </c>
      <c r="M14" s="25">
        <v>45.49</v>
      </c>
      <c r="N14" s="20" t="s">
        <v>37</v>
      </c>
    </row>
    <row r="15" spans="1:14" x14ac:dyDescent="0.25">
      <c r="A15" s="55">
        <v>44932</v>
      </c>
      <c r="B15" s="19" t="s">
        <v>119</v>
      </c>
      <c r="C15" s="20" t="s">
        <v>180</v>
      </c>
      <c r="D15" s="20" t="s">
        <v>120</v>
      </c>
      <c r="E15" s="25">
        <v>21</v>
      </c>
      <c r="F15" s="20" t="s">
        <v>121</v>
      </c>
      <c r="H15" s="57">
        <v>44946</v>
      </c>
      <c r="I15" s="19" t="s">
        <v>58</v>
      </c>
      <c r="J15" s="20" t="s">
        <v>59</v>
      </c>
      <c r="K15" s="20" t="s">
        <v>155</v>
      </c>
      <c r="L15" s="20" t="s">
        <v>60</v>
      </c>
      <c r="M15" s="25">
        <v>0</v>
      </c>
      <c r="N15" s="20"/>
    </row>
    <row r="16" spans="1:14" x14ac:dyDescent="0.25">
      <c r="A16" s="55">
        <v>44932</v>
      </c>
      <c r="B16" s="19" t="s">
        <v>119</v>
      </c>
      <c r="C16" s="20" t="s">
        <v>181</v>
      </c>
      <c r="D16" s="20" t="s">
        <v>59</v>
      </c>
      <c r="E16" s="25">
        <v>9.9</v>
      </c>
      <c r="F16" s="20" t="s">
        <v>121</v>
      </c>
      <c r="H16" s="57">
        <v>44946</v>
      </c>
      <c r="I16" s="19" t="s">
        <v>61</v>
      </c>
      <c r="J16" s="20" t="s">
        <v>59</v>
      </c>
      <c r="K16" s="20" t="s">
        <v>155</v>
      </c>
      <c r="L16" s="20" t="s">
        <v>60</v>
      </c>
      <c r="M16" s="25">
        <v>99.28</v>
      </c>
      <c r="N16" s="20" t="s">
        <v>37</v>
      </c>
    </row>
    <row r="17" spans="1:14" x14ac:dyDescent="0.25">
      <c r="A17" s="55">
        <v>44932</v>
      </c>
      <c r="B17" s="19" t="s">
        <v>119</v>
      </c>
      <c r="C17" s="20" t="s">
        <v>180</v>
      </c>
      <c r="D17" s="20" t="s">
        <v>120</v>
      </c>
      <c r="E17" s="25">
        <v>29</v>
      </c>
      <c r="F17" s="20" t="s">
        <v>66</v>
      </c>
      <c r="H17" s="57">
        <v>44949</v>
      </c>
      <c r="I17" s="19" t="s">
        <v>41</v>
      </c>
      <c r="J17" s="20" t="s">
        <v>42</v>
      </c>
      <c r="K17" s="20" t="s">
        <v>156</v>
      </c>
      <c r="L17" s="20" t="s">
        <v>157</v>
      </c>
      <c r="M17" s="25">
        <v>100</v>
      </c>
      <c r="N17" s="20" t="s">
        <v>43</v>
      </c>
    </row>
    <row r="18" spans="1:14" x14ac:dyDescent="0.25">
      <c r="A18" s="55">
        <v>44932</v>
      </c>
      <c r="B18" s="19" t="s">
        <v>119</v>
      </c>
      <c r="C18" s="20" t="s">
        <v>180</v>
      </c>
      <c r="D18" s="20" t="s">
        <v>120</v>
      </c>
      <c r="E18" s="25">
        <v>32</v>
      </c>
      <c r="F18" s="20" t="s">
        <v>121</v>
      </c>
      <c r="H18" s="57">
        <v>44952</v>
      </c>
      <c r="I18" s="19" t="s">
        <v>62</v>
      </c>
      <c r="J18" s="20" t="s">
        <v>59</v>
      </c>
      <c r="K18" s="20" t="s">
        <v>155</v>
      </c>
      <c r="L18" s="20" t="s">
        <v>60</v>
      </c>
      <c r="M18" s="25">
        <v>122.46</v>
      </c>
      <c r="N18" s="20" t="s">
        <v>37</v>
      </c>
    </row>
    <row r="19" spans="1:14" x14ac:dyDescent="0.25">
      <c r="A19" s="55">
        <v>44932</v>
      </c>
      <c r="B19" s="19" t="s">
        <v>119</v>
      </c>
      <c r="C19" s="20" t="s">
        <v>180</v>
      </c>
      <c r="D19" s="20" t="s">
        <v>120</v>
      </c>
      <c r="E19" s="25">
        <v>18.399999999999999</v>
      </c>
      <c r="F19" s="20" t="s">
        <v>121</v>
      </c>
      <c r="H19" s="57">
        <v>44957</v>
      </c>
      <c r="I19" s="19" t="s">
        <v>44</v>
      </c>
      <c r="J19" s="20" t="s">
        <v>45</v>
      </c>
      <c r="K19" s="20" t="s">
        <v>111</v>
      </c>
      <c r="L19" s="20" t="s">
        <v>52</v>
      </c>
      <c r="M19" s="25">
        <v>14.12</v>
      </c>
      <c r="N19" s="20" t="s">
        <v>37</v>
      </c>
    </row>
    <row r="20" spans="1:14" x14ac:dyDescent="0.25">
      <c r="A20" s="55">
        <v>44932</v>
      </c>
      <c r="B20" s="19" t="s">
        <v>119</v>
      </c>
      <c r="C20" s="20" t="s">
        <v>180</v>
      </c>
      <c r="D20" s="20" t="s">
        <v>120</v>
      </c>
      <c r="E20" s="25">
        <v>29</v>
      </c>
      <c r="F20" s="20" t="s">
        <v>121</v>
      </c>
      <c r="H20" s="57"/>
      <c r="I20" s="19"/>
      <c r="J20" s="20"/>
      <c r="K20" s="20"/>
      <c r="L20" s="20"/>
      <c r="M20" s="25"/>
      <c r="N20" s="20"/>
    </row>
    <row r="21" spans="1:14" x14ac:dyDescent="0.25">
      <c r="A21" s="55">
        <v>44932</v>
      </c>
      <c r="B21" s="19" t="s">
        <v>119</v>
      </c>
      <c r="C21" s="20" t="s">
        <v>181</v>
      </c>
      <c r="D21" s="20" t="s">
        <v>107</v>
      </c>
      <c r="E21" s="25">
        <v>12</v>
      </c>
      <c r="F21" s="20" t="s">
        <v>121</v>
      </c>
      <c r="H21" s="57"/>
      <c r="I21" s="19"/>
      <c r="J21" s="20"/>
      <c r="K21" s="20"/>
      <c r="L21" s="20"/>
      <c r="M21" s="25"/>
      <c r="N21" s="20"/>
    </row>
    <row r="22" spans="1:14" x14ac:dyDescent="0.25">
      <c r="A22" s="55">
        <v>44932</v>
      </c>
      <c r="B22" s="19" t="s">
        <v>119</v>
      </c>
      <c r="C22" s="20" t="s">
        <v>180</v>
      </c>
      <c r="D22" s="20" t="s">
        <v>123</v>
      </c>
      <c r="E22" s="25">
        <v>114</v>
      </c>
      <c r="F22" s="20" t="s">
        <v>121</v>
      </c>
      <c r="H22" s="57"/>
      <c r="I22" s="19"/>
      <c r="J22" s="20"/>
      <c r="K22" s="20"/>
      <c r="L22" s="20"/>
      <c r="M22" s="25"/>
      <c r="N22" s="20"/>
    </row>
    <row r="23" spans="1:14" x14ac:dyDescent="0.25">
      <c r="A23" s="55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5">
        <v>44935</v>
      </c>
      <c r="B24" s="19" t="s">
        <v>119</v>
      </c>
      <c r="C24" s="20" t="s">
        <v>180</v>
      </c>
      <c r="D24" s="20" t="s">
        <v>120</v>
      </c>
      <c r="E24" s="25">
        <v>50</v>
      </c>
      <c r="F24" s="20" t="s">
        <v>121</v>
      </c>
      <c r="H24" s="57"/>
      <c r="I24" s="19"/>
      <c r="J24" s="20"/>
      <c r="K24" s="20"/>
      <c r="L24" s="20"/>
      <c r="M24" s="25"/>
      <c r="N24" s="20"/>
    </row>
    <row r="25" spans="1:14" x14ac:dyDescent="0.25">
      <c r="A25" s="55">
        <v>44935</v>
      </c>
      <c r="B25" s="19" t="s">
        <v>119</v>
      </c>
      <c r="C25" s="20" t="s">
        <v>181</v>
      </c>
      <c r="D25" s="20" t="s">
        <v>126</v>
      </c>
      <c r="E25" s="25">
        <v>33</v>
      </c>
      <c r="F25" s="20" t="s">
        <v>121</v>
      </c>
      <c r="H25" s="57"/>
      <c r="I25" s="19"/>
      <c r="J25" s="20"/>
      <c r="K25" s="20"/>
      <c r="L25" s="20"/>
      <c r="M25" s="25"/>
      <c r="N25" s="20"/>
    </row>
    <row r="26" spans="1:14" x14ac:dyDescent="0.25">
      <c r="A26" s="55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5">
        <v>44936</v>
      </c>
      <c r="B27" s="19" t="s">
        <v>119</v>
      </c>
      <c r="C27" s="20" t="s">
        <v>180</v>
      </c>
      <c r="D27" s="20" t="s">
        <v>120</v>
      </c>
      <c r="E27" s="25">
        <v>27</v>
      </c>
      <c r="F27" s="20" t="s">
        <v>121</v>
      </c>
      <c r="H27" s="57"/>
      <c r="I27" s="19"/>
      <c r="J27" s="20"/>
      <c r="K27" s="20"/>
      <c r="L27" s="20"/>
      <c r="M27" s="25"/>
      <c r="N27" s="20"/>
    </row>
    <row r="28" spans="1:14" x14ac:dyDescent="0.25">
      <c r="A28" s="55">
        <v>44936</v>
      </c>
      <c r="B28" s="19" t="s">
        <v>119</v>
      </c>
      <c r="C28" s="20" t="s">
        <v>180</v>
      </c>
      <c r="D28" s="20" t="s">
        <v>124</v>
      </c>
      <c r="E28" s="25">
        <v>55</v>
      </c>
      <c r="F28" s="20" t="s">
        <v>121</v>
      </c>
      <c r="H28" s="57"/>
      <c r="I28" s="19"/>
      <c r="J28" s="20"/>
      <c r="K28" s="20"/>
      <c r="L28" s="20"/>
      <c r="M28" s="25"/>
      <c r="N28" s="20"/>
    </row>
    <row r="29" spans="1:14" x14ac:dyDescent="0.25">
      <c r="A29" s="55">
        <v>44936</v>
      </c>
      <c r="B29" s="19" t="s">
        <v>119</v>
      </c>
      <c r="C29" s="20" t="s">
        <v>180</v>
      </c>
      <c r="D29" s="20" t="s">
        <v>120</v>
      </c>
      <c r="E29" s="25">
        <v>32</v>
      </c>
      <c r="F29" s="20" t="s">
        <v>121</v>
      </c>
      <c r="H29" s="57"/>
      <c r="I29" s="19"/>
      <c r="J29" s="20"/>
      <c r="K29" s="20"/>
      <c r="L29" s="20"/>
      <c r="M29" s="25"/>
      <c r="N29" s="20"/>
    </row>
    <row r="30" spans="1:14" x14ac:dyDescent="0.25">
      <c r="A30" s="55">
        <v>44936</v>
      </c>
      <c r="B30" s="19" t="s">
        <v>119</v>
      </c>
      <c r="C30" s="20" t="s">
        <v>180</v>
      </c>
      <c r="D30" s="20" t="s">
        <v>120</v>
      </c>
      <c r="E30" s="25">
        <v>37.6</v>
      </c>
      <c r="F30" s="20" t="s">
        <v>121</v>
      </c>
      <c r="H30" s="57"/>
      <c r="I30" s="19"/>
      <c r="J30" s="20"/>
      <c r="K30" s="20"/>
      <c r="L30" s="20"/>
      <c r="M30" s="25"/>
      <c r="N30" s="20"/>
    </row>
    <row r="31" spans="1:14" x14ac:dyDescent="0.25">
      <c r="A31" s="55">
        <v>44936</v>
      </c>
      <c r="B31" s="19" t="s">
        <v>119</v>
      </c>
      <c r="C31" s="20" t="s">
        <v>180</v>
      </c>
      <c r="D31" s="20" t="s">
        <v>120</v>
      </c>
      <c r="E31" s="25">
        <v>25</v>
      </c>
      <c r="F31" s="20" t="s">
        <v>121</v>
      </c>
      <c r="H31" s="57"/>
      <c r="I31" s="19"/>
      <c r="J31" s="20"/>
      <c r="K31" s="20"/>
      <c r="L31" s="20"/>
      <c r="M31" s="25"/>
      <c r="N31" s="20"/>
    </row>
    <row r="32" spans="1:14" x14ac:dyDescent="0.25">
      <c r="A32" s="55"/>
      <c r="B32" s="19" t="s">
        <v>119</v>
      </c>
      <c r="C32" s="20" t="s">
        <v>181</v>
      </c>
      <c r="D32" s="20" t="s">
        <v>125</v>
      </c>
      <c r="E32" s="25">
        <v>14.8</v>
      </c>
      <c r="F32" s="20" t="s">
        <v>121</v>
      </c>
      <c r="H32" s="57"/>
      <c r="I32" s="19"/>
      <c r="J32" s="20"/>
      <c r="K32" s="20"/>
      <c r="L32" s="20"/>
      <c r="M32" s="25"/>
      <c r="N32" s="20"/>
    </row>
    <row r="33" spans="1:14" x14ac:dyDescent="0.25">
      <c r="A33" s="55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5">
        <v>44939</v>
      </c>
      <c r="B34" s="19" t="s">
        <v>119</v>
      </c>
      <c r="C34" s="20" t="s">
        <v>180</v>
      </c>
      <c r="D34" s="20" t="s">
        <v>120</v>
      </c>
      <c r="E34" s="25">
        <v>38</v>
      </c>
      <c r="F34" s="20" t="s">
        <v>121</v>
      </c>
      <c r="H34" s="57"/>
      <c r="I34" s="19"/>
      <c r="J34" s="20"/>
      <c r="K34" s="20"/>
      <c r="L34" s="20"/>
      <c r="M34" s="25"/>
      <c r="N34" s="20"/>
    </row>
    <row r="35" spans="1:14" x14ac:dyDescent="0.25">
      <c r="A35" s="55">
        <v>44939</v>
      </c>
      <c r="B35" s="19" t="s">
        <v>119</v>
      </c>
      <c r="C35" s="20" t="s">
        <v>181</v>
      </c>
      <c r="D35" s="20" t="s">
        <v>107</v>
      </c>
      <c r="E35" s="25">
        <v>54</v>
      </c>
      <c r="F35" s="20" t="s">
        <v>43</v>
      </c>
      <c r="H35" s="57"/>
      <c r="I35" s="19"/>
      <c r="J35" s="20"/>
      <c r="K35" s="20"/>
      <c r="L35" s="20"/>
      <c r="M35" s="25"/>
      <c r="N35" s="20"/>
    </row>
    <row r="36" spans="1:14" x14ac:dyDescent="0.25">
      <c r="A36" s="55">
        <v>44939</v>
      </c>
      <c r="B36" s="19" t="s">
        <v>119</v>
      </c>
      <c r="C36" s="20" t="s">
        <v>180</v>
      </c>
      <c r="D36" s="20" t="s">
        <v>127</v>
      </c>
      <c r="E36" s="25">
        <v>9</v>
      </c>
      <c r="F36" s="20" t="s">
        <v>66</v>
      </c>
      <c r="H36" s="57"/>
      <c r="I36" s="19"/>
      <c r="J36" s="20"/>
      <c r="K36" s="20"/>
      <c r="L36" s="20"/>
      <c r="M36" s="25"/>
      <c r="N36" s="20"/>
    </row>
    <row r="37" spans="1:14" x14ac:dyDescent="0.25">
      <c r="A37" s="55">
        <v>44939</v>
      </c>
      <c r="B37" s="19" t="s">
        <v>119</v>
      </c>
      <c r="C37" s="20" t="s">
        <v>180</v>
      </c>
      <c r="D37" s="20" t="s">
        <v>120</v>
      </c>
      <c r="E37" s="25">
        <v>36</v>
      </c>
      <c r="F37" s="20" t="s">
        <v>66</v>
      </c>
      <c r="H37" s="57"/>
      <c r="I37" s="19"/>
      <c r="J37" s="20"/>
      <c r="K37" s="20"/>
      <c r="L37" s="20"/>
      <c r="M37" s="25"/>
      <c r="N37" s="20"/>
    </row>
    <row r="38" spans="1:14" x14ac:dyDescent="0.25">
      <c r="A38" s="55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5">
        <v>44940</v>
      </c>
      <c r="B39" s="19" t="s">
        <v>119</v>
      </c>
      <c r="C39" s="20" t="s">
        <v>180</v>
      </c>
      <c r="D39" s="20" t="s">
        <v>120</v>
      </c>
      <c r="E39" s="25">
        <v>23</v>
      </c>
      <c r="F39" s="20" t="s">
        <v>121</v>
      </c>
      <c r="H39" s="57"/>
      <c r="I39" s="19"/>
      <c r="J39" s="20"/>
      <c r="K39" s="20"/>
      <c r="L39" s="20"/>
      <c r="M39" s="25"/>
      <c r="N39" s="20"/>
    </row>
    <row r="40" spans="1:14" x14ac:dyDescent="0.25">
      <c r="A40" s="55">
        <v>44940</v>
      </c>
      <c r="B40" s="19" t="s">
        <v>119</v>
      </c>
      <c r="C40" s="20" t="s">
        <v>181</v>
      </c>
      <c r="D40" s="20" t="s">
        <v>59</v>
      </c>
      <c r="E40" s="25">
        <v>4.9000000000000004</v>
      </c>
      <c r="F40" s="20" t="s">
        <v>121</v>
      </c>
      <c r="H40" s="57"/>
      <c r="I40" s="19"/>
      <c r="J40" s="20"/>
      <c r="K40" s="20"/>
      <c r="L40" s="20"/>
      <c r="M40" s="25"/>
      <c r="N40" s="20"/>
    </row>
    <row r="41" spans="1:14" x14ac:dyDescent="0.25">
      <c r="A41" s="55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5">
        <v>44942</v>
      </c>
      <c r="B42" s="19" t="s">
        <v>119</v>
      </c>
      <c r="C42" s="20" t="s">
        <v>181</v>
      </c>
      <c r="D42" s="20" t="s">
        <v>128</v>
      </c>
      <c r="E42" s="25">
        <v>82.9</v>
      </c>
      <c r="F42" s="20" t="s">
        <v>43</v>
      </c>
      <c r="H42" s="57"/>
      <c r="I42" s="19"/>
      <c r="J42" s="20"/>
      <c r="K42" s="20"/>
      <c r="L42" s="20"/>
      <c r="M42" s="25"/>
      <c r="N42" s="20"/>
    </row>
    <row r="43" spans="1:14" x14ac:dyDescent="0.25">
      <c r="A43" s="55">
        <v>44942</v>
      </c>
      <c r="B43" s="19" t="s">
        <v>119</v>
      </c>
      <c r="C43" s="20" t="s">
        <v>181</v>
      </c>
      <c r="D43" s="20" t="s">
        <v>107</v>
      </c>
      <c r="E43" s="25">
        <v>26</v>
      </c>
      <c r="F43" s="20" t="s">
        <v>43</v>
      </c>
      <c r="H43" s="57"/>
      <c r="I43" s="19"/>
      <c r="J43" s="20"/>
      <c r="K43" s="20"/>
      <c r="L43" s="20"/>
      <c r="M43" s="25"/>
      <c r="N43" s="20"/>
    </row>
    <row r="44" spans="1:14" x14ac:dyDescent="0.25">
      <c r="A44" s="55">
        <v>44942</v>
      </c>
      <c r="B44" s="19" t="s">
        <v>119</v>
      </c>
      <c r="C44" s="20" t="s">
        <v>180</v>
      </c>
      <c r="D44" s="20" t="s">
        <v>120</v>
      </c>
      <c r="E44" s="25">
        <v>38</v>
      </c>
      <c r="F44" s="20" t="s">
        <v>121</v>
      </c>
      <c r="H44" s="57"/>
      <c r="I44" s="19"/>
      <c r="J44" s="20"/>
      <c r="K44" s="20"/>
      <c r="L44" s="20"/>
      <c r="M44" s="25"/>
      <c r="N44" s="20"/>
    </row>
    <row r="45" spans="1:14" x14ac:dyDescent="0.25">
      <c r="A45" s="55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5">
        <v>44943</v>
      </c>
      <c r="B46" s="19" t="s">
        <v>119</v>
      </c>
      <c r="C46" s="20" t="s">
        <v>180</v>
      </c>
      <c r="D46" s="20" t="s">
        <v>120</v>
      </c>
      <c r="E46" s="25">
        <v>32</v>
      </c>
      <c r="F46" s="20" t="s">
        <v>121</v>
      </c>
      <c r="H46" s="57"/>
      <c r="I46" s="19"/>
      <c r="J46" s="20"/>
      <c r="K46" s="20"/>
      <c r="L46" s="20"/>
      <c r="M46" s="25"/>
      <c r="N46" s="20"/>
    </row>
    <row r="47" spans="1:14" x14ac:dyDescent="0.25">
      <c r="A47" s="55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5">
        <v>44944</v>
      </c>
      <c r="B48" s="19" t="s">
        <v>119</v>
      </c>
      <c r="C48" s="20" t="s">
        <v>180</v>
      </c>
      <c r="D48" s="20" t="s">
        <v>129</v>
      </c>
      <c r="E48" s="25">
        <v>85</v>
      </c>
      <c r="F48" s="20" t="s">
        <v>121</v>
      </c>
      <c r="H48" s="57"/>
      <c r="I48" s="19"/>
      <c r="J48" s="20"/>
      <c r="K48" s="20"/>
      <c r="L48" s="20"/>
      <c r="M48" s="25"/>
      <c r="N48" s="20"/>
    </row>
    <row r="49" spans="1:14" x14ac:dyDescent="0.25">
      <c r="A49" s="55">
        <v>44944</v>
      </c>
      <c r="B49" s="19" t="s">
        <v>119</v>
      </c>
      <c r="C49" s="20" t="s">
        <v>180</v>
      </c>
      <c r="D49" s="20" t="s">
        <v>120</v>
      </c>
      <c r="E49" s="25">
        <v>39</v>
      </c>
      <c r="F49" s="20" t="s">
        <v>121</v>
      </c>
      <c r="H49" s="57"/>
      <c r="I49" s="19"/>
      <c r="J49" s="20"/>
      <c r="K49" s="20"/>
      <c r="L49" s="20"/>
      <c r="M49" s="25"/>
      <c r="N49" s="20"/>
    </row>
    <row r="50" spans="1:14" x14ac:dyDescent="0.25">
      <c r="A50" s="55">
        <v>44944</v>
      </c>
      <c r="B50" s="19" t="s">
        <v>119</v>
      </c>
      <c r="C50" s="20" t="s">
        <v>180</v>
      </c>
      <c r="D50" s="20" t="s">
        <v>130</v>
      </c>
      <c r="E50" s="25">
        <v>138</v>
      </c>
      <c r="F50" s="20" t="s">
        <v>121</v>
      </c>
      <c r="H50" s="57"/>
      <c r="I50" s="19"/>
      <c r="J50" s="20"/>
      <c r="K50" s="20"/>
      <c r="L50" s="20"/>
      <c r="M50" s="25"/>
      <c r="N50" s="20"/>
    </row>
    <row r="51" spans="1:14" x14ac:dyDescent="0.25">
      <c r="A51" s="55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5">
        <v>44945</v>
      </c>
      <c r="B52" s="19" t="s">
        <v>119</v>
      </c>
      <c r="C52" s="20" t="s">
        <v>180</v>
      </c>
      <c r="D52" s="20" t="s">
        <v>120</v>
      </c>
      <c r="E52" s="25">
        <v>16</v>
      </c>
      <c r="F52" s="20" t="s">
        <v>121</v>
      </c>
      <c r="H52" s="57"/>
      <c r="I52" s="19"/>
      <c r="J52" s="20"/>
      <c r="K52" s="20"/>
      <c r="L52" s="20"/>
      <c r="M52" s="25"/>
      <c r="N52" s="20"/>
    </row>
    <row r="53" spans="1:14" x14ac:dyDescent="0.25">
      <c r="A53" s="55">
        <v>44945</v>
      </c>
      <c r="B53" s="19" t="s">
        <v>119</v>
      </c>
      <c r="C53" s="20" t="s">
        <v>181</v>
      </c>
      <c r="D53" s="20" t="s">
        <v>59</v>
      </c>
      <c r="E53" s="25">
        <v>19.8</v>
      </c>
      <c r="F53" s="20" t="s">
        <v>43</v>
      </c>
      <c r="H53" s="57"/>
      <c r="I53" s="19"/>
      <c r="J53" s="20"/>
      <c r="K53" s="20"/>
      <c r="L53" s="20"/>
      <c r="M53" s="25"/>
      <c r="N53" s="20"/>
    </row>
    <row r="54" spans="1:14" x14ac:dyDescent="0.25">
      <c r="A54" s="55">
        <v>44945</v>
      </c>
      <c r="B54" s="19" t="s">
        <v>119</v>
      </c>
      <c r="C54" s="20" t="s">
        <v>181</v>
      </c>
      <c r="D54" s="20" t="s">
        <v>59</v>
      </c>
      <c r="E54" s="25">
        <v>206.1</v>
      </c>
      <c r="F54" s="20" t="s">
        <v>121</v>
      </c>
      <c r="H54" s="57"/>
      <c r="I54" s="19"/>
      <c r="J54" s="20"/>
      <c r="K54" s="20"/>
      <c r="L54" s="20"/>
      <c r="M54" s="25"/>
      <c r="N54" s="20"/>
    </row>
    <row r="55" spans="1:14" x14ac:dyDescent="0.25">
      <c r="A55" s="55">
        <v>44945</v>
      </c>
      <c r="B55" s="19" t="s">
        <v>119</v>
      </c>
      <c r="C55" s="20" t="s">
        <v>180</v>
      </c>
      <c r="D55" s="20" t="s">
        <v>120</v>
      </c>
      <c r="E55" s="25">
        <v>40</v>
      </c>
      <c r="F55" s="20" t="s">
        <v>121</v>
      </c>
      <c r="H55" s="57"/>
      <c r="I55" s="19"/>
      <c r="J55" s="20"/>
      <c r="K55" s="20"/>
      <c r="L55" s="20"/>
      <c r="M55" s="25"/>
      <c r="N55" s="20"/>
    </row>
    <row r="56" spans="1:14" x14ac:dyDescent="0.25">
      <c r="A56" s="55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5">
        <v>44947</v>
      </c>
      <c r="B57" s="19" t="s">
        <v>119</v>
      </c>
      <c r="C57" s="20" t="s">
        <v>180</v>
      </c>
      <c r="D57" s="20" t="s">
        <v>131</v>
      </c>
      <c r="E57" s="25">
        <v>137</v>
      </c>
      <c r="F57" s="20" t="s">
        <v>121</v>
      </c>
      <c r="H57" s="57"/>
      <c r="I57" s="19"/>
      <c r="J57" s="20"/>
      <c r="K57" s="20"/>
      <c r="L57" s="20"/>
      <c r="M57" s="25"/>
      <c r="N57" s="20"/>
    </row>
    <row r="58" spans="1:14" x14ac:dyDescent="0.25">
      <c r="A58" s="55">
        <v>44947</v>
      </c>
      <c r="B58" s="19" t="s">
        <v>119</v>
      </c>
      <c r="C58" s="20" t="s">
        <v>181</v>
      </c>
      <c r="D58" s="20" t="s">
        <v>107</v>
      </c>
      <c r="E58" s="25">
        <v>38</v>
      </c>
      <c r="F58" s="20" t="s">
        <v>121</v>
      </c>
      <c r="H58" s="57"/>
      <c r="I58" s="19"/>
      <c r="J58" s="20"/>
      <c r="K58" s="20"/>
      <c r="L58" s="20"/>
      <c r="M58" s="25"/>
      <c r="N58" s="20"/>
    </row>
    <row r="59" spans="1:14" x14ac:dyDescent="0.25">
      <c r="A59" s="55">
        <v>44947</v>
      </c>
      <c r="B59" s="19" t="s">
        <v>119</v>
      </c>
      <c r="C59" s="20" t="s">
        <v>181</v>
      </c>
      <c r="D59" s="20" t="s">
        <v>107</v>
      </c>
      <c r="E59" s="25">
        <v>62</v>
      </c>
      <c r="F59" s="20" t="s">
        <v>121</v>
      </c>
      <c r="H59" s="57"/>
      <c r="I59" s="19"/>
      <c r="J59" s="20"/>
      <c r="K59" s="20"/>
      <c r="L59" s="20"/>
      <c r="M59" s="25"/>
      <c r="N59" s="20"/>
    </row>
    <row r="60" spans="1:14" x14ac:dyDescent="0.25">
      <c r="A60" s="55">
        <v>44947</v>
      </c>
      <c r="B60" s="19" t="s">
        <v>119</v>
      </c>
      <c r="C60" s="20" t="s">
        <v>180</v>
      </c>
      <c r="D60" s="20" t="s">
        <v>127</v>
      </c>
      <c r="E60" s="25">
        <v>78</v>
      </c>
      <c r="F60" s="20" t="s">
        <v>121</v>
      </c>
      <c r="H60" s="57"/>
      <c r="I60" s="19"/>
      <c r="J60" s="20"/>
      <c r="K60" s="20"/>
      <c r="L60" s="20"/>
      <c r="M60" s="25"/>
      <c r="N60" s="20"/>
    </row>
    <row r="61" spans="1:14" x14ac:dyDescent="0.25">
      <c r="A61" s="55">
        <v>44947</v>
      </c>
      <c r="B61" s="19" t="s">
        <v>119</v>
      </c>
      <c r="C61" s="20" t="s">
        <v>181</v>
      </c>
      <c r="D61" s="20" t="s">
        <v>59</v>
      </c>
      <c r="E61" s="25">
        <v>23</v>
      </c>
      <c r="F61" s="20" t="s">
        <v>121</v>
      </c>
      <c r="H61" s="57"/>
      <c r="I61" s="19"/>
      <c r="J61" s="20"/>
      <c r="K61" s="20"/>
      <c r="L61" s="20"/>
      <c r="M61" s="25"/>
      <c r="N61" s="20"/>
    </row>
    <row r="62" spans="1:14" x14ac:dyDescent="0.25">
      <c r="A62" s="55">
        <v>44947</v>
      </c>
      <c r="B62" s="19" t="s">
        <v>119</v>
      </c>
      <c r="C62" s="20" t="s">
        <v>180</v>
      </c>
      <c r="D62" s="20" t="s">
        <v>120</v>
      </c>
      <c r="E62" s="25">
        <v>31</v>
      </c>
      <c r="F62" s="20" t="s">
        <v>121</v>
      </c>
      <c r="H62" s="57"/>
      <c r="I62" s="19"/>
      <c r="J62" s="20"/>
      <c r="K62" s="20"/>
      <c r="L62" s="20"/>
      <c r="M62" s="25"/>
      <c r="N62" s="20"/>
    </row>
    <row r="63" spans="1:14" x14ac:dyDescent="0.25">
      <c r="A63" s="55">
        <v>44947</v>
      </c>
      <c r="B63" s="19" t="s">
        <v>119</v>
      </c>
      <c r="C63" s="20" t="s">
        <v>180</v>
      </c>
      <c r="D63" s="20" t="s">
        <v>120</v>
      </c>
      <c r="E63" s="25">
        <v>49</v>
      </c>
      <c r="F63" s="20" t="s">
        <v>121</v>
      </c>
      <c r="H63" s="57"/>
      <c r="I63" s="19"/>
      <c r="J63" s="20"/>
      <c r="K63" s="20"/>
      <c r="L63" s="20"/>
      <c r="M63" s="25"/>
      <c r="N63" s="20"/>
    </row>
    <row r="64" spans="1:14" x14ac:dyDescent="0.25">
      <c r="A64" s="55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5">
        <v>44949</v>
      </c>
      <c r="B65" s="19" t="s">
        <v>119</v>
      </c>
      <c r="C65" s="20" t="s">
        <v>180</v>
      </c>
      <c r="D65" s="20" t="s">
        <v>120</v>
      </c>
      <c r="E65" s="25">
        <v>53</v>
      </c>
      <c r="F65" s="20" t="s">
        <v>121</v>
      </c>
      <c r="H65" s="57"/>
      <c r="I65" s="19"/>
      <c r="J65" s="20"/>
      <c r="K65" s="20"/>
      <c r="L65" s="20"/>
      <c r="M65" s="25"/>
      <c r="N65" s="20"/>
    </row>
    <row r="66" spans="1:14" x14ac:dyDescent="0.25">
      <c r="A66" s="55">
        <v>44949</v>
      </c>
      <c r="B66" s="19" t="s">
        <v>119</v>
      </c>
      <c r="C66" s="20" t="s">
        <v>180</v>
      </c>
      <c r="D66" s="20" t="s">
        <v>120</v>
      </c>
      <c r="E66" s="25">
        <v>49</v>
      </c>
      <c r="F66" s="20" t="s">
        <v>66</v>
      </c>
      <c r="H66" s="57"/>
      <c r="I66" s="19"/>
      <c r="J66" s="20"/>
      <c r="K66" s="20"/>
      <c r="L66" s="20"/>
      <c r="M66" s="25"/>
      <c r="N66" s="20"/>
    </row>
    <row r="67" spans="1:14" x14ac:dyDescent="0.25">
      <c r="A67" s="55">
        <v>44949</v>
      </c>
      <c r="B67" s="19" t="s">
        <v>119</v>
      </c>
      <c r="C67" s="20" t="s">
        <v>180</v>
      </c>
      <c r="D67" s="20" t="s">
        <v>120</v>
      </c>
      <c r="E67" s="25">
        <v>49</v>
      </c>
      <c r="F67" s="20" t="s">
        <v>121</v>
      </c>
      <c r="H67" s="57"/>
      <c r="I67" s="19"/>
      <c r="J67" s="20"/>
      <c r="K67" s="20"/>
      <c r="L67" s="20"/>
      <c r="M67" s="25"/>
      <c r="N67" s="20"/>
    </row>
    <row r="68" spans="1:14" x14ac:dyDescent="0.25">
      <c r="A68" s="55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5">
        <v>44950</v>
      </c>
      <c r="B69" s="19" t="s">
        <v>119</v>
      </c>
      <c r="C69" s="20" t="s">
        <v>181</v>
      </c>
      <c r="D69" s="20" t="s">
        <v>107</v>
      </c>
      <c r="E69" s="25">
        <v>54</v>
      </c>
      <c r="F69" s="20" t="s">
        <v>121</v>
      </c>
      <c r="H69" s="57"/>
      <c r="I69" s="19"/>
      <c r="J69" s="20"/>
      <c r="K69" s="20"/>
      <c r="L69" s="20"/>
      <c r="M69" s="25"/>
      <c r="N69" s="20"/>
    </row>
    <row r="70" spans="1:14" x14ac:dyDescent="0.25">
      <c r="A70" s="55">
        <v>44950</v>
      </c>
      <c r="B70" s="19" t="s">
        <v>119</v>
      </c>
      <c r="C70" s="20" t="s">
        <v>180</v>
      </c>
      <c r="D70" s="20" t="s">
        <v>127</v>
      </c>
      <c r="E70" s="25">
        <v>29</v>
      </c>
      <c r="F70" s="20" t="s">
        <v>121</v>
      </c>
      <c r="H70" s="57"/>
      <c r="I70" s="19"/>
      <c r="J70" s="20"/>
      <c r="K70" s="20"/>
      <c r="L70" s="20"/>
      <c r="M70" s="25"/>
      <c r="N70" s="20"/>
    </row>
    <row r="71" spans="1:14" x14ac:dyDescent="0.25">
      <c r="A71" s="55"/>
      <c r="B71" s="19" t="s">
        <v>119</v>
      </c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5">
        <v>44951</v>
      </c>
      <c r="B72" s="19" t="s">
        <v>119</v>
      </c>
      <c r="C72" s="20" t="s">
        <v>181</v>
      </c>
      <c r="D72" s="20" t="s">
        <v>107</v>
      </c>
      <c r="E72" s="25">
        <v>28</v>
      </c>
      <c r="F72" s="20" t="s">
        <v>121</v>
      </c>
      <c r="H72" s="57"/>
      <c r="I72" s="19"/>
      <c r="J72" s="20"/>
      <c r="K72" s="20"/>
      <c r="L72" s="20"/>
      <c r="M72" s="25"/>
      <c r="N72" s="20"/>
    </row>
    <row r="73" spans="1:14" x14ac:dyDescent="0.25">
      <c r="A73" s="55">
        <v>44951</v>
      </c>
      <c r="B73" s="19" t="s">
        <v>119</v>
      </c>
      <c r="C73" s="20" t="s">
        <v>180</v>
      </c>
      <c r="D73" s="20" t="s">
        <v>120</v>
      </c>
      <c r="E73" s="25">
        <v>32.799999999999997</v>
      </c>
      <c r="F73" s="20" t="s">
        <v>121</v>
      </c>
      <c r="H73" s="57"/>
      <c r="I73" s="19"/>
      <c r="J73" s="20"/>
      <c r="K73" s="20"/>
      <c r="L73" s="20"/>
      <c r="M73" s="25"/>
      <c r="N73" s="20"/>
    </row>
    <row r="74" spans="1:14" x14ac:dyDescent="0.25">
      <c r="A74" s="55">
        <v>44951</v>
      </c>
      <c r="B74" s="19" t="s">
        <v>119</v>
      </c>
      <c r="C74" s="20" t="s">
        <v>180</v>
      </c>
      <c r="D74" s="20" t="s">
        <v>127</v>
      </c>
      <c r="E74" s="25">
        <v>71</v>
      </c>
      <c r="F74" s="20" t="s">
        <v>121</v>
      </c>
      <c r="H74" s="57"/>
      <c r="I74" s="19"/>
      <c r="J74" s="20"/>
      <c r="K74" s="20"/>
      <c r="L74" s="20"/>
      <c r="M74" s="25"/>
      <c r="N74" s="20"/>
    </row>
    <row r="75" spans="1:14" x14ac:dyDescent="0.25">
      <c r="A75" s="55">
        <v>44951</v>
      </c>
      <c r="B75" s="19" t="s">
        <v>119</v>
      </c>
      <c r="C75" s="20" t="s">
        <v>180</v>
      </c>
      <c r="D75" s="20" t="s">
        <v>131</v>
      </c>
      <c r="E75" s="25">
        <v>42</v>
      </c>
      <c r="F75" s="20" t="s">
        <v>121</v>
      </c>
      <c r="H75" s="57"/>
      <c r="I75" s="19"/>
      <c r="J75" s="20"/>
      <c r="K75" s="20"/>
      <c r="L75" s="20"/>
      <c r="M75" s="25"/>
      <c r="N75" s="20"/>
    </row>
    <row r="76" spans="1:14" x14ac:dyDescent="0.25">
      <c r="A76" s="55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5">
        <v>44953</v>
      </c>
      <c r="B77" s="19" t="s">
        <v>119</v>
      </c>
      <c r="C77" s="20" t="s">
        <v>180</v>
      </c>
      <c r="D77" s="20" t="s">
        <v>120</v>
      </c>
      <c r="E77" s="25">
        <v>24</v>
      </c>
      <c r="F77" s="20" t="s">
        <v>121</v>
      </c>
      <c r="H77" s="57"/>
      <c r="I77" s="19"/>
      <c r="J77" s="20"/>
      <c r="K77" s="20"/>
      <c r="L77" s="20"/>
      <c r="M77" s="25"/>
      <c r="N77" s="20"/>
    </row>
    <row r="78" spans="1:14" x14ac:dyDescent="0.25">
      <c r="A78" s="55">
        <v>44953</v>
      </c>
      <c r="B78" s="19" t="s">
        <v>119</v>
      </c>
      <c r="C78" s="20" t="s">
        <v>181</v>
      </c>
      <c r="D78" s="20" t="s">
        <v>132</v>
      </c>
      <c r="E78" s="25">
        <v>10</v>
      </c>
      <c r="F78" s="20" t="s">
        <v>121</v>
      </c>
      <c r="H78" s="57"/>
      <c r="I78" s="19"/>
      <c r="J78" s="20"/>
      <c r="K78" s="20"/>
      <c r="L78" s="20"/>
      <c r="M78" s="25"/>
      <c r="N78" s="20"/>
    </row>
    <row r="79" spans="1:14" x14ac:dyDescent="0.25">
      <c r="A79" s="55">
        <v>44953</v>
      </c>
      <c r="B79" s="19" t="s">
        <v>119</v>
      </c>
      <c r="C79" s="20" t="s">
        <v>181</v>
      </c>
      <c r="D79" s="20" t="s">
        <v>107</v>
      </c>
      <c r="E79" s="25">
        <v>49</v>
      </c>
      <c r="F79" s="20" t="s">
        <v>43</v>
      </c>
      <c r="H79" s="57"/>
      <c r="I79" s="19"/>
      <c r="J79" s="20"/>
      <c r="K79" s="20"/>
      <c r="L79" s="20"/>
      <c r="M79" s="25"/>
      <c r="N79" s="20"/>
    </row>
    <row r="80" spans="1:14" x14ac:dyDescent="0.25">
      <c r="A80" s="55">
        <v>44953</v>
      </c>
      <c r="B80" s="19" t="s">
        <v>119</v>
      </c>
      <c r="C80" s="20" t="s">
        <v>180</v>
      </c>
      <c r="D80" s="20" t="s">
        <v>120</v>
      </c>
      <c r="E80" s="25">
        <v>44</v>
      </c>
      <c r="F80" s="20" t="s">
        <v>121</v>
      </c>
      <c r="H80" s="57"/>
      <c r="I80" s="19"/>
      <c r="J80" s="20"/>
      <c r="K80" s="20"/>
      <c r="L80" s="20"/>
      <c r="M80" s="25"/>
      <c r="N80" s="20"/>
    </row>
    <row r="81" spans="1:14" x14ac:dyDescent="0.25">
      <c r="A81" s="55">
        <v>44953</v>
      </c>
      <c r="B81" s="19" t="s">
        <v>119</v>
      </c>
      <c r="C81" s="20" t="s">
        <v>180</v>
      </c>
      <c r="D81" s="20" t="s">
        <v>120</v>
      </c>
      <c r="E81" s="25">
        <v>9</v>
      </c>
      <c r="F81" s="20" t="s">
        <v>66</v>
      </c>
      <c r="H81" s="57"/>
      <c r="I81" s="19"/>
      <c r="J81" s="20"/>
      <c r="K81" s="20"/>
      <c r="L81" s="20"/>
      <c r="M81" s="25"/>
      <c r="N81" s="20"/>
    </row>
    <row r="82" spans="1:14" x14ac:dyDescent="0.25">
      <c r="A82" s="55">
        <v>44953</v>
      </c>
      <c r="B82" s="19" t="s">
        <v>119</v>
      </c>
      <c r="C82" s="20" t="s">
        <v>180</v>
      </c>
      <c r="D82" s="20" t="s">
        <v>127</v>
      </c>
      <c r="E82" s="25">
        <v>78</v>
      </c>
      <c r="F82" s="20" t="s">
        <v>121</v>
      </c>
      <c r="H82" s="57"/>
      <c r="I82" s="19"/>
      <c r="J82" s="20"/>
      <c r="K82" s="20"/>
      <c r="L82" s="20"/>
      <c r="M82" s="25"/>
      <c r="N82" s="20"/>
    </row>
    <row r="83" spans="1:14" x14ac:dyDescent="0.25">
      <c r="A83" s="55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5">
        <v>44954</v>
      </c>
      <c r="B84" s="19" t="s">
        <v>119</v>
      </c>
      <c r="C84" s="20" t="s">
        <v>181</v>
      </c>
      <c r="D84" s="20" t="s">
        <v>59</v>
      </c>
      <c r="E84" s="25">
        <v>9.9</v>
      </c>
      <c r="F84" s="20" t="s">
        <v>121</v>
      </c>
      <c r="H84" s="57"/>
      <c r="I84" s="19"/>
      <c r="J84" s="20"/>
      <c r="K84" s="20"/>
      <c r="L84" s="20"/>
      <c r="M84" s="25"/>
      <c r="N84" s="20"/>
    </row>
    <row r="85" spans="1:14" x14ac:dyDescent="0.25">
      <c r="A85" s="55">
        <v>44954</v>
      </c>
      <c r="B85" s="19" t="s">
        <v>119</v>
      </c>
      <c r="C85" s="20" t="s">
        <v>180</v>
      </c>
      <c r="D85" s="20" t="s">
        <v>124</v>
      </c>
      <c r="E85" s="25">
        <v>73</v>
      </c>
      <c r="F85" s="20" t="s">
        <v>121</v>
      </c>
      <c r="H85" s="57"/>
      <c r="I85" s="19"/>
      <c r="J85" s="20"/>
      <c r="K85" s="20"/>
      <c r="L85" s="20"/>
      <c r="M85" s="25"/>
      <c r="N85" s="20"/>
    </row>
    <row r="86" spans="1:14" x14ac:dyDescent="0.25">
      <c r="A86" s="55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5">
        <v>44956</v>
      </c>
      <c r="B87" s="19" t="s">
        <v>119</v>
      </c>
      <c r="C87" s="20" t="s">
        <v>180</v>
      </c>
      <c r="D87" s="20" t="s">
        <v>120</v>
      </c>
      <c r="E87" s="25">
        <v>38</v>
      </c>
      <c r="F87" s="20" t="s">
        <v>121</v>
      </c>
      <c r="H87" s="57"/>
      <c r="I87" s="19"/>
      <c r="J87" s="20"/>
      <c r="K87" s="20"/>
      <c r="L87" s="20"/>
      <c r="M87" s="25"/>
      <c r="N87" s="20"/>
    </row>
    <row r="88" spans="1:14" x14ac:dyDescent="0.25">
      <c r="A88" s="55">
        <v>44956</v>
      </c>
      <c r="B88" s="19" t="s">
        <v>119</v>
      </c>
      <c r="C88" s="20" t="s">
        <v>180</v>
      </c>
      <c r="D88" s="20" t="s">
        <v>120</v>
      </c>
      <c r="E88" s="25">
        <v>32</v>
      </c>
      <c r="F88" s="20" t="s">
        <v>121</v>
      </c>
      <c r="H88" s="57"/>
      <c r="I88" s="19"/>
      <c r="J88" s="20"/>
      <c r="K88" s="20"/>
      <c r="L88" s="20"/>
      <c r="M88" s="25"/>
      <c r="N88" s="20"/>
    </row>
    <row r="89" spans="1:14" x14ac:dyDescent="0.25">
      <c r="A89" s="55">
        <v>44956</v>
      </c>
      <c r="B89" s="19" t="s">
        <v>119</v>
      </c>
      <c r="C89" s="20" t="s">
        <v>180</v>
      </c>
      <c r="D89" s="20" t="s">
        <v>120</v>
      </c>
      <c r="E89" s="25">
        <v>40</v>
      </c>
      <c r="F89" s="20" t="s">
        <v>121</v>
      </c>
      <c r="H89" s="57"/>
      <c r="I89" s="19"/>
      <c r="J89" s="20"/>
      <c r="K89" s="20"/>
      <c r="L89" s="20"/>
      <c r="M89" s="25"/>
      <c r="N89" s="20"/>
    </row>
    <row r="90" spans="1:14" x14ac:dyDescent="0.25">
      <c r="A90" s="55">
        <v>44956</v>
      </c>
      <c r="B90" s="19" t="s">
        <v>119</v>
      </c>
      <c r="C90" s="20" t="s">
        <v>180</v>
      </c>
      <c r="D90" s="20" t="s">
        <v>124</v>
      </c>
      <c r="E90" s="25">
        <v>83</v>
      </c>
      <c r="F90" s="20" t="s">
        <v>121</v>
      </c>
      <c r="H90" s="57"/>
      <c r="I90" s="19"/>
      <c r="J90" s="20"/>
      <c r="K90" s="20"/>
      <c r="L90" s="20"/>
      <c r="M90" s="25"/>
      <c r="N90" s="20"/>
    </row>
    <row r="91" spans="1:14" x14ac:dyDescent="0.25">
      <c r="A91" s="55">
        <v>44956</v>
      </c>
      <c r="B91" s="19" t="s">
        <v>119</v>
      </c>
      <c r="C91" s="20" t="s">
        <v>181</v>
      </c>
      <c r="D91" s="20" t="s">
        <v>133</v>
      </c>
      <c r="E91" s="25">
        <v>63</v>
      </c>
      <c r="F91" s="20" t="s">
        <v>121</v>
      </c>
      <c r="H91" s="57"/>
      <c r="I91" s="19"/>
      <c r="J91" s="20"/>
      <c r="K91" s="20"/>
      <c r="L91" s="20"/>
      <c r="M91" s="25"/>
      <c r="N91" s="20"/>
    </row>
    <row r="92" spans="1:14" x14ac:dyDescent="0.25">
      <c r="A92" s="55">
        <v>44956</v>
      </c>
      <c r="B92" s="19" t="s">
        <v>119</v>
      </c>
      <c r="C92" s="20" t="s">
        <v>180</v>
      </c>
      <c r="D92" s="20" t="s">
        <v>120</v>
      </c>
      <c r="E92" s="25">
        <v>32</v>
      </c>
      <c r="F92" s="20" t="s">
        <v>121</v>
      </c>
      <c r="H92" s="57"/>
      <c r="I92" s="19"/>
      <c r="J92" s="20"/>
      <c r="K92" s="20"/>
      <c r="L92" s="20"/>
      <c r="M92" s="25"/>
      <c r="N92" s="20"/>
    </row>
    <row r="93" spans="1:14" x14ac:dyDescent="0.25">
      <c r="A93" s="55">
        <v>44956</v>
      </c>
      <c r="B93" s="19" t="s">
        <v>119</v>
      </c>
      <c r="C93" s="20" t="s">
        <v>180</v>
      </c>
      <c r="D93" s="20" t="s">
        <v>120</v>
      </c>
      <c r="E93" s="25">
        <v>18.399999999999999</v>
      </c>
      <c r="F93" s="20" t="s">
        <v>121</v>
      </c>
      <c r="H93" s="57"/>
      <c r="I93" s="19"/>
      <c r="J93" s="20"/>
      <c r="K93" s="20"/>
      <c r="L93" s="20"/>
      <c r="M93" s="25"/>
      <c r="N93" s="20"/>
    </row>
    <row r="94" spans="1:14" x14ac:dyDescent="0.25">
      <c r="A94" s="55">
        <v>44956</v>
      </c>
      <c r="B94" s="19" t="s">
        <v>119</v>
      </c>
      <c r="C94" s="20" t="s">
        <v>181</v>
      </c>
      <c r="D94" s="20" t="s">
        <v>107</v>
      </c>
      <c r="E94" s="25">
        <v>57</v>
      </c>
      <c r="F94" s="20" t="s">
        <v>121</v>
      </c>
      <c r="H94" s="57"/>
      <c r="I94" s="19"/>
      <c r="J94" s="20"/>
      <c r="K94" s="20"/>
      <c r="L94" s="20"/>
      <c r="M94" s="25"/>
      <c r="N94" s="20"/>
    </row>
    <row r="95" spans="1:14" x14ac:dyDescent="0.25">
      <c r="A95" s="55">
        <v>44956</v>
      </c>
      <c r="B95" s="19" t="s">
        <v>119</v>
      </c>
      <c r="C95" s="20" t="s">
        <v>180</v>
      </c>
      <c r="D95" s="20" t="s">
        <v>124</v>
      </c>
      <c r="E95" s="25">
        <v>51</v>
      </c>
      <c r="F95" s="20" t="s">
        <v>121</v>
      </c>
      <c r="H95" s="57"/>
      <c r="I95" s="19"/>
      <c r="J95" s="20"/>
      <c r="K95" s="20"/>
      <c r="L95" s="20"/>
      <c r="M95" s="25"/>
      <c r="N95" s="20"/>
    </row>
    <row r="96" spans="1:14" x14ac:dyDescent="0.25">
      <c r="A96" s="55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5">
        <v>44957</v>
      </c>
      <c r="B97" s="19" t="s">
        <v>119</v>
      </c>
      <c r="C97" s="20" t="s">
        <v>180</v>
      </c>
      <c r="D97" s="20" t="s">
        <v>120</v>
      </c>
      <c r="E97" s="25">
        <v>38</v>
      </c>
      <c r="F97" s="20" t="s">
        <v>66</v>
      </c>
      <c r="H97" s="57"/>
      <c r="I97" s="19"/>
      <c r="J97" s="20"/>
      <c r="K97" s="20"/>
      <c r="L97" s="20"/>
      <c r="M97" s="25"/>
      <c r="N97" s="20"/>
    </row>
    <row r="98" spans="1:14" x14ac:dyDescent="0.25">
      <c r="A98" s="55">
        <v>44957</v>
      </c>
      <c r="B98" s="19" t="s">
        <v>119</v>
      </c>
      <c r="C98" s="20" t="s">
        <v>180</v>
      </c>
      <c r="D98" s="20" t="s">
        <v>120</v>
      </c>
      <c r="E98" s="25">
        <v>38</v>
      </c>
      <c r="F98" s="20" t="s">
        <v>66</v>
      </c>
      <c r="H98" s="57"/>
      <c r="I98" s="19"/>
      <c r="J98" s="20"/>
      <c r="K98" s="20"/>
      <c r="L98" s="20"/>
      <c r="M98" s="25"/>
      <c r="N98" s="20"/>
    </row>
    <row r="99" spans="1:14" x14ac:dyDescent="0.25">
      <c r="A99" s="55">
        <v>44957</v>
      </c>
      <c r="B99" s="19" t="s">
        <v>119</v>
      </c>
      <c r="C99" s="20" t="s">
        <v>180</v>
      </c>
      <c r="D99" s="20" t="s">
        <v>120</v>
      </c>
      <c r="E99" s="25">
        <v>38</v>
      </c>
      <c r="F99" s="20" t="s">
        <v>66</v>
      </c>
      <c r="H99" s="57"/>
      <c r="I99" s="19"/>
      <c r="J99" s="20"/>
      <c r="K99" s="20"/>
      <c r="L99" s="20"/>
      <c r="M99" s="25"/>
      <c r="N99" s="20"/>
    </row>
    <row r="100" spans="1:14" x14ac:dyDescent="0.25">
      <c r="A100" s="55">
        <v>44957</v>
      </c>
      <c r="B100" s="19" t="s">
        <v>119</v>
      </c>
      <c r="C100" s="20" t="s">
        <v>180</v>
      </c>
      <c r="D100" s="20" t="s">
        <v>120</v>
      </c>
      <c r="E100" s="25">
        <v>34</v>
      </c>
      <c r="F100" s="20" t="s">
        <v>66</v>
      </c>
      <c r="H100" s="57"/>
      <c r="I100" s="19"/>
      <c r="J100" s="20"/>
      <c r="K100" s="20"/>
      <c r="L100" s="20"/>
      <c r="M100" s="25"/>
      <c r="N100" s="20"/>
    </row>
    <row r="101" spans="1:14" x14ac:dyDescent="0.25">
      <c r="A101" s="55">
        <v>44957</v>
      </c>
      <c r="B101" s="19" t="s">
        <v>119</v>
      </c>
      <c r="C101" s="20" t="s">
        <v>180</v>
      </c>
      <c r="D101" s="20" t="s">
        <v>120</v>
      </c>
      <c r="E101" s="25">
        <v>18</v>
      </c>
      <c r="F101" s="20" t="s">
        <v>121</v>
      </c>
      <c r="H101" s="57"/>
      <c r="I101" s="19"/>
      <c r="J101" s="20"/>
      <c r="K101" s="20"/>
      <c r="L101" s="20"/>
      <c r="M101" s="25"/>
      <c r="N101" s="20"/>
    </row>
    <row r="102" spans="1:14" x14ac:dyDescent="0.25">
      <c r="A102" s="55">
        <v>44957</v>
      </c>
      <c r="B102" s="19" t="s">
        <v>119</v>
      </c>
      <c r="C102" s="20" t="s">
        <v>181</v>
      </c>
      <c r="D102" s="20" t="s">
        <v>59</v>
      </c>
      <c r="E102" s="25">
        <v>21.9</v>
      </c>
      <c r="F102" s="20" t="s">
        <v>121</v>
      </c>
      <c r="H102" s="57"/>
      <c r="I102" s="19"/>
      <c r="J102" s="20"/>
      <c r="K102" s="20"/>
      <c r="L102" s="20"/>
      <c r="M102" s="25"/>
      <c r="N102" s="20"/>
    </row>
    <row r="103" spans="1:14" x14ac:dyDescent="0.25">
      <c r="A103" s="55">
        <v>44957</v>
      </c>
      <c r="B103" s="19" t="s">
        <v>119</v>
      </c>
      <c r="C103" s="20" t="s">
        <v>180</v>
      </c>
      <c r="D103" s="20" t="s">
        <v>124</v>
      </c>
      <c r="E103" s="25">
        <v>83</v>
      </c>
      <c r="F103" s="20" t="s">
        <v>121</v>
      </c>
      <c r="H103" s="57"/>
      <c r="I103" s="19"/>
      <c r="J103" s="20"/>
      <c r="K103" s="20"/>
      <c r="L103" s="20"/>
      <c r="M103" s="25"/>
      <c r="N103" s="20"/>
    </row>
    <row r="104" spans="1:14" x14ac:dyDescent="0.25">
      <c r="A104" s="55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5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ht="6.75" customHeight="1" x14ac:dyDescent="0.25"/>
    <row r="107" spans="1:14" ht="15.75" x14ac:dyDescent="0.25">
      <c r="C107" s="21" t="s">
        <v>10</v>
      </c>
      <c r="E107" s="25">
        <f>SUM(E8:E105)</f>
        <v>3567.2000000000003</v>
      </c>
      <c r="L107" s="21" t="s">
        <v>10</v>
      </c>
      <c r="M107" s="25">
        <f>SUM(M10:M105)</f>
        <v>621.5</v>
      </c>
    </row>
    <row r="108" spans="1:14" ht="4.5" customHeight="1" x14ac:dyDescent="0.25"/>
    <row r="109" spans="1:14" ht="15.75" x14ac:dyDescent="0.25">
      <c r="C109" s="21" t="s">
        <v>11</v>
      </c>
      <c r="E109" s="43">
        <f>+E107-M107</f>
        <v>2945.7000000000003</v>
      </c>
    </row>
  </sheetData>
  <sortState xmlns:xlrd2="http://schemas.microsoft.com/office/spreadsheetml/2017/richdata2" ref="H8:N19">
    <sortCondition ref="H8:H19"/>
  </sortState>
  <mergeCells count="1">
    <mergeCell ref="A1:B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107"/>
  <sheetViews>
    <sheetView zoomScaleNormal="100" workbookViewId="0">
      <selection activeCell="E99" activeCellId="21" sqref="E12:E13 E15 E20:E21 E24:E26 E29:E30 E32 E34 E41 E48 E53 E56 E60:E61 E63 E67 E75 E78 E80 E82:E83 E86:E87 E91 E97 E9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4" bestFit="1" customWidth="1"/>
    <col min="3" max="3" width="20.7109375" style="14" customWidth="1"/>
    <col min="4" max="4" width="24.7109375" style="14" customWidth="1"/>
    <col min="5" max="5" width="14.140625" style="28" customWidth="1"/>
    <col min="6" max="6" width="23.7109375" style="14" customWidth="1"/>
    <col min="7" max="7" width="3.140625" style="1" customWidth="1"/>
    <col min="8" max="8" width="11.7109375" style="56" customWidth="1"/>
    <col min="9" max="9" width="20" style="14" bestFit="1" customWidth="1"/>
    <col min="10" max="10" width="25.28515625" style="14" bestFit="1" customWidth="1"/>
    <col min="11" max="11" width="25.28515625" style="14" customWidth="1"/>
    <col min="12" max="12" width="22.85546875" style="14" bestFit="1" customWidth="1"/>
    <col min="13" max="13" width="14.140625" style="28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24</v>
      </c>
    </row>
    <row r="5" spans="1:14" ht="18.75" x14ac:dyDescent="0.3">
      <c r="A5" s="53" t="s">
        <v>12</v>
      </c>
      <c r="B5" s="40"/>
      <c r="C5" s="41"/>
      <c r="D5" s="41"/>
      <c r="E5" s="42"/>
      <c r="F5" s="41"/>
      <c r="G5" s="2"/>
      <c r="H5" s="58" t="s">
        <v>13</v>
      </c>
      <c r="I5" s="26"/>
      <c r="J5" s="16"/>
      <c r="K5" s="16"/>
      <c r="L5" s="16"/>
      <c r="M5" s="29"/>
      <c r="N5" s="16"/>
    </row>
    <row r="7" spans="1:14" ht="15.75" x14ac:dyDescent="0.25">
      <c r="A7" s="54" t="s">
        <v>3</v>
      </c>
      <c r="B7" s="2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2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>
        <v>44958</v>
      </c>
      <c r="B8" s="19" t="s">
        <v>119</v>
      </c>
      <c r="C8" s="20" t="s">
        <v>180</v>
      </c>
      <c r="D8" s="20" t="s">
        <v>120</v>
      </c>
      <c r="E8" s="25">
        <v>39</v>
      </c>
      <c r="F8" s="20" t="s">
        <v>121</v>
      </c>
      <c r="H8" s="57">
        <v>44958</v>
      </c>
      <c r="I8" s="19" t="s">
        <v>84</v>
      </c>
      <c r="J8" s="20" t="s">
        <v>45</v>
      </c>
      <c r="K8" s="20" t="s">
        <v>111</v>
      </c>
      <c r="L8" s="20" t="s">
        <v>85</v>
      </c>
      <c r="M8" s="25">
        <v>8.9700000000000006</v>
      </c>
      <c r="N8" s="20" t="s">
        <v>37</v>
      </c>
    </row>
    <row r="9" spans="1:14" x14ac:dyDescent="0.25">
      <c r="A9" s="57">
        <v>44958</v>
      </c>
      <c r="B9" s="19" t="s">
        <v>119</v>
      </c>
      <c r="C9" s="20" t="s">
        <v>180</v>
      </c>
      <c r="D9" s="20" t="s">
        <v>135</v>
      </c>
      <c r="E9" s="25">
        <v>40</v>
      </c>
      <c r="F9" s="20" t="s">
        <v>121</v>
      </c>
      <c r="H9" s="57">
        <v>44963</v>
      </c>
      <c r="I9" s="19" t="s">
        <v>116</v>
      </c>
      <c r="J9" s="20" t="s">
        <v>117</v>
      </c>
      <c r="K9" s="20" t="s">
        <v>111</v>
      </c>
      <c r="L9" s="20" t="s">
        <v>158</v>
      </c>
      <c r="M9" s="25">
        <v>232.91</v>
      </c>
      <c r="N9" s="20" t="s">
        <v>99</v>
      </c>
    </row>
    <row r="10" spans="1:14" x14ac:dyDescent="0.25">
      <c r="A10" s="57">
        <v>44958</v>
      </c>
      <c r="B10" s="19" t="s">
        <v>119</v>
      </c>
      <c r="C10" s="20" t="s">
        <v>180</v>
      </c>
      <c r="D10" s="20" t="s">
        <v>120</v>
      </c>
      <c r="E10" s="25">
        <v>34</v>
      </c>
      <c r="F10" s="20" t="s">
        <v>121</v>
      </c>
      <c r="H10" s="57">
        <v>44963</v>
      </c>
      <c r="I10" s="19" t="s">
        <v>118</v>
      </c>
      <c r="J10" s="20" t="s">
        <v>117</v>
      </c>
      <c r="K10" s="20" t="s">
        <v>111</v>
      </c>
      <c r="L10" s="20" t="s">
        <v>158</v>
      </c>
      <c r="M10" s="25">
        <v>401.69</v>
      </c>
      <c r="N10" s="20" t="s">
        <v>99</v>
      </c>
    </row>
    <row r="11" spans="1:14" x14ac:dyDescent="0.25">
      <c r="A11" s="57">
        <v>44958</v>
      </c>
      <c r="B11" s="19" t="s">
        <v>119</v>
      </c>
      <c r="C11" s="20" t="s">
        <v>180</v>
      </c>
      <c r="D11" s="20" t="s">
        <v>120</v>
      </c>
      <c r="E11" s="25">
        <v>42</v>
      </c>
      <c r="F11" s="20" t="s">
        <v>121</v>
      </c>
      <c r="H11" s="57">
        <v>44967</v>
      </c>
      <c r="I11" s="19" t="s">
        <v>55</v>
      </c>
      <c r="J11" s="20" t="s">
        <v>56</v>
      </c>
      <c r="K11" s="20" t="s">
        <v>111</v>
      </c>
      <c r="L11" s="20" t="s">
        <v>63</v>
      </c>
      <c r="M11" s="25">
        <v>49.75</v>
      </c>
      <c r="N11" s="20" t="s">
        <v>37</v>
      </c>
    </row>
    <row r="12" spans="1:14" x14ac:dyDescent="0.25">
      <c r="A12" s="57">
        <v>44958</v>
      </c>
      <c r="B12" s="19" t="s">
        <v>119</v>
      </c>
      <c r="C12" s="20" t="s">
        <v>181</v>
      </c>
      <c r="D12" s="20" t="s">
        <v>136</v>
      </c>
      <c r="E12" s="25">
        <v>15</v>
      </c>
      <c r="F12" s="20" t="s">
        <v>121</v>
      </c>
      <c r="H12" s="57">
        <v>44977</v>
      </c>
      <c r="I12" s="19" t="s">
        <v>80</v>
      </c>
      <c r="J12" s="20" t="s">
        <v>49</v>
      </c>
      <c r="K12" s="20" t="s">
        <v>111</v>
      </c>
      <c r="L12" s="20" t="s">
        <v>54</v>
      </c>
      <c r="M12" s="25">
        <v>43.99</v>
      </c>
      <c r="N12" s="20" t="s">
        <v>37</v>
      </c>
    </row>
    <row r="13" spans="1:14" x14ac:dyDescent="0.25">
      <c r="A13" s="57">
        <v>44958</v>
      </c>
      <c r="B13" s="19" t="s">
        <v>119</v>
      </c>
      <c r="C13" s="20" t="s">
        <v>181</v>
      </c>
      <c r="D13" s="20" t="s">
        <v>107</v>
      </c>
      <c r="E13" s="25">
        <v>29</v>
      </c>
      <c r="F13" s="20" t="s">
        <v>121</v>
      </c>
      <c r="H13" s="57">
        <v>44977</v>
      </c>
      <c r="I13" s="19" t="s">
        <v>81</v>
      </c>
      <c r="J13" s="20" t="s">
        <v>49</v>
      </c>
      <c r="K13" s="20" t="s">
        <v>111</v>
      </c>
      <c r="L13" s="20" t="s">
        <v>50</v>
      </c>
      <c r="M13" s="25">
        <v>45.43</v>
      </c>
      <c r="N13" s="20" t="s">
        <v>37</v>
      </c>
    </row>
    <row r="14" spans="1:14" x14ac:dyDescent="0.25">
      <c r="A14" s="57">
        <v>44958</v>
      </c>
      <c r="B14" s="19" t="s">
        <v>119</v>
      </c>
      <c r="C14" s="20" t="s">
        <v>180</v>
      </c>
      <c r="D14" s="20" t="s">
        <v>135</v>
      </c>
      <c r="E14" s="25">
        <v>68</v>
      </c>
      <c r="F14" s="20" t="s">
        <v>121</v>
      </c>
      <c r="H14" s="57"/>
      <c r="I14" s="19"/>
      <c r="J14" s="20"/>
      <c r="K14" s="20"/>
      <c r="L14" s="20"/>
      <c r="M14" s="25"/>
      <c r="N14" s="20"/>
    </row>
    <row r="15" spans="1:14" x14ac:dyDescent="0.25">
      <c r="A15" s="57">
        <v>44958</v>
      </c>
      <c r="B15" s="19" t="s">
        <v>119</v>
      </c>
      <c r="C15" s="20" t="s">
        <v>181</v>
      </c>
      <c r="D15" s="20" t="s">
        <v>137</v>
      </c>
      <c r="E15" s="25">
        <v>51.5</v>
      </c>
      <c r="F15" s="20" t="s">
        <v>121</v>
      </c>
      <c r="H15" s="57"/>
      <c r="I15" s="19"/>
      <c r="J15" s="20"/>
      <c r="K15" s="20"/>
      <c r="L15" s="20"/>
      <c r="M15" s="25"/>
      <c r="N15" s="20"/>
    </row>
    <row r="16" spans="1:14" x14ac:dyDescent="0.25">
      <c r="A16" s="57">
        <v>44958</v>
      </c>
      <c r="B16" s="19" t="s">
        <v>119</v>
      </c>
      <c r="C16" s="20" t="s">
        <v>180</v>
      </c>
      <c r="D16" s="20" t="s">
        <v>120</v>
      </c>
      <c r="E16" s="25">
        <v>12.5</v>
      </c>
      <c r="F16" s="20" t="s">
        <v>121</v>
      </c>
      <c r="H16" s="57"/>
      <c r="I16" s="19"/>
      <c r="J16" s="20"/>
      <c r="K16" s="20"/>
      <c r="L16" s="20"/>
      <c r="M16" s="25"/>
      <c r="N16" s="20"/>
    </row>
    <row r="17" spans="1:14" x14ac:dyDescent="0.25">
      <c r="A17" s="57">
        <v>44958</v>
      </c>
      <c r="B17" s="19" t="s">
        <v>119</v>
      </c>
      <c r="C17" s="20" t="s">
        <v>180</v>
      </c>
      <c r="D17" s="20" t="s">
        <v>135</v>
      </c>
      <c r="E17" s="25">
        <v>80</v>
      </c>
      <c r="F17" s="20" t="s">
        <v>121</v>
      </c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>
        <v>44965</v>
      </c>
      <c r="B19" s="19" t="s">
        <v>119</v>
      </c>
      <c r="C19" s="20" t="s">
        <v>180</v>
      </c>
      <c r="D19" s="20" t="s">
        <v>127</v>
      </c>
      <c r="E19" s="25">
        <v>27</v>
      </c>
      <c r="F19" s="20" t="s">
        <v>121</v>
      </c>
      <c r="H19" s="57"/>
      <c r="I19" s="19"/>
      <c r="J19" s="20"/>
      <c r="K19" s="20"/>
      <c r="L19" s="20"/>
      <c r="M19" s="25"/>
      <c r="N19" s="20"/>
    </row>
    <row r="20" spans="1:14" x14ac:dyDescent="0.25">
      <c r="A20" s="57">
        <v>44965</v>
      </c>
      <c r="B20" s="19" t="s">
        <v>119</v>
      </c>
      <c r="C20" s="20" t="s">
        <v>181</v>
      </c>
      <c r="D20" s="20" t="s">
        <v>138</v>
      </c>
      <c r="E20" s="25">
        <v>63.8</v>
      </c>
      <c r="F20" s="20" t="s">
        <v>121</v>
      </c>
      <c r="H20" s="57"/>
      <c r="I20" s="19"/>
      <c r="J20" s="20"/>
      <c r="K20" s="20"/>
      <c r="L20" s="20"/>
      <c r="M20" s="25"/>
      <c r="N20" s="20"/>
    </row>
    <row r="21" spans="1:14" x14ac:dyDescent="0.25">
      <c r="A21" s="57">
        <v>44965</v>
      </c>
      <c r="B21" s="19" t="s">
        <v>119</v>
      </c>
      <c r="C21" s="20" t="s">
        <v>181</v>
      </c>
      <c r="D21" s="20" t="s">
        <v>139</v>
      </c>
      <c r="E21" s="25">
        <v>11.9</v>
      </c>
      <c r="F21" s="20" t="s">
        <v>121</v>
      </c>
      <c r="H21" s="57"/>
      <c r="I21" s="19"/>
      <c r="J21" s="20"/>
      <c r="K21" s="20"/>
      <c r="L21" s="20"/>
      <c r="M21" s="25"/>
      <c r="N21" s="20"/>
    </row>
    <row r="22" spans="1:14" x14ac:dyDescent="0.25">
      <c r="A22" s="57">
        <v>44965</v>
      </c>
      <c r="B22" s="19" t="s">
        <v>119</v>
      </c>
      <c r="C22" s="20" t="s">
        <v>180</v>
      </c>
      <c r="D22" s="20" t="s">
        <v>127</v>
      </c>
      <c r="E22" s="25">
        <v>43</v>
      </c>
      <c r="F22" s="20" t="s">
        <v>121</v>
      </c>
      <c r="H22" s="57"/>
      <c r="I22" s="19"/>
      <c r="J22" s="20"/>
      <c r="K22" s="20"/>
      <c r="L22" s="20"/>
      <c r="M22" s="25"/>
      <c r="N22" s="20"/>
    </row>
    <row r="23" spans="1:14" x14ac:dyDescent="0.25">
      <c r="A23" s="57">
        <v>44965</v>
      </c>
      <c r="B23" s="19" t="s">
        <v>119</v>
      </c>
      <c r="C23" s="20" t="s">
        <v>180</v>
      </c>
      <c r="D23" s="20" t="s">
        <v>127</v>
      </c>
      <c r="E23" s="25">
        <v>77.599999999999994</v>
      </c>
      <c r="F23" s="20" t="s">
        <v>121</v>
      </c>
      <c r="H23" s="57"/>
      <c r="I23" s="19"/>
      <c r="J23" s="20"/>
      <c r="K23" s="20"/>
      <c r="L23" s="20"/>
      <c r="M23" s="25"/>
      <c r="N23" s="20"/>
    </row>
    <row r="24" spans="1:14" x14ac:dyDescent="0.25">
      <c r="A24" s="57">
        <v>44965</v>
      </c>
      <c r="B24" s="19" t="s">
        <v>119</v>
      </c>
      <c r="C24" s="20" t="s">
        <v>181</v>
      </c>
      <c r="D24" s="20" t="s">
        <v>140</v>
      </c>
      <c r="E24" s="25">
        <v>29.6</v>
      </c>
      <c r="F24" s="20" t="s">
        <v>121</v>
      </c>
      <c r="H24" s="57"/>
      <c r="I24" s="19"/>
      <c r="J24" s="20"/>
      <c r="K24" s="20"/>
      <c r="L24" s="20"/>
      <c r="M24" s="25"/>
      <c r="N24" s="20"/>
    </row>
    <row r="25" spans="1:14" x14ac:dyDescent="0.25">
      <c r="A25" s="57">
        <v>44965</v>
      </c>
      <c r="B25" s="19" t="s">
        <v>119</v>
      </c>
      <c r="C25" s="20" t="s">
        <v>181</v>
      </c>
      <c r="D25" s="20" t="s">
        <v>139</v>
      </c>
      <c r="E25" s="25">
        <v>23.5</v>
      </c>
      <c r="F25" s="20" t="s">
        <v>121</v>
      </c>
      <c r="H25" s="57"/>
      <c r="I25" s="19"/>
      <c r="J25" s="20"/>
      <c r="K25" s="20"/>
      <c r="L25" s="20"/>
      <c r="M25" s="25"/>
      <c r="N25" s="20"/>
    </row>
    <row r="26" spans="1:14" x14ac:dyDescent="0.25">
      <c r="A26" s="57">
        <v>44965</v>
      </c>
      <c r="B26" s="19" t="s">
        <v>119</v>
      </c>
      <c r="C26" s="20" t="s">
        <v>181</v>
      </c>
      <c r="D26" s="20" t="s">
        <v>107</v>
      </c>
      <c r="E26" s="25">
        <v>119</v>
      </c>
      <c r="F26" s="20" t="s">
        <v>121</v>
      </c>
      <c r="H26" s="57"/>
      <c r="I26" s="19"/>
      <c r="J26" s="20"/>
      <c r="K26" s="20"/>
      <c r="L26" s="20"/>
      <c r="M26" s="25"/>
      <c r="N26" s="20"/>
    </row>
    <row r="27" spans="1:14" x14ac:dyDescent="0.25">
      <c r="A27" s="57">
        <v>44965</v>
      </c>
      <c r="B27" s="19" t="s">
        <v>119</v>
      </c>
      <c r="C27" s="20" t="s">
        <v>180</v>
      </c>
      <c r="D27" s="20" t="s">
        <v>141</v>
      </c>
      <c r="E27" s="25">
        <v>93</v>
      </c>
      <c r="F27" s="20" t="s">
        <v>121</v>
      </c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>
        <v>44967</v>
      </c>
      <c r="B29" s="19" t="s">
        <v>119</v>
      </c>
      <c r="C29" s="20" t="s">
        <v>181</v>
      </c>
      <c r="D29" s="20" t="s">
        <v>107</v>
      </c>
      <c r="E29" s="25">
        <v>29</v>
      </c>
      <c r="F29" s="20" t="s">
        <v>121</v>
      </c>
      <c r="H29" s="57"/>
      <c r="I29" s="19"/>
      <c r="J29" s="20"/>
      <c r="K29" s="20"/>
      <c r="L29" s="20"/>
      <c r="M29" s="25"/>
      <c r="N29" s="20"/>
    </row>
    <row r="30" spans="1:14" x14ac:dyDescent="0.25">
      <c r="A30" s="57">
        <v>44967</v>
      </c>
      <c r="B30" s="19" t="s">
        <v>119</v>
      </c>
      <c r="C30" s="20" t="s">
        <v>181</v>
      </c>
      <c r="D30" s="20" t="s">
        <v>59</v>
      </c>
      <c r="E30" s="25">
        <v>9</v>
      </c>
      <c r="F30" s="20" t="s">
        <v>121</v>
      </c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>
        <v>44968</v>
      </c>
      <c r="B32" s="19" t="s">
        <v>119</v>
      </c>
      <c r="C32" s="20" t="s">
        <v>181</v>
      </c>
      <c r="D32" s="20" t="s">
        <v>107</v>
      </c>
      <c r="E32" s="25">
        <v>73</v>
      </c>
      <c r="F32" s="20" t="s">
        <v>121</v>
      </c>
      <c r="H32" s="57"/>
      <c r="I32" s="19"/>
      <c r="J32" s="20"/>
      <c r="K32" s="20"/>
      <c r="L32" s="20"/>
      <c r="M32" s="25"/>
      <c r="N32" s="20"/>
    </row>
    <row r="33" spans="1:14" x14ac:dyDescent="0.25">
      <c r="A33" s="57">
        <v>44968</v>
      </c>
      <c r="B33" s="19" t="s">
        <v>119</v>
      </c>
      <c r="C33" s="20" t="s">
        <v>180</v>
      </c>
      <c r="D33" s="20" t="s">
        <v>124</v>
      </c>
      <c r="E33" s="25">
        <v>33</v>
      </c>
      <c r="F33" s="20" t="s">
        <v>121</v>
      </c>
      <c r="H33" s="57"/>
      <c r="I33" s="19"/>
      <c r="J33" s="20"/>
      <c r="K33" s="20"/>
      <c r="L33" s="20"/>
      <c r="M33" s="25"/>
      <c r="N33" s="20"/>
    </row>
    <row r="34" spans="1:14" x14ac:dyDescent="0.25">
      <c r="A34" s="57">
        <v>44968</v>
      </c>
      <c r="B34" s="19" t="s">
        <v>119</v>
      </c>
      <c r="C34" s="20" t="s">
        <v>181</v>
      </c>
      <c r="D34" s="20" t="s">
        <v>139</v>
      </c>
      <c r="E34" s="25">
        <v>23.5</v>
      </c>
      <c r="F34" s="20" t="s">
        <v>121</v>
      </c>
      <c r="H34" s="57"/>
      <c r="I34" s="19"/>
      <c r="J34" s="20"/>
      <c r="K34" s="20"/>
      <c r="L34" s="20"/>
      <c r="M34" s="25"/>
      <c r="N34" s="20"/>
    </row>
    <row r="35" spans="1:14" x14ac:dyDescent="0.25">
      <c r="A35" s="57">
        <v>44968</v>
      </c>
      <c r="B35" s="19" t="s">
        <v>119</v>
      </c>
      <c r="C35" s="20" t="s">
        <v>180</v>
      </c>
      <c r="D35" s="20" t="s">
        <v>120</v>
      </c>
      <c r="E35" s="25">
        <v>50</v>
      </c>
      <c r="F35" s="20" t="s">
        <v>121</v>
      </c>
      <c r="H35" s="57"/>
      <c r="I35" s="19"/>
      <c r="J35" s="20"/>
      <c r="K35" s="20"/>
      <c r="L35" s="20"/>
      <c r="M35" s="25"/>
      <c r="N35" s="20"/>
    </row>
    <row r="36" spans="1:14" x14ac:dyDescent="0.25">
      <c r="A36" s="57">
        <v>44968</v>
      </c>
      <c r="B36" s="19" t="s">
        <v>119</v>
      </c>
      <c r="C36" s="20" t="s">
        <v>180</v>
      </c>
      <c r="D36" s="20" t="s">
        <v>120</v>
      </c>
      <c r="E36" s="25">
        <v>23</v>
      </c>
      <c r="F36" s="20" t="s">
        <v>121</v>
      </c>
      <c r="H36" s="57"/>
      <c r="I36" s="19"/>
      <c r="J36" s="20"/>
      <c r="K36" s="20"/>
      <c r="L36" s="20"/>
      <c r="M36" s="25"/>
      <c r="N36" s="20"/>
    </row>
    <row r="37" spans="1:14" x14ac:dyDescent="0.25">
      <c r="A37" s="57">
        <v>44968</v>
      </c>
      <c r="B37" s="19" t="s">
        <v>119</v>
      </c>
      <c r="C37" s="20" t="s">
        <v>180</v>
      </c>
      <c r="D37" s="20" t="s">
        <v>120</v>
      </c>
      <c r="E37" s="25">
        <v>11</v>
      </c>
      <c r="F37" s="20" t="s">
        <v>121</v>
      </c>
      <c r="H37" s="57"/>
      <c r="I37" s="19"/>
      <c r="J37" s="20"/>
      <c r="K37" s="20"/>
      <c r="L37" s="20"/>
      <c r="M37" s="25"/>
      <c r="N37" s="20"/>
    </row>
    <row r="38" spans="1:14" x14ac:dyDescent="0.25">
      <c r="A38" s="57">
        <v>44968</v>
      </c>
      <c r="B38" s="19" t="s">
        <v>119</v>
      </c>
      <c r="C38" s="20" t="s">
        <v>180</v>
      </c>
      <c r="D38" s="20" t="s">
        <v>120</v>
      </c>
      <c r="E38" s="25">
        <v>38</v>
      </c>
      <c r="F38" s="20" t="s">
        <v>66</v>
      </c>
      <c r="H38" s="57"/>
      <c r="I38" s="19"/>
      <c r="J38" s="20"/>
      <c r="K38" s="20"/>
      <c r="L38" s="20"/>
      <c r="M38" s="25"/>
      <c r="N38" s="20"/>
    </row>
    <row r="39" spans="1:14" x14ac:dyDescent="0.25">
      <c r="A39" s="57">
        <v>44968</v>
      </c>
      <c r="B39" s="19" t="s">
        <v>119</v>
      </c>
      <c r="C39" s="20" t="s">
        <v>180</v>
      </c>
      <c r="D39" s="20" t="s">
        <v>135</v>
      </c>
      <c r="E39" s="25">
        <v>55</v>
      </c>
      <c r="F39" s="20" t="s">
        <v>66</v>
      </c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>
        <v>44970</v>
      </c>
      <c r="B41" s="19" t="s">
        <v>119</v>
      </c>
      <c r="C41" s="20" t="s">
        <v>181</v>
      </c>
      <c r="D41" s="20" t="s">
        <v>107</v>
      </c>
      <c r="E41" s="25">
        <v>28</v>
      </c>
      <c r="F41" s="20" t="s">
        <v>43</v>
      </c>
      <c r="H41" s="57"/>
      <c r="I41" s="19"/>
      <c r="J41" s="20"/>
      <c r="K41" s="20"/>
      <c r="L41" s="20"/>
      <c r="M41" s="25"/>
      <c r="N41" s="20"/>
    </row>
    <row r="42" spans="1:14" x14ac:dyDescent="0.25">
      <c r="A42" s="57">
        <v>44970</v>
      </c>
      <c r="B42" s="19" t="s">
        <v>119</v>
      </c>
      <c r="C42" s="20" t="s">
        <v>180</v>
      </c>
      <c r="D42" s="20" t="s">
        <v>120</v>
      </c>
      <c r="E42" s="25">
        <v>31</v>
      </c>
      <c r="F42" s="20" t="s">
        <v>121</v>
      </c>
      <c r="H42" s="57"/>
      <c r="I42" s="19"/>
      <c r="J42" s="20"/>
      <c r="K42" s="20"/>
      <c r="L42" s="20"/>
      <c r="M42" s="25"/>
      <c r="N42" s="20"/>
    </row>
    <row r="43" spans="1:14" x14ac:dyDescent="0.25">
      <c r="A43" s="57">
        <v>44970</v>
      </c>
      <c r="B43" s="19" t="s">
        <v>119</v>
      </c>
      <c r="C43" s="20" t="s">
        <v>180</v>
      </c>
      <c r="D43" s="20" t="s">
        <v>120</v>
      </c>
      <c r="E43" s="25">
        <v>38</v>
      </c>
      <c r="F43" s="20" t="s">
        <v>121</v>
      </c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>
        <v>44971</v>
      </c>
      <c r="B45" s="19" t="s">
        <v>119</v>
      </c>
      <c r="C45" s="20" t="s">
        <v>180</v>
      </c>
      <c r="D45" s="20" t="s">
        <v>124</v>
      </c>
      <c r="E45" s="25">
        <v>83</v>
      </c>
      <c r="F45" s="20" t="s">
        <v>121</v>
      </c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>
        <v>44972</v>
      </c>
      <c r="B47" s="19" t="s">
        <v>119</v>
      </c>
      <c r="C47" s="20" t="s">
        <v>180</v>
      </c>
      <c r="D47" s="20" t="s">
        <v>124</v>
      </c>
      <c r="E47" s="25">
        <v>39</v>
      </c>
      <c r="F47" s="20" t="s">
        <v>121</v>
      </c>
      <c r="H47" s="57"/>
      <c r="I47" s="19"/>
      <c r="J47" s="20"/>
      <c r="K47" s="20"/>
      <c r="L47" s="20"/>
      <c r="M47" s="25"/>
      <c r="N47" s="20"/>
    </row>
    <row r="48" spans="1:14" x14ac:dyDescent="0.25">
      <c r="A48" s="57">
        <v>44972</v>
      </c>
      <c r="B48" s="19" t="s">
        <v>119</v>
      </c>
      <c r="C48" s="20" t="s">
        <v>181</v>
      </c>
      <c r="D48" s="20" t="s">
        <v>142</v>
      </c>
      <c r="E48" s="25">
        <v>62.5</v>
      </c>
      <c r="F48" s="20" t="s">
        <v>121</v>
      </c>
      <c r="H48" s="57"/>
      <c r="I48" s="19"/>
      <c r="J48" s="20"/>
      <c r="K48" s="20"/>
      <c r="L48" s="20"/>
      <c r="M48" s="25"/>
      <c r="N48" s="20"/>
    </row>
    <row r="49" spans="1:14" x14ac:dyDescent="0.25">
      <c r="A49" s="57">
        <v>44972</v>
      </c>
      <c r="B49" s="19" t="s">
        <v>119</v>
      </c>
      <c r="C49" s="20" t="s">
        <v>180</v>
      </c>
      <c r="D49" s="20" t="s">
        <v>120</v>
      </c>
      <c r="E49" s="25">
        <v>34</v>
      </c>
      <c r="F49" s="20" t="s">
        <v>121</v>
      </c>
      <c r="H49" s="57"/>
      <c r="I49" s="19"/>
      <c r="J49" s="20"/>
      <c r="K49" s="20"/>
      <c r="L49" s="20"/>
      <c r="M49" s="25"/>
      <c r="N49" s="20"/>
    </row>
    <row r="50" spans="1:14" x14ac:dyDescent="0.25">
      <c r="A50" s="57">
        <v>44972</v>
      </c>
      <c r="B50" s="19" t="s">
        <v>119</v>
      </c>
      <c r="C50" s="20" t="s">
        <v>180</v>
      </c>
      <c r="D50" s="20" t="s">
        <v>120</v>
      </c>
      <c r="E50" s="25">
        <v>27</v>
      </c>
      <c r="F50" s="20" t="s">
        <v>121</v>
      </c>
      <c r="H50" s="57"/>
      <c r="I50" s="19"/>
      <c r="J50" s="20"/>
      <c r="K50" s="20"/>
      <c r="L50" s="20"/>
      <c r="M50" s="25"/>
      <c r="N50" s="20"/>
    </row>
    <row r="51" spans="1:14" x14ac:dyDescent="0.25">
      <c r="A51" s="57">
        <v>44972</v>
      </c>
      <c r="B51" s="19" t="s">
        <v>119</v>
      </c>
      <c r="C51" s="20" t="s">
        <v>180</v>
      </c>
      <c r="D51" s="20" t="s">
        <v>120</v>
      </c>
      <c r="E51" s="25">
        <v>32</v>
      </c>
      <c r="F51" s="20" t="s">
        <v>121</v>
      </c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>
        <v>44974</v>
      </c>
      <c r="B53" s="19" t="s">
        <v>119</v>
      </c>
      <c r="C53" s="20" t="s">
        <v>181</v>
      </c>
      <c r="D53" s="20" t="s">
        <v>59</v>
      </c>
      <c r="E53" s="25">
        <v>27.8</v>
      </c>
      <c r="F53" s="20" t="s">
        <v>121</v>
      </c>
      <c r="H53" s="57"/>
      <c r="I53" s="19"/>
      <c r="J53" s="20"/>
      <c r="K53" s="20"/>
      <c r="L53" s="20"/>
      <c r="M53" s="25"/>
      <c r="N53" s="20"/>
    </row>
    <row r="54" spans="1:14" x14ac:dyDescent="0.25">
      <c r="A54" s="57">
        <v>44974</v>
      </c>
      <c r="B54" s="19" t="s">
        <v>119</v>
      </c>
      <c r="C54" s="20" t="s">
        <v>180</v>
      </c>
      <c r="D54" s="20" t="s">
        <v>120</v>
      </c>
      <c r="E54" s="25">
        <v>17</v>
      </c>
      <c r="F54" s="20" t="s">
        <v>121</v>
      </c>
      <c r="H54" s="57"/>
      <c r="I54" s="19"/>
      <c r="J54" s="20"/>
      <c r="K54" s="20"/>
      <c r="L54" s="20"/>
      <c r="M54" s="25"/>
      <c r="N54" s="20"/>
    </row>
    <row r="55" spans="1:14" x14ac:dyDescent="0.25">
      <c r="A55" s="57">
        <v>44974</v>
      </c>
      <c r="B55" s="19" t="s">
        <v>119</v>
      </c>
      <c r="C55" s="20" t="s">
        <v>180</v>
      </c>
      <c r="D55" s="20" t="s">
        <v>135</v>
      </c>
      <c r="E55" s="25">
        <v>83</v>
      </c>
      <c r="F55" s="20" t="s">
        <v>121</v>
      </c>
      <c r="H55" s="57"/>
      <c r="I55" s="19"/>
      <c r="J55" s="20"/>
      <c r="K55" s="20"/>
      <c r="L55" s="20"/>
      <c r="M55" s="25"/>
      <c r="N55" s="20"/>
    </row>
    <row r="56" spans="1:14" x14ac:dyDescent="0.25">
      <c r="A56" s="57">
        <v>44974</v>
      </c>
      <c r="B56" s="19" t="s">
        <v>119</v>
      </c>
      <c r="C56" s="20" t="s">
        <v>181</v>
      </c>
      <c r="D56" s="20" t="s">
        <v>59</v>
      </c>
      <c r="E56" s="25">
        <v>17.899999999999999</v>
      </c>
      <c r="F56" s="20" t="s">
        <v>43</v>
      </c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>
        <v>44975</v>
      </c>
      <c r="B58" s="19" t="s">
        <v>119</v>
      </c>
      <c r="C58" s="20" t="s">
        <v>180</v>
      </c>
      <c r="D58" s="20" t="s">
        <v>124</v>
      </c>
      <c r="E58" s="25">
        <v>55</v>
      </c>
      <c r="F58" s="20" t="s">
        <v>121</v>
      </c>
      <c r="H58" s="57"/>
      <c r="I58" s="19"/>
      <c r="J58" s="20"/>
      <c r="K58" s="20"/>
      <c r="L58" s="20"/>
      <c r="M58" s="25"/>
      <c r="N58" s="20"/>
    </row>
    <row r="59" spans="1:14" x14ac:dyDescent="0.25">
      <c r="A59" s="57">
        <v>44975</v>
      </c>
      <c r="B59" s="19" t="s">
        <v>119</v>
      </c>
      <c r="C59" s="20" t="s">
        <v>180</v>
      </c>
      <c r="D59" s="20" t="s">
        <v>129</v>
      </c>
      <c r="E59" s="25">
        <v>98</v>
      </c>
      <c r="F59" s="20" t="s">
        <v>121</v>
      </c>
      <c r="H59" s="57"/>
      <c r="I59" s="19"/>
      <c r="J59" s="20"/>
      <c r="K59" s="20"/>
      <c r="L59" s="20"/>
      <c r="M59" s="25"/>
      <c r="N59" s="20"/>
    </row>
    <row r="60" spans="1:14" x14ac:dyDescent="0.25">
      <c r="A60" s="57">
        <v>44975</v>
      </c>
      <c r="B60" s="19" t="s">
        <v>119</v>
      </c>
      <c r="C60" s="20" t="s">
        <v>181</v>
      </c>
      <c r="D60" s="20" t="s">
        <v>143</v>
      </c>
      <c r="E60" s="25">
        <v>9.8000000000000007</v>
      </c>
      <c r="F60" s="20" t="s">
        <v>121</v>
      </c>
      <c r="H60" s="57"/>
      <c r="I60" s="19"/>
      <c r="J60" s="20"/>
      <c r="K60" s="20"/>
      <c r="L60" s="20"/>
      <c r="M60" s="25"/>
      <c r="N60" s="20"/>
    </row>
    <row r="61" spans="1:14" x14ac:dyDescent="0.25">
      <c r="A61" s="57">
        <v>44975</v>
      </c>
      <c r="B61" s="19" t="s">
        <v>119</v>
      </c>
      <c r="C61" s="20" t="s">
        <v>181</v>
      </c>
      <c r="D61" s="20" t="s">
        <v>107</v>
      </c>
      <c r="E61" s="25">
        <v>12</v>
      </c>
      <c r="F61" s="20" t="s">
        <v>121</v>
      </c>
      <c r="H61" s="57"/>
      <c r="I61" s="19"/>
      <c r="J61" s="20"/>
      <c r="K61" s="20"/>
      <c r="L61" s="20"/>
      <c r="M61" s="25"/>
      <c r="N61" s="20"/>
    </row>
    <row r="62" spans="1:14" x14ac:dyDescent="0.25">
      <c r="A62" s="57">
        <v>44975</v>
      </c>
      <c r="B62" s="19" t="s">
        <v>119</v>
      </c>
      <c r="C62" s="20" t="s">
        <v>180</v>
      </c>
      <c r="D62" s="20" t="s">
        <v>120</v>
      </c>
      <c r="E62" s="25">
        <v>42</v>
      </c>
      <c r="F62" s="20" t="s">
        <v>121</v>
      </c>
      <c r="H62" s="57"/>
      <c r="I62" s="19"/>
      <c r="J62" s="20"/>
      <c r="K62" s="20"/>
      <c r="L62" s="20"/>
      <c r="M62" s="25"/>
      <c r="N62" s="20"/>
    </row>
    <row r="63" spans="1:14" x14ac:dyDescent="0.25">
      <c r="A63" s="57">
        <v>44975</v>
      </c>
      <c r="B63" s="19" t="s">
        <v>119</v>
      </c>
      <c r="C63" s="20" t="s">
        <v>181</v>
      </c>
      <c r="D63" s="20" t="s">
        <v>107</v>
      </c>
      <c r="E63" s="25">
        <v>5</v>
      </c>
      <c r="F63" s="20" t="s">
        <v>121</v>
      </c>
      <c r="H63" s="57"/>
      <c r="I63" s="19"/>
      <c r="J63" s="20"/>
      <c r="K63" s="20"/>
      <c r="L63" s="20"/>
      <c r="M63" s="25"/>
      <c r="N63" s="20"/>
    </row>
    <row r="64" spans="1:14" x14ac:dyDescent="0.25">
      <c r="A64" s="57">
        <v>44975</v>
      </c>
      <c r="B64" s="19" t="s">
        <v>119</v>
      </c>
      <c r="C64" s="20" t="s">
        <v>180</v>
      </c>
      <c r="D64" s="20" t="s">
        <v>120</v>
      </c>
      <c r="E64" s="25">
        <v>44</v>
      </c>
      <c r="F64" s="20" t="s">
        <v>121</v>
      </c>
      <c r="H64" s="57"/>
      <c r="I64" s="19"/>
      <c r="J64" s="20"/>
      <c r="K64" s="20"/>
      <c r="L64" s="20"/>
      <c r="M64" s="25"/>
      <c r="N64" s="20"/>
    </row>
    <row r="65" spans="1:14" x14ac:dyDescent="0.25">
      <c r="A65" s="57">
        <v>44975</v>
      </c>
      <c r="B65" s="19" t="s">
        <v>119</v>
      </c>
      <c r="C65" s="20" t="s">
        <v>180</v>
      </c>
      <c r="D65" s="20" t="s">
        <v>120</v>
      </c>
      <c r="E65" s="25">
        <v>23</v>
      </c>
      <c r="F65" s="20" t="s">
        <v>121</v>
      </c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>
        <v>44977</v>
      </c>
      <c r="B67" s="19" t="s">
        <v>119</v>
      </c>
      <c r="C67" s="20" t="s">
        <v>181</v>
      </c>
      <c r="D67" s="20" t="s">
        <v>144</v>
      </c>
      <c r="E67" s="25">
        <v>23</v>
      </c>
      <c r="F67" s="20" t="s">
        <v>121</v>
      </c>
      <c r="H67" s="57"/>
      <c r="I67" s="19"/>
      <c r="J67" s="20"/>
      <c r="K67" s="20"/>
      <c r="L67" s="20"/>
      <c r="M67" s="25"/>
      <c r="N67" s="20"/>
    </row>
    <row r="68" spans="1:14" x14ac:dyDescent="0.25">
      <c r="A68" s="57">
        <v>44977</v>
      </c>
      <c r="B68" s="19" t="s">
        <v>119</v>
      </c>
      <c r="C68" s="20" t="s">
        <v>180</v>
      </c>
      <c r="D68" s="20" t="s">
        <v>124</v>
      </c>
      <c r="E68" s="25">
        <v>76</v>
      </c>
      <c r="F68" s="20" t="s">
        <v>121</v>
      </c>
      <c r="H68" s="57"/>
      <c r="I68" s="19"/>
      <c r="J68" s="20"/>
      <c r="K68" s="20"/>
      <c r="L68" s="20"/>
      <c r="M68" s="25"/>
      <c r="N68" s="20"/>
    </row>
    <row r="69" spans="1:14" x14ac:dyDescent="0.25">
      <c r="A69" s="57">
        <v>44977</v>
      </c>
      <c r="B69" s="19" t="s">
        <v>119</v>
      </c>
      <c r="C69" s="20" t="s">
        <v>180</v>
      </c>
      <c r="D69" s="20" t="s">
        <v>135</v>
      </c>
      <c r="E69" s="25">
        <v>40</v>
      </c>
      <c r="F69" s="20" t="s">
        <v>121</v>
      </c>
      <c r="H69" s="57"/>
      <c r="I69" s="19"/>
      <c r="J69" s="20"/>
      <c r="K69" s="20"/>
      <c r="L69" s="20"/>
      <c r="M69" s="25"/>
      <c r="N69" s="20"/>
    </row>
    <row r="70" spans="1:14" x14ac:dyDescent="0.25">
      <c r="A70" s="57">
        <v>44977</v>
      </c>
      <c r="B70" s="19" t="s">
        <v>119</v>
      </c>
      <c r="C70" s="20" t="s">
        <v>180</v>
      </c>
      <c r="D70" s="20" t="s">
        <v>120</v>
      </c>
      <c r="E70" s="25">
        <v>30</v>
      </c>
      <c r="F70" s="20" t="s">
        <v>121</v>
      </c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>
        <v>44978</v>
      </c>
      <c r="B72" s="19" t="s">
        <v>119</v>
      </c>
      <c r="C72" s="20" t="s">
        <v>180</v>
      </c>
      <c r="D72" s="20" t="s">
        <v>124</v>
      </c>
      <c r="E72" s="25">
        <v>83</v>
      </c>
      <c r="F72" s="20" t="s">
        <v>121</v>
      </c>
      <c r="H72" s="57"/>
      <c r="I72" s="19"/>
      <c r="J72" s="20"/>
      <c r="K72" s="20"/>
      <c r="L72" s="20"/>
      <c r="M72" s="25"/>
      <c r="N72" s="20"/>
    </row>
    <row r="73" spans="1:14" x14ac:dyDescent="0.25">
      <c r="A73" s="57">
        <v>44978</v>
      </c>
      <c r="B73" s="19" t="s">
        <v>119</v>
      </c>
      <c r="C73" s="20" t="s">
        <v>180</v>
      </c>
      <c r="D73" s="20" t="s">
        <v>120</v>
      </c>
      <c r="E73" s="25">
        <v>37.6</v>
      </c>
      <c r="F73" s="20" t="s">
        <v>121</v>
      </c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>
        <v>44979</v>
      </c>
      <c r="B75" s="19" t="s">
        <v>119</v>
      </c>
      <c r="C75" s="20" t="s">
        <v>181</v>
      </c>
      <c r="D75" s="20" t="s">
        <v>59</v>
      </c>
      <c r="E75" s="25">
        <v>17.899999999999999</v>
      </c>
      <c r="F75" s="20" t="s">
        <v>121</v>
      </c>
      <c r="H75" s="57"/>
      <c r="I75" s="19"/>
      <c r="J75" s="20"/>
      <c r="K75" s="20"/>
      <c r="L75" s="20"/>
      <c r="M75" s="25"/>
      <c r="N75" s="20"/>
    </row>
    <row r="76" spans="1:14" x14ac:dyDescent="0.25">
      <c r="A76" s="57">
        <v>44979</v>
      </c>
      <c r="B76" s="19" t="s">
        <v>119</v>
      </c>
      <c r="C76" s="20" t="s">
        <v>180</v>
      </c>
      <c r="D76" s="20" t="s">
        <v>120</v>
      </c>
      <c r="E76" s="25">
        <v>22</v>
      </c>
      <c r="F76" s="20" t="s">
        <v>121</v>
      </c>
      <c r="H76" s="57"/>
      <c r="I76" s="19"/>
      <c r="J76" s="20"/>
      <c r="K76" s="20"/>
      <c r="L76" s="20"/>
      <c r="M76" s="25"/>
      <c r="N76" s="20"/>
    </row>
    <row r="77" spans="1:14" x14ac:dyDescent="0.25">
      <c r="A77" s="57">
        <v>44979</v>
      </c>
      <c r="B77" s="19" t="s">
        <v>119</v>
      </c>
      <c r="C77" s="20" t="s">
        <v>180</v>
      </c>
      <c r="D77" s="20" t="s">
        <v>124</v>
      </c>
      <c r="E77" s="25">
        <v>56</v>
      </c>
      <c r="F77" s="20" t="s">
        <v>121</v>
      </c>
      <c r="H77" s="57"/>
      <c r="I77" s="19"/>
      <c r="J77" s="20"/>
      <c r="K77" s="20"/>
      <c r="L77" s="20"/>
      <c r="M77" s="25"/>
      <c r="N77" s="20"/>
    </row>
    <row r="78" spans="1:14" x14ac:dyDescent="0.25">
      <c r="A78" s="57">
        <v>44979</v>
      </c>
      <c r="B78" s="19" t="s">
        <v>119</v>
      </c>
      <c r="C78" s="20" t="s">
        <v>181</v>
      </c>
      <c r="D78" s="20" t="s">
        <v>59</v>
      </c>
      <c r="E78" s="25">
        <v>23.9</v>
      </c>
      <c r="F78" s="20" t="s">
        <v>121</v>
      </c>
      <c r="H78" s="57"/>
      <c r="I78" s="19"/>
      <c r="J78" s="20"/>
      <c r="K78" s="20"/>
      <c r="L78" s="20"/>
      <c r="M78" s="25"/>
      <c r="N78" s="20"/>
    </row>
    <row r="79" spans="1:14" x14ac:dyDescent="0.25">
      <c r="A79" s="57">
        <v>44979</v>
      </c>
      <c r="B79" s="19" t="s">
        <v>119</v>
      </c>
      <c r="C79" s="20" t="s">
        <v>180</v>
      </c>
      <c r="D79" s="20" t="s">
        <v>120</v>
      </c>
      <c r="E79" s="25">
        <v>51</v>
      </c>
      <c r="F79" s="20" t="s">
        <v>121</v>
      </c>
      <c r="H79" s="57"/>
      <c r="I79" s="19"/>
      <c r="J79" s="20"/>
      <c r="K79" s="20"/>
      <c r="L79" s="20"/>
      <c r="M79" s="25"/>
      <c r="N79" s="20"/>
    </row>
    <row r="80" spans="1:14" x14ac:dyDescent="0.25">
      <c r="A80" s="57">
        <v>44979</v>
      </c>
      <c r="B80" s="19" t="s">
        <v>119</v>
      </c>
      <c r="C80" s="20" t="s">
        <v>181</v>
      </c>
      <c r="D80" s="20" t="s">
        <v>59</v>
      </c>
      <c r="E80" s="25">
        <v>10.9</v>
      </c>
      <c r="F80" s="20" t="s">
        <v>121</v>
      </c>
      <c r="H80" s="57"/>
      <c r="I80" s="19"/>
      <c r="J80" s="20"/>
      <c r="K80" s="20"/>
      <c r="L80" s="20"/>
      <c r="M80" s="25"/>
      <c r="N80" s="20"/>
    </row>
    <row r="81" spans="1:14" x14ac:dyDescent="0.25">
      <c r="A81" s="57">
        <v>44979</v>
      </c>
      <c r="B81" s="19" t="s">
        <v>119</v>
      </c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>
        <v>44979</v>
      </c>
      <c r="B82" s="19" t="s">
        <v>119</v>
      </c>
      <c r="C82" s="20" t="s">
        <v>181</v>
      </c>
      <c r="D82" s="20" t="s">
        <v>107</v>
      </c>
      <c r="E82" s="25">
        <v>31</v>
      </c>
      <c r="F82" s="20" t="s">
        <v>121</v>
      </c>
      <c r="H82" s="57"/>
      <c r="I82" s="19"/>
      <c r="J82" s="20"/>
      <c r="K82" s="20"/>
      <c r="L82" s="20"/>
      <c r="M82" s="25"/>
      <c r="N82" s="20"/>
    </row>
    <row r="83" spans="1:14" x14ac:dyDescent="0.25">
      <c r="A83" s="57">
        <v>44979</v>
      </c>
      <c r="B83" s="19" t="s">
        <v>119</v>
      </c>
      <c r="C83" s="20" t="s">
        <v>181</v>
      </c>
      <c r="D83" s="20" t="s">
        <v>59</v>
      </c>
      <c r="E83" s="25">
        <v>11.5</v>
      </c>
      <c r="F83" s="20" t="s">
        <v>43</v>
      </c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>
        <v>44982</v>
      </c>
      <c r="B85" s="19" t="s">
        <v>119</v>
      </c>
      <c r="C85" s="20" t="s">
        <v>180</v>
      </c>
      <c r="D85" s="20" t="s">
        <v>120</v>
      </c>
      <c r="E85" s="25">
        <v>7</v>
      </c>
      <c r="F85" s="20" t="s">
        <v>121</v>
      </c>
      <c r="H85" s="57"/>
      <c r="I85" s="19"/>
      <c r="J85" s="20"/>
      <c r="K85" s="20"/>
      <c r="L85" s="20"/>
      <c r="M85" s="25"/>
      <c r="N85" s="20"/>
    </row>
    <row r="86" spans="1:14" x14ac:dyDescent="0.25">
      <c r="A86" s="57">
        <v>44982</v>
      </c>
      <c r="B86" s="19" t="s">
        <v>119</v>
      </c>
      <c r="C86" s="20" t="s">
        <v>181</v>
      </c>
      <c r="D86" s="20" t="s">
        <v>107</v>
      </c>
      <c r="E86" s="25">
        <v>49</v>
      </c>
      <c r="F86" s="20" t="s">
        <v>121</v>
      </c>
      <c r="H86" s="57"/>
      <c r="I86" s="19"/>
      <c r="J86" s="20"/>
      <c r="K86" s="20"/>
      <c r="L86" s="20"/>
      <c r="M86" s="25"/>
      <c r="N86" s="20"/>
    </row>
    <row r="87" spans="1:14" x14ac:dyDescent="0.25">
      <c r="A87" s="57">
        <v>44982</v>
      </c>
      <c r="B87" s="19" t="s">
        <v>119</v>
      </c>
      <c r="C87" s="20" t="s">
        <v>181</v>
      </c>
      <c r="D87" s="20" t="s">
        <v>107</v>
      </c>
      <c r="E87" s="25">
        <v>29</v>
      </c>
      <c r="F87" s="20" t="s">
        <v>121</v>
      </c>
      <c r="H87" s="57"/>
      <c r="I87" s="19"/>
      <c r="J87" s="20"/>
      <c r="K87" s="20"/>
      <c r="L87" s="20"/>
      <c r="M87" s="25"/>
      <c r="N87" s="20"/>
    </row>
    <row r="88" spans="1:14" x14ac:dyDescent="0.25">
      <c r="A88" s="57">
        <v>44982</v>
      </c>
      <c r="B88" s="19" t="s">
        <v>119</v>
      </c>
      <c r="C88" s="20" t="s">
        <v>180</v>
      </c>
      <c r="D88" s="20" t="s">
        <v>120</v>
      </c>
      <c r="E88" s="25">
        <v>34</v>
      </c>
      <c r="F88" s="20" t="s">
        <v>121</v>
      </c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>
        <v>44984</v>
      </c>
      <c r="B90" s="19" t="s">
        <v>119</v>
      </c>
      <c r="C90" s="20" t="s">
        <v>180</v>
      </c>
      <c r="D90" s="20" t="s">
        <v>120</v>
      </c>
      <c r="E90" s="25">
        <v>19</v>
      </c>
      <c r="F90" s="20" t="s">
        <v>121</v>
      </c>
      <c r="H90" s="57"/>
      <c r="I90" s="19"/>
      <c r="J90" s="20"/>
      <c r="K90" s="20"/>
      <c r="L90" s="20"/>
      <c r="M90" s="25"/>
      <c r="N90" s="20"/>
    </row>
    <row r="91" spans="1:14" x14ac:dyDescent="0.25">
      <c r="A91" s="57">
        <v>44984</v>
      </c>
      <c r="B91" s="19" t="s">
        <v>119</v>
      </c>
      <c r="C91" s="20" t="s">
        <v>181</v>
      </c>
      <c r="D91" s="20" t="s">
        <v>140</v>
      </c>
      <c r="E91" s="25">
        <v>12.9</v>
      </c>
      <c r="F91" s="20" t="s">
        <v>121</v>
      </c>
      <c r="H91" s="57"/>
      <c r="I91" s="19"/>
      <c r="J91" s="20"/>
      <c r="K91" s="20"/>
      <c r="L91" s="20"/>
      <c r="M91" s="25"/>
      <c r="N91" s="20"/>
    </row>
    <row r="92" spans="1:14" x14ac:dyDescent="0.25">
      <c r="A92" s="57">
        <v>44984</v>
      </c>
      <c r="B92" s="19" t="s">
        <v>119</v>
      </c>
      <c r="C92" s="20" t="s">
        <v>180</v>
      </c>
      <c r="D92" s="20" t="s">
        <v>120</v>
      </c>
      <c r="E92" s="25">
        <v>40</v>
      </c>
      <c r="F92" s="20" t="s">
        <v>121</v>
      </c>
      <c r="H92" s="57"/>
      <c r="I92" s="19"/>
      <c r="J92" s="20"/>
      <c r="K92" s="20"/>
      <c r="L92" s="20"/>
      <c r="M92" s="25"/>
      <c r="N92" s="20"/>
    </row>
    <row r="93" spans="1:14" x14ac:dyDescent="0.25">
      <c r="A93" s="57">
        <v>44984</v>
      </c>
      <c r="B93" s="19" t="s">
        <v>119</v>
      </c>
      <c r="C93" s="20" t="s">
        <v>180</v>
      </c>
      <c r="D93" s="20" t="s">
        <v>120</v>
      </c>
      <c r="E93" s="25">
        <v>53</v>
      </c>
      <c r="F93" s="20" t="s">
        <v>121</v>
      </c>
      <c r="H93" s="57"/>
      <c r="I93" s="19"/>
      <c r="J93" s="20"/>
      <c r="K93" s="20"/>
      <c r="L93" s="20"/>
      <c r="M93" s="25"/>
      <c r="N93" s="20"/>
    </row>
    <row r="94" spans="1:14" x14ac:dyDescent="0.25">
      <c r="A94" s="57">
        <v>44984</v>
      </c>
      <c r="B94" s="19" t="s">
        <v>119</v>
      </c>
      <c r="C94" s="20" t="s">
        <v>180</v>
      </c>
      <c r="D94" s="20" t="s">
        <v>120</v>
      </c>
      <c r="E94" s="25">
        <v>20</v>
      </c>
      <c r="F94" s="20" t="s">
        <v>121</v>
      </c>
      <c r="H94" s="57"/>
      <c r="I94" s="19"/>
      <c r="J94" s="20"/>
      <c r="K94" s="20"/>
      <c r="L94" s="20"/>
      <c r="M94" s="25"/>
      <c r="N94" s="20"/>
    </row>
    <row r="95" spans="1:14" x14ac:dyDescent="0.25">
      <c r="A95" s="57">
        <v>44984</v>
      </c>
      <c r="B95" s="19" t="s">
        <v>119</v>
      </c>
      <c r="C95" s="20" t="s">
        <v>180</v>
      </c>
      <c r="D95" s="20" t="s">
        <v>124</v>
      </c>
      <c r="E95" s="25">
        <v>77</v>
      </c>
      <c r="F95" s="20" t="s">
        <v>121</v>
      </c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>
        <v>44985</v>
      </c>
      <c r="B97" s="19" t="s">
        <v>119</v>
      </c>
      <c r="C97" s="20" t="s">
        <v>181</v>
      </c>
      <c r="D97" s="20" t="s">
        <v>59</v>
      </c>
      <c r="E97" s="25">
        <v>10</v>
      </c>
      <c r="F97" s="20" t="s">
        <v>121</v>
      </c>
      <c r="H97" s="57"/>
      <c r="I97" s="19"/>
      <c r="J97" s="20"/>
      <c r="K97" s="20"/>
      <c r="L97" s="20"/>
      <c r="M97" s="25"/>
      <c r="N97" s="20"/>
    </row>
    <row r="98" spans="1:14" x14ac:dyDescent="0.25">
      <c r="A98" s="57">
        <v>44985</v>
      </c>
      <c r="B98" s="19" t="s">
        <v>119</v>
      </c>
      <c r="C98" s="20" t="s">
        <v>180</v>
      </c>
      <c r="D98" s="20" t="s">
        <v>120</v>
      </c>
      <c r="E98" s="25">
        <v>34</v>
      </c>
      <c r="F98" s="20" t="s">
        <v>121</v>
      </c>
      <c r="H98" s="57"/>
      <c r="I98" s="19"/>
      <c r="J98" s="20"/>
      <c r="K98" s="20"/>
      <c r="L98" s="20"/>
      <c r="M98" s="25"/>
      <c r="N98" s="20"/>
    </row>
    <row r="99" spans="1:14" x14ac:dyDescent="0.25">
      <c r="A99" s="57">
        <v>44985</v>
      </c>
      <c r="B99" s="19" t="s">
        <v>119</v>
      </c>
      <c r="C99" s="20" t="s">
        <v>181</v>
      </c>
      <c r="D99" s="20" t="s">
        <v>107</v>
      </c>
      <c r="E99" s="25">
        <v>32.9</v>
      </c>
      <c r="F99" s="20" t="s">
        <v>121</v>
      </c>
      <c r="H99" s="57"/>
      <c r="I99" s="19"/>
      <c r="J99" s="20"/>
      <c r="K99" s="20"/>
      <c r="L99" s="20"/>
      <c r="M99" s="25"/>
      <c r="N99" s="20"/>
    </row>
    <row r="100" spans="1:14" x14ac:dyDescent="0.25">
      <c r="A100" s="57">
        <v>44985</v>
      </c>
      <c r="B100" s="19" t="s">
        <v>119</v>
      </c>
      <c r="C100" s="20" t="s">
        <v>180</v>
      </c>
      <c r="D100" s="20" t="s">
        <v>127</v>
      </c>
      <c r="E100" s="25">
        <v>83</v>
      </c>
      <c r="F100" s="20" t="s">
        <v>121</v>
      </c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>
        <v>44985</v>
      </c>
      <c r="B101" s="19" t="s">
        <v>119</v>
      </c>
      <c r="C101" s="20" t="s">
        <v>180</v>
      </c>
      <c r="D101" s="20" t="s">
        <v>120</v>
      </c>
      <c r="E101" s="25">
        <v>43</v>
      </c>
      <c r="F101" s="20" t="s">
        <v>121</v>
      </c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ht="6.75" customHeight="1" x14ac:dyDescent="0.25">
      <c r="M104" s="22"/>
    </row>
    <row r="105" spans="1:14" ht="15.75" x14ac:dyDescent="0.25">
      <c r="C105" s="21" t="s">
        <v>10</v>
      </c>
      <c r="E105" s="25">
        <f>SUM(E8:E103)</f>
        <v>3110.5000000000005</v>
      </c>
      <c r="L105" s="21" t="s">
        <v>10</v>
      </c>
      <c r="M105" s="25">
        <f>SUM(M8:M103)</f>
        <v>782.7399999999999</v>
      </c>
    </row>
    <row r="106" spans="1:14" ht="4.5" customHeight="1" x14ac:dyDescent="0.25"/>
    <row r="107" spans="1:14" ht="15.75" x14ac:dyDescent="0.25">
      <c r="C107" s="21" t="s">
        <v>11</v>
      </c>
      <c r="E107" s="43">
        <f>+E105-M105</f>
        <v>2327.7600000000007</v>
      </c>
    </row>
  </sheetData>
  <sortState xmlns:xlrd2="http://schemas.microsoft.com/office/spreadsheetml/2017/richdata2" ref="H8:N19">
    <sortCondition ref="H8:H19"/>
  </sortState>
  <mergeCells count="2">
    <mergeCell ref="A1:B1"/>
    <mergeCell ref="A2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N89"/>
  <sheetViews>
    <sheetView topLeftCell="A68" workbookViewId="0">
      <selection activeCell="K17" sqref="K17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4" bestFit="1" customWidth="1"/>
    <col min="3" max="3" width="20.7109375" style="14" customWidth="1"/>
    <col min="4" max="4" width="24.7109375" style="14" customWidth="1"/>
    <col min="5" max="5" width="14.140625" style="28" customWidth="1"/>
    <col min="6" max="6" width="23.7109375" style="14" customWidth="1"/>
    <col min="7" max="7" width="3.140625" style="1" customWidth="1"/>
    <col min="8" max="8" width="18.7109375" style="52" customWidth="1"/>
    <col min="9" max="9" width="20" style="30" bestFit="1" customWidth="1"/>
    <col min="10" max="10" width="25.28515625" style="30" bestFit="1" customWidth="1"/>
    <col min="11" max="11" width="25.28515625" style="30" customWidth="1"/>
    <col min="12" max="12" width="20.7109375" style="30" customWidth="1"/>
    <col min="13" max="13" width="14.140625" style="34" customWidth="1"/>
    <col min="14" max="14" width="23.7109375" style="30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23</v>
      </c>
    </row>
    <row r="5" spans="1:14" ht="18.75" x14ac:dyDescent="0.3">
      <c r="A5" s="53" t="s">
        <v>12</v>
      </c>
      <c r="B5" s="40"/>
      <c r="C5" s="41"/>
      <c r="D5" s="41"/>
      <c r="E5" s="42"/>
      <c r="F5" s="41"/>
      <c r="G5" s="2"/>
      <c r="H5" s="58" t="s">
        <v>13</v>
      </c>
      <c r="I5" s="31"/>
      <c r="J5" s="31"/>
      <c r="K5" s="31"/>
      <c r="L5" s="31"/>
      <c r="M5" s="35"/>
      <c r="N5" s="31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38" t="s">
        <v>4</v>
      </c>
      <c r="J7" s="32" t="s">
        <v>8</v>
      </c>
      <c r="K7" s="32" t="s">
        <v>153</v>
      </c>
      <c r="L7" s="32" t="s">
        <v>5</v>
      </c>
      <c r="M7" s="24" t="s">
        <v>6</v>
      </c>
      <c r="N7" s="32" t="s">
        <v>9</v>
      </c>
    </row>
    <row r="8" spans="1:14" x14ac:dyDescent="0.25">
      <c r="A8" s="57">
        <v>44986</v>
      </c>
      <c r="B8" s="19" t="s">
        <v>119</v>
      </c>
      <c r="C8" s="20" t="s">
        <v>180</v>
      </c>
      <c r="D8" s="20" t="s">
        <v>127</v>
      </c>
      <c r="E8" s="25">
        <v>11</v>
      </c>
      <c r="F8" s="20" t="s">
        <v>66</v>
      </c>
      <c r="H8" s="55">
        <v>44986</v>
      </c>
      <c r="I8" s="36" t="s">
        <v>83</v>
      </c>
      <c r="J8" s="33" t="s">
        <v>45</v>
      </c>
      <c r="K8" s="33" t="s">
        <v>111</v>
      </c>
      <c r="L8" s="20" t="s">
        <v>52</v>
      </c>
      <c r="M8" s="25">
        <v>82.8</v>
      </c>
      <c r="N8" s="33" t="s">
        <v>37</v>
      </c>
    </row>
    <row r="9" spans="1:14" x14ac:dyDescent="0.25">
      <c r="A9" s="57">
        <v>44986</v>
      </c>
      <c r="B9" s="19" t="s">
        <v>119</v>
      </c>
      <c r="C9" s="20" t="s">
        <v>180</v>
      </c>
      <c r="D9" s="20" t="s">
        <v>120</v>
      </c>
      <c r="E9" s="25">
        <v>44</v>
      </c>
      <c r="F9" s="20" t="s">
        <v>121</v>
      </c>
      <c r="H9" s="55">
        <v>44995</v>
      </c>
      <c r="I9" s="36" t="s">
        <v>55</v>
      </c>
      <c r="J9" s="33" t="s">
        <v>56</v>
      </c>
      <c r="K9" s="33" t="s">
        <v>111</v>
      </c>
      <c r="L9" s="33" t="s">
        <v>63</v>
      </c>
      <c r="M9" s="25">
        <v>49.75</v>
      </c>
      <c r="N9" s="33" t="s">
        <v>37</v>
      </c>
    </row>
    <row r="10" spans="1:14" x14ac:dyDescent="0.25">
      <c r="A10" s="57">
        <v>44986</v>
      </c>
      <c r="B10" s="19" t="s">
        <v>119</v>
      </c>
      <c r="C10" s="20" t="s">
        <v>181</v>
      </c>
      <c r="D10" s="20" t="s">
        <v>138</v>
      </c>
      <c r="E10" s="25">
        <v>48.9</v>
      </c>
      <c r="F10" s="20" t="s">
        <v>121</v>
      </c>
      <c r="H10" s="55">
        <v>44996</v>
      </c>
      <c r="I10" s="36" t="s">
        <v>86</v>
      </c>
      <c r="J10" s="33" t="s">
        <v>87</v>
      </c>
      <c r="K10" s="33" t="s">
        <v>111</v>
      </c>
      <c r="L10" s="33" t="s">
        <v>88</v>
      </c>
      <c r="M10" s="25">
        <v>44.99</v>
      </c>
      <c r="N10" s="33" t="s">
        <v>66</v>
      </c>
    </row>
    <row r="11" spans="1:14" x14ac:dyDescent="0.25">
      <c r="A11" s="57">
        <v>44986</v>
      </c>
      <c r="B11" s="19" t="s">
        <v>119</v>
      </c>
      <c r="C11" s="20" t="s">
        <v>180</v>
      </c>
      <c r="D11" s="20" t="s">
        <v>120</v>
      </c>
      <c r="E11" s="25">
        <v>39</v>
      </c>
      <c r="F11" s="20" t="s">
        <v>121</v>
      </c>
      <c r="H11" s="55">
        <v>45002</v>
      </c>
      <c r="I11" s="36" t="s">
        <v>89</v>
      </c>
      <c r="J11" s="33" t="s">
        <v>90</v>
      </c>
      <c r="K11" s="33" t="s">
        <v>111</v>
      </c>
      <c r="L11" s="33" t="s">
        <v>91</v>
      </c>
      <c r="M11" s="25">
        <v>17.399999999999999</v>
      </c>
      <c r="N11" s="33" t="s">
        <v>43</v>
      </c>
    </row>
    <row r="12" spans="1:14" x14ac:dyDescent="0.25">
      <c r="A12" s="57">
        <v>44986</v>
      </c>
      <c r="B12" s="19" t="s">
        <v>119</v>
      </c>
      <c r="C12" s="20" t="s">
        <v>180</v>
      </c>
      <c r="D12" s="20" t="s">
        <v>124</v>
      </c>
      <c r="E12" s="25">
        <v>83</v>
      </c>
      <c r="F12" s="20" t="s">
        <v>121</v>
      </c>
      <c r="H12" s="55">
        <v>45002</v>
      </c>
      <c r="I12" s="36" t="s">
        <v>109</v>
      </c>
      <c r="J12" s="33" t="s">
        <v>107</v>
      </c>
      <c r="K12" s="33" t="s">
        <v>154</v>
      </c>
      <c r="L12" s="33" t="s">
        <v>60</v>
      </c>
      <c r="M12" s="25">
        <v>100</v>
      </c>
      <c r="N12" s="33" t="s">
        <v>99</v>
      </c>
    </row>
    <row r="13" spans="1:14" x14ac:dyDescent="0.25">
      <c r="A13" s="57">
        <v>44986</v>
      </c>
      <c r="B13" s="19" t="s">
        <v>119</v>
      </c>
      <c r="C13" s="20" t="s">
        <v>180</v>
      </c>
      <c r="D13" s="20" t="s">
        <v>124</v>
      </c>
      <c r="E13" s="25">
        <v>88</v>
      </c>
      <c r="F13" s="20" t="s">
        <v>66</v>
      </c>
      <c r="H13" s="55">
        <v>45005</v>
      </c>
      <c r="I13" s="36" t="s">
        <v>78</v>
      </c>
      <c r="J13" s="33" t="s">
        <v>49</v>
      </c>
      <c r="K13" s="33" t="s">
        <v>111</v>
      </c>
      <c r="L13" s="33" t="s">
        <v>54</v>
      </c>
      <c r="M13" s="25">
        <v>43.99</v>
      </c>
      <c r="N13" s="33" t="s">
        <v>37</v>
      </c>
    </row>
    <row r="14" spans="1:14" x14ac:dyDescent="0.25">
      <c r="A14" s="57"/>
      <c r="B14" s="19"/>
      <c r="C14" s="20"/>
      <c r="D14" s="20"/>
      <c r="E14" s="25"/>
      <c r="F14" s="20"/>
      <c r="H14" s="55">
        <v>45005</v>
      </c>
      <c r="I14" s="36" t="s">
        <v>79</v>
      </c>
      <c r="J14" s="33" t="s">
        <v>49</v>
      </c>
      <c r="K14" s="33" t="s">
        <v>111</v>
      </c>
      <c r="L14" s="33" t="s">
        <v>50</v>
      </c>
      <c r="M14" s="25">
        <v>45.49</v>
      </c>
      <c r="N14" s="33" t="s">
        <v>37</v>
      </c>
    </row>
    <row r="15" spans="1:14" x14ac:dyDescent="0.25">
      <c r="A15" s="57">
        <v>44995</v>
      </c>
      <c r="B15" s="19" t="s">
        <v>119</v>
      </c>
      <c r="C15" s="20" t="s">
        <v>181</v>
      </c>
      <c r="D15" s="20" t="s">
        <v>107</v>
      </c>
      <c r="E15" s="25">
        <v>28</v>
      </c>
      <c r="F15" s="20" t="s">
        <v>121</v>
      </c>
      <c r="H15" s="55">
        <v>45009</v>
      </c>
      <c r="I15" s="36" t="s">
        <v>72</v>
      </c>
      <c r="J15" s="33" t="s">
        <v>70</v>
      </c>
      <c r="K15" s="33" t="s">
        <v>115</v>
      </c>
      <c r="L15" s="33" t="s">
        <v>161</v>
      </c>
      <c r="M15" s="25">
        <v>4.2</v>
      </c>
      <c r="N15" s="33" t="s">
        <v>66</v>
      </c>
    </row>
    <row r="16" spans="1:14" x14ac:dyDescent="0.25">
      <c r="A16" s="57">
        <v>44995</v>
      </c>
      <c r="B16" s="19" t="s">
        <v>119</v>
      </c>
      <c r="C16" s="20" t="s">
        <v>181</v>
      </c>
      <c r="D16" s="20" t="s">
        <v>107</v>
      </c>
      <c r="E16" s="25">
        <v>77.7</v>
      </c>
      <c r="F16" s="20" t="s">
        <v>121</v>
      </c>
      <c r="H16" s="55">
        <v>45010</v>
      </c>
      <c r="I16" s="36" t="s">
        <v>64</v>
      </c>
      <c r="J16" s="33" t="s">
        <v>65</v>
      </c>
      <c r="K16" s="33" t="s">
        <v>115</v>
      </c>
      <c r="L16" s="33" t="s">
        <v>162</v>
      </c>
      <c r="M16" s="25">
        <v>486.28</v>
      </c>
      <c r="N16" s="33" t="s">
        <v>66</v>
      </c>
    </row>
    <row r="17" spans="1:14" x14ac:dyDescent="0.25">
      <c r="A17" s="57">
        <v>44995</v>
      </c>
      <c r="B17" s="19" t="s">
        <v>119</v>
      </c>
      <c r="C17" s="20" t="s">
        <v>181</v>
      </c>
      <c r="D17" s="20" t="s">
        <v>107</v>
      </c>
      <c r="E17" s="25">
        <v>8</v>
      </c>
      <c r="F17" s="20" t="s">
        <v>43</v>
      </c>
      <c r="H17" s="55">
        <v>45010</v>
      </c>
      <c r="I17" s="36" t="s">
        <v>71</v>
      </c>
      <c r="J17" s="33" t="s">
        <v>73</v>
      </c>
      <c r="K17" s="33" t="s">
        <v>115</v>
      </c>
      <c r="L17" s="33" t="s">
        <v>163</v>
      </c>
      <c r="M17" s="25">
        <v>19.399999999999999</v>
      </c>
      <c r="N17" s="33" t="s">
        <v>66</v>
      </c>
    </row>
    <row r="18" spans="1:14" x14ac:dyDescent="0.25">
      <c r="A18" s="57"/>
      <c r="B18" s="19"/>
      <c r="C18" s="20"/>
      <c r="D18" s="20"/>
      <c r="E18" s="25"/>
      <c r="F18" s="20"/>
      <c r="H18" s="55">
        <v>45011</v>
      </c>
      <c r="I18" s="36" t="s">
        <v>74</v>
      </c>
      <c r="J18" s="33" t="s">
        <v>75</v>
      </c>
      <c r="K18" s="33" t="s">
        <v>115</v>
      </c>
      <c r="L18" s="33" t="s">
        <v>163</v>
      </c>
      <c r="M18" s="25">
        <v>28</v>
      </c>
      <c r="N18" s="33" t="s">
        <v>66</v>
      </c>
    </row>
    <row r="19" spans="1:14" x14ac:dyDescent="0.25">
      <c r="A19" s="57">
        <v>44996</v>
      </c>
      <c r="B19" s="19" t="s">
        <v>119</v>
      </c>
      <c r="C19" s="20" t="s">
        <v>180</v>
      </c>
      <c r="D19" s="20" t="s">
        <v>120</v>
      </c>
      <c r="E19" s="25">
        <v>11.8</v>
      </c>
      <c r="F19" s="20" t="s">
        <v>121</v>
      </c>
      <c r="H19" s="55">
        <v>45012</v>
      </c>
      <c r="I19" s="36" t="s">
        <v>68</v>
      </c>
      <c r="J19" s="36" t="s">
        <v>67</v>
      </c>
      <c r="K19" s="36" t="s">
        <v>115</v>
      </c>
      <c r="L19" s="36" t="s">
        <v>69</v>
      </c>
      <c r="M19" s="25">
        <v>90</v>
      </c>
      <c r="N19" s="33" t="s">
        <v>66</v>
      </c>
    </row>
    <row r="20" spans="1:14" x14ac:dyDescent="0.25">
      <c r="A20" s="57">
        <v>44996</v>
      </c>
      <c r="B20" s="19" t="s">
        <v>119</v>
      </c>
      <c r="C20" s="20" t="s">
        <v>181</v>
      </c>
      <c r="D20" s="20" t="s">
        <v>59</v>
      </c>
      <c r="E20" s="25">
        <v>13.9</v>
      </c>
      <c r="F20" s="20" t="s">
        <v>43</v>
      </c>
      <c r="H20" s="55">
        <v>45012</v>
      </c>
      <c r="I20" s="36" t="s">
        <v>76</v>
      </c>
      <c r="J20" s="33" t="s">
        <v>77</v>
      </c>
      <c r="K20" s="33" t="s">
        <v>115</v>
      </c>
      <c r="L20" s="33" t="s">
        <v>163</v>
      </c>
      <c r="M20" s="25">
        <v>25.06</v>
      </c>
      <c r="N20" s="33" t="s">
        <v>66</v>
      </c>
    </row>
    <row r="21" spans="1:14" x14ac:dyDescent="0.25">
      <c r="A21" s="57">
        <v>44996</v>
      </c>
      <c r="B21" s="19" t="s">
        <v>119</v>
      </c>
      <c r="C21" s="20" t="s">
        <v>180</v>
      </c>
      <c r="D21" s="20" t="s">
        <v>145</v>
      </c>
      <c r="E21" s="25">
        <v>80</v>
      </c>
      <c r="F21" s="20" t="s">
        <v>43</v>
      </c>
      <c r="H21" s="55">
        <v>45013</v>
      </c>
      <c r="I21" s="36" t="s">
        <v>102</v>
      </c>
      <c r="J21" s="33" t="s">
        <v>97</v>
      </c>
      <c r="K21" s="33" t="s">
        <v>154</v>
      </c>
      <c r="L21" s="33" t="s">
        <v>103</v>
      </c>
      <c r="M21" s="25">
        <v>45.99</v>
      </c>
      <c r="N21" s="33" t="s">
        <v>99</v>
      </c>
    </row>
    <row r="22" spans="1:14" x14ac:dyDescent="0.25">
      <c r="A22" s="57"/>
      <c r="B22" s="19"/>
      <c r="C22" s="20"/>
      <c r="D22" s="20"/>
      <c r="E22" s="25"/>
      <c r="F22" s="20"/>
      <c r="H22" s="55">
        <v>45013</v>
      </c>
      <c r="I22" s="36" t="s">
        <v>106</v>
      </c>
      <c r="J22" s="33" t="s">
        <v>107</v>
      </c>
      <c r="K22" s="33" t="s">
        <v>154</v>
      </c>
      <c r="L22" s="33" t="s">
        <v>60</v>
      </c>
      <c r="M22" s="25">
        <v>1799.81</v>
      </c>
      <c r="N22" s="33" t="s">
        <v>99</v>
      </c>
    </row>
    <row r="23" spans="1:14" x14ac:dyDescent="0.25">
      <c r="A23" s="57">
        <v>44998</v>
      </c>
      <c r="B23" s="19" t="s">
        <v>119</v>
      </c>
      <c r="C23" s="20" t="s">
        <v>180</v>
      </c>
      <c r="D23" s="20" t="s">
        <v>120</v>
      </c>
      <c r="E23" s="25">
        <v>36</v>
      </c>
      <c r="F23" s="20" t="s">
        <v>121</v>
      </c>
      <c r="H23" s="55">
        <v>45013</v>
      </c>
      <c r="I23" s="36" t="s">
        <v>108</v>
      </c>
      <c r="J23" s="33" t="s">
        <v>107</v>
      </c>
      <c r="K23" s="33" t="s">
        <v>154</v>
      </c>
      <c r="L23" s="33" t="s">
        <v>60</v>
      </c>
      <c r="M23" s="25">
        <v>72.599999999999994</v>
      </c>
      <c r="N23" s="33" t="s">
        <v>99</v>
      </c>
    </row>
    <row r="24" spans="1:14" x14ac:dyDescent="0.25">
      <c r="A24" s="57">
        <v>44998</v>
      </c>
      <c r="B24" s="19" t="s">
        <v>119</v>
      </c>
      <c r="C24" s="20" t="s">
        <v>181</v>
      </c>
      <c r="D24" s="20" t="s">
        <v>144</v>
      </c>
      <c r="E24" s="25">
        <v>75.900000000000006</v>
      </c>
      <c r="F24" s="20" t="s">
        <v>121</v>
      </c>
      <c r="H24" s="55">
        <v>45013</v>
      </c>
      <c r="I24" s="36" t="s">
        <v>113</v>
      </c>
      <c r="J24" s="33" t="s">
        <v>114</v>
      </c>
      <c r="K24" s="33" t="s">
        <v>115</v>
      </c>
      <c r="L24" s="33" t="s">
        <v>115</v>
      </c>
      <c r="M24" s="25">
        <v>1080</v>
      </c>
      <c r="N24" s="33"/>
    </row>
    <row r="25" spans="1:14" x14ac:dyDescent="0.25">
      <c r="A25" s="57">
        <v>44998</v>
      </c>
      <c r="B25" s="19" t="s">
        <v>119</v>
      </c>
      <c r="C25" s="20" t="s">
        <v>180</v>
      </c>
      <c r="D25" s="20" t="s">
        <v>120</v>
      </c>
      <c r="E25" s="25">
        <v>40</v>
      </c>
      <c r="F25" s="20" t="s">
        <v>121</v>
      </c>
      <c r="H25" s="55">
        <v>45014</v>
      </c>
      <c r="I25" s="36" t="s">
        <v>72</v>
      </c>
      <c r="J25" s="33" t="s">
        <v>70</v>
      </c>
      <c r="K25" s="33" t="s">
        <v>115</v>
      </c>
      <c r="L25" s="33" t="s">
        <v>164</v>
      </c>
      <c r="M25" s="25">
        <v>2.1</v>
      </c>
      <c r="N25" s="33" t="s">
        <v>66</v>
      </c>
    </row>
    <row r="26" spans="1:14" x14ac:dyDescent="0.25">
      <c r="A26" s="57"/>
      <c r="B26" s="19"/>
      <c r="C26" s="20"/>
      <c r="D26" s="20"/>
      <c r="E26" s="25"/>
      <c r="F26" s="20"/>
      <c r="H26" s="55">
        <v>45015</v>
      </c>
      <c r="I26" s="36" t="s">
        <v>104</v>
      </c>
      <c r="J26" s="33" t="s">
        <v>105</v>
      </c>
      <c r="K26" s="33" t="s">
        <v>159</v>
      </c>
      <c r="L26" s="33" t="s">
        <v>160</v>
      </c>
      <c r="M26" s="25">
        <v>34</v>
      </c>
      <c r="N26" s="33" t="s">
        <v>43</v>
      </c>
    </row>
    <row r="27" spans="1:14" x14ac:dyDescent="0.25">
      <c r="A27" s="57">
        <v>44999</v>
      </c>
      <c r="B27" s="19" t="s">
        <v>119</v>
      </c>
      <c r="C27" s="20" t="s">
        <v>180</v>
      </c>
      <c r="D27" s="20" t="s">
        <v>146</v>
      </c>
      <c r="E27" s="25">
        <v>83</v>
      </c>
      <c r="F27" s="20" t="s">
        <v>121</v>
      </c>
      <c r="H27" s="55"/>
      <c r="I27" s="36"/>
      <c r="J27" s="33"/>
      <c r="K27" s="33"/>
      <c r="L27" s="33"/>
      <c r="M27" s="25"/>
      <c r="N27" s="33"/>
    </row>
    <row r="28" spans="1:14" x14ac:dyDescent="0.25">
      <c r="A28" s="57">
        <v>44999</v>
      </c>
      <c r="B28" s="19" t="s">
        <v>119</v>
      </c>
      <c r="C28" s="20" t="s">
        <v>180</v>
      </c>
      <c r="D28" s="20" t="s">
        <v>124</v>
      </c>
      <c r="E28" s="25">
        <v>55</v>
      </c>
      <c r="F28" s="20" t="s">
        <v>121</v>
      </c>
      <c r="H28" s="55"/>
      <c r="I28" s="36"/>
      <c r="J28" s="33"/>
      <c r="K28" s="33"/>
      <c r="L28" s="33"/>
      <c r="M28" s="25"/>
      <c r="N28" s="33"/>
    </row>
    <row r="29" spans="1:14" x14ac:dyDescent="0.25">
      <c r="A29" s="57"/>
      <c r="B29" s="19"/>
      <c r="C29" s="20"/>
      <c r="D29" s="20"/>
      <c r="E29" s="25"/>
      <c r="F29" s="20"/>
      <c r="H29" s="55"/>
      <c r="I29" s="36"/>
      <c r="J29" s="33"/>
      <c r="K29" s="33"/>
      <c r="L29" s="33"/>
      <c r="M29" s="25"/>
      <c r="N29" s="33"/>
    </row>
    <row r="30" spans="1:14" x14ac:dyDescent="0.25">
      <c r="A30" s="57">
        <v>45001</v>
      </c>
      <c r="B30" s="19" t="s">
        <v>119</v>
      </c>
      <c r="C30" s="20" t="s">
        <v>180</v>
      </c>
      <c r="D30" s="20" t="s">
        <v>120</v>
      </c>
      <c r="E30" s="25">
        <v>24</v>
      </c>
      <c r="F30" s="20" t="s">
        <v>66</v>
      </c>
      <c r="H30" s="55"/>
      <c r="I30" s="36"/>
      <c r="J30" s="33"/>
      <c r="K30" s="33"/>
      <c r="L30" s="33"/>
      <c r="M30" s="25"/>
      <c r="N30" s="33"/>
    </row>
    <row r="31" spans="1:14" x14ac:dyDescent="0.25">
      <c r="A31" s="57">
        <v>45001</v>
      </c>
      <c r="B31" s="19" t="s">
        <v>119</v>
      </c>
      <c r="C31" s="20" t="s">
        <v>180</v>
      </c>
      <c r="D31" s="20" t="s">
        <v>120</v>
      </c>
      <c r="E31" s="25">
        <v>40</v>
      </c>
      <c r="F31" s="20" t="s">
        <v>66</v>
      </c>
      <c r="H31" s="55"/>
      <c r="I31" s="36"/>
      <c r="J31" s="33"/>
      <c r="K31" s="33"/>
      <c r="L31" s="33"/>
      <c r="M31" s="25"/>
      <c r="N31" s="33"/>
    </row>
    <row r="32" spans="1:14" x14ac:dyDescent="0.25">
      <c r="A32" s="57">
        <v>45001</v>
      </c>
      <c r="B32" s="19" t="s">
        <v>119</v>
      </c>
      <c r="C32" s="20" t="s">
        <v>180</v>
      </c>
      <c r="D32" s="20" t="s">
        <v>120</v>
      </c>
      <c r="E32" s="25">
        <v>45</v>
      </c>
      <c r="F32" s="20" t="s">
        <v>66</v>
      </c>
      <c r="H32" s="55"/>
      <c r="I32" s="36"/>
      <c r="J32" s="33"/>
      <c r="K32" s="33"/>
      <c r="L32" s="33"/>
      <c r="M32" s="25"/>
      <c r="N32" s="33"/>
    </row>
    <row r="33" spans="1:14" x14ac:dyDescent="0.25">
      <c r="A33" s="57">
        <v>45001</v>
      </c>
      <c r="B33" s="19" t="s">
        <v>119</v>
      </c>
      <c r="C33" s="20" t="s">
        <v>181</v>
      </c>
      <c r="D33" s="20" t="s">
        <v>107</v>
      </c>
      <c r="E33" s="25">
        <v>37</v>
      </c>
      <c r="F33" s="20" t="s">
        <v>121</v>
      </c>
      <c r="H33" s="55"/>
      <c r="I33" s="36"/>
      <c r="J33" s="33"/>
      <c r="K33" s="33"/>
      <c r="L33" s="33"/>
      <c r="M33" s="25"/>
      <c r="N33" s="33"/>
    </row>
    <row r="34" spans="1:14" x14ac:dyDescent="0.25">
      <c r="A34" s="57"/>
      <c r="B34" s="19"/>
      <c r="C34" s="20"/>
      <c r="D34" s="20"/>
      <c r="E34" s="25"/>
      <c r="F34" s="20"/>
      <c r="H34" s="55"/>
      <c r="I34" s="36"/>
      <c r="J34" s="33"/>
      <c r="K34" s="33"/>
      <c r="L34" s="33"/>
      <c r="M34" s="25"/>
      <c r="N34" s="33"/>
    </row>
    <row r="35" spans="1:14" x14ac:dyDescent="0.25">
      <c r="A35" s="57">
        <v>45000</v>
      </c>
      <c r="B35" s="19" t="s">
        <v>119</v>
      </c>
      <c r="C35" s="20" t="s">
        <v>180</v>
      </c>
      <c r="D35" s="20" t="s">
        <v>120</v>
      </c>
      <c r="E35" s="25">
        <v>49</v>
      </c>
      <c r="F35" s="20" t="s">
        <v>121</v>
      </c>
      <c r="H35" s="55"/>
      <c r="I35" s="36"/>
      <c r="J35" s="33"/>
      <c r="K35" s="33"/>
      <c r="L35" s="33"/>
      <c r="M35" s="25"/>
      <c r="N35" s="33"/>
    </row>
    <row r="36" spans="1:14" x14ac:dyDescent="0.25">
      <c r="A36" s="57">
        <v>45000</v>
      </c>
      <c r="B36" s="19" t="s">
        <v>119</v>
      </c>
      <c r="C36" s="20" t="s">
        <v>181</v>
      </c>
      <c r="D36" s="20" t="s">
        <v>126</v>
      </c>
      <c r="E36" s="25">
        <v>11</v>
      </c>
      <c r="F36" s="20" t="s">
        <v>121</v>
      </c>
      <c r="H36" s="55"/>
      <c r="I36" s="36"/>
      <c r="J36" s="33"/>
      <c r="K36" s="33"/>
      <c r="L36" s="33"/>
      <c r="M36" s="25"/>
      <c r="N36" s="33"/>
    </row>
    <row r="37" spans="1:14" x14ac:dyDescent="0.25">
      <c r="A37" s="57">
        <v>45000</v>
      </c>
      <c r="B37" s="19" t="s">
        <v>119</v>
      </c>
      <c r="C37" s="20" t="s">
        <v>181</v>
      </c>
      <c r="D37" s="20" t="s">
        <v>59</v>
      </c>
      <c r="E37" s="25">
        <v>36.799999999999997</v>
      </c>
      <c r="F37" s="20" t="s">
        <v>121</v>
      </c>
      <c r="H37" s="55"/>
      <c r="I37" s="36"/>
      <c r="J37" s="33"/>
      <c r="K37" s="33"/>
      <c r="L37" s="33"/>
      <c r="M37" s="25"/>
      <c r="N37" s="33"/>
    </row>
    <row r="38" spans="1:14" x14ac:dyDescent="0.25">
      <c r="A38" s="57">
        <v>45000</v>
      </c>
      <c r="B38" s="19" t="s">
        <v>119</v>
      </c>
      <c r="C38" s="20" t="s">
        <v>181</v>
      </c>
      <c r="D38" s="20" t="s">
        <v>59</v>
      </c>
      <c r="E38" s="25">
        <v>21.9</v>
      </c>
      <c r="F38" s="20" t="s">
        <v>121</v>
      </c>
      <c r="H38" s="55"/>
      <c r="I38" s="36"/>
      <c r="J38" s="33"/>
      <c r="K38" s="33"/>
      <c r="L38" s="33"/>
      <c r="M38" s="25"/>
      <c r="N38" s="33"/>
    </row>
    <row r="39" spans="1:14" x14ac:dyDescent="0.25">
      <c r="A39" s="57">
        <v>45000</v>
      </c>
      <c r="B39" s="19" t="s">
        <v>119</v>
      </c>
      <c r="C39" s="20" t="s">
        <v>180</v>
      </c>
      <c r="D39" s="20" t="s">
        <v>120</v>
      </c>
      <c r="E39" s="25">
        <v>8</v>
      </c>
      <c r="F39" s="20" t="s">
        <v>121</v>
      </c>
      <c r="H39" s="55"/>
      <c r="I39" s="36"/>
      <c r="J39" s="33"/>
      <c r="K39" s="33"/>
      <c r="L39" s="33"/>
      <c r="M39" s="25"/>
      <c r="N39" s="33"/>
    </row>
    <row r="40" spans="1:14" x14ac:dyDescent="0.25">
      <c r="A40" s="57">
        <v>45000</v>
      </c>
      <c r="B40" s="19" t="s">
        <v>119</v>
      </c>
      <c r="C40" s="20" t="s">
        <v>181</v>
      </c>
      <c r="D40" s="20" t="s">
        <v>144</v>
      </c>
      <c r="E40" s="25">
        <v>65.5</v>
      </c>
      <c r="F40" s="20" t="s">
        <v>121</v>
      </c>
      <c r="H40" s="55"/>
      <c r="I40" s="36"/>
      <c r="J40" s="33"/>
      <c r="K40" s="33"/>
      <c r="L40" s="33"/>
      <c r="M40" s="25"/>
      <c r="N40" s="33"/>
    </row>
    <row r="41" spans="1:14" x14ac:dyDescent="0.25">
      <c r="A41" s="57">
        <v>45000</v>
      </c>
      <c r="B41" s="19" t="s">
        <v>119</v>
      </c>
      <c r="C41" s="20" t="s">
        <v>180</v>
      </c>
      <c r="D41" s="20" t="s">
        <v>124</v>
      </c>
      <c r="E41" s="25">
        <v>69</v>
      </c>
      <c r="F41" s="20" t="s">
        <v>121</v>
      </c>
      <c r="H41" s="55"/>
      <c r="I41" s="36"/>
      <c r="J41" s="33"/>
      <c r="K41" s="33"/>
      <c r="L41" s="33"/>
      <c r="M41" s="25"/>
      <c r="N41" s="33"/>
    </row>
    <row r="42" spans="1:14" x14ac:dyDescent="0.25">
      <c r="A42" s="57">
        <v>45000</v>
      </c>
      <c r="B42" s="19" t="s">
        <v>119</v>
      </c>
      <c r="C42" s="20" t="s">
        <v>180</v>
      </c>
      <c r="D42" s="20" t="s">
        <v>124</v>
      </c>
      <c r="E42" s="25">
        <v>78</v>
      </c>
      <c r="F42" s="20" t="s">
        <v>121</v>
      </c>
      <c r="H42" s="55"/>
      <c r="I42" s="36"/>
      <c r="J42" s="33"/>
      <c r="K42" s="33"/>
      <c r="L42" s="33"/>
      <c r="M42" s="25"/>
      <c r="N42" s="33"/>
    </row>
    <row r="43" spans="1:14" x14ac:dyDescent="0.25">
      <c r="A43" s="57"/>
      <c r="B43" s="19"/>
      <c r="C43" s="20"/>
      <c r="D43" s="20"/>
      <c r="E43" s="25"/>
      <c r="F43" s="20"/>
      <c r="H43" s="55"/>
      <c r="I43" s="36"/>
      <c r="J43" s="33"/>
      <c r="K43" s="33"/>
      <c r="L43" s="33"/>
      <c r="M43" s="25"/>
      <c r="N43" s="33"/>
    </row>
    <row r="44" spans="1:14" x14ac:dyDescent="0.25">
      <c r="A44" s="57">
        <v>45002</v>
      </c>
      <c r="B44" s="19" t="s">
        <v>119</v>
      </c>
      <c r="C44" s="20" t="s">
        <v>180</v>
      </c>
      <c r="D44" s="20" t="s">
        <v>120</v>
      </c>
      <c r="E44" s="25">
        <v>23</v>
      </c>
      <c r="F44" s="20" t="s">
        <v>121</v>
      </c>
      <c r="H44" s="55"/>
      <c r="I44" s="36"/>
      <c r="J44" s="33"/>
      <c r="K44" s="33"/>
      <c r="L44" s="33"/>
      <c r="M44" s="25"/>
      <c r="N44" s="33"/>
    </row>
    <row r="45" spans="1:14" x14ac:dyDescent="0.25">
      <c r="A45" s="57">
        <v>45002</v>
      </c>
      <c r="B45" s="19" t="s">
        <v>119</v>
      </c>
      <c r="C45" s="20" t="s">
        <v>180</v>
      </c>
      <c r="D45" s="20" t="s">
        <v>147</v>
      </c>
      <c r="E45" s="25">
        <v>200</v>
      </c>
      <c r="F45" s="20" t="s">
        <v>121</v>
      </c>
      <c r="H45" s="55"/>
      <c r="I45" s="36"/>
      <c r="J45" s="33"/>
      <c r="K45" s="33"/>
      <c r="L45" s="33"/>
      <c r="M45" s="25"/>
      <c r="N45" s="33"/>
    </row>
    <row r="46" spans="1:14" x14ac:dyDescent="0.25">
      <c r="A46" s="57">
        <v>45002</v>
      </c>
      <c r="B46" s="19" t="s">
        <v>119</v>
      </c>
      <c r="C46" s="20" t="s">
        <v>180</v>
      </c>
      <c r="D46" s="20" t="s">
        <v>120</v>
      </c>
      <c r="E46" s="25">
        <v>49</v>
      </c>
      <c r="F46" s="20" t="s">
        <v>43</v>
      </c>
      <c r="H46" s="55"/>
      <c r="I46" s="36"/>
      <c r="J46" s="33"/>
      <c r="K46" s="33"/>
      <c r="L46" s="33"/>
      <c r="M46" s="25"/>
      <c r="N46" s="33"/>
    </row>
    <row r="47" spans="1:14" x14ac:dyDescent="0.25">
      <c r="A47" s="57">
        <v>45002</v>
      </c>
      <c r="B47" s="19" t="s">
        <v>119</v>
      </c>
      <c r="C47" s="20" t="s">
        <v>181</v>
      </c>
      <c r="D47" s="20" t="s">
        <v>139</v>
      </c>
      <c r="E47" s="25">
        <v>29.5</v>
      </c>
      <c r="F47" s="20" t="s">
        <v>43</v>
      </c>
      <c r="H47" s="55"/>
      <c r="I47" s="36"/>
      <c r="J47" s="33"/>
      <c r="K47" s="33"/>
      <c r="L47" s="33"/>
      <c r="M47" s="25"/>
      <c r="N47" s="33"/>
    </row>
    <row r="48" spans="1:14" x14ac:dyDescent="0.25">
      <c r="A48" s="57"/>
      <c r="B48" s="19"/>
      <c r="C48" s="20"/>
      <c r="D48" s="20"/>
      <c r="E48" s="25"/>
      <c r="F48" s="20"/>
      <c r="H48" s="55"/>
      <c r="I48" s="36"/>
      <c r="J48" s="33"/>
      <c r="K48" s="33"/>
      <c r="L48" s="33"/>
      <c r="M48" s="25"/>
      <c r="N48" s="33"/>
    </row>
    <row r="49" spans="1:14" x14ac:dyDescent="0.25">
      <c r="A49" s="57">
        <v>45003</v>
      </c>
      <c r="B49" s="19" t="s">
        <v>119</v>
      </c>
      <c r="C49" s="20" t="s">
        <v>180</v>
      </c>
      <c r="D49" s="20" t="s">
        <v>120</v>
      </c>
      <c r="E49" s="25">
        <v>23</v>
      </c>
      <c r="F49" s="20" t="s">
        <v>121</v>
      </c>
      <c r="H49" s="55"/>
      <c r="I49" s="36"/>
      <c r="J49" s="33"/>
      <c r="K49" s="33"/>
      <c r="L49" s="33"/>
      <c r="M49" s="25"/>
      <c r="N49" s="33"/>
    </row>
    <row r="50" spans="1:14" x14ac:dyDescent="0.25">
      <c r="A50" s="57">
        <v>45003</v>
      </c>
      <c r="B50" s="19" t="s">
        <v>119</v>
      </c>
      <c r="C50" s="20" t="s">
        <v>181</v>
      </c>
      <c r="D50" s="20" t="s">
        <v>59</v>
      </c>
      <c r="E50" s="25">
        <v>5.9</v>
      </c>
      <c r="F50" s="20" t="s">
        <v>121</v>
      </c>
      <c r="H50" s="55"/>
      <c r="I50" s="36"/>
      <c r="J50" s="33"/>
      <c r="K50" s="33"/>
      <c r="L50" s="33"/>
      <c r="M50" s="25"/>
      <c r="N50" s="33"/>
    </row>
    <row r="51" spans="1:14" x14ac:dyDescent="0.25">
      <c r="A51" s="57">
        <v>45003</v>
      </c>
      <c r="B51" s="19" t="s">
        <v>119</v>
      </c>
      <c r="C51" s="20" t="s">
        <v>180</v>
      </c>
      <c r="D51" s="20" t="s">
        <v>120</v>
      </c>
      <c r="E51" s="25">
        <v>35.200000000000003</v>
      </c>
      <c r="F51" s="20" t="s">
        <v>121</v>
      </c>
      <c r="H51" s="55"/>
      <c r="I51" s="36"/>
      <c r="J51" s="33"/>
      <c r="K51" s="33"/>
      <c r="L51" s="33"/>
      <c r="M51" s="25"/>
      <c r="N51" s="33"/>
    </row>
    <row r="52" spans="1:14" x14ac:dyDescent="0.25">
      <c r="A52" s="57"/>
      <c r="B52" s="19"/>
      <c r="C52" s="20"/>
      <c r="D52" s="20"/>
      <c r="E52" s="25"/>
      <c r="F52" s="20"/>
      <c r="H52" s="55"/>
      <c r="I52" s="36"/>
      <c r="J52" s="33"/>
      <c r="K52" s="33"/>
      <c r="L52" s="33"/>
      <c r="M52" s="25"/>
      <c r="N52" s="33"/>
    </row>
    <row r="53" spans="1:14" x14ac:dyDescent="0.25">
      <c r="A53" s="57">
        <v>45005</v>
      </c>
      <c r="B53" s="19" t="s">
        <v>119</v>
      </c>
      <c r="C53" s="20" t="s">
        <v>180</v>
      </c>
      <c r="D53" s="20" t="s">
        <v>120</v>
      </c>
      <c r="E53" s="25">
        <v>31</v>
      </c>
      <c r="F53" s="20" t="s">
        <v>121</v>
      </c>
      <c r="H53" s="55"/>
      <c r="I53" s="36"/>
      <c r="J53" s="33"/>
      <c r="K53" s="33"/>
      <c r="L53" s="33"/>
      <c r="M53" s="25"/>
      <c r="N53" s="33"/>
    </row>
    <row r="54" spans="1:14" x14ac:dyDescent="0.25">
      <c r="A54" s="57">
        <v>45005</v>
      </c>
      <c r="B54" s="19" t="s">
        <v>119</v>
      </c>
      <c r="C54" s="20" t="s">
        <v>180</v>
      </c>
      <c r="D54" s="20" t="s">
        <v>120</v>
      </c>
      <c r="E54" s="25">
        <v>50</v>
      </c>
      <c r="F54" s="20" t="s">
        <v>121</v>
      </c>
      <c r="H54" s="55"/>
      <c r="I54" s="36"/>
      <c r="J54" s="33"/>
      <c r="K54" s="33"/>
      <c r="L54" s="33"/>
      <c r="M54" s="25"/>
      <c r="N54" s="33"/>
    </row>
    <row r="55" spans="1:14" x14ac:dyDescent="0.25">
      <c r="A55" s="57">
        <v>45005</v>
      </c>
      <c r="B55" s="19" t="s">
        <v>119</v>
      </c>
      <c r="C55" s="20" t="s">
        <v>181</v>
      </c>
      <c r="D55" s="20" t="s">
        <v>140</v>
      </c>
      <c r="E55" s="25">
        <v>12.9</v>
      </c>
      <c r="F55" s="20" t="s">
        <v>121</v>
      </c>
      <c r="H55" s="55"/>
      <c r="I55" s="36"/>
      <c r="J55" s="33"/>
      <c r="K55" s="33"/>
      <c r="L55" s="33"/>
      <c r="M55" s="25"/>
      <c r="N55" s="33"/>
    </row>
    <row r="56" spans="1:14" x14ac:dyDescent="0.25">
      <c r="A56" s="57"/>
      <c r="B56" s="19"/>
      <c r="C56" s="20"/>
      <c r="D56" s="20"/>
      <c r="E56" s="25"/>
      <c r="F56" s="20"/>
      <c r="H56" s="55"/>
      <c r="I56" s="36"/>
      <c r="J56" s="33"/>
      <c r="K56" s="33"/>
      <c r="L56" s="33"/>
      <c r="M56" s="25"/>
      <c r="N56" s="33"/>
    </row>
    <row r="57" spans="1:14" x14ac:dyDescent="0.25">
      <c r="A57" s="57">
        <v>45006</v>
      </c>
      <c r="B57" s="19" t="s">
        <v>119</v>
      </c>
      <c r="C57" s="20" t="s">
        <v>180</v>
      </c>
      <c r="D57" s="20" t="s">
        <v>120</v>
      </c>
      <c r="E57" s="25">
        <v>19</v>
      </c>
      <c r="F57" s="20" t="s">
        <v>121</v>
      </c>
      <c r="H57" s="55"/>
      <c r="I57" s="36"/>
      <c r="J57" s="33"/>
      <c r="K57" s="33"/>
      <c r="L57" s="33"/>
      <c r="M57" s="25"/>
      <c r="N57" s="33"/>
    </row>
    <row r="58" spans="1:14" x14ac:dyDescent="0.25">
      <c r="A58" s="57">
        <v>45006</v>
      </c>
      <c r="B58" s="19" t="s">
        <v>119</v>
      </c>
      <c r="C58" s="20" t="s">
        <v>180</v>
      </c>
      <c r="D58" s="20" t="s">
        <v>120</v>
      </c>
      <c r="E58" s="25">
        <v>38</v>
      </c>
      <c r="F58" s="20" t="s">
        <v>121</v>
      </c>
      <c r="H58" s="55"/>
      <c r="I58" s="36"/>
      <c r="J58" s="33"/>
      <c r="K58" s="33"/>
      <c r="L58" s="33"/>
      <c r="M58" s="25"/>
      <c r="N58" s="33"/>
    </row>
    <row r="59" spans="1:14" x14ac:dyDescent="0.25">
      <c r="A59" s="57">
        <v>45006</v>
      </c>
      <c r="B59" s="19" t="s">
        <v>119</v>
      </c>
      <c r="C59" s="20" t="s">
        <v>180</v>
      </c>
      <c r="D59" s="20" t="s">
        <v>120</v>
      </c>
      <c r="E59" s="25">
        <v>19</v>
      </c>
      <c r="F59" s="20" t="s">
        <v>121</v>
      </c>
      <c r="H59" s="55"/>
      <c r="I59" s="36"/>
      <c r="J59" s="33"/>
      <c r="K59" s="33"/>
      <c r="L59" s="33"/>
      <c r="M59" s="25"/>
      <c r="N59" s="33"/>
    </row>
    <row r="60" spans="1:14" x14ac:dyDescent="0.25">
      <c r="A60" s="57">
        <v>45006</v>
      </c>
      <c r="B60" s="19" t="s">
        <v>119</v>
      </c>
      <c r="C60" s="20" t="s">
        <v>181</v>
      </c>
      <c r="D60" s="20" t="s">
        <v>59</v>
      </c>
      <c r="E60" s="25">
        <v>21.3</v>
      </c>
      <c r="F60" s="20" t="s">
        <v>121</v>
      </c>
      <c r="H60" s="55"/>
      <c r="I60" s="36"/>
      <c r="J60" s="33"/>
      <c r="K60" s="33"/>
      <c r="L60" s="33"/>
      <c r="M60" s="25"/>
      <c r="N60" s="33"/>
    </row>
    <row r="61" spans="1:14" x14ac:dyDescent="0.25">
      <c r="A61" s="57">
        <v>45006</v>
      </c>
      <c r="B61" s="19" t="s">
        <v>119</v>
      </c>
      <c r="C61" s="20" t="s">
        <v>181</v>
      </c>
      <c r="D61" s="20" t="s">
        <v>142</v>
      </c>
      <c r="E61" s="25">
        <v>59.9</v>
      </c>
      <c r="F61" s="20" t="s">
        <v>121</v>
      </c>
      <c r="H61" s="55"/>
      <c r="I61" s="36"/>
      <c r="J61" s="33"/>
      <c r="K61" s="33"/>
      <c r="L61" s="33"/>
      <c r="M61" s="25"/>
      <c r="N61" s="33"/>
    </row>
    <row r="62" spans="1:14" x14ac:dyDescent="0.25">
      <c r="A62" s="57">
        <v>45006</v>
      </c>
      <c r="B62" s="19" t="s">
        <v>119</v>
      </c>
      <c r="C62" s="20" t="s">
        <v>180</v>
      </c>
      <c r="D62" s="20" t="s">
        <v>120</v>
      </c>
      <c r="E62" s="25">
        <v>29</v>
      </c>
      <c r="F62" s="20" t="s">
        <v>121</v>
      </c>
      <c r="H62" s="55"/>
      <c r="I62" s="36"/>
      <c r="J62" s="33"/>
      <c r="K62" s="33"/>
      <c r="L62" s="33"/>
      <c r="M62" s="25"/>
      <c r="N62" s="33"/>
    </row>
    <row r="63" spans="1:14" x14ac:dyDescent="0.25">
      <c r="A63" s="57">
        <v>45006</v>
      </c>
      <c r="B63" s="19" t="s">
        <v>119</v>
      </c>
      <c r="C63" s="20" t="s">
        <v>180</v>
      </c>
      <c r="D63" s="20" t="s">
        <v>120</v>
      </c>
      <c r="E63" s="25">
        <v>32</v>
      </c>
      <c r="F63" s="20" t="s">
        <v>121</v>
      </c>
      <c r="H63" s="55"/>
      <c r="I63" s="36"/>
      <c r="J63" s="33"/>
      <c r="K63" s="33"/>
      <c r="L63" s="33"/>
      <c r="M63" s="25"/>
      <c r="N63" s="33"/>
    </row>
    <row r="64" spans="1:14" x14ac:dyDescent="0.25">
      <c r="A64" s="57">
        <v>45006</v>
      </c>
      <c r="B64" s="19" t="s">
        <v>119</v>
      </c>
      <c r="C64" s="20" t="s">
        <v>180</v>
      </c>
      <c r="D64" s="20" t="s">
        <v>124</v>
      </c>
      <c r="E64" s="25">
        <v>83</v>
      </c>
      <c r="F64" s="20" t="s">
        <v>121</v>
      </c>
      <c r="H64" s="55"/>
      <c r="I64" s="36"/>
      <c r="J64" s="33"/>
      <c r="K64" s="33"/>
      <c r="L64" s="33"/>
      <c r="M64" s="25"/>
      <c r="N64" s="33"/>
    </row>
    <row r="65" spans="1:14" x14ac:dyDescent="0.25">
      <c r="A65" s="57">
        <v>45006</v>
      </c>
      <c r="B65" s="19" t="s">
        <v>119</v>
      </c>
      <c r="C65" s="20" t="s">
        <v>180</v>
      </c>
      <c r="D65" s="20" t="s">
        <v>135</v>
      </c>
      <c r="E65" s="25">
        <v>83</v>
      </c>
      <c r="F65" s="20" t="s">
        <v>66</v>
      </c>
      <c r="H65" s="55"/>
      <c r="I65" s="36"/>
      <c r="J65" s="33"/>
      <c r="K65" s="33"/>
      <c r="L65" s="33"/>
      <c r="M65" s="25"/>
      <c r="N65" s="33"/>
    </row>
    <row r="66" spans="1:14" x14ac:dyDescent="0.25">
      <c r="A66" s="57">
        <v>45006</v>
      </c>
      <c r="B66" s="19" t="s">
        <v>119</v>
      </c>
      <c r="C66" s="20" t="s">
        <v>180</v>
      </c>
      <c r="D66" s="20" t="s">
        <v>127</v>
      </c>
      <c r="E66" s="25">
        <v>11</v>
      </c>
      <c r="F66" s="20" t="s">
        <v>66</v>
      </c>
      <c r="H66" s="55"/>
      <c r="I66" s="36"/>
      <c r="J66" s="33"/>
      <c r="K66" s="33"/>
      <c r="L66" s="33"/>
      <c r="M66" s="25"/>
      <c r="N66" s="33"/>
    </row>
    <row r="67" spans="1:14" x14ac:dyDescent="0.25">
      <c r="A67" s="57">
        <v>45006</v>
      </c>
      <c r="B67" s="19" t="s">
        <v>119</v>
      </c>
      <c r="C67" s="20" t="s">
        <v>180</v>
      </c>
      <c r="D67" s="20" t="s">
        <v>147</v>
      </c>
      <c r="E67" s="25">
        <v>100</v>
      </c>
      <c r="F67" s="20" t="s">
        <v>43</v>
      </c>
      <c r="H67" s="55"/>
      <c r="I67" s="36"/>
      <c r="J67" s="33"/>
      <c r="K67" s="33"/>
      <c r="L67" s="33"/>
      <c r="M67" s="25"/>
      <c r="N67" s="33"/>
    </row>
    <row r="68" spans="1:14" x14ac:dyDescent="0.25">
      <c r="A68" s="57"/>
      <c r="B68" s="19"/>
      <c r="C68" s="20"/>
      <c r="D68" s="20"/>
      <c r="E68" s="25"/>
      <c r="F68" s="20"/>
      <c r="H68" s="55"/>
      <c r="I68" s="36"/>
      <c r="J68" s="33"/>
      <c r="K68" s="33"/>
      <c r="L68" s="33"/>
      <c r="M68" s="25"/>
      <c r="N68" s="33"/>
    </row>
    <row r="69" spans="1:14" x14ac:dyDescent="0.25">
      <c r="A69" s="57">
        <v>45007</v>
      </c>
      <c r="B69" s="19" t="s">
        <v>119</v>
      </c>
      <c r="C69" s="20" t="s">
        <v>180</v>
      </c>
      <c r="D69" s="20" t="s">
        <v>120</v>
      </c>
      <c r="E69" s="25">
        <v>29</v>
      </c>
      <c r="F69" s="20" t="s">
        <v>121</v>
      </c>
      <c r="H69" s="55"/>
      <c r="I69" s="36"/>
      <c r="J69" s="33"/>
      <c r="K69" s="33"/>
      <c r="L69" s="33"/>
      <c r="M69" s="25"/>
      <c r="N69" s="33"/>
    </row>
    <row r="70" spans="1:14" x14ac:dyDescent="0.25">
      <c r="A70" s="57">
        <v>45007</v>
      </c>
      <c r="B70" s="19" t="s">
        <v>119</v>
      </c>
      <c r="C70" s="20" t="s">
        <v>180</v>
      </c>
      <c r="D70" s="20" t="s">
        <v>120</v>
      </c>
      <c r="E70" s="25">
        <v>49</v>
      </c>
      <c r="F70" s="20" t="s">
        <v>121</v>
      </c>
      <c r="H70" s="55"/>
      <c r="I70" s="36"/>
      <c r="J70" s="33"/>
      <c r="K70" s="33"/>
      <c r="L70" s="33"/>
      <c r="M70" s="25"/>
      <c r="N70" s="33"/>
    </row>
    <row r="71" spans="1:14" x14ac:dyDescent="0.25">
      <c r="A71" s="57">
        <v>45007</v>
      </c>
      <c r="B71" s="19" t="s">
        <v>119</v>
      </c>
      <c r="C71" s="20" t="s">
        <v>181</v>
      </c>
      <c r="D71" s="20" t="s">
        <v>107</v>
      </c>
      <c r="E71" s="25">
        <v>57</v>
      </c>
      <c r="F71" s="20" t="s">
        <v>121</v>
      </c>
      <c r="H71" s="55"/>
      <c r="I71" s="36"/>
      <c r="J71" s="33"/>
      <c r="K71" s="33"/>
      <c r="L71" s="33"/>
      <c r="M71" s="25"/>
      <c r="N71" s="33"/>
    </row>
    <row r="72" spans="1:14" x14ac:dyDescent="0.25">
      <c r="A72" s="57">
        <v>45007</v>
      </c>
      <c r="B72" s="19" t="s">
        <v>119</v>
      </c>
      <c r="C72" s="20" t="s">
        <v>180</v>
      </c>
      <c r="D72" s="20" t="s">
        <v>131</v>
      </c>
      <c r="E72" s="25">
        <v>56</v>
      </c>
      <c r="F72" s="20" t="s">
        <v>121</v>
      </c>
      <c r="H72" s="55"/>
      <c r="I72" s="36"/>
      <c r="J72" s="33"/>
      <c r="K72" s="33"/>
      <c r="L72" s="33"/>
      <c r="M72" s="25"/>
      <c r="N72" s="33"/>
    </row>
    <row r="73" spans="1:14" x14ac:dyDescent="0.25">
      <c r="A73" s="57">
        <v>45007</v>
      </c>
      <c r="B73" s="19" t="s">
        <v>119</v>
      </c>
      <c r="C73" s="20" t="s">
        <v>180</v>
      </c>
      <c r="D73" s="20" t="s">
        <v>120</v>
      </c>
      <c r="E73" s="25">
        <v>10</v>
      </c>
      <c r="F73" s="20" t="s">
        <v>121</v>
      </c>
      <c r="H73" s="55"/>
      <c r="I73" s="36"/>
      <c r="J73" s="33"/>
      <c r="K73" s="33"/>
      <c r="L73" s="33"/>
      <c r="M73" s="25"/>
      <c r="N73" s="33"/>
    </row>
    <row r="74" spans="1:14" x14ac:dyDescent="0.25">
      <c r="A74" s="57">
        <v>45007</v>
      </c>
      <c r="B74" s="19" t="s">
        <v>119</v>
      </c>
      <c r="C74" s="20" t="s">
        <v>181</v>
      </c>
      <c r="D74" s="20" t="s">
        <v>140</v>
      </c>
      <c r="E74" s="25">
        <v>28.7</v>
      </c>
      <c r="F74" s="20" t="s">
        <v>121</v>
      </c>
      <c r="H74" s="55"/>
      <c r="I74" s="36"/>
      <c r="J74" s="33"/>
      <c r="K74" s="33"/>
      <c r="L74" s="33"/>
      <c r="M74" s="25"/>
      <c r="N74" s="33"/>
    </row>
    <row r="75" spans="1:14" x14ac:dyDescent="0.25">
      <c r="A75" s="57">
        <v>45007</v>
      </c>
      <c r="B75" s="19" t="s">
        <v>119</v>
      </c>
      <c r="C75" s="20" t="s">
        <v>180</v>
      </c>
      <c r="D75" s="20" t="s">
        <v>120</v>
      </c>
      <c r="E75" s="25">
        <v>19</v>
      </c>
      <c r="F75" s="20" t="s">
        <v>66</v>
      </c>
      <c r="H75" s="55"/>
      <c r="I75" s="36"/>
      <c r="J75" s="33"/>
      <c r="K75" s="33"/>
      <c r="L75" s="33"/>
      <c r="M75" s="25"/>
      <c r="N75" s="33"/>
    </row>
    <row r="76" spans="1:14" x14ac:dyDescent="0.25">
      <c r="A76" s="57"/>
      <c r="B76" s="19"/>
      <c r="C76" s="20"/>
      <c r="D76" s="20"/>
      <c r="E76" s="25"/>
      <c r="F76" s="20"/>
      <c r="H76" s="55"/>
      <c r="I76" s="36"/>
      <c r="J76" s="33"/>
      <c r="K76" s="33"/>
      <c r="L76" s="33"/>
      <c r="M76" s="25"/>
      <c r="N76" s="33"/>
    </row>
    <row r="77" spans="1:14" x14ac:dyDescent="0.25">
      <c r="A77" s="57">
        <v>45016</v>
      </c>
      <c r="B77" s="19" t="s">
        <v>119</v>
      </c>
      <c r="C77" s="20" t="s">
        <v>181</v>
      </c>
      <c r="D77" s="20" t="s">
        <v>107</v>
      </c>
      <c r="E77" s="25">
        <v>28</v>
      </c>
      <c r="F77" s="20" t="s">
        <v>121</v>
      </c>
      <c r="H77" s="55"/>
      <c r="I77" s="36"/>
      <c r="J77" s="33"/>
      <c r="K77" s="33"/>
      <c r="L77" s="33"/>
      <c r="M77" s="25"/>
      <c r="N77" s="33"/>
    </row>
    <row r="78" spans="1:14" x14ac:dyDescent="0.25">
      <c r="A78" s="57">
        <v>45016</v>
      </c>
      <c r="B78" s="19" t="s">
        <v>119</v>
      </c>
      <c r="C78" s="20" t="s">
        <v>181</v>
      </c>
      <c r="D78" s="20" t="s">
        <v>148</v>
      </c>
      <c r="E78" s="25">
        <v>12</v>
      </c>
      <c r="F78" s="20" t="s">
        <v>121</v>
      </c>
      <c r="H78" s="55"/>
      <c r="I78" s="36"/>
      <c r="J78" s="33"/>
      <c r="K78" s="33"/>
      <c r="L78" s="33"/>
      <c r="M78" s="25"/>
      <c r="N78" s="33"/>
    </row>
    <row r="79" spans="1:14" x14ac:dyDescent="0.25">
      <c r="A79" s="57">
        <v>45016</v>
      </c>
      <c r="B79" s="19" t="s">
        <v>119</v>
      </c>
      <c r="C79" s="20" t="s">
        <v>180</v>
      </c>
      <c r="D79" s="20" t="s">
        <v>127</v>
      </c>
      <c r="E79" s="25">
        <v>24</v>
      </c>
      <c r="F79" s="20" t="s">
        <v>121</v>
      </c>
      <c r="H79" s="55"/>
      <c r="I79" s="36"/>
      <c r="J79" s="33"/>
      <c r="K79" s="33"/>
      <c r="L79" s="33"/>
      <c r="M79" s="25"/>
      <c r="N79" s="33"/>
    </row>
    <row r="80" spans="1:14" x14ac:dyDescent="0.25">
      <c r="A80" s="57">
        <v>45016</v>
      </c>
      <c r="B80" s="19" t="s">
        <v>119</v>
      </c>
      <c r="C80" s="20" t="s">
        <v>180</v>
      </c>
      <c r="D80" s="20" t="s">
        <v>120</v>
      </c>
      <c r="E80" s="25">
        <v>20</v>
      </c>
      <c r="F80" s="20" t="s">
        <v>121</v>
      </c>
      <c r="H80" s="55"/>
      <c r="I80" s="36"/>
      <c r="J80" s="33"/>
      <c r="K80" s="33"/>
      <c r="L80" s="33"/>
      <c r="M80" s="25"/>
      <c r="N80" s="33"/>
    </row>
    <row r="81" spans="1:14" x14ac:dyDescent="0.25">
      <c r="A81" s="57">
        <v>45016</v>
      </c>
      <c r="B81" s="19" t="s">
        <v>119</v>
      </c>
      <c r="C81" s="20" t="s">
        <v>180</v>
      </c>
      <c r="D81" s="20" t="s">
        <v>120</v>
      </c>
      <c r="E81" s="25">
        <v>32</v>
      </c>
      <c r="F81" s="20" t="s">
        <v>121</v>
      </c>
      <c r="H81" s="55"/>
      <c r="I81" s="36"/>
      <c r="J81" s="33"/>
      <c r="K81" s="33"/>
      <c r="L81" s="33"/>
      <c r="M81" s="25"/>
      <c r="N81" s="33"/>
    </row>
    <row r="82" spans="1:14" x14ac:dyDescent="0.25">
      <c r="A82" s="57">
        <v>45016</v>
      </c>
      <c r="B82" s="19" t="s">
        <v>119</v>
      </c>
      <c r="C82" s="20" t="s">
        <v>180</v>
      </c>
      <c r="D82" s="20" t="s">
        <v>120</v>
      </c>
      <c r="E82" s="25">
        <v>43</v>
      </c>
      <c r="F82" s="20" t="s">
        <v>121</v>
      </c>
      <c r="H82" s="55"/>
      <c r="I82" s="36"/>
      <c r="J82" s="33"/>
      <c r="K82" s="33"/>
      <c r="L82" s="33"/>
      <c r="M82" s="25"/>
      <c r="N82" s="33"/>
    </row>
    <row r="83" spans="1:14" x14ac:dyDescent="0.25">
      <c r="A83" s="57"/>
      <c r="B83" s="19"/>
      <c r="C83" s="20"/>
      <c r="D83" s="20"/>
      <c r="E83" s="25"/>
      <c r="F83" s="20"/>
      <c r="H83" s="55"/>
      <c r="I83" s="36"/>
      <c r="J83" s="33"/>
      <c r="K83" s="33"/>
      <c r="L83" s="33"/>
      <c r="M83" s="25"/>
      <c r="N83" s="33"/>
    </row>
    <row r="84" spans="1:14" x14ac:dyDescent="0.25">
      <c r="A84" s="57"/>
      <c r="B84" s="19"/>
      <c r="C84" s="20"/>
      <c r="D84" s="20"/>
      <c r="E84" s="25"/>
      <c r="F84" s="20"/>
      <c r="H84" s="55"/>
      <c r="I84" s="36"/>
      <c r="J84" s="33"/>
      <c r="K84" s="33"/>
      <c r="L84" s="33"/>
      <c r="M84" s="25"/>
      <c r="N84" s="33"/>
    </row>
    <row r="85" spans="1:14" x14ac:dyDescent="0.25">
      <c r="A85" s="57"/>
      <c r="B85" s="19"/>
      <c r="C85" s="20"/>
      <c r="D85" s="20"/>
      <c r="E85" s="25"/>
      <c r="F85" s="20"/>
      <c r="H85" s="55"/>
      <c r="I85" s="36"/>
      <c r="J85" s="33"/>
      <c r="K85" s="33"/>
      <c r="L85" s="33"/>
      <c r="M85" s="25"/>
      <c r="N85" s="33"/>
    </row>
    <row r="86" spans="1:14" x14ac:dyDescent="0.25">
      <c r="E86" s="22"/>
      <c r="H86" s="55"/>
      <c r="I86" s="36"/>
      <c r="J86" s="33"/>
      <c r="K86" s="33"/>
      <c r="L86" s="33"/>
      <c r="M86" s="25"/>
      <c r="N86" s="33"/>
    </row>
    <row r="87" spans="1:14" ht="21" customHeight="1" x14ac:dyDescent="0.25">
      <c r="C87" s="21" t="s">
        <v>10</v>
      </c>
      <c r="E87" s="25">
        <f>SUM(E8:E85)</f>
        <v>2670.8</v>
      </c>
      <c r="M87" s="22"/>
    </row>
    <row r="88" spans="1:14" ht="15.75" x14ac:dyDescent="0.25">
      <c r="E88" s="22"/>
      <c r="L88" s="37" t="s">
        <v>10</v>
      </c>
      <c r="M88" s="25">
        <f>SUM(M8:M86)</f>
        <v>4071.8599999999997</v>
      </c>
    </row>
    <row r="89" spans="1:14" ht="24.75" customHeight="1" x14ac:dyDescent="0.25">
      <c r="C89" s="21" t="s">
        <v>11</v>
      </c>
      <c r="E89" s="43">
        <f>+E87-M88</f>
        <v>-1401.0599999999995</v>
      </c>
    </row>
  </sheetData>
  <sortState xmlns:xlrd2="http://schemas.microsoft.com/office/spreadsheetml/2017/richdata2" ref="H8:N26">
    <sortCondition ref="H8:H26"/>
  </sortState>
  <mergeCells count="2">
    <mergeCell ref="A1:B1"/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N116"/>
  <sheetViews>
    <sheetView workbookViewId="0">
      <selection activeCell="D73" sqref="D73"/>
    </sheetView>
  </sheetViews>
  <sheetFormatPr baseColWidth="10" defaultColWidth="9.140625" defaultRowHeight="15" x14ac:dyDescent="0.25"/>
  <cols>
    <col min="1" max="1" width="12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24.2851562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22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>
        <v>45017</v>
      </c>
      <c r="B8" s="19" t="s">
        <v>119</v>
      </c>
      <c r="C8" s="20" t="s">
        <v>180</v>
      </c>
      <c r="D8" s="20" t="s">
        <v>142</v>
      </c>
      <c r="E8" s="25">
        <v>66.900000000000006</v>
      </c>
      <c r="F8" s="20" t="s">
        <v>121</v>
      </c>
      <c r="H8" s="57">
        <v>45017</v>
      </c>
      <c r="I8" s="19" t="s">
        <v>82</v>
      </c>
      <c r="J8" s="20" t="s">
        <v>45</v>
      </c>
      <c r="K8" s="20" t="s">
        <v>111</v>
      </c>
      <c r="L8" s="20" t="s">
        <v>52</v>
      </c>
      <c r="M8" s="25">
        <v>82.8</v>
      </c>
      <c r="N8" s="20" t="s">
        <v>37</v>
      </c>
    </row>
    <row r="9" spans="1:14" x14ac:dyDescent="0.25">
      <c r="A9" s="57">
        <v>45017</v>
      </c>
      <c r="B9" s="19" t="s">
        <v>119</v>
      </c>
      <c r="C9" s="20" t="s">
        <v>181</v>
      </c>
      <c r="D9" s="20" t="s">
        <v>139</v>
      </c>
      <c r="E9" s="25">
        <v>13.9</v>
      </c>
      <c r="F9" s="20" t="s">
        <v>43</v>
      </c>
      <c r="H9" s="57">
        <v>45017</v>
      </c>
      <c r="I9" s="19" t="s">
        <v>96</v>
      </c>
      <c r="J9" s="20" t="s">
        <v>97</v>
      </c>
      <c r="K9" s="20" t="s">
        <v>154</v>
      </c>
      <c r="L9" s="20" t="s">
        <v>98</v>
      </c>
      <c r="M9" s="25">
        <v>30.95</v>
      </c>
      <c r="N9" s="20" t="s">
        <v>99</v>
      </c>
    </row>
    <row r="10" spans="1:14" x14ac:dyDescent="0.25">
      <c r="A10" s="57">
        <v>45017</v>
      </c>
      <c r="B10" s="19" t="s">
        <v>119</v>
      </c>
      <c r="C10" s="20" t="s">
        <v>180</v>
      </c>
      <c r="D10" s="20" t="s">
        <v>120</v>
      </c>
      <c r="E10" s="25">
        <v>46</v>
      </c>
      <c r="F10" s="20" t="s">
        <v>121</v>
      </c>
      <c r="H10" s="57">
        <v>45017</v>
      </c>
      <c r="I10" s="19" t="s">
        <v>100</v>
      </c>
      <c r="J10" s="20" t="s">
        <v>97</v>
      </c>
      <c r="K10" s="20" t="s">
        <v>154</v>
      </c>
      <c r="L10" s="20" t="s">
        <v>101</v>
      </c>
      <c r="M10" s="25">
        <v>30.9</v>
      </c>
      <c r="N10" s="20" t="s">
        <v>99</v>
      </c>
    </row>
    <row r="11" spans="1:14" x14ac:dyDescent="0.25">
      <c r="A11" s="57">
        <v>45017</v>
      </c>
      <c r="B11" s="19" t="s">
        <v>119</v>
      </c>
      <c r="C11" s="20" t="s">
        <v>180</v>
      </c>
      <c r="D11" s="20" t="s">
        <v>135</v>
      </c>
      <c r="E11" s="25">
        <v>83</v>
      </c>
      <c r="F11" s="20" t="s">
        <v>66</v>
      </c>
      <c r="H11" s="57">
        <v>45026</v>
      </c>
      <c r="I11" s="19" t="s">
        <v>55</v>
      </c>
      <c r="J11" s="20" t="s">
        <v>56</v>
      </c>
      <c r="K11" s="20" t="s">
        <v>111</v>
      </c>
      <c r="L11" s="20" t="s">
        <v>63</v>
      </c>
      <c r="M11" s="25">
        <v>49.75</v>
      </c>
      <c r="N11" s="20" t="s">
        <v>37</v>
      </c>
    </row>
    <row r="12" spans="1:14" x14ac:dyDescent="0.25">
      <c r="A12" s="57"/>
      <c r="B12" s="19"/>
      <c r="C12" s="20"/>
      <c r="D12" s="20"/>
      <c r="E12" s="25"/>
      <c r="F12" s="20"/>
      <c r="H12" s="57">
        <v>45028</v>
      </c>
      <c r="I12" s="19" t="s">
        <v>112</v>
      </c>
      <c r="J12" s="20" t="s">
        <v>35</v>
      </c>
      <c r="K12" s="20" t="s">
        <v>111</v>
      </c>
      <c r="L12" s="20"/>
      <c r="M12" s="25">
        <v>28.45</v>
      </c>
      <c r="N12" s="20" t="s">
        <v>37</v>
      </c>
    </row>
    <row r="13" spans="1:14" x14ac:dyDescent="0.25">
      <c r="A13" s="57">
        <v>45019</v>
      </c>
      <c r="B13" s="19" t="s">
        <v>119</v>
      </c>
      <c r="C13" s="20" t="s">
        <v>181</v>
      </c>
      <c r="D13" s="20" t="s">
        <v>107</v>
      </c>
      <c r="E13" s="25">
        <v>172</v>
      </c>
      <c r="F13" s="20" t="s">
        <v>121</v>
      </c>
      <c r="H13" s="57">
        <v>45030</v>
      </c>
      <c r="I13" s="19" t="s">
        <v>92</v>
      </c>
      <c r="J13" s="20" t="s">
        <v>93</v>
      </c>
      <c r="K13" s="20" t="s">
        <v>111</v>
      </c>
      <c r="L13" s="20" t="s">
        <v>94</v>
      </c>
      <c r="M13" s="25">
        <v>1830</v>
      </c>
      <c r="N13" s="20" t="s">
        <v>95</v>
      </c>
    </row>
    <row r="14" spans="1:14" x14ac:dyDescent="0.25">
      <c r="A14" s="57">
        <v>45019</v>
      </c>
      <c r="B14" s="19" t="s">
        <v>119</v>
      </c>
      <c r="C14" s="20" t="s">
        <v>180</v>
      </c>
      <c r="D14" s="20" t="s">
        <v>149</v>
      </c>
      <c r="E14" s="25">
        <v>117</v>
      </c>
      <c r="F14" s="20" t="s">
        <v>121</v>
      </c>
      <c r="H14" s="57"/>
      <c r="I14" s="19"/>
      <c r="J14" s="20"/>
      <c r="K14" s="20"/>
      <c r="L14" s="20"/>
      <c r="M14" s="25"/>
      <c r="N14" s="20"/>
    </row>
    <row r="15" spans="1:14" x14ac:dyDescent="0.25">
      <c r="A15" s="57">
        <v>45019</v>
      </c>
      <c r="B15" s="19" t="s">
        <v>119</v>
      </c>
      <c r="C15" s="20" t="s">
        <v>180</v>
      </c>
      <c r="D15" s="20" t="s">
        <v>124</v>
      </c>
      <c r="E15" s="25">
        <v>55</v>
      </c>
      <c r="F15" s="20" t="s">
        <v>121</v>
      </c>
      <c r="H15" s="57"/>
      <c r="I15" s="19"/>
      <c r="J15" s="20"/>
      <c r="K15" s="20"/>
      <c r="L15" s="20"/>
      <c r="M15" s="25"/>
      <c r="N15" s="20"/>
    </row>
    <row r="16" spans="1:14" x14ac:dyDescent="0.25">
      <c r="A16" s="57">
        <v>45019</v>
      </c>
      <c r="B16" s="19" t="s">
        <v>119</v>
      </c>
      <c r="C16" s="20" t="s">
        <v>180</v>
      </c>
      <c r="D16" s="20" t="s">
        <v>120</v>
      </c>
      <c r="E16" s="25">
        <v>35</v>
      </c>
      <c r="F16" s="20" t="s">
        <v>121</v>
      </c>
      <c r="H16" s="57"/>
      <c r="I16" s="19"/>
      <c r="J16" s="20"/>
      <c r="K16" s="20"/>
      <c r="L16" s="20"/>
      <c r="M16" s="25"/>
      <c r="N16" s="20"/>
    </row>
    <row r="17" spans="1:14" x14ac:dyDescent="0.25">
      <c r="A17" s="57">
        <v>45019</v>
      </c>
      <c r="B17" s="19" t="s">
        <v>119</v>
      </c>
      <c r="C17" s="20" t="s">
        <v>180</v>
      </c>
      <c r="D17" s="20" t="s">
        <v>120</v>
      </c>
      <c r="E17" s="25">
        <v>53</v>
      </c>
      <c r="F17" s="20" t="s">
        <v>121</v>
      </c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>
        <v>45020</v>
      </c>
      <c r="B19" s="19" t="s">
        <v>119</v>
      </c>
      <c r="C19" s="20" t="s">
        <v>180</v>
      </c>
      <c r="D19" s="20" t="s">
        <v>120</v>
      </c>
      <c r="E19" s="25">
        <v>49</v>
      </c>
      <c r="F19" s="20" t="s">
        <v>121</v>
      </c>
      <c r="H19" s="57"/>
      <c r="I19" s="19"/>
      <c r="J19" s="20"/>
      <c r="K19" s="20"/>
      <c r="L19" s="20"/>
      <c r="M19" s="25"/>
      <c r="N19" s="20"/>
    </row>
    <row r="20" spans="1:14" x14ac:dyDescent="0.25">
      <c r="A20" s="57">
        <v>45020</v>
      </c>
      <c r="B20" s="19" t="s">
        <v>119</v>
      </c>
      <c r="C20" s="20" t="s">
        <v>180</v>
      </c>
      <c r="D20" s="20" t="s">
        <v>124</v>
      </c>
      <c r="E20" s="25">
        <v>55</v>
      </c>
      <c r="F20" s="20" t="s">
        <v>121</v>
      </c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>
        <v>45021</v>
      </c>
      <c r="B22" s="19" t="s">
        <v>119</v>
      </c>
      <c r="C22" s="20" t="s">
        <v>180</v>
      </c>
      <c r="D22" s="20" t="s">
        <v>135</v>
      </c>
      <c r="E22" s="25">
        <v>69</v>
      </c>
      <c r="F22" s="20" t="s">
        <v>121</v>
      </c>
      <c r="H22" s="57"/>
      <c r="I22" s="19"/>
      <c r="J22" s="20"/>
      <c r="K22" s="20"/>
      <c r="L22" s="20"/>
      <c r="M22" s="25"/>
      <c r="N22" s="20"/>
    </row>
    <row r="23" spans="1:14" x14ac:dyDescent="0.25">
      <c r="A23" s="57">
        <v>45021</v>
      </c>
      <c r="B23" s="19" t="s">
        <v>119</v>
      </c>
      <c r="C23" s="20" t="s">
        <v>180</v>
      </c>
      <c r="D23" s="20" t="s">
        <v>135</v>
      </c>
      <c r="E23" s="25">
        <v>55</v>
      </c>
      <c r="F23" s="20" t="s">
        <v>121</v>
      </c>
      <c r="H23" s="57"/>
      <c r="I23" s="19"/>
      <c r="J23" s="20"/>
      <c r="K23" s="20"/>
      <c r="L23" s="20"/>
      <c r="M23" s="25"/>
      <c r="N23" s="20"/>
    </row>
    <row r="24" spans="1:14" x14ac:dyDescent="0.25">
      <c r="A24" s="57">
        <v>45021</v>
      </c>
      <c r="B24" s="19" t="s">
        <v>119</v>
      </c>
      <c r="C24" s="20" t="s">
        <v>180</v>
      </c>
      <c r="D24" s="20" t="s">
        <v>120</v>
      </c>
      <c r="E24" s="25">
        <v>26</v>
      </c>
      <c r="F24" s="20" t="s">
        <v>66</v>
      </c>
      <c r="H24" s="57"/>
      <c r="I24" s="19"/>
      <c r="J24" s="20"/>
      <c r="K24" s="20"/>
      <c r="L24" s="20"/>
      <c r="M24" s="25"/>
      <c r="N24" s="20"/>
    </row>
    <row r="25" spans="1:14" x14ac:dyDescent="0.25">
      <c r="A25" s="57">
        <v>45021</v>
      </c>
      <c r="B25" s="19" t="s">
        <v>119</v>
      </c>
      <c r="C25" s="20" t="s">
        <v>181</v>
      </c>
      <c r="D25" s="20" t="s">
        <v>59</v>
      </c>
      <c r="E25" s="25">
        <v>9.9</v>
      </c>
      <c r="F25" s="20" t="s">
        <v>43</v>
      </c>
      <c r="H25" s="57"/>
      <c r="I25" s="19"/>
      <c r="J25" s="20"/>
      <c r="K25" s="20"/>
      <c r="L25" s="20"/>
      <c r="M25" s="25"/>
      <c r="N25" s="20"/>
    </row>
    <row r="26" spans="1:14" x14ac:dyDescent="0.25">
      <c r="A26" s="57">
        <v>45021</v>
      </c>
      <c r="B26" s="19" t="s">
        <v>119</v>
      </c>
      <c r="C26" s="20" t="s">
        <v>180</v>
      </c>
      <c r="D26" s="20" t="s">
        <v>135</v>
      </c>
      <c r="E26" s="25">
        <v>25</v>
      </c>
      <c r="F26" s="20" t="s">
        <v>121</v>
      </c>
      <c r="H26" s="57"/>
      <c r="I26" s="19"/>
      <c r="J26" s="20"/>
      <c r="K26" s="20"/>
      <c r="L26" s="20"/>
      <c r="M26" s="25"/>
      <c r="N26" s="20"/>
    </row>
    <row r="27" spans="1:14" x14ac:dyDescent="0.25">
      <c r="A27" s="57">
        <v>45021</v>
      </c>
      <c r="B27" s="19" t="s">
        <v>119</v>
      </c>
      <c r="C27" s="20" t="s">
        <v>180</v>
      </c>
      <c r="D27" s="20" t="s">
        <v>120</v>
      </c>
      <c r="E27" s="25">
        <v>25</v>
      </c>
      <c r="F27" s="20" t="s">
        <v>121</v>
      </c>
      <c r="H27" s="57"/>
      <c r="I27" s="19"/>
      <c r="J27" s="20"/>
      <c r="K27" s="20"/>
      <c r="L27" s="20"/>
      <c r="M27" s="25"/>
      <c r="N27" s="20"/>
    </row>
    <row r="28" spans="1:14" x14ac:dyDescent="0.25">
      <c r="A28" s="57">
        <v>45021</v>
      </c>
      <c r="B28" s="19" t="s">
        <v>119</v>
      </c>
      <c r="C28" s="20" t="s">
        <v>180</v>
      </c>
      <c r="D28" s="20" t="s">
        <v>120</v>
      </c>
      <c r="E28" s="25">
        <v>19</v>
      </c>
      <c r="F28" s="20" t="s">
        <v>66</v>
      </c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>
        <v>45023</v>
      </c>
      <c r="B30" s="19" t="s">
        <v>119</v>
      </c>
      <c r="C30" s="20" t="s">
        <v>180</v>
      </c>
      <c r="D30" s="20" t="s">
        <v>120</v>
      </c>
      <c r="E30" s="25">
        <v>26</v>
      </c>
      <c r="F30" s="20" t="s">
        <v>121</v>
      </c>
      <c r="H30" s="57"/>
      <c r="I30" s="19"/>
      <c r="J30" s="20"/>
      <c r="K30" s="20"/>
      <c r="L30" s="20"/>
      <c r="M30" s="25"/>
      <c r="N30" s="20"/>
    </row>
    <row r="31" spans="1:14" x14ac:dyDescent="0.25">
      <c r="A31" s="57">
        <v>45023</v>
      </c>
      <c r="B31" s="19" t="s">
        <v>119</v>
      </c>
      <c r="C31" s="20" t="s">
        <v>181</v>
      </c>
      <c r="D31" s="20" t="s">
        <v>59</v>
      </c>
      <c r="E31" s="25">
        <v>21.9</v>
      </c>
      <c r="F31" s="20" t="s">
        <v>150</v>
      </c>
      <c r="H31" s="57"/>
      <c r="I31" s="19"/>
      <c r="J31" s="20"/>
      <c r="K31" s="20"/>
      <c r="L31" s="20"/>
      <c r="M31" s="25"/>
      <c r="N31" s="20"/>
    </row>
    <row r="32" spans="1:14" x14ac:dyDescent="0.25">
      <c r="A32" s="57">
        <v>45023</v>
      </c>
      <c r="B32" s="19" t="s">
        <v>119</v>
      </c>
      <c r="C32" s="20" t="s">
        <v>181</v>
      </c>
      <c r="D32" s="20" t="s">
        <v>140</v>
      </c>
      <c r="E32" s="25">
        <v>27.8</v>
      </c>
      <c r="F32" s="20" t="s">
        <v>121</v>
      </c>
      <c r="H32" s="57"/>
      <c r="I32" s="19"/>
      <c r="J32" s="20"/>
      <c r="K32" s="20"/>
      <c r="L32" s="20"/>
      <c r="M32" s="25"/>
      <c r="N32" s="20"/>
    </row>
    <row r="33" spans="1:14" x14ac:dyDescent="0.25">
      <c r="A33" s="57">
        <v>45023</v>
      </c>
      <c r="B33" s="19" t="s">
        <v>119</v>
      </c>
      <c r="C33" s="20" t="s">
        <v>180</v>
      </c>
      <c r="D33" s="20" t="s">
        <v>120</v>
      </c>
      <c r="E33" s="25">
        <v>40</v>
      </c>
      <c r="F33" s="20" t="s">
        <v>121</v>
      </c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>
        <v>45024</v>
      </c>
      <c r="B35" s="19" t="s">
        <v>119</v>
      </c>
      <c r="C35" s="20" t="s">
        <v>180</v>
      </c>
      <c r="D35" s="20" t="s">
        <v>120</v>
      </c>
      <c r="E35" s="25">
        <v>24</v>
      </c>
      <c r="F35" s="20" t="s">
        <v>121</v>
      </c>
      <c r="H35" s="57"/>
      <c r="I35" s="19"/>
      <c r="J35" s="20"/>
      <c r="K35" s="20"/>
      <c r="L35" s="20"/>
      <c r="M35" s="25"/>
      <c r="N35" s="20"/>
    </row>
    <row r="36" spans="1:14" x14ac:dyDescent="0.25">
      <c r="A36" s="57">
        <v>45024</v>
      </c>
      <c r="B36" s="19" t="s">
        <v>119</v>
      </c>
      <c r="C36" s="20" t="s">
        <v>180</v>
      </c>
      <c r="D36" s="20" t="s">
        <v>120</v>
      </c>
      <c r="E36" s="25">
        <v>44</v>
      </c>
      <c r="F36" s="20" t="s">
        <v>121</v>
      </c>
      <c r="H36" s="57"/>
      <c r="I36" s="19"/>
      <c r="J36" s="20"/>
      <c r="K36" s="20"/>
      <c r="L36" s="20"/>
      <c r="M36" s="25"/>
      <c r="N36" s="20"/>
    </row>
    <row r="37" spans="1:14" x14ac:dyDescent="0.25">
      <c r="A37" s="57">
        <v>45024</v>
      </c>
      <c r="B37" s="19" t="s">
        <v>119</v>
      </c>
      <c r="C37" s="20" t="s">
        <v>180</v>
      </c>
      <c r="D37" s="20" t="s">
        <v>135</v>
      </c>
      <c r="E37" s="25">
        <v>78</v>
      </c>
      <c r="F37" s="20" t="s">
        <v>66</v>
      </c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>
        <v>45025</v>
      </c>
      <c r="B39" s="19" t="s">
        <v>119</v>
      </c>
      <c r="C39" s="20" t="s">
        <v>180</v>
      </c>
      <c r="D39" s="20" t="s">
        <v>120</v>
      </c>
      <c r="E39" s="25">
        <v>19</v>
      </c>
      <c r="F39" s="20" t="s">
        <v>66</v>
      </c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>
        <v>45027</v>
      </c>
      <c r="B41" s="19" t="s">
        <v>119</v>
      </c>
      <c r="C41" s="20" t="s">
        <v>180</v>
      </c>
      <c r="D41" s="20" t="s">
        <v>135</v>
      </c>
      <c r="E41" s="25">
        <v>55</v>
      </c>
      <c r="F41" s="20" t="s">
        <v>66</v>
      </c>
      <c r="H41" s="57"/>
      <c r="I41" s="19"/>
      <c r="J41" s="20"/>
      <c r="K41" s="20"/>
      <c r="L41" s="20"/>
      <c r="M41" s="25"/>
      <c r="N41" s="20"/>
    </row>
    <row r="42" spans="1:14" x14ac:dyDescent="0.25">
      <c r="A42" s="57">
        <v>45027</v>
      </c>
      <c r="B42" s="19" t="s">
        <v>119</v>
      </c>
      <c r="C42" s="20" t="s">
        <v>180</v>
      </c>
      <c r="D42" s="20" t="s">
        <v>120</v>
      </c>
      <c r="E42" s="25">
        <v>44</v>
      </c>
      <c r="F42" s="20" t="s">
        <v>66</v>
      </c>
      <c r="H42" s="57"/>
      <c r="I42" s="19"/>
      <c r="J42" s="20"/>
      <c r="K42" s="20"/>
      <c r="L42" s="20"/>
      <c r="M42" s="25"/>
      <c r="N42" s="20"/>
    </row>
    <row r="43" spans="1:14" x14ac:dyDescent="0.25">
      <c r="A43" s="57">
        <v>45027</v>
      </c>
      <c r="B43" s="19" t="s">
        <v>119</v>
      </c>
      <c r="C43" s="20" t="s">
        <v>181</v>
      </c>
      <c r="D43" s="20" t="s">
        <v>59</v>
      </c>
      <c r="E43" s="25">
        <v>9.9</v>
      </c>
      <c r="F43" s="20" t="s">
        <v>43</v>
      </c>
      <c r="H43" s="57"/>
      <c r="I43" s="19"/>
      <c r="J43" s="20"/>
      <c r="K43" s="20"/>
      <c r="L43" s="20"/>
      <c r="M43" s="25"/>
      <c r="N43" s="20"/>
    </row>
    <row r="44" spans="1:14" x14ac:dyDescent="0.25">
      <c r="A44" s="57">
        <v>45027</v>
      </c>
      <c r="B44" s="19" t="s">
        <v>119</v>
      </c>
      <c r="C44" s="20" t="s">
        <v>181</v>
      </c>
      <c r="D44" s="20" t="s">
        <v>59</v>
      </c>
      <c r="E44" s="25">
        <v>22.9</v>
      </c>
      <c r="F44" s="20" t="s">
        <v>43</v>
      </c>
      <c r="H44" s="57"/>
      <c r="I44" s="19"/>
      <c r="J44" s="20"/>
      <c r="K44" s="20"/>
      <c r="L44" s="20"/>
      <c r="M44" s="25"/>
      <c r="N44" s="20"/>
    </row>
    <row r="45" spans="1:14" x14ac:dyDescent="0.25">
      <c r="A45" s="57">
        <v>45027</v>
      </c>
      <c r="B45" s="19" t="s">
        <v>119</v>
      </c>
      <c r="C45" s="20" t="s">
        <v>181</v>
      </c>
      <c r="D45" s="20" t="s">
        <v>139</v>
      </c>
      <c r="E45" s="25">
        <v>22.9</v>
      </c>
      <c r="F45" s="20" t="s">
        <v>43</v>
      </c>
      <c r="H45" s="57"/>
      <c r="I45" s="19"/>
      <c r="J45" s="20"/>
      <c r="K45" s="20"/>
      <c r="L45" s="20"/>
      <c r="M45" s="25"/>
      <c r="N45" s="20"/>
    </row>
    <row r="46" spans="1:14" x14ac:dyDescent="0.25">
      <c r="A46" s="57">
        <v>45027</v>
      </c>
      <c r="B46" s="19" t="s">
        <v>119</v>
      </c>
      <c r="C46" s="20" t="s">
        <v>180</v>
      </c>
      <c r="D46" s="20" t="s">
        <v>146</v>
      </c>
      <c r="E46" s="25">
        <v>69</v>
      </c>
      <c r="F46" s="20" t="s">
        <v>121</v>
      </c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>
        <v>45028</v>
      </c>
      <c r="B48" s="19" t="s">
        <v>119</v>
      </c>
      <c r="C48" s="20" t="s">
        <v>180</v>
      </c>
      <c r="D48" s="20" t="s">
        <v>120</v>
      </c>
      <c r="E48" s="25">
        <v>35.200000000000003</v>
      </c>
      <c r="F48" s="20" t="s">
        <v>121</v>
      </c>
      <c r="H48" s="57"/>
      <c r="I48" s="19"/>
      <c r="J48" s="20"/>
      <c r="K48" s="20"/>
      <c r="L48" s="20"/>
      <c r="M48" s="25"/>
      <c r="N48" s="20"/>
    </row>
    <row r="49" spans="1:14" x14ac:dyDescent="0.25">
      <c r="A49" s="57">
        <v>45028</v>
      </c>
      <c r="B49" s="19" t="s">
        <v>119</v>
      </c>
      <c r="C49" s="20" t="s">
        <v>181</v>
      </c>
      <c r="D49" s="20" t="s">
        <v>107</v>
      </c>
      <c r="E49" s="25">
        <v>91</v>
      </c>
      <c r="F49" s="20" t="s">
        <v>121</v>
      </c>
      <c r="H49" s="57"/>
      <c r="I49" s="19"/>
      <c r="J49" s="20"/>
      <c r="K49" s="20"/>
      <c r="L49" s="20"/>
      <c r="M49" s="25"/>
      <c r="N49" s="20"/>
    </row>
    <row r="50" spans="1:14" x14ac:dyDescent="0.25">
      <c r="A50" s="57">
        <v>45028</v>
      </c>
      <c r="B50" s="19" t="s">
        <v>119</v>
      </c>
      <c r="C50" s="20" t="s">
        <v>181</v>
      </c>
      <c r="D50" s="20" t="s">
        <v>107</v>
      </c>
      <c r="E50" s="25">
        <v>50</v>
      </c>
      <c r="F50" s="20" t="s">
        <v>121</v>
      </c>
      <c r="H50" s="57"/>
      <c r="I50" s="19"/>
      <c r="J50" s="20"/>
      <c r="K50" s="20"/>
      <c r="L50" s="20"/>
      <c r="M50" s="25"/>
      <c r="N50" s="20"/>
    </row>
    <row r="51" spans="1:14" x14ac:dyDescent="0.25">
      <c r="A51" s="57">
        <v>45028</v>
      </c>
      <c r="B51" s="19" t="s">
        <v>119</v>
      </c>
      <c r="C51" s="20" t="s">
        <v>181</v>
      </c>
      <c r="D51" s="20" t="s">
        <v>139</v>
      </c>
      <c r="E51" s="25">
        <v>26.9</v>
      </c>
      <c r="F51" s="20" t="s">
        <v>121</v>
      </c>
      <c r="H51" s="57"/>
      <c r="I51" s="19"/>
      <c r="J51" s="20"/>
      <c r="K51" s="20"/>
      <c r="L51" s="20"/>
      <c r="M51" s="25"/>
      <c r="N51" s="20"/>
    </row>
    <row r="52" spans="1:14" x14ac:dyDescent="0.25">
      <c r="A52" s="57">
        <v>45028</v>
      </c>
      <c r="B52" s="19" t="s">
        <v>119</v>
      </c>
      <c r="C52" s="20" t="s">
        <v>180</v>
      </c>
      <c r="D52" s="20" t="s">
        <v>120</v>
      </c>
      <c r="E52" s="25">
        <v>67</v>
      </c>
      <c r="F52" s="20" t="s">
        <v>121</v>
      </c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>
        <v>45030</v>
      </c>
      <c r="B54" s="19" t="s">
        <v>119</v>
      </c>
      <c r="C54" s="20" t="s">
        <v>181</v>
      </c>
      <c r="D54" s="20" t="s">
        <v>107</v>
      </c>
      <c r="E54" s="25">
        <v>98</v>
      </c>
      <c r="F54" s="20" t="s">
        <v>121</v>
      </c>
      <c r="H54" s="57"/>
      <c r="I54" s="19"/>
      <c r="J54" s="20"/>
      <c r="K54" s="20"/>
      <c r="L54" s="20"/>
      <c r="M54" s="25"/>
      <c r="N54" s="20"/>
    </row>
    <row r="55" spans="1:14" x14ac:dyDescent="0.25">
      <c r="A55" s="57">
        <v>45030</v>
      </c>
      <c r="B55" s="19" t="s">
        <v>119</v>
      </c>
      <c r="C55" s="20" t="s">
        <v>180</v>
      </c>
      <c r="D55" s="20" t="s">
        <v>151</v>
      </c>
      <c r="E55" s="25">
        <v>191</v>
      </c>
      <c r="F55" s="20" t="s">
        <v>121</v>
      </c>
      <c r="H55" s="57"/>
      <c r="I55" s="19"/>
      <c r="J55" s="20"/>
      <c r="K55" s="20"/>
      <c r="L55" s="20"/>
      <c r="M55" s="25"/>
      <c r="N55" s="20"/>
    </row>
    <row r="56" spans="1:14" x14ac:dyDescent="0.25">
      <c r="A56" s="57">
        <v>45030</v>
      </c>
      <c r="B56" s="19" t="s">
        <v>119</v>
      </c>
      <c r="C56" s="20" t="s">
        <v>181</v>
      </c>
      <c r="D56" s="20" t="s">
        <v>107</v>
      </c>
      <c r="E56" s="25">
        <v>101</v>
      </c>
      <c r="F56" s="20" t="s">
        <v>121</v>
      </c>
      <c r="H56" s="57"/>
      <c r="I56" s="19"/>
      <c r="J56" s="20"/>
      <c r="K56" s="20"/>
      <c r="L56" s="20"/>
      <c r="M56" s="25"/>
      <c r="N56" s="20"/>
    </row>
    <row r="57" spans="1:14" x14ac:dyDescent="0.25">
      <c r="A57" s="57">
        <v>45030</v>
      </c>
      <c r="B57" s="19" t="s">
        <v>119</v>
      </c>
      <c r="C57" s="20" t="s">
        <v>180</v>
      </c>
      <c r="D57" s="20" t="s">
        <v>147</v>
      </c>
      <c r="E57" s="25">
        <v>188</v>
      </c>
      <c r="F57" s="20" t="s">
        <v>121</v>
      </c>
      <c r="H57" s="57"/>
      <c r="I57" s="19"/>
      <c r="J57" s="20"/>
      <c r="K57" s="20"/>
      <c r="L57" s="20"/>
      <c r="M57" s="25"/>
      <c r="N57" s="20"/>
    </row>
    <row r="58" spans="1:14" x14ac:dyDescent="0.25">
      <c r="A58" s="57">
        <v>45030</v>
      </c>
      <c r="B58" s="19" t="s">
        <v>119</v>
      </c>
      <c r="C58" s="20" t="s">
        <v>181</v>
      </c>
      <c r="D58" s="20" t="s">
        <v>107</v>
      </c>
      <c r="E58" s="25">
        <v>49</v>
      </c>
      <c r="F58" s="20" t="s">
        <v>43</v>
      </c>
      <c r="H58" s="57"/>
      <c r="I58" s="19"/>
      <c r="J58" s="20"/>
      <c r="K58" s="20"/>
      <c r="L58" s="20"/>
      <c r="M58" s="25"/>
      <c r="N58" s="20"/>
    </row>
    <row r="59" spans="1:14" x14ac:dyDescent="0.25">
      <c r="A59" s="57">
        <v>45030</v>
      </c>
      <c r="B59" s="19" t="s">
        <v>119</v>
      </c>
      <c r="C59" s="20" t="s">
        <v>181</v>
      </c>
      <c r="D59" s="20" t="s">
        <v>107</v>
      </c>
      <c r="E59" s="25">
        <v>102</v>
      </c>
      <c r="F59" s="20" t="s">
        <v>121</v>
      </c>
      <c r="H59" s="57"/>
      <c r="I59" s="19"/>
      <c r="J59" s="20"/>
      <c r="K59" s="20"/>
      <c r="L59" s="20"/>
      <c r="M59" s="25"/>
      <c r="N59" s="20"/>
    </row>
    <row r="60" spans="1:14" x14ac:dyDescent="0.25">
      <c r="A60" s="57">
        <v>45030</v>
      </c>
      <c r="B60" s="19" t="s">
        <v>119</v>
      </c>
      <c r="C60" s="20" t="s">
        <v>180</v>
      </c>
      <c r="D60" s="20" t="s">
        <v>152</v>
      </c>
      <c r="E60" s="25">
        <v>67</v>
      </c>
      <c r="F60" s="20" t="s">
        <v>121</v>
      </c>
      <c r="H60" s="57"/>
      <c r="I60" s="19"/>
      <c r="J60" s="20"/>
      <c r="K60" s="20"/>
      <c r="L60" s="20"/>
      <c r="M60" s="25"/>
      <c r="N60" s="20"/>
    </row>
    <row r="61" spans="1:14" x14ac:dyDescent="0.25">
      <c r="A61" s="57">
        <v>45030</v>
      </c>
      <c r="B61" s="19" t="s">
        <v>119</v>
      </c>
      <c r="C61" s="20" t="s">
        <v>180</v>
      </c>
      <c r="D61" s="20" t="s">
        <v>120</v>
      </c>
      <c r="E61" s="25">
        <v>48</v>
      </c>
      <c r="F61" s="20" t="s">
        <v>121</v>
      </c>
      <c r="H61" s="57"/>
      <c r="I61" s="19"/>
      <c r="J61" s="20"/>
      <c r="K61" s="20"/>
      <c r="L61" s="20"/>
      <c r="M61" s="25"/>
      <c r="N61" s="20"/>
    </row>
    <row r="62" spans="1:14" x14ac:dyDescent="0.25">
      <c r="A62" s="57">
        <v>45030</v>
      </c>
      <c r="B62" s="19" t="s">
        <v>119</v>
      </c>
      <c r="C62" s="20" t="s">
        <v>180</v>
      </c>
      <c r="D62" s="20" t="s">
        <v>120</v>
      </c>
      <c r="E62" s="25">
        <v>23</v>
      </c>
      <c r="F62" s="20" t="s">
        <v>121</v>
      </c>
      <c r="H62" s="57"/>
      <c r="I62" s="19"/>
      <c r="J62" s="20"/>
      <c r="K62" s="20"/>
      <c r="L62" s="20"/>
      <c r="M62" s="25"/>
      <c r="N62" s="20"/>
    </row>
    <row r="63" spans="1:14" x14ac:dyDescent="0.25">
      <c r="A63" s="57">
        <v>45030</v>
      </c>
      <c r="B63" s="19" t="s">
        <v>119</v>
      </c>
      <c r="C63" s="20" t="s">
        <v>181</v>
      </c>
      <c r="D63" s="20" t="s">
        <v>107</v>
      </c>
      <c r="E63" s="25">
        <v>102</v>
      </c>
      <c r="F63" s="20" t="s">
        <v>121</v>
      </c>
      <c r="H63" s="57"/>
      <c r="I63" s="19"/>
      <c r="J63" s="20"/>
      <c r="K63" s="20"/>
      <c r="L63" s="20"/>
      <c r="M63" s="25"/>
      <c r="N63" s="20"/>
    </row>
    <row r="64" spans="1:14" x14ac:dyDescent="0.25">
      <c r="A64" s="57">
        <v>45030</v>
      </c>
      <c r="B64" s="19" t="s">
        <v>119</v>
      </c>
      <c r="C64" s="20" t="s">
        <v>180</v>
      </c>
      <c r="D64" s="20" t="s">
        <v>152</v>
      </c>
      <c r="E64" s="25">
        <v>187</v>
      </c>
      <c r="F64" s="20" t="s">
        <v>121</v>
      </c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>
        <v>45033</v>
      </c>
      <c r="B66" s="19" t="s">
        <v>119</v>
      </c>
      <c r="C66" s="20" t="s">
        <v>180</v>
      </c>
      <c r="D66" s="20" t="s">
        <v>120</v>
      </c>
      <c r="E66" s="25">
        <v>44</v>
      </c>
      <c r="F66" s="20" t="s">
        <v>121</v>
      </c>
      <c r="H66" s="57"/>
      <c r="I66" s="19"/>
      <c r="J66" s="20"/>
      <c r="K66" s="20"/>
      <c r="L66" s="20"/>
      <c r="M66" s="25"/>
      <c r="N66" s="20"/>
    </row>
    <row r="67" spans="1:14" x14ac:dyDescent="0.25">
      <c r="A67" s="57">
        <v>45033</v>
      </c>
      <c r="B67" s="19" t="s">
        <v>119</v>
      </c>
      <c r="C67" s="20" t="s">
        <v>181</v>
      </c>
      <c r="D67" s="20" t="s">
        <v>59</v>
      </c>
      <c r="E67" s="25">
        <v>8.9</v>
      </c>
      <c r="F67" s="20" t="s">
        <v>121</v>
      </c>
      <c r="H67" s="57"/>
      <c r="I67" s="19"/>
      <c r="J67" s="20"/>
      <c r="K67" s="20"/>
      <c r="L67" s="20"/>
      <c r="M67" s="25"/>
      <c r="N67" s="20"/>
    </row>
    <row r="68" spans="1:14" x14ac:dyDescent="0.25">
      <c r="A68" s="57">
        <v>45033</v>
      </c>
      <c r="B68" s="19" t="s">
        <v>119</v>
      </c>
      <c r="C68" s="20" t="s">
        <v>180</v>
      </c>
      <c r="D68" s="20" t="s">
        <v>120</v>
      </c>
      <c r="E68" s="25">
        <v>39</v>
      </c>
      <c r="F68" s="20" t="s">
        <v>121</v>
      </c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>
        <v>45034</v>
      </c>
      <c r="B70" s="19" t="s">
        <v>119</v>
      </c>
      <c r="C70" s="20" t="s">
        <v>180</v>
      </c>
      <c r="D70" s="20" t="s">
        <v>120</v>
      </c>
      <c r="E70" s="25">
        <v>33</v>
      </c>
      <c r="F70" s="20" t="s">
        <v>121</v>
      </c>
      <c r="H70" s="57"/>
      <c r="I70" s="19"/>
      <c r="J70" s="20"/>
      <c r="K70" s="20"/>
      <c r="L70" s="20"/>
      <c r="M70" s="25"/>
      <c r="N70" s="20"/>
    </row>
    <row r="71" spans="1:14" x14ac:dyDescent="0.25">
      <c r="A71" s="57">
        <v>45034</v>
      </c>
      <c r="B71" s="19" t="s">
        <v>119</v>
      </c>
      <c r="C71" s="20" t="s">
        <v>180</v>
      </c>
      <c r="D71" s="20" t="s">
        <v>127</v>
      </c>
      <c r="E71" s="25">
        <v>83</v>
      </c>
      <c r="F71" s="20" t="s">
        <v>121</v>
      </c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>
        <v>45035</v>
      </c>
      <c r="B73" s="19" t="s">
        <v>119</v>
      </c>
      <c r="C73" s="20" t="s">
        <v>181</v>
      </c>
      <c r="D73" s="20" t="s">
        <v>137</v>
      </c>
      <c r="E73" s="25">
        <v>27.4</v>
      </c>
      <c r="F73" s="20" t="s">
        <v>121</v>
      </c>
      <c r="H73" s="57"/>
      <c r="I73" s="19"/>
      <c r="J73" s="20"/>
      <c r="K73" s="20"/>
      <c r="L73" s="20"/>
      <c r="M73" s="25"/>
      <c r="N73" s="20"/>
    </row>
    <row r="74" spans="1:14" x14ac:dyDescent="0.25">
      <c r="A74" s="57">
        <v>45035</v>
      </c>
      <c r="B74" s="19" t="s">
        <v>119</v>
      </c>
      <c r="C74" s="20" t="s">
        <v>180</v>
      </c>
      <c r="D74" s="20" t="s">
        <v>120</v>
      </c>
      <c r="E74" s="25">
        <v>45.8</v>
      </c>
      <c r="F74" s="20" t="s">
        <v>121</v>
      </c>
      <c r="H74" s="57"/>
      <c r="I74" s="19"/>
      <c r="J74" s="20"/>
      <c r="K74" s="20"/>
      <c r="L74" s="20"/>
      <c r="M74" s="25"/>
      <c r="N74" s="20"/>
    </row>
    <row r="75" spans="1:14" x14ac:dyDescent="0.25">
      <c r="A75" s="57">
        <v>45035</v>
      </c>
      <c r="B75" s="19" t="s">
        <v>119</v>
      </c>
      <c r="C75" s="20" t="s">
        <v>180</v>
      </c>
      <c r="D75" s="20" t="s">
        <v>120</v>
      </c>
      <c r="E75" s="25">
        <v>34.4</v>
      </c>
      <c r="F75" s="20" t="s">
        <v>121</v>
      </c>
      <c r="H75" s="57"/>
      <c r="I75" s="19"/>
      <c r="J75" s="20"/>
      <c r="K75" s="20"/>
      <c r="L75" s="20"/>
      <c r="M75" s="25"/>
      <c r="N75" s="20"/>
    </row>
    <row r="76" spans="1:14" x14ac:dyDescent="0.25">
      <c r="A76" s="57">
        <v>45035</v>
      </c>
      <c r="B76" s="19" t="s">
        <v>119</v>
      </c>
      <c r="C76" s="20" t="s">
        <v>180</v>
      </c>
      <c r="D76" s="20" t="s">
        <v>131</v>
      </c>
      <c r="E76" s="25">
        <v>56</v>
      </c>
      <c r="F76" s="20" t="s">
        <v>121</v>
      </c>
      <c r="H76" s="57"/>
      <c r="I76" s="19"/>
      <c r="J76" s="20"/>
      <c r="K76" s="20"/>
      <c r="L76" s="20"/>
      <c r="M76" s="25"/>
      <c r="N76" s="20"/>
    </row>
    <row r="77" spans="1:14" x14ac:dyDescent="0.25">
      <c r="A77" s="57">
        <v>45035</v>
      </c>
      <c r="B77" s="19" t="s">
        <v>119</v>
      </c>
      <c r="C77" s="20" t="s">
        <v>181</v>
      </c>
      <c r="D77" s="20" t="s">
        <v>107</v>
      </c>
      <c r="E77" s="25">
        <v>12</v>
      </c>
      <c r="F77" s="20" t="s">
        <v>121</v>
      </c>
      <c r="H77" s="57"/>
      <c r="I77" s="19"/>
      <c r="J77" s="20"/>
      <c r="K77" s="20"/>
      <c r="L77" s="20"/>
      <c r="M77" s="25"/>
      <c r="N77" s="20"/>
    </row>
    <row r="78" spans="1:14" x14ac:dyDescent="0.25">
      <c r="A78" s="57">
        <v>45035</v>
      </c>
      <c r="B78" s="19" t="s">
        <v>119</v>
      </c>
      <c r="C78" s="20" t="s">
        <v>180</v>
      </c>
      <c r="D78" s="20" t="s">
        <v>135</v>
      </c>
      <c r="E78" s="25">
        <v>40</v>
      </c>
      <c r="F78" s="20" t="s">
        <v>66</v>
      </c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>
        <v>45037</v>
      </c>
      <c r="B80" s="19" t="s">
        <v>119</v>
      </c>
      <c r="C80" s="20" t="s">
        <v>180</v>
      </c>
      <c r="D80" s="20" t="s">
        <v>120</v>
      </c>
      <c r="E80" s="25">
        <v>39.200000000000003</v>
      </c>
      <c r="F80" s="20" t="s">
        <v>121</v>
      </c>
      <c r="H80" s="57"/>
      <c r="I80" s="19"/>
      <c r="J80" s="20"/>
      <c r="K80" s="20"/>
      <c r="L80" s="20"/>
      <c r="M80" s="25"/>
      <c r="N80" s="20"/>
    </row>
    <row r="81" spans="1:14" x14ac:dyDescent="0.25">
      <c r="A81" s="57">
        <v>45037</v>
      </c>
      <c r="B81" s="19" t="s">
        <v>119</v>
      </c>
      <c r="C81" s="20" t="s">
        <v>181</v>
      </c>
      <c r="D81" s="20" t="s">
        <v>107</v>
      </c>
      <c r="E81" s="25">
        <v>102</v>
      </c>
      <c r="F81" s="20" t="s">
        <v>43</v>
      </c>
      <c r="H81" s="57"/>
      <c r="I81" s="19"/>
      <c r="J81" s="20"/>
      <c r="K81" s="20"/>
      <c r="L81" s="20"/>
      <c r="M81" s="25"/>
      <c r="N81" s="20"/>
    </row>
    <row r="82" spans="1:14" x14ac:dyDescent="0.25">
      <c r="A82" s="57">
        <v>45037</v>
      </c>
      <c r="B82" s="19" t="s">
        <v>119</v>
      </c>
      <c r="C82" s="20" t="s">
        <v>180</v>
      </c>
      <c r="D82" s="20" t="s">
        <v>120</v>
      </c>
      <c r="E82" s="25">
        <v>32</v>
      </c>
      <c r="F82" s="20" t="s">
        <v>121</v>
      </c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>
        <v>45038</v>
      </c>
      <c r="B84" s="19" t="s">
        <v>119</v>
      </c>
      <c r="C84" s="20" t="s">
        <v>180</v>
      </c>
      <c r="D84" s="20" t="s">
        <v>120</v>
      </c>
      <c r="E84" s="25">
        <v>24.8</v>
      </c>
      <c r="F84" s="20" t="s">
        <v>121</v>
      </c>
      <c r="H84" s="57"/>
      <c r="I84" s="19"/>
      <c r="J84" s="20"/>
      <c r="K84" s="20"/>
      <c r="L84" s="20"/>
      <c r="M84" s="25"/>
      <c r="N84" s="20"/>
    </row>
    <row r="85" spans="1:14" x14ac:dyDescent="0.25">
      <c r="A85" s="57">
        <v>45038</v>
      </c>
      <c r="B85" s="19" t="s">
        <v>119</v>
      </c>
      <c r="C85" s="20" t="s">
        <v>181</v>
      </c>
      <c r="D85" s="20" t="s">
        <v>59</v>
      </c>
      <c r="E85" s="25">
        <v>13.9</v>
      </c>
      <c r="F85" s="20" t="s">
        <v>121</v>
      </c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>
        <v>45040</v>
      </c>
      <c r="B87" s="19" t="s">
        <v>119</v>
      </c>
      <c r="C87" s="20" t="s">
        <v>180</v>
      </c>
      <c r="D87" s="20" t="s">
        <v>120</v>
      </c>
      <c r="E87" s="25">
        <v>34</v>
      </c>
      <c r="F87" s="20" t="s">
        <v>121</v>
      </c>
      <c r="H87" s="57"/>
      <c r="I87" s="19"/>
      <c r="J87" s="20"/>
      <c r="K87" s="20"/>
      <c r="L87" s="20"/>
      <c r="M87" s="25"/>
      <c r="N87" s="20"/>
    </row>
    <row r="88" spans="1:14" x14ac:dyDescent="0.25">
      <c r="A88" s="57">
        <v>45040</v>
      </c>
      <c r="B88" s="19" t="s">
        <v>119</v>
      </c>
      <c r="C88" s="20" t="s">
        <v>180</v>
      </c>
      <c r="D88" s="20" t="s">
        <v>120</v>
      </c>
      <c r="E88" s="25">
        <v>31</v>
      </c>
      <c r="F88" s="20" t="s">
        <v>121</v>
      </c>
      <c r="H88" s="57"/>
      <c r="I88" s="19"/>
      <c r="J88" s="20"/>
      <c r="K88" s="20"/>
      <c r="L88" s="20"/>
      <c r="M88" s="25"/>
      <c r="N88" s="20"/>
    </row>
    <row r="89" spans="1:14" x14ac:dyDescent="0.25">
      <c r="A89" s="57">
        <v>45040</v>
      </c>
      <c r="B89" s="19" t="s">
        <v>119</v>
      </c>
      <c r="C89" s="20" t="s">
        <v>180</v>
      </c>
      <c r="D89" s="20" t="s">
        <v>120</v>
      </c>
      <c r="E89" s="25">
        <v>27</v>
      </c>
      <c r="F89" s="20" t="s">
        <v>121</v>
      </c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x14ac:dyDescent="0.25">
      <c r="A110" s="57"/>
      <c r="B110" s="19"/>
      <c r="C110" s="20"/>
      <c r="D110" s="20"/>
      <c r="E110" s="25"/>
      <c r="F110" s="20"/>
      <c r="H110" s="57"/>
      <c r="I110" s="19"/>
      <c r="J110" s="20"/>
      <c r="K110" s="20"/>
      <c r="L110" s="20"/>
      <c r="M110" s="25"/>
      <c r="N110" s="20"/>
    </row>
    <row r="111" spans="1:14" ht="6.75" customHeight="1" x14ac:dyDescent="0.25">
      <c r="A111" s="57"/>
      <c r="B111" s="19"/>
      <c r="C111" s="20"/>
      <c r="D111" s="20"/>
      <c r="E111" s="25"/>
      <c r="F111" s="20"/>
    </row>
    <row r="112" spans="1:14" ht="15.75" x14ac:dyDescent="0.25">
      <c r="A112" s="57"/>
      <c r="B112" s="19"/>
      <c r="C112" s="20"/>
      <c r="D112" s="20"/>
      <c r="E112" s="25"/>
      <c r="F112" s="20"/>
      <c r="L112" s="21" t="s">
        <v>10</v>
      </c>
      <c r="M112" s="25">
        <f>SUM(M8:M110)</f>
        <v>2052.85</v>
      </c>
    </row>
    <row r="113" spans="3:5" ht="4.5" customHeight="1" x14ac:dyDescent="0.25"/>
    <row r="114" spans="3:5" ht="15.75" x14ac:dyDescent="0.25">
      <c r="C114" s="21" t="s">
        <v>10</v>
      </c>
      <c r="E114" s="25">
        <f>SUM(E8:E112)</f>
        <v>3632.6000000000008</v>
      </c>
    </row>
    <row r="116" spans="3:5" ht="15.75" x14ac:dyDescent="0.25">
      <c r="C116" s="21" t="s">
        <v>11</v>
      </c>
      <c r="E116" s="43">
        <f>+E114-M112</f>
        <v>1579.7500000000009</v>
      </c>
    </row>
  </sheetData>
  <sortState xmlns:xlrd2="http://schemas.microsoft.com/office/spreadsheetml/2017/richdata2" ref="H8:N19">
    <sortCondition ref="H8:H19"/>
  </sortState>
  <mergeCells count="2">
    <mergeCell ref="A1:B1"/>
    <mergeCell ref="A2:B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20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21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>
        <v>45056</v>
      </c>
      <c r="I8" s="19" t="s">
        <v>55</v>
      </c>
      <c r="J8" s="20" t="s">
        <v>56</v>
      </c>
      <c r="K8" s="20"/>
      <c r="L8" s="20" t="s">
        <v>63</v>
      </c>
      <c r="M8" s="25">
        <v>49.75</v>
      </c>
      <c r="N8" s="20" t="s">
        <v>37</v>
      </c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49.75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-49.75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20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/>
      <c r="I8" s="19"/>
      <c r="J8" s="20"/>
      <c r="K8" s="20"/>
      <c r="L8" s="20"/>
      <c r="M8" s="25"/>
      <c r="N8" s="20"/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19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/>
      <c r="I8" s="19"/>
      <c r="J8" s="20"/>
      <c r="K8" s="20"/>
      <c r="L8" s="20"/>
      <c r="M8" s="25"/>
      <c r="N8" s="20"/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8" t="s">
        <v>34</v>
      </c>
      <c r="B2" s="68"/>
      <c r="C2" s="50"/>
    </row>
    <row r="3" spans="1:14" ht="26.25" customHeight="1" x14ac:dyDescent="0.35">
      <c r="C3" s="39" t="s">
        <v>2</v>
      </c>
      <c r="D3" s="59" t="s">
        <v>18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/>
      <c r="I8" s="19"/>
      <c r="J8" s="20"/>
      <c r="K8" s="20"/>
      <c r="L8" s="20"/>
      <c r="M8" s="25"/>
      <c r="N8" s="20"/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9" t="s">
        <v>34</v>
      </c>
      <c r="B2" s="69"/>
      <c r="C2" s="50"/>
    </row>
    <row r="3" spans="1:14" ht="26.25" customHeight="1" x14ac:dyDescent="0.35">
      <c r="C3" s="39" t="s">
        <v>2</v>
      </c>
      <c r="D3" s="59" t="s">
        <v>17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ht="15.75" x14ac:dyDescent="0.25">
      <c r="A8" s="54"/>
      <c r="B8" s="17"/>
      <c r="C8" s="18" t="s">
        <v>180</v>
      </c>
      <c r="D8" s="18"/>
      <c r="E8" s="24"/>
      <c r="F8" s="18"/>
      <c r="H8" s="54"/>
      <c r="I8" s="17"/>
      <c r="J8" s="18"/>
      <c r="K8" s="18"/>
      <c r="L8" s="18"/>
      <c r="M8" s="24"/>
      <c r="N8" s="18"/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9" t="s">
        <v>34</v>
      </c>
      <c r="B2" s="69"/>
      <c r="C2" s="50"/>
    </row>
    <row r="3" spans="1:14" ht="26.25" customHeight="1" x14ac:dyDescent="0.35">
      <c r="C3" s="39" t="s">
        <v>2</v>
      </c>
      <c r="D3" s="59" t="s">
        <v>16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/>
      <c r="I8" s="19"/>
      <c r="J8" s="20"/>
      <c r="K8" s="20"/>
      <c r="L8" s="20"/>
      <c r="M8" s="25"/>
      <c r="N8" s="20"/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4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8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9" t="s">
        <v>34</v>
      </c>
      <c r="B2" s="69"/>
      <c r="C2" s="50"/>
    </row>
    <row r="3" spans="1:14" ht="26.25" customHeight="1" x14ac:dyDescent="0.35">
      <c r="C3" s="39" t="s">
        <v>2</v>
      </c>
      <c r="D3" s="59" t="s">
        <v>14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26"/>
      <c r="J5" s="16"/>
      <c r="K5" s="16"/>
      <c r="L5" s="16"/>
      <c r="M5" s="29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27" t="s">
        <v>4</v>
      </c>
      <c r="J7" s="18" t="s">
        <v>8</v>
      </c>
      <c r="K7" s="18" t="s">
        <v>153</v>
      </c>
      <c r="L7" s="18" t="s">
        <v>5</v>
      </c>
      <c r="M7" s="4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/>
      <c r="I8" s="20"/>
      <c r="J8" s="20"/>
      <c r="K8" s="20"/>
      <c r="L8" s="20"/>
      <c r="M8" s="45"/>
      <c r="N8" s="20"/>
    </row>
    <row r="9" spans="1:14" x14ac:dyDescent="0.25">
      <c r="A9" s="57"/>
      <c r="B9" s="19"/>
      <c r="C9" s="20"/>
      <c r="D9" s="20"/>
      <c r="E9" s="25"/>
      <c r="F9" s="20"/>
      <c r="H9" s="57"/>
      <c r="I9" s="20"/>
      <c r="J9" s="20"/>
      <c r="K9" s="20"/>
      <c r="L9" s="20"/>
      <c r="M9" s="4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20"/>
      <c r="J10" s="20"/>
      <c r="K10" s="20"/>
      <c r="L10" s="20"/>
      <c r="M10" s="4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20"/>
      <c r="J11" s="20"/>
      <c r="K11" s="20"/>
      <c r="L11" s="20"/>
      <c r="M11" s="4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20"/>
      <c r="J12" s="20"/>
      <c r="K12" s="20"/>
      <c r="L12" s="20"/>
      <c r="M12" s="4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20"/>
      <c r="J13" s="20"/>
      <c r="K13" s="20"/>
      <c r="L13" s="20"/>
      <c r="M13" s="4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20"/>
      <c r="J14" s="20"/>
      <c r="K14" s="20"/>
      <c r="L14" s="20"/>
      <c r="M14" s="4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20"/>
      <c r="J15" s="20"/>
      <c r="K15" s="20"/>
      <c r="L15" s="20"/>
      <c r="M15" s="4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20"/>
      <c r="J16" s="20"/>
      <c r="K16" s="20"/>
      <c r="L16" s="20"/>
      <c r="M16" s="4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20"/>
      <c r="J17" s="20"/>
      <c r="K17" s="20"/>
      <c r="L17" s="20"/>
      <c r="M17" s="4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20"/>
      <c r="J18" s="20"/>
      <c r="K18" s="20"/>
      <c r="L18" s="20"/>
      <c r="M18" s="4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20"/>
      <c r="J19" s="20"/>
      <c r="K19" s="20"/>
      <c r="L19" s="20"/>
      <c r="M19" s="4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20"/>
      <c r="J20" s="20"/>
      <c r="K20" s="20"/>
      <c r="L20" s="20"/>
      <c r="M20" s="4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20"/>
      <c r="J21" s="20"/>
      <c r="K21" s="20"/>
      <c r="L21" s="20"/>
      <c r="M21" s="4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20"/>
      <c r="J22" s="20"/>
      <c r="K22" s="20"/>
      <c r="L22" s="20"/>
      <c r="M22" s="4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20"/>
      <c r="J23" s="20"/>
      <c r="K23" s="20"/>
      <c r="L23" s="20"/>
      <c r="M23" s="4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20"/>
      <c r="J24" s="20"/>
      <c r="K24" s="20"/>
      <c r="L24" s="20"/>
      <c r="M24" s="4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20"/>
      <c r="J25" s="20"/>
      <c r="K25" s="20"/>
      <c r="L25" s="20"/>
      <c r="M25" s="4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20"/>
      <c r="J26" s="20"/>
      <c r="K26" s="20"/>
      <c r="L26" s="20"/>
      <c r="M26" s="4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20"/>
      <c r="J27" s="20"/>
      <c r="K27" s="20"/>
      <c r="L27" s="20"/>
      <c r="M27" s="4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20"/>
      <c r="J28" s="20"/>
      <c r="K28" s="20"/>
      <c r="L28" s="20"/>
      <c r="M28" s="4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20"/>
      <c r="J29" s="20"/>
      <c r="K29" s="20"/>
      <c r="L29" s="20"/>
      <c r="M29" s="4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20"/>
      <c r="J30" s="20"/>
      <c r="K30" s="20"/>
      <c r="L30" s="20"/>
      <c r="M30" s="4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20"/>
      <c r="J31" s="20"/>
      <c r="K31" s="20"/>
      <c r="L31" s="20"/>
      <c r="M31" s="4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20"/>
      <c r="J32" s="20"/>
      <c r="K32" s="20"/>
      <c r="L32" s="20"/>
      <c r="M32" s="4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20"/>
      <c r="J33" s="20"/>
      <c r="K33" s="20"/>
      <c r="L33" s="20"/>
      <c r="M33" s="4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20"/>
      <c r="J34" s="20"/>
      <c r="K34" s="20"/>
      <c r="L34" s="20"/>
      <c r="M34" s="4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20"/>
      <c r="J35" s="20"/>
      <c r="K35" s="20"/>
      <c r="L35" s="20"/>
      <c r="M35" s="4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20"/>
      <c r="J36" s="20"/>
      <c r="K36" s="20"/>
      <c r="L36" s="20"/>
      <c r="M36" s="4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20"/>
      <c r="J37" s="20"/>
      <c r="K37" s="20"/>
      <c r="L37" s="20"/>
      <c r="M37" s="4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20"/>
      <c r="J38" s="20"/>
      <c r="K38" s="20"/>
      <c r="L38" s="20"/>
      <c r="M38" s="4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20"/>
      <c r="J39" s="20"/>
      <c r="K39" s="20"/>
      <c r="L39" s="20"/>
      <c r="M39" s="4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20"/>
      <c r="J40" s="20"/>
      <c r="K40" s="20"/>
      <c r="L40" s="20"/>
      <c r="M40" s="4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20"/>
      <c r="J41" s="20"/>
      <c r="K41" s="20"/>
      <c r="L41" s="20"/>
      <c r="M41" s="4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20"/>
      <c r="J42" s="20"/>
      <c r="K42" s="20"/>
      <c r="L42" s="20"/>
      <c r="M42" s="4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20"/>
      <c r="J43" s="20"/>
      <c r="K43" s="20"/>
      <c r="L43" s="20"/>
      <c r="M43" s="4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20"/>
      <c r="J44" s="20"/>
      <c r="K44" s="20"/>
      <c r="L44" s="20"/>
      <c r="M44" s="4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20"/>
      <c r="J45" s="20"/>
      <c r="K45" s="20"/>
      <c r="L45" s="20"/>
      <c r="M45" s="4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20"/>
      <c r="J46" s="20"/>
      <c r="K46" s="20"/>
      <c r="L46" s="20"/>
      <c r="M46" s="4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20"/>
      <c r="J47" s="20"/>
      <c r="K47" s="20"/>
      <c r="L47" s="20"/>
      <c r="M47" s="4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20"/>
      <c r="J48" s="20"/>
      <c r="K48" s="20"/>
      <c r="L48" s="20"/>
      <c r="M48" s="4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20"/>
      <c r="J49" s="20"/>
      <c r="K49" s="20"/>
      <c r="L49" s="20"/>
      <c r="M49" s="4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20"/>
      <c r="J50" s="20"/>
      <c r="K50" s="20"/>
      <c r="L50" s="20"/>
      <c r="M50" s="4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20"/>
      <c r="J51" s="20"/>
      <c r="K51" s="20"/>
      <c r="L51" s="20"/>
      <c r="M51" s="4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20"/>
      <c r="J52" s="20"/>
      <c r="K52" s="20"/>
      <c r="L52" s="20"/>
      <c r="M52" s="4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20"/>
      <c r="J53" s="20"/>
      <c r="K53" s="20"/>
      <c r="L53" s="20"/>
      <c r="M53" s="4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20"/>
      <c r="J54" s="20"/>
      <c r="K54" s="20"/>
      <c r="L54" s="20"/>
      <c r="M54" s="4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20"/>
      <c r="J55" s="20"/>
      <c r="K55" s="20"/>
      <c r="L55" s="20"/>
      <c r="M55" s="4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20"/>
      <c r="J56" s="20"/>
      <c r="K56" s="20"/>
      <c r="L56" s="20"/>
      <c r="M56" s="4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20"/>
      <c r="J57" s="20"/>
      <c r="K57" s="20"/>
      <c r="L57" s="20"/>
      <c r="M57" s="4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20"/>
      <c r="J58" s="20"/>
      <c r="K58" s="20"/>
      <c r="L58" s="20"/>
      <c r="M58" s="4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20"/>
      <c r="J59" s="20"/>
      <c r="K59" s="20"/>
      <c r="L59" s="20"/>
      <c r="M59" s="4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20"/>
      <c r="J60" s="20"/>
      <c r="K60" s="20"/>
      <c r="L60" s="20"/>
      <c r="M60" s="4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20"/>
      <c r="J61" s="20"/>
      <c r="K61" s="20"/>
      <c r="L61" s="20"/>
      <c r="M61" s="4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20"/>
      <c r="J62" s="20"/>
      <c r="K62" s="20"/>
      <c r="L62" s="20"/>
      <c r="M62" s="4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20"/>
      <c r="J63" s="20"/>
      <c r="K63" s="20"/>
      <c r="L63" s="20"/>
      <c r="M63" s="4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20"/>
      <c r="J64" s="20"/>
      <c r="K64" s="20"/>
      <c r="L64" s="20"/>
      <c r="M64" s="4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20"/>
      <c r="J65" s="20"/>
      <c r="K65" s="20"/>
      <c r="L65" s="20"/>
      <c r="M65" s="4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20"/>
      <c r="J66" s="20"/>
      <c r="K66" s="20"/>
      <c r="L66" s="20"/>
      <c r="M66" s="4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20"/>
      <c r="J67" s="20"/>
      <c r="K67" s="20"/>
      <c r="L67" s="20"/>
      <c r="M67" s="4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20"/>
      <c r="J68" s="20"/>
      <c r="K68" s="20"/>
      <c r="L68" s="20"/>
      <c r="M68" s="4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20"/>
      <c r="J69" s="20"/>
      <c r="K69" s="20"/>
      <c r="L69" s="20"/>
      <c r="M69" s="4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20"/>
      <c r="J70" s="20"/>
      <c r="K70" s="20"/>
      <c r="L70" s="20"/>
      <c r="M70" s="4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20"/>
      <c r="J71" s="20"/>
      <c r="K71" s="20"/>
      <c r="L71" s="20"/>
      <c r="M71" s="4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20"/>
      <c r="J72" s="20"/>
      <c r="K72" s="20"/>
      <c r="L72" s="20"/>
      <c r="M72" s="4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20"/>
      <c r="J73" s="20"/>
      <c r="K73" s="20"/>
      <c r="L73" s="20"/>
      <c r="M73" s="4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20"/>
      <c r="J74" s="20"/>
      <c r="K74" s="20"/>
      <c r="L74" s="20"/>
      <c r="M74" s="4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20"/>
      <c r="J75" s="20"/>
      <c r="K75" s="20"/>
      <c r="L75" s="20"/>
      <c r="M75" s="4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20"/>
      <c r="J76" s="20"/>
      <c r="K76" s="20"/>
      <c r="L76" s="20"/>
      <c r="M76" s="4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20"/>
      <c r="J77" s="20"/>
      <c r="K77" s="20"/>
      <c r="L77" s="20"/>
      <c r="M77" s="4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20"/>
      <c r="J78" s="20"/>
      <c r="K78" s="20"/>
      <c r="L78" s="20"/>
      <c r="M78" s="4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20"/>
      <c r="J79" s="20"/>
      <c r="K79" s="20"/>
      <c r="L79" s="20"/>
      <c r="M79" s="4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20"/>
      <c r="J80" s="20"/>
      <c r="K80" s="20"/>
      <c r="L80" s="20"/>
      <c r="M80" s="4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20"/>
      <c r="J81" s="20"/>
      <c r="K81" s="20"/>
      <c r="L81" s="20"/>
      <c r="M81" s="4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20"/>
      <c r="J82" s="20"/>
      <c r="K82" s="20"/>
      <c r="L82" s="20"/>
      <c r="M82" s="4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20"/>
      <c r="J83" s="20"/>
      <c r="K83" s="20"/>
      <c r="L83" s="20"/>
      <c r="M83" s="4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20"/>
      <c r="J84" s="20"/>
      <c r="K84" s="20"/>
      <c r="L84" s="20"/>
      <c r="M84" s="4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20"/>
      <c r="J85" s="20"/>
      <c r="K85" s="20"/>
      <c r="L85" s="20"/>
      <c r="M85" s="4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20"/>
      <c r="J86" s="20"/>
      <c r="K86" s="20"/>
      <c r="L86" s="20"/>
      <c r="M86" s="4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20"/>
      <c r="J87" s="20"/>
      <c r="K87" s="20"/>
      <c r="L87" s="20"/>
      <c r="M87" s="4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20"/>
      <c r="J88" s="20"/>
      <c r="K88" s="20"/>
      <c r="L88" s="20"/>
      <c r="M88" s="4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20"/>
      <c r="J89" s="20"/>
      <c r="K89" s="20"/>
      <c r="L89" s="20"/>
      <c r="M89" s="4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20"/>
      <c r="J90" s="20"/>
      <c r="K90" s="20"/>
      <c r="L90" s="20"/>
      <c r="M90" s="4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20"/>
      <c r="J91" s="20"/>
      <c r="K91" s="20"/>
      <c r="L91" s="20"/>
      <c r="M91" s="4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20"/>
      <c r="J92" s="20"/>
      <c r="K92" s="20"/>
      <c r="L92" s="20"/>
      <c r="M92" s="4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20"/>
      <c r="J93" s="20"/>
      <c r="K93" s="20"/>
      <c r="L93" s="20"/>
      <c r="M93" s="4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20"/>
      <c r="J94" s="20"/>
      <c r="K94" s="20"/>
      <c r="L94" s="20"/>
      <c r="M94" s="4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20"/>
      <c r="J95" s="20"/>
      <c r="K95" s="20"/>
      <c r="L95" s="20"/>
      <c r="M95" s="4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20"/>
      <c r="J96" s="20"/>
      <c r="K96" s="20"/>
      <c r="L96" s="20"/>
      <c r="M96" s="4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20"/>
      <c r="J97" s="20"/>
      <c r="K97" s="20"/>
      <c r="L97" s="20"/>
      <c r="M97" s="4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20"/>
      <c r="J98" s="20"/>
      <c r="K98" s="20"/>
      <c r="L98" s="20"/>
      <c r="M98" s="4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20"/>
      <c r="J99" s="20"/>
      <c r="K99" s="20"/>
      <c r="L99" s="20"/>
      <c r="M99" s="4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20"/>
      <c r="J100" s="20"/>
      <c r="K100" s="20"/>
      <c r="L100" s="20"/>
      <c r="M100" s="4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20"/>
      <c r="J101" s="20"/>
      <c r="K101" s="20"/>
      <c r="L101" s="20"/>
      <c r="M101" s="4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20"/>
      <c r="J102" s="20"/>
      <c r="K102" s="20"/>
      <c r="L102" s="20"/>
      <c r="M102" s="4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20"/>
      <c r="J103" s="20"/>
      <c r="K103" s="20"/>
      <c r="L103" s="20"/>
      <c r="M103" s="4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20"/>
      <c r="J104" s="20"/>
      <c r="K104" s="20"/>
      <c r="L104" s="20"/>
      <c r="M104" s="4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20"/>
      <c r="J105" s="20"/>
      <c r="K105" s="20"/>
      <c r="L105" s="20"/>
      <c r="M105" s="4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20"/>
      <c r="J106" s="20"/>
      <c r="K106" s="20"/>
      <c r="L106" s="20"/>
      <c r="M106" s="4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20"/>
      <c r="J107" s="20"/>
      <c r="K107" s="20"/>
      <c r="L107" s="20"/>
      <c r="M107" s="4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20"/>
      <c r="J108" s="20"/>
      <c r="K108" s="20"/>
      <c r="L108" s="20"/>
      <c r="M108" s="4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20"/>
      <c r="J109" s="20"/>
      <c r="K109" s="20"/>
      <c r="L109" s="20"/>
      <c r="M109" s="4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4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N113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28515625" style="56" customWidth="1"/>
    <col min="2" max="2" width="15.85546875" style="13" bestFit="1" customWidth="1"/>
    <col min="3" max="3" width="20.7109375" style="14" customWidth="1"/>
    <col min="4" max="4" width="24.7109375" style="14" customWidth="1"/>
    <col min="5" max="5" width="14.140625" style="22" customWidth="1"/>
    <col min="6" max="6" width="23.7109375" style="14" customWidth="1"/>
    <col min="7" max="7" width="3.140625" style="1" customWidth="1"/>
    <col min="8" max="8" width="11.7109375" style="56" customWidth="1"/>
    <col min="9" max="9" width="15.85546875" style="13" bestFit="1" customWidth="1"/>
    <col min="10" max="10" width="25.28515625" style="14" bestFit="1" customWidth="1"/>
    <col min="11" max="11" width="25.28515625" style="14" customWidth="1"/>
    <col min="12" max="12" width="20.7109375" style="14" customWidth="1"/>
    <col min="13" max="13" width="14.140625" style="22" customWidth="1"/>
    <col min="14" max="14" width="23.7109375" style="14" customWidth="1"/>
    <col min="15" max="16384" width="9.140625" style="1"/>
  </cols>
  <sheetData>
    <row r="1" spans="1:14" ht="26.25" customHeight="1" x14ac:dyDescent="0.35">
      <c r="A1" s="68" t="s">
        <v>34</v>
      </c>
      <c r="B1" s="68"/>
      <c r="C1" s="39" t="s">
        <v>0</v>
      </c>
      <c r="D1" s="59" t="s">
        <v>166</v>
      </c>
    </row>
    <row r="2" spans="1:14" ht="5.25" customHeight="1" x14ac:dyDescent="0.35">
      <c r="A2" s="69" t="s">
        <v>34</v>
      </c>
      <c r="B2" s="69"/>
      <c r="C2" s="50"/>
    </row>
    <row r="3" spans="1:14" ht="26.25" customHeight="1" x14ac:dyDescent="0.35">
      <c r="C3" s="39" t="s">
        <v>2</v>
      </c>
      <c r="D3" s="59" t="s">
        <v>15</v>
      </c>
    </row>
    <row r="5" spans="1:14" ht="18.75" x14ac:dyDescent="0.3">
      <c r="A5" s="53" t="s">
        <v>12</v>
      </c>
      <c r="B5" s="47"/>
      <c r="C5" s="41"/>
      <c r="D5" s="41"/>
      <c r="E5" s="49"/>
      <c r="F5" s="41"/>
      <c r="G5" s="2"/>
      <c r="H5" s="58" t="s">
        <v>13</v>
      </c>
      <c r="I5" s="15"/>
      <c r="J5" s="16"/>
      <c r="K5" s="16"/>
      <c r="L5" s="16"/>
      <c r="M5" s="23"/>
      <c r="N5" s="16"/>
    </row>
    <row r="7" spans="1:14" ht="15.75" x14ac:dyDescent="0.25">
      <c r="A7" s="54" t="s">
        <v>3</v>
      </c>
      <c r="B7" s="17" t="s">
        <v>4</v>
      </c>
      <c r="C7" s="18" t="s">
        <v>5</v>
      </c>
      <c r="D7" s="18" t="s">
        <v>134</v>
      </c>
      <c r="E7" s="24" t="s">
        <v>6</v>
      </c>
      <c r="F7" s="18" t="s">
        <v>7</v>
      </c>
      <c r="H7" s="54" t="s">
        <v>3</v>
      </c>
      <c r="I7" s="17" t="s">
        <v>4</v>
      </c>
      <c r="J7" s="18" t="s">
        <v>8</v>
      </c>
      <c r="K7" s="18" t="s">
        <v>153</v>
      </c>
      <c r="L7" s="18" t="s">
        <v>5</v>
      </c>
      <c r="M7" s="24" t="s">
        <v>6</v>
      </c>
      <c r="N7" s="18" t="s">
        <v>9</v>
      </c>
    </row>
    <row r="8" spans="1:14" x14ac:dyDescent="0.25">
      <c r="A8" s="57"/>
      <c r="B8" s="19"/>
      <c r="C8" s="20" t="s">
        <v>180</v>
      </c>
      <c r="D8" s="20"/>
      <c r="E8" s="25"/>
      <c r="F8" s="20"/>
      <c r="H8" s="57"/>
      <c r="I8" s="19"/>
      <c r="J8" s="20"/>
      <c r="K8" s="20"/>
      <c r="L8" s="20"/>
      <c r="M8" s="25"/>
      <c r="N8" s="20"/>
    </row>
    <row r="9" spans="1:14" x14ac:dyDescent="0.25">
      <c r="A9" s="57"/>
      <c r="B9" s="19"/>
      <c r="C9" s="20"/>
      <c r="D9" s="20"/>
      <c r="E9" s="25"/>
      <c r="F9" s="20"/>
      <c r="H9" s="57"/>
      <c r="I9" s="19"/>
      <c r="J9" s="20"/>
      <c r="K9" s="20"/>
      <c r="L9" s="20"/>
      <c r="M9" s="25"/>
      <c r="N9" s="20"/>
    </row>
    <row r="10" spans="1:14" x14ac:dyDescent="0.25">
      <c r="A10" s="57"/>
      <c r="B10" s="19"/>
      <c r="C10" s="20"/>
      <c r="D10" s="20"/>
      <c r="E10" s="25"/>
      <c r="F10" s="20"/>
      <c r="H10" s="57"/>
      <c r="I10" s="19"/>
      <c r="J10" s="20"/>
      <c r="K10" s="20"/>
      <c r="L10" s="20"/>
      <c r="M10" s="25"/>
      <c r="N10" s="20"/>
    </row>
    <row r="11" spans="1:14" x14ac:dyDescent="0.25">
      <c r="A11" s="57"/>
      <c r="B11" s="19"/>
      <c r="C11" s="20"/>
      <c r="D11" s="20"/>
      <c r="E11" s="25"/>
      <c r="F11" s="20"/>
      <c r="H11" s="57"/>
      <c r="I11" s="19"/>
      <c r="J11" s="20"/>
      <c r="K11" s="20"/>
      <c r="L11" s="20"/>
      <c r="M11" s="25"/>
      <c r="N11" s="20"/>
    </row>
    <row r="12" spans="1:14" x14ac:dyDescent="0.25">
      <c r="A12" s="57"/>
      <c r="B12" s="19"/>
      <c r="C12" s="20"/>
      <c r="D12" s="20"/>
      <c r="E12" s="25"/>
      <c r="F12" s="20"/>
      <c r="H12" s="57"/>
      <c r="I12" s="19"/>
      <c r="J12" s="20"/>
      <c r="K12" s="20"/>
      <c r="L12" s="20"/>
      <c r="M12" s="25"/>
      <c r="N12" s="20"/>
    </row>
    <row r="13" spans="1:14" x14ac:dyDescent="0.25">
      <c r="A13" s="57"/>
      <c r="B13" s="19"/>
      <c r="C13" s="20"/>
      <c r="D13" s="20"/>
      <c r="E13" s="25"/>
      <c r="F13" s="20"/>
      <c r="H13" s="57"/>
      <c r="I13" s="19"/>
      <c r="J13" s="20"/>
      <c r="K13" s="20"/>
      <c r="L13" s="20"/>
      <c r="M13" s="25"/>
      <c r="N13" s="20"/>
    </row>
    <row r="14" spans="1:14" x14ac:dyDescent="0.25">
      <c r="A14" s="57"/>
      <c r="B14" s="19"/>
      <c r="C14" s="20"/>
      <c r="D14" s="20"/>
      <c r="E14" s="25"/>
      <c r="F14" s="20"/>
      <c r="H14" s="57"/>
      <c r="I14" s="19"/>
      <c r="J14" s="20"/>
      <c r="K14" s="20"/>
      <c r="L14" s="20"/>
      <c r="M14" s="25"/>
      <c r="N14" s="20"/>
    </row>
    <row r="15" spans="1:14" x14ac:dyDescent="0.25">
      <c r="A15" s="57"/>
      <c r="B15" s="19"/>
      <c r="C15" s="20"/>
      <c r="D15" s="20"/>
      <c r="E15" s="25"/>
      <c r="F15" s="20"/>
      <c r="H15" s="57"/>
      <c r="I15" s="19"/>
      <c r="J15" s="20"/>
      <c r="K15" s="20"/>
      <c r="L15" s="20"/>
      <c r="M15" s="25"/>
      <c r="N15" s="20"/>
    </row>
    <row r="16" spans="1:14" x14ac:dyDescent="0.25">
      <c r="A16" s="57"/>
      <c r="B16" s="19"/>
      <c r="C16" s="20"/>
      <c r="D16" s="20"/>
      <c r="E16" s="25"/>
      <c r="F16" s="20"/>
      <c r="H16" s="57"/>
      <c r="I16" s="19"/>
      <c r="J16" s="20"/>
      <c r="K16" s="20"/>
      <c r="L16" s="20"/>
      <c r="M16" s="25"/>
      <c r="N16" s="20"/>
    </row>
    <row r="17" spans="1:14" x14ac:dyDescent="0.25">
      <c r="A17" s="57"/>
      <c r="B17" s="19"/>
      <c r="C17" s="20"/>
      <c r="D17" s="20"/>
      <c r="E17" s="25"/>
      <c r="F17" s="20"/>
      <c r="H17" s="57"/>
      <c r="I17" s="19"/>
      <c r="J17" s="20"/>
      <c r="K17" s="20"/>
      <c r="L17" s="20"/>
      <c r="M17" s="25"/>
      <c r="N17" s="20"/>
    </row>
    <row r="18" spans="1:14" x14ac:dyDescent="0.25">
      <c r="A18" s="57"/>
      <c r="B18" s="19"/>
      <c r="C18" s="20"/>
      <c r="D18" s="20"/>
      <c r="E18" s="25"/>
      <c r="F18" s="20"/>
      <c r="H18" s="57"/>
      <c r="I18" s="19"/>
      <c r="J18" s="20"/>
      <c r="K18" s="20"/>
      <c r="L18" s="20"/>
      <c r="M18" s="25"/>
      <c r="N18" s="20"/>
    </row>
    <row r="19" spans="1:14" x14ac:dyDescent="0.25">
      <c r="A19" s="57"/>
      <c r="B19" s="19"/>
      <c r="C19" s="20"/>
      <c r="D19" s="20"/>
      <c r="E19" s="25"/>
      <c r="F19" s="20"/>
      <c r="H19" s="57"/>
      <c r="I19" s="19"/>
      <c r="J19" s="20"/>
      <c r="K19" s="20"/>
      <c r="L19" s="20"/>
      <c r="M19" s="25"/>
      <c r="N19" s="20"/>
    </row>
    <row r="20" spans="1:14" x14ac:dyDescent="0.25">
      <c r="A20" s="57"/>
      <c r="B20" s="19"/>
      <c r="C20" s="20"/>
      <c r="D20" s="20"/>
      <c r="E20" s="25"/>
      <c r="F20" s="20"/>
      <c r="H20" s="57"/>
      <c r="I20" s="19"/>
      <c r="J20" s="20"/>
      <c r="K20" s="20"/>
      <c r="L20" s="20"/>
      <c r="M20" s="25"/>
      <c r="N20" s="20"/>
    </row>
    <row r="21" spans="1:14" x14ac:dyDescent="0.25">
      <c r="A21" s="57"/>
      <c r="B21" s="19"/>
      <c r="C21" s="20"/>
      <c r="D21" s="20"/>
      <c r="E21" s="25"/>
      <c r="F21" s="20"/>
      <c r="H21" s="57"/>
      <c r="I21" s="19"/>
      <c r="J21" s="20"/>
      <c r="K21" s="20"/>
      <c r="L21" s="20"/>
      <c r="M21" s="25"/>
      <c r="N21" s="20"/>
    </row>
    <row r="22" spans="1:14" x14ac:dyDescent="0.25">
      <c r="A22" s="57"/>
      <c r="B22" s="19"/>
      <c r="C22" s="20"/>
      <c r="D22" s="20"/>
      <c r="E22" s="25"/>
      <c r="F22" s="20"/>
      <c r="H22" s="57"/>
      <c r="I22" s="19"/>
      <c r="J22" s="20"/>
      <c r="K22" s="20"/>
      <c r="L22" s="20"/>
      <c r="M22" s="25"/>
      <c r="N22" s="20"/>
    </row>
    <row r="23" spans="1:14" x14ac:dyDescent="0.25">
      <c r="A23" s="57"/>
      <c r="B23" s="19"/>
      <c r="C23" s="20"/>
      <c r="D23" s="20"/>
      <c r="E23" s="25"/>
      <c r="F23" s="20"/>
      <c r="H23" s="57"/>
      <c r="I23" s="19"/>
      <c r="J23" s="20"/>
      <c r="K23" s="20"/>
      <c r="L23" s="20"/>
      <c r="M23" s="25"/>
      <c r="N23" s="20"/>
    </row>
    <row r="24" spans="1:14" x14ac:dyDescent="0.25">
      <c r="A24" s="57"/>
      <c r="B24" s="19"/>
      <c r="C24" s="20"/>
      <c r="D24" s="20"/>
      <c r="E24" s="25"/>
      <c r="F24" s="20"/>
      <c r="H24" s="57"/>
      <c r="I24" s="19"/>
      <c r="J24" s="20"/>
      <c r="K24" s="20"/>
      <c r="L24" s="20"/>
      <c r="M24" s="25"/>
      <c r="N24" s="20"/>
    </row>
    <row r="25" spans="1:14" x14ac:dyDescent="0.25">
      <c r="A25" s="57"/>
      <c r="B25" s="19"/>
      <c r="C25" s="20"/>
      <c r="D25" s="20"/>
      <c r="E25" s="25"/>
      <c r="F25" s="20"/>
      <c r="H25" s="57"/>
      <c r="I25" s="19"/>
      <c r="J25" s="20"/>
      <c r="K25" s="20"/>
      <c r="L25" s="20"/>
      <c r="M25" s="25"/>
      <c r="N25" s="20"/>
    </row>
    <row r="26" spans="1:14" x14ac:dyDescent="0.25">
      <c r="A26" s="57"/>
      <c r="B26" s="19"/>
      <c r="C26" s="20"/>
      <c r="D26" s="20"/>
      <c r="E26" s="25"/>
      <c r="F26" s="20"/>
      <c r="H26" s="57"/>
      <c r="I26" s="19"/>
      <c r="J26" s="20"/>
      <c r="K26" s="20"/>
      <c r="L26" s="20"/>
      <c r="M26" s="25"/>
      <c r="N26" s="20"/>
    </row>
    <row r="27" spans="1:14" x14ac:dyDescent="0.25">
      <c r="A27" s="57"/>
      <c r="B27" s="19"/>
      <c r="C27" s="20"/>
      <c r="D27" s="20"/>
      <c r="E27" s="25"/>
      <c r="F27" s="20"/>
      <c r="H27" s="57"/>
      <c r="I27" s="19"/>
      <c r="J27" s="20"/>
      <c r="K27" s="20"/>
      <c r="L27" s="20"/>
      <c r="M27" s="25"/>
      <c r="N27" s="20"/>
    </row>
    <row r="28" spans="1:14" x14ac:dyDescent="0.25">
      <c r="A28" s="57"/>
      <c r="B28" s="19"/>
      <c r="C28" s="20"/>
      <c r="D28" s="20"/>
      <c r="E28" s="25"/>
      <c r="F28" s="20"/>
      <c r="H28" s="57"/>
      <c r="I28" s="19"/>
      <c r="J28" s="20"/>
      <c r="K28" s="20"/>
      <c r="L28" s="20"/>
      <c r="M28" s="25"/>
      <c r="N28" s="20"/>
    </row>
    <row r="29" spans="1:14" x14ac:dyDescent="0.25">
      <c r="A29" s="57"/>
      <c r="B29" s="19"/>
      <c r="C29" s="20"/>
      <c r="D29" s="20"/>
      <c r="E29" s="25"/>
      <c r="F29" s="20"/>
      <c r="H29" s="57"/>
      <c r="I29" s="19"/>
      <c r="J29" s="20"/>
      <c r="K29" s="20"/>
      <c r="L29" s="20"/>
      <c r="M29" s="25"/>
      <c r="N29" s="20"/>
    </row>
    <row r="30" spans="1:14" x14ac:dyDescent="0.25">
      <c r="A30" s="57"/>
      <c r="B30" s="19"/>
      <c r="C30" s="20"/>
      <c r="D30" s="20"/>
      <c r="E30" s="25"/>
      <c r="F30" s="20"/>
      <c r="H30" s="57"/>
      <c r="I30" s="19"/>
      <c r="J30" s="20"/>
      <c r="K30" s="20"/>
      <c r="L30" s="20"/>
      <c r="M30" s="25"/>
      <c r="N30" s="20"/>
    </row>
    <row r="31" spans="1:14" x14ac:dyDescent="0.25">
      <c r="A31" s="57"/>
      <c r="B31" s="19"/>
      <c r="C31" s="20"/>
      <c r="D31" s="20"/>
      <c r="E31" s="25"/>
      <c r="F31" s="20"/>
      <c r="H31" s="57"/>
      <c r="I31" s="19"/>
      <c r="J31" s="20"/>
      <c r="K31" s="20"/>
      <c r="L31" s="20"/>
      <c r="M31" s="25"/>
      <c r="N31" s="20"/>
    </row>
    <row r="32" spans="1:14" x14ac:dyDescent="0.25">
      <c r="A32" s="57"/>
      <c r="B32" s="19"/>
      <c r="C32" s="20"/>
      <c r="D32" s="20"/>
      <c r="E32" s="25"/>
      <c r="F32" s="20"/>
      <c r="H32" s="57"/>
      <c r="I32" s="19"/>
      <c r="J32" s="20"/>
      <c r="K32" s="20"/>
      <c r="L32" s="20"/>
      <c r="M32" s="25"/>
      <c r="N32" s="20"/>
    </row>
    <row r="33" spans="1:14" x14ac:dyDescent="0.25">
      <c r="A33" s="57"/>
      <c r="B33" s="19"/>
      <c r="C33" s="20"/>
      <c r="D33" s="20"/>
      <c r="E33" s="25"/>
      <c r="F33" s="20"/>
      <c r="H33" s="57"/>
      <c r="I33" s="19"/>
      <c r="J33" s="20"/>
      <c r="K33" s="20"/>
      <c r="L33" s="20"/>
      <c r="M33" s="25"/>
      <c r="N33" s="20"/>
    </row>
    <row r="34" spans="1:14" x14ac:dyDescent="0.25">
      <c r="A34" s="57"/>
      <c r="B34" s="19"/>
      <c r="C34" s="20"/>
      <c r="D34" s="20"/>
      <c r="E34" s="25"/>
      <c r="F34" s="20"/>
      <c r="H34" s="57"/>
      <c r="I34" s="19"/>
      <c r="J34" s="20"/>
      <c r="K34" s="20"/>
      <c r="L34" s="20"/>
      <c r="M34" s="25"/>
      <c r="N34" s="20"/>
    </row>
    <row r="35" spans="1:14" x14ac:dyDescent="0.25">
      <c r="A35" s="57"/>
      <c r="B35" s="19"/>
      <c r="C35" s="20"/>
      <c r="D35" s="20"/>
      <c r="E35" s="25"/>
      <c r="F35" s="20"/>
      <c r="H35" s="57"/>
      <c r="I35" s="19"/>
      <c r="J35" s="20"/>
      <c r="K35" s="20"/>
      <c r="L35" s="20"/>
      <c r="M35" s="25"/>
      <c r="N35" s="20"/>
    </row>
    <row r="36" spans="1:14" x14ac:dyDescent="0.25">
      <c r="A36" s="57"/>
      <c r="B36" s="19"/>
      <c r="C36" s="20"/>
      <c r="D36" s="20"/>
      <c r="E36" s="25"/>
      <c r="F36" s="20"/>
      <c r="H36" s="57"/>
      <c r="I36" s="19"/>
      <c r="J36" s="20"/>
      <c r="K36" s="20"/>
      <c r="L36" s="20"/>
      <c r="M36" s="25"/>
      <c r="N36" s="20"/>
    </row>
    <row r="37" spans="1:14" x14ac:dyDescent="0.25">
      <c r="A37" s="57"/>
      <c r="B37" s="19"/>
      <c r="C37" s="20"/>
      <c r="D37" s="20"/>
      <c r="E37" s="25"/>
      <c r="F37" s="20"/>
      <c r="H37" s="57"/>
      <c r="I37" s="19"/>
      <c r="J37" s="20"/>
      <c r="K37" s="20"/>
      <c r="L37" s="20"/>
      <c r="M37" s="25"/>
      <c r="N37" s="20"/>
    </row>
    <row r="38" spans="1:14" x14ac:dyDescent="0.25">
      <c r="A38" s="57"/>
      <c r="B38" s="19"/>
      <c r="C38" s="20"/>
      <c r="D38" s="20"/>
      <c r="E38" s="25"/>
      <c r="F38" s="20"/>
      <c r="H38" s="57"/>
      <c r="I38" s="19"/>
      <c r="J38" s="20"/>
      <c r="K38" s="20"/>
      <c r="L38" s="20"/>
      <c r="M38" s="25"/>
      <c r="N38" s="20"/>
    </row>
    <row r="39" spans="1:14" x14ac:dyDescent="0.25">
      <c r="A39" s="57"/>
      <c r="B39" s="19"/>
      <c r="C39" s="20"/>
      <c r="D39" s="20"/>
      <c r="E39" s="25"/>
      <c r="F39" s="20"/>
      <c r="H39" s="57"/>
      <c r="I39" s="19"/>
      <c r="J39" s="20"/>
      <c r="K39" s="20"/>
      <c r="L39" s="20"/>
      <c r="M39" s="25"/>
      <c r="N39" s="20"/>
    </row>
    <row r="40" spans="1:14" x14ac:dyDescent="0.25">
      <c r="A40" s="57"/>
      <c r="B40" s="19"/>
      <c r="C40" s="20"/>
      <c r="D40" s="20"/>
      <c r="E40" s="25"/>
      <c r="F40" s="20"/>
      <c r="H40" s="57"/>
      <c r="I40" s="19"/>
      <c r="J40" s="20"/>
      <c r="K40" s="20"/>
      <c r="L40" s="20"/>
      <c r="M40" s="25"/>
      <c r="N40" s="20"/>
    </row>
    <row r="41" spans="1:14" x14ac:dyDescent="0.25">
      <c r="A41" s="57"/>
      <c r="B41" s="19"/>
      <c r="C41" s="20"/>
      <c r="D41" s="20"/>
      <c r="E41" s="25"/>
      <c r="F41" s="20"/>
      <c r="H41" s="57"/>
      <c r="I41" s="19"/>
      <c r="J41" s="20"/>
      <c r="K41" s="20"/>
      <c r="L41" s="20"/>
      <c r="M41" s="25"/>
      <c r="N41" s="20"/>
    </row>
    <row r="42" spans="1:14" x14ac:dyDescent="0.25">
      <c r="A42" s="57"/>
      <c r="B42" s="19"/>
      <c r="C42" s="20"/>
      <c r="D42" s="20"/>
      <c r="E42" s="25"/>
      <c r="F42" s="20"/>
      <c r="H42" s="57"/>
      <c r="I42" s="19"/>
      <c r="J42" s="20"/>
      <c r="K42" s="20"/>
      <c r="L42" s="20"/>
      <c r="M42" s="25"/>
      <c r="N42" s="20"/>
    </row>
    <row r="43" spans="1:14" x14ac:dyDescent="0.25">
      <c r="A43" s="57"/>
      <c r="B43" s="19"/>
      <c r="C43" s="20"/>
      <c r="D43" s="20"/>
      <c r="E43" s="25"/>
      <c r="F43" s="20"/>
      <c r="H43" s="57"/>
      <c r="I43" s="19"/>
      <c r="J43" s="20"/>
      <c r="K43" s="20"/>
      <c r="L43" s="20"/>
      <c r="M43" s="25"/>
      <c r="N43" s="20"/>
    </row>
    <row r="44" spans="1:14" x14ac:dyDescent="0.25">
      <c r="A44" s="57"/>
      <c r="B44" s="19"/>
      <c r="C44" s="20"/>
      <c r="D44" s="20"/>
      <c r="E44" s="25"/>
      <c r="F44" s="20"/>
      <c r="H44" s="57"/>
      <c r="I44" s="19"/>
      <c r="J44" s="20"/>
      <c r="K44" s="20"/>
      <c r="L44" s="20"/>
      <c r="M44" s="25"/>
      <c r="N44" s="20"/>
    </row>
    <row r="45" spans="1:14" x14ac:dyDescent="0.25">
      <c r="A45" s="57"/>
      <c r="B45" s="19"/>
      <c r="C45" s="20"/>
      <c r="D45" s="20"/>
      <c r="E45" s="25"/>
      <c r="F45" s="20"/>
      <c r="H45" s="57"/>
      <c r="I45" s="19"/>
      <c r="J45" s="20"/>
      <c r="K45" s="20"/>
      <c r="L45" s="20"/>
      <c r="M45" s="25"/>
      <c r="N45" s="20"/>
    </row>
    <row r="46" spans="1:14" x14ac:dyDescent="0.25">
      <c r="A46" s="57"/>
      <c r="B46" s="19"/>
      <c r="C46" s="20"/>
      <c r="D46" s="20"/>
      <c r="E46" s="25"/>
      <c r="F46" s="20"/>
      <c r="H46" s="57"/>
      <c r="I46" s="19"/>
      <c r="J46" s="20"/>
      <c r="K46" s="20"/>
      <c r="L46" s="20"/>
      <c r="M46" s="25"/>
      <c r="N46" s="20"/>
    </row>
    <row r="47" spans="1:14" x14ac:dyDescent="0.25">
      <c r="A47" s="57"/>
      <c r="B47" s="19"/>
      <c r="C47" s="20"/>
      <c r="D47" s="20"/>
      <c r="E47" s="25"/>
      <c r="F47" s="20"/>
      <c r="H47" s="57"/>
      <c r="I47" s="19"/>
      <c r="J47" s="20"/>
      <c r="K47" s="20"/>
      <c r="L47" s="20"/>
      <c r="M47" s="25"/>
      <c r="N47" s="20"/>
    </row>
    <row r="48" spans="1:14" x14ac:dyDescent="0.25">
      <c r="A48" s="57"/>
      <c r="B48" s="19"/>
      <c r="C48" s="20"/>
      <c r="D48" s="20"/>
      <c r="E48" s="25"/>
      <c r="F48" s="20"/>
      <c r="H48" s="57"/>
      <c r="I48" s="19"/>
      <c r="J48" s="20"/>
      <c r="K48" s="20"/>
      <c r="L48" s="20"/>
      <c r="M48" s="25"/>
      <c r="N48" s="20"/>
    </row>
    <row r="49" spans="1:14" x14ac:dyDescent="0.25">
      <c r="A49" s="57"/>
      <c r="B49" s="19"/>
      <c r="C49" s="20"/>
      <c r="D49" s="20"/>
      <c r="E49" s="25"/>
      <c r="F49" s="20"/>
      <c r="H49" s="57"/>
      <c r="I49" s="19"/>
      <c r="J49" s="20"/>
      <c r="K49" s="20"/>
      <c r="L49" s="20"/>
      <c r="M49" s="25"/>
      <c r="N49" s="20"/>
    </row>
    <row r="50" spans="1:14" x14ac:dyDescent="0.25">
      <c r="A50" s="57"/>
      <c r="B50" s="19"/>
      <c r="C50" s="20"/>
      <c r="D50" s="20"/>
      <c r="E50" s="25"/>
      <c r="F50" s="20"/>
      <c r="H50" s="57"/>
      <c r="I50" s="19"/>
      <c r="J50" s="20"/>
      <c r="K50" s="20"/>
      <c r="L50" s="20"/>
      <c r="M50" s="25"/>
      <c r="N50" s="20"/>
    </row>
    <row r="51" spans="1:14" x14ac:dyDescent="0.25">
      <c r="A51" s="57"/>
      <c r="B51" s="19"/>
      <c r="C51" s="20"/>
      <c r="D51" s="20"/>
      <c r="E51" s="25"/>
      <c r="F51" s="20"/>
      <c r="H51" s="57"/>
      <c r="I51" s="19"/>
      <c r="J51" s="20"/>
      <c r="K51" s="20"/>
      <c r="L51" s="20"/>
      <c r="M51" s="25"/>
      <c r="N51" s="20"/>
    </row>
    <row r="52" spans="1:14" x14ac:dyDescent="0.25">
      <c r="A52" s="57"/>
      <c r="B52" s="19"/>
      <c r="C52" s="20"/>
      <c r="D52" s="20"/>
      <c r="E52" s="25"/>
      <c r="F52" s="20"/>
      <c r="H52" s="57"/>
      <c r="I52" s="19"/>
      <c r="J52" s="20"/>
      <c r="K52" s="20"/>
      <c r="L52" s="20"/>
      <c r="M52" s="25"/>
      <c r="N52" s="20"/>
    </row>
    <row r="53" spans="1:14" x14ac:dyDescent="0.25">
      <c r="A53" s="57"/>
      <c r="B53" s="19"/>
      <c r="C53" s="20"/>
      <c r="D53" s="20"/>
      <c r="E53" s="25"/>
      <c r="F53" s="20"/>
      <c r="H53" s="57"/>
      <c r="I53" s="19"/>
      <c r="J53" s="20"/>
      <c r="K53" s="20"/>
      <c r="L53" s="20"/>
      <c r="M53" s="25"/>
      <c r="N53" s="20"/>
    </row>
    <row r="54" spans="1:14" x14ac:dyDescent="0.25">
      <c r="A54" s="57"/>
      <c r="B54" s="19"/>
      <c r="C54" s="20"/>
      <c r="D54" s="20"/>
      <c r="E54" s="25"/>
      <c r="F54" s="20"/>
      <c r="H54" s="57"/>
      <c r="I54" s="19"/>
      <c r="J54" s="20"/>
      <c r="K54" s="20"/>
      <c r="L54" s="20"/>
      <c r="M54" s="25"/>
      <c r="N54" s="20"/>
    </row>
    <row r="55" spans="1:14" x14ac:dyDescent="0.25">
      <c r="A55" s="57"/>
      <c r="B55" s="19"/>
      <c r="C55" s="20"/>
      <c r="D55" s="20"/>
      <c r="E55" s="25"/>
      <c r="F55" s="20"/>
      <c r="H55" s="57"/>
      <c r="I55" s="19"/>
      <c r="J55" s="20"/>
      <c r="K55" s="20"/>
      <c r="L55" s="20"/>
      <c r="M55" s="25"/>
      <c r="N55" s="20"/>
    </row>
    <row r="56" spans="1:14" x14ac:dyDescent="0.25">
      <c r="A56" s="57"/>
      <c r="B56" s="19"/>
      <c r="C56" s="20"/>
      <c r="D56" s="20"/>
      <c r="E56" s="25"/>
      <c r="F56" s="20"/>
      <c r="H56" s="57"/>
      <c r="I56" s="19"/>
      <c r="J56" s="20"/>
      <c r="K56" s="20"/>
      <c r="L56" s="20"/>
      <c r="M56" s="25"/>
      <c r="N56" s="20"/>
    </row>
    <row r="57" spans="1:14" x14ac:dyDescent="0.25">
      <c r="A57" s="57"/>
      <c r="B57" s="19"/>
      <c r="C57" s="20"/>
      <c r="D57" s="20"/>
      <c r="E57" s="25"/>
      <c r="F57" s="20"/>
      <c r="H57" s="57"/>
      <c r="I57" s="19"/>
      <c r="J57" s="20"/>
      <c r="K57" s="20"/>
      <c r="L57" s="20"/>
      <c r="M57" s="25"/>
      <c r="N57" s="20"/>
    </row>
    <row r="58" spans="1:14" x14ac:dyDescent="0.25">
      <c r="A58" s="57"/>
      <c r="B58" s="19"/>
      <c r="C58" s="20"/>
      <c r="D58" s="20"/>
      <c r="E58" s="25"/>
      <c r="F58" s="20"/>
      <c r="H58" s="57"/>
      <c r="I58" s="19"/>
      <c r="J58" s="20"/>
      <c r="K58" s="20"/>
      <c r="L58" s="20"/>
      <c r="M58" s="25"/>
      <c r="N58" s="20"/>
    </row>
    <row r="59" spans="1:14" x14ac:dyDescent="0.25">
      <c r="A59" s="57"/>
      <c r="B59" s="19"/>
      <c r="C59" s="20"/>
      <c r="D59" s="20"/>
      <c r="E59" s="25"/>
      <c r="F59" s="20"/>
      <c r="H59" s="57"/>
      <c r="I59" s="19"/>
      <c r="J59" s="20"/>
      <c r="K59" s="20"/>
      <c r="L59" s="20"/>
      <c r="M59" s="25"/>
      <c r="N59" s="20"/>
    </row>
    <row r="60" spans="1:14" x14ac:dyDescent="0.25">
      <c r="A60" s="57"/>
      <c r="B60" s="19"/>
      <c r="C60" s="20"/>
      <c r="D60" s="20"/>
      <c r="E60" s="25"/>
      <c r="F60" s="20"/>
      <c r="H60" s="57"/>
      <c r="I60" s="19"/>
      <c r="J60" s="20"/>
      <c r="K60" s="20"/>
      <c r="L60" s="20"/>
      <c r="M60" s="25"/>
      <c r="N60" s="20"/>
    </row>
    <row r="61" spans="1:14" x14ac:dyDescent="0.25">
      <c r="A61" s="57"/>
      <c r="B61" s="19"/>
      <c r="C61" s="20"/>
      <c r="D61" s="20"/>
      <c r="E61" s="25"/>
      <c r="F61" s="20"/>
      <c r="H61" s="57"/>
      <c r="I61" s="19"/>
      <c r="J61" s="20"/>
      <c r="K61" s="20"/>
      <c r="L61" s="20"/>
      <c r="M61" s="25"/>
      <c r="N61" s="20"/>
    </row>
    <row r="62" spans="1:14" x14ac:dyDescent="0.25">
      <c r="A62" s="57"/>
      <c r="B62" s="19"/>
      <c r="C62" s="20"/>
      <c r="D62" s="20"/>
      <c r="E62" s="25"/>
      <c r="F62" s="20"/>
      <c r="H62" s="57"/>
      <c r="I62" s="19"/>
      <c r="J62" s="20"/>
      <c r="K62" s="20"/>
      <c r="L62" s="20"/>
      <c r="M62" s="25"/>
      <c r="N62" s="20"/>
    </row>
    <row r="63" spans="1:14" x14ac:dyDescent="0.25">
      <c r="A63" s="57"/>
      <c r="B63" s="19"/>
      <c r="C63" s="20"/>
      <c r="D63" s="20"/>
      <c r="E63" s="25"/>
      <c r="F63" s="20"/>
      <c r="H63" s="57"/>
      <c r="I63" s="19"/>
      <c r="J63" s="20"/>
      <c r="K63" s="20"/>
      <c r="L63" s="20"/>
      <c r="M63" s="25"/>
      <c r="N63" s="20"/>
    </row>
    <row r="64" spans="1:14" x14ac:dyDescent="0.25">
      <c r="A64" s="57"/>
      <c r="B64" s="19"/>
      <c r="C64" s="20"/>
      <c r="D64" s="20"/>
      <c r="E64" s="25"/>
      <c r="F64" s="20"/>
      <c r="H64" s="57"/>
      <c r="I64" s="19"/>
      <c r="J64" s="20"/>
      <c r="K64" s="20"/>
      <c r="L64" s="20"/>
      <c r="M64" s="25"/>
      <c r="N64" s="20"/>
    </row>
    <row r="65" spans="1:14" x14ac:dyDescent="0.25">
      <c r="A65" s="57"/>
      <c r="B65" s="19"/>
      <c r="C65" s="20"/>
      <c r="D65" s="20"/>
      <c r="E65" s="25"/>
      <c r="F65" s="20"/>
      <c r="H65" s="57"/>
      <c r="I65" s="19"/>
      <c r="J65" s="20"/>
      <c r="K65" s="20"/>
      <c r="L65" s="20"/>
      <c r="M65" s="25"/>
      <c r="N65" s="20"/>
    </row>
    <row r="66" spans="1:14" x14ac:dyDescent="0.25">
      <c r="A66" s="57"/>
      <c r="B66" s="19"/>
      <c r="C66" s="20"/>
      <c r="D66" s="20"/>
      <c r="E66" s="25"/>
      <c r="F66" s="20"/>
      <c r="H66" s="57"/>
      <c r="I66" s="19"/>
      <c r="J66" s="20"/>
      <c r="K66" s="20"/>
      <c r="L66" s="20"/>
      <c r="M66" s="25"/>
      <c r="N66" s="20"/>
    </row>
    <row r="67" spans="1:14" x14ac:dyDescent="0.25">
      <c r="A67" s="57"/>
      <c r="B67" s="19"/>
      <c r="C67" s="20"/>
      <c r="D67" s="20"/>
      <c r="E67" s="25"/>
      <c r="F67" s="20"/>
      <c r="H67" s="57"/>
      <c r="I67" s="19"/>
      <c r="J67" s="20"/>
      <c r="K67" s="20"/>
      <c r="L67" s="20"/>
      <c r="M67" s="25"/>
      <c r="N67" s="20"/>
    </row>
    <row r="68" spans="1:14" x14ac:dyDescent="0.25">
      <c r="A68" s="57"/>
      <c r="B68" s="19"/>
      <c r="C68" s="20"/>
      <c r="D68" s="20"/>
      <c r="E68" s="25"/>
      <c r="F68" s="20"/>
      <c r="H68" s="57"/>
      <c r="I68" s="19"/>
      <c r="J68" s="20"/>
      <c r="K68" s="20"/>
      <c r="L68" s="20"/>
      <c r="M68" s="25"/>
      <c r="N68" s="20"/>
    </row>
    <row r="69" spans="1:14" x14ac:dyDescent="0.25">
      <c r="A69" s="57"/>
      <c r="B69" s="19"/>
      <c r="C69" s="20"/>
      <c r="D69" s="20"/>
      <c r="E69" s="25"/>
      <c r="F69" s="20"/>
      <c r="H69" s="57"/>
      <c r="I69" s="19"/>
      <c r="J69" s="20"/>
      <c r="K69" s="20"/>
      <c r="L69" s="20"/>
      <c r="M69" s="25"/>
      <c r="N69" s="20"/>
    </row>
    <row r="70" spans="1:14" x14ac:dyDescent="0.25">
      <c r="A70" s="57"/>
      <c r="B70" s="19"/>
      <c r="C70" s="20"/>
      <c r="D70" s="20"/>
      <c r="E70" s="25"/>
      <c r="F70" s="20"/>
      <c r="H70" s="57"/>
      <c r="I70" s="19"/>
      <c r="J70" s="20"/>
      <c r="K70" s="20"/>
      <c r="L70" s="20"/>
      <c r="M70" s="25"/>
      <c r="N70" s="20"/>
    </row>
    <row r="71" spans="1:14" x14ac:dyDescent="0.25">
      <c r="A71" s="57"/>
      <c r="B71" s="19"/>
      <c r="C71" s="20"/>
      <c r="D71" s="20"/>
      <c r="E71" s="25"/>
      <c r="F71" s="20"/>
      <c r="H71" s="57"/>
      <c r="I71" s="19"/>
      <c r="J71" s="20"/>
      <c r="K71" s="20"/>
      <c r="L71" s="20"/>
      <c r="M71" s="25"/>
      <c r="N71" s="20"/>
    </row>
    <row r="72" spans="1:14" x14ac:dyDescent="0.25">
      <c r="A72" s="57"/>
      <c r="B72" s="19"/>
      <c r="C72" s="20"/>
      <c r="D72" s="20"/>
      <c r="E72" s="25"/>
      <c r="F72" s="20"/>
      <c r="H72" s="57"/>
      <c r="I72" s="19"/>
      <c r="J72" s="20"/>
      <c r="K72" s="20"/>
      <c r="L72" s="20"/>
      <c r="M72" s="25"/>
      <c r="N72" s="20"/>
    </row>
    <row r="73" spans="1:14" x14ac:dyDescent="0.25">
      <c r="A73" s="57"/>
      <c r="B73" s="19"/>
      <c r="C73" s="20"/>
      <c r="D73" s="20"/>
      <c r="E73" s="25"/>
      <c r="F73" s="20"/>
      <c r="H73" s="57"/>
      <c r="I73" s="19"/>
      <c r="J73" s="20"/>
      <c r="K73" s="20"/>
      <c r="L73" s="20"/>
      <c r="M73" s="25"/>
      <c r="N73" s="20"/>
    </row>
    <row r="74" spans="1:14" x14ac:dyDescent="0.25">
      <c r="A74" s="57"/>
      <c r="B74" s="19"/>
      <c r="C74" s="20"/>
      <c r="D74" s="20"/>
      <c r="E74" s="25"/>
      <c r="F74" s="20"/>
      <c r="H74" s="57"/>
      <c r="I74" s="19"/>
      <c r="J74" s="20"/>
      <c r="K74" s="20"/>
      <c r="L74" s="20"/>
      <c r="M74" s="25"/>
      <c r="N74" s="20"/>
    </row>
    <row r="75" spans="1:14" x14ac:dyDescent="0.25">
      <c r="A75" s="57"/>
      <c r="B75" s="19"/>
      <c r="C75" s="20"/>
      <c r="D75" s="20"/>
      <c r="E75" s="25"/>
      <c r="F75" s="20"/>
      <c r="H75" s="57"/>
      <c r="I75" s="19"/>
      <c r="J75" s="20"/>
      <c r="K75" s="20"/>
      <c r="L75" s="20"/>
      <c r="M75" s="25"/>
      <c r="N75" s="20"/>
    </row>
    <row r="76" spans="1:14" x14ac:dyDescent="0.25">
      <c r="A76" s="57"/>
      <c r="B76" s="19"/>
      <c r="C76" s="20"/>
      <c r="D76" s="20"/>
      <c r="E76" s="25"/>
      <c r="F76" s="20"/>
      <c r="H76" s="57"/>
      <c r="I76" s="19"/>
      <c r="J76" s="20"/>
      <c r="K76" s="20"/>
      <c r="L76" s="20"/>
      <c r="M76" s="25"/>
      <c r="N76" s="20"/>
    </row>
    <row r="77" spans="1:14" x14ac:dyDescent="0.25">
      <c r="A77" s="57"/>
      <c r="B77" s="19"/>
      <c r="C77" s="20"/>
      <c r="D77" s="20"/>
      <c r="E77" s="25"/>
      <c r="F77" s="20"/>
      <c r="H77" s="57"/>
      <c r="I77" s="19"/>
      <c r="J77" s="20"/>
      <c r="K77" s="20"/>
      <c r="L77" s="20"/>
      <c r="M77" s="25"/>
      <c r="N77" s="20"/>
    </row>
    <row r="78" spans="1:14" x14ac:dyDescent="0.25">
      <c r="A78" s="57"/>
      <c r="B78" s="19"/>
      <c r="C78" s="20"/>
      <c r="D78" s="20"/>
      <c r="E78" s="25"/>
      <c r="F78" s="20"/>
      <c r="H78" s="57"/>
      <c r="I78" s="19"/>
      <c r="J78" s="20"/>
      <c r="K78" s="20"/>
      <c r="L78" s="20"/>
      <c r="M78" s="25"/>
      <c r="N78" s="20"/>
    </row>
    <row r="79" spans="1:14" x14ac:dyDescent="0.25">
      <c r="A79" s="57"/>
      <c r="B79" s="19"/>
      <c r="C79" s="20"/>
      <c r="D79" s="20"/>
      <c r="E79" s="25"/>
      <c r="F79" s="20"/>
      <c r="H79" s="57"/>
      <c r="I79" s="19"/>
      <c r="J79" s="20"/>
      <c r="K79" s="20"/>
      <c r="L79" s="20"/>
      <c r="M79" s="25"/>
      <c r="N79" s="20"/>
    </row>
    <row r="80" spans="1:14" x14ac:dyDescent="0.25">
      <c r="A80" s="57"/>
      <c r="B80" s="19"/>
      <c r="C80" s="20"/>
      <c r="D80" s="20"/>
      <c r="E80" s="25"/>
      <c r="F80" s="20"/>
      <c r="H80" s="57"/>
      <c r="I80" s="19"/>
      <c r="J80" s="20"/>
      <c r="K80" s="20"/>
      <c r="L80" s="20"/>
      <c r="M80" s="25"/>
      <c r="N80" s="20"/>
    </row>
    <row r="81" spans="1:14" x14ac:dyDescent="0.25">
      <c r="A81" s="57"/>
      <c r="B81" s="19"/>
      <c r="C81" s="20"/>
      <c r="D81" s="20"/>
      <c r="E81" s="25"/>
      <c r="F81" s="20"/>
      <c r="H81" s="57"/>
      <c r="I81" s="19"/>
      <c r="J81" s="20"/>
      <c r="K81" s="20"/>
      <c r="L81" s="20"/>
      <c r="M81" s="25"/>
      <c r="N81" s="20"/>
    </row>
    <row r="82" spans="1:14" x14ac:dyDescent="0.25">
      <c r="A82" s="57"/>
      <c r="B82" s="19"/>
      <c r="C82" s="20"/>
      <c r="D82" s="20"/>
      <c r="E82" s="25"/>
      <c r="F82" s="20"/>
      <c r="H82" s="57"/>
      <c r="I82" s="19"/>
      <c r="J82" s="20"/>
      <c r="K82" s="20"/>
      <c r="L82" s="20"/>
      <c r="M82" s="25"/>
      <c r="N82" s="20"/>
    </row>
    <row r="83" spans="1:14" x14ac:dyDescent="0.25">
      <c r="A83" s="57"/>
      <c r="B83" s="19"/>
      <c r="C83" s="20"/>
      <c r="D83" s="20"/>
      <c r="E83" s="25"/>
      <c r="F83" s="20"/>
      <c r="H83" s="57"/>
      <c r="I83" s="19"/>
      <c r="J83" s="20"/>
      <c r="K83" s="20"/>
      <c r="L83" s="20"/>
      <c r="M83" s="25"/>
      <c r="N83" s="20"/>
    </row>
    <row r="84" spans="1:14" x14ac:dyDescent="0.25">
      <c r="A84" s="57"/>
      <c r="B84" s="19"/>
      <c r="C84" s="20"/>
      <c r="D84" s="20"/>
      <c r="E84" s="25"/>
      <c r="F84" s="20"/>
      <c r="H84" s="57"/>
      <c r="I84" s="19"/>
      <c r="J84" s="20"/>
      <c r="K84" s="20"/>
      <c r="L84" s="20"/>
      <c r="M84" s="25"/>
      <c r="N84" s="20"/>
    </row>
    <row r="85" spans="1:14" x14ac:dyDescent="0.25">
      <c r="A85" s="57"/>
      <c r="B85" s="19"/>
      <c r="C85" s="20"/>
      <c r="D85" s="20"/>
      <c r="E85" s="25"/>
      <c r="F85" s="20"/>
      <c r="H85" s="57"/>
      <c r="I85" s="19"/>
      <c r="J85" s="20"/>
      <c r="K85" s="20"/>
      <c r="L85" s="20"/>
      <c r="M85" s="25"/>
      <c r="N85" s="20"/>
    </row>
    <row r="86" spans="1:14" x14ac:dyDescent="0.25">
      <c r="A86" s="57"/>
      <c r="B86" s="19"/>
      <c r="C86" s="20"/>
      <c r="D86" s="20"/>
      <c r="E86" s="25"/>
      <c r="F86" s="20"/>
      <c r="H86" s="57"/>
      <c r="I86" s="19"/>
      <c r="J86" s="20"/>
      <c r="K86" s="20"/>
      <c r="L86" s="20"/>
      <c r="M86" s="25"/>
      <c r="N86" s="20"/>
    </row>
    <row r="87" spans="1:14" x14ac:dyDescent="0.25">
      <c r="A87" s="57"/>
      <c r="B87" s="19"/>
      <c r="C87" s="20"/>
      <c r="D87" s="20"/>
      <c r="E87" s="25"/>
      <c r="F87" s="20"/>
      <c r="H87" s="57"/>
      <c r="I87" s="19"/>
      <c r="J87" s="20"/>
      <c r="K87" s="20"/>
      <c r="L87" s="20"/>
      <c r="M87" s="25"/>
      <c r="N87" s="20"/>
    </row>
    <row r="88" spans="1:14" x14ac:dyDescent="0.25">
      <c r="A88" s="57"/>
      <c r="B88" s="19"/>
      <c r="C88" s="20"/>
      <c r="D88" s="20"/>
      <c r="E88" s="25"/>
      <c r="F88" s="20"/>
      <c r="H88" s="57"/>
      <c r="I88" s="19"/>
      <c r="J88" s="20"/>
      <c r="K88" s="20"/>
      <c r="L88" s="20"/>
      <c r="M88" s="25"/>
      <c r="N88" s="20"/>
    </row>
    <row r="89" spans="1:14" x14ac:dyDescent="0.25">
      <c r="A89" s="57"/>
      <c r="B89" s="19"/>
      <c r="C89" s="20"/>
      <c r="D89" s="20"/>
      <c r="E89" s="25"/>
      <c r="F89" s="20"/>
      <c r="H89" s="57"/>
      <c r="I89" s="19"/>
      <c r="J89" s="20"/>
      <c r="K89" s="20"/>
      <c r="L89" s="20"/>
      <c r="M89" s="25"/>
      <c r="N89" s="20"/>
    </row>
    <row r="90" spans="1:14" x14ac:dyDescent="0.25">
      <c r="A90" s="57"/>
      <c r="B90" s="19"/>
      <c r="C90" s="20"/>
      <c r="D90" s="20"/>
      <c r="E90" s="25"/>
      <c r="F90" s="20"/>
      <c r="H90" s="57"/>
      <c r="I90" s="19"/>
      <c r="J90" s="20"/>
      <c r="K90" s="20"/>
      <c r="L90" s="20"/>
      <c r="M90" s="25"/>
      <c r="N90" s="20"/>
    </row>
    <row r="91" spans="1:14" x14ac:dyDescent="0.25">
      <c r="A91" s="57"/>
      <c r="B91" s="19"/>
      <c r="C91" s="20"/>
      <c r="D91" s="20"/>
      <c r="E91" s="25"/>
      <c r="F91" s="20"/>
      <c r="H91" s="57"/>
      <c r="I91" s="19"/>
      <c r="J91" s="20"/>
      <c r="K91" s="20"/>
      <c r="L91" s="20"/>
      <c r="M91" s="25"/>
      <c r="N91" s="20"/>
    </row>
    <row r="92" spans="1:14" x14ac:dyDescent="0.25">
      <c r="A92" s="57"/>
      <c r="B92" s="19"/>
      <c r="C92" s="20"/>
      <c r="D92" s="20"/>
      <c r="E92" s="25"/>
      <c r="F92" s="20"/>
      <c r="H92" s="57"/>
      <c r="I92" s="19"/>
      <c r="J92" s="20"/>
      <c r="K92" s="20"/>
      <c r="L92" s="20"/>
      <c r="M92" s="25"/>
      <c r="N92" s="20"/>
    </row>
    <row r="93" spans="1:14" x14ac:dyDescent="0.25">
      <c r="A93" s="57"/>
      <c r="B93" s="19"/>
      <c r="C93" s="20"/>
      <c r="D93" s="20"/>
      <c r="E93" s="25"/>
      <c r="F93" s="20"/>
      <c r="H93" s="57"/>
      <c r="I93" s="19"/>
      <c r="J93" s="20"/>
      <c r="K93" s="20"/>
      <c r="L93" s="20"/>
      <c r="M93" s="25"/>
      <c r="N93" s="20"/>
    </row>
    <row r="94" spans="1:14" x14ac:dyDescent="0.25">
      <c r="A94" s="57"/>
      <c r="B94" s="19"/>
      <c r="C94" s="20"/>
      <c r="D94" s="20"/>
      <c r="E94" s="25"/>
      <c r="F94" s="20"/>
      <c r="H94" s="57"/>
      <c r="I94" s="19"/>
      <c r="J94" s="20"/>
      <c r="K94" s="20"/>
      <c r="L94" s="20"/>
      <c r="M94" s="25"/>
      <c r="N94" s="20"/>
    </row>
    <row r="95" spans="1:14" x14ac:dyDescent="0.25">
      <c r="A95" s="57"/>
      <c r="B95" s="19"/>
      <c r="C95" s="20"/>
      <c r="D95" s="20"/>
      <c r="E95" s="25"/>
      <c r="F95" s="20"/>
      <c r="H95" s="57"/>
      <c r="I95" s="19"/>
      <c r="J95" s="20"/>
      <c r="K95" s="20"/>
      <c r="L95" s="20"/>
      <c r="M95" s="25"/>
      <c r="N95" s="20"/>
    </row>
    <row r="96" spans="1:14" x14ac:dyDescent="0.25">
      <c r="A96" s="57"/>
      <c r="B96" s="19"/>
      <c r="C96" s="20"/>
      <c r="D96" s="20"/>
      <c r="E96" s="25"/>
      <c r="F96" s="20"/>
      <c r="H96" s="57"/>
      <c r="I96" s="19"/>
      <c r="J96" s="20"/>
      <c r="K96" s="20"/>
      <c r="L96" s="20"/>
      <c r="M96" s="25"/>
      <c r="N96" s="20"/>
    </row>
    <row r="97" spans="1:14" x14ac:dyDescent="0.25">
      <c r="A97" s="57"/>
      <c r="B97" s="19"/>
      <c r="C97" s="20"/>
      <c r="D97" s="20"/>
      <c r="E97" s="25"/>
      <c r="F97" s="20"/>
      <c r="H97" s="57"/>
      <c r="I97" s="19"/>
      <c r="J97" s="20"/>
      <c r="K97" s="20"/>
      <c r="L97" s="20"/>
      <c r="M97" s="25"/>
      <c r="N97" s="20"/>
    </row>
    <row r="98" spans="1:14" x14ac:dyDescent="0.25">
      <c r="A98" s="57"/>
      <c r="B98" s="19"/>
      <c r="C98" s="20"/>
      <c r="D98" s="20"/>
      <c r="E98" s="25"/>
      <c r="F98" s="20"/>
      <c r="H98" s="57"/>
      <c r="I98" s="19"/>
      <c r="J98" s="20"/>
      <c r="K98" s="20"/>
      <c r="L98" s="20"/>
      <c r="M98" s="25"/>
      <c r="N98" s="20"/>
    </row>
    <row r="99" spans="1:14" x14ac:dyDescent="0.25">
      <c r="A99" s="57"/>
      <c r="B99" s="19"/>
      <c r="C99" s="20"/>
      <c r="D99" s="20"/>
      <c r="E99" s="25"/>
      <c r="F99" s="20"/>
      <c r="H99" s="57"/>
      <c r="I99" s="19"/>
      <c r="J99" s="20"/>
      <c r="K99" s="20"/>
      <c r="L99" s="20"/>
      <c r="M99" s="25"/>
      <c r="N99" s="20"/>
    </row>
    <row r="100" spans="1:14" x14ac:dyDescent="0.25">
      <c r="A100" s="57"/>
      <c r="B100" s="19"/>
      <c r="C100" s="20"/>
      <c r="D100" s="20"/>
      <c r="E100" s="25"/>
      <c r="F100" s="20"/>
      <c r="H100" s="57"/>
      <c r="I100" s="19"/>
      <c r="J100" s="20"/>
      <c r="K100" s="20"/>
      <c r="L100" s="20"/>
      <c r="M100" s="25"/>
      <c r="N100" s="20"/>
    </row>
    <row r="101" spans="1:14" x14ac:dyDescent="0.25">
      <c r="A101" s="57"/>
      <c r="B101" s="19"/>
      <c r="C101" s="20"/>
      <c r="D101" s="20"/>
      <c r="E101" s="25"/>
      <c r="F101" s="20"/>
      <c r="H101" s="57"/>
      <c r="I101" s="19"/>
      <c r="J101" s="20"/>
      <c r="K101" s="20"/>
      <c r="L101" s="20"/>
      <c r="M101" s="25"/>
      <c r="N101" s="20"/>
    </row>
    <row r="102" spans="1:14" x14ac:dyDescent="0.25">
      <c r="A102" s="57"/>
      <c r="B102" s="19"/>
      <c r="C102" s="20"/>
      <c r="D102" s="20"/>
      <c r="E102" s="25"/>
      <c r="F102" s="20"/>
      <c r="H102" s="57"/>
      <c r="I102" s="19"/>
      <c r="J102" s="20"/>
      <c r="K102" s="20"/>
      <c r="L102" s="20"/>
      <c r="M102" s="25"/>
      <c r="N102" s="20"/>
    </row>
    <row r="103" spans="1:14" x14ac:dyDescent="0.25">
      <c r="A103" s="57"/>
      <c r="B103" s="19"/>
      <c r="C103" s="20"/>
      <c r="D103" s="20"/>
      <c r="E103" s="25"/>
      <c r="F103" s="20"/>
      <c r="H103" s="57"/>
      <c r="I103" s="19"/>
      <c r="J103" s="20"/>
      <c r="K103" s="20"/>
      <c r="L103" s="20"/>
      <c r="M103" s="25"/>
      <c r="N103" s="20"/>
    </row>
    <row r="104" spans="1:14" x14ac:dyDescent="0.25">
      <c r="A104" s="57"/>
      <c r="B104" s="19"/>
      <c r="C104" s="20"/>
      <c r="D104" s="20"/>
      <c r="E104" s="25"/>
      <c r="F104" s="20"/>
      <c r="H104" s="57"/>
      <c r="I104" s="19"/>
      <c r="J104" s="20"/>
      <c r="K104" s="20"/>
      <c r="L104" s="20"/>
      <c r="M104" s="25"/>
      <c r="N104" s="20"/>
    </row>
    <row r="105" spans="1:14" x14ac:dyDescent="0.25">
      <c r="A105" s="57"/>
      <c r="B105" s="19"/>
      <c r="C105" s="20"/>
      <c r="D105" s="20"/>
      <c r="E105" s="25"/>
      <c r="F105" s="20"/>
      <c r="H105" s="57"/>
      <c r="I105" s="19"/>
      <c r="J105" s="20"/>
      <c r="K105" s="20"/>
      <c r="L105" s="20"/>
      <c r="M105" s="25"/>
      <c r="N105" s="20"/>
    </row>
    <row r="106" spans="1:14" x14ac:dyDescent="0.25">
      <c r="A106" s="57"/>
      <c r="B106" s="19"/>
      <c r="C106" s="20"/>
      <c r="D106" s="20"/>
      <c r="E106" s="25"/>
      <c r="F106" s="20"/>
      <c r="H106" s="57"/>
      <c r="I106" s="19"/>
      <c r="J106" s="20"/>
      <c r="K106" s="20"/>
      <c r="L106" s="20"/>
      <c r="M106" s="25"/>
      <c r="N106" s="20"/>
    </row>
    <row r="107" spans="1:14" x14ac:dyDescent="0.25">
      <c r="A107" s="57"/>
      <c r="B107" s="19"/>
      <c r="C107" s="20"/>
      <c r="D107" s="20"/>
      <c r="E107" s="25"/>
      <c r="F107" s="20"/>
      <c r="H107" s="57"/>
      <c r="I107" s="19"/>
      <c r="J107" s="20"/>
      <c r="K107" s="20"/>
      <c r="L107" s="20"/>
      <c r="M107" s="25"/>
      <c r="N107" s="20"/>
    </row>
    <row r="108" spans="1:14" x14ac:dyDescent="0.25">
      <c r="A108" s="57"/>
      <c r="B108" s="19"/>
      <c r="C108" s="20"/>
      <c r="D108" s="20"/>
      <c r="E108" s="25"/>
      <c r="F108" s="20"/>
      <c r="H108" s="57"/>
      <c r="I108" s="19"/>
      <c r="J108" s="20"/>
      <c r="K108" s="20"/>
      <c r="L108" s="20"/>
      <c r="M108" s="25"/>
      <c r="N108" s="20"/>
    </row>
    <row r="109" spans="1:14" x14ac:dyDescent="0.25">
      <c r="A109" s="57"/>
      <c r="B109" s="19"/>
      <c r="C109" s="20"/>
      <c r="D109" s="20"/>
      <c r="E109" s="25"/>
      <c r="F109" s="20"/>
      <c r="H109" s="57"/>
      <c r="I109" s="19"/>
      <c r="J109" s="20"/>
      <c r="K109" s="20"/>
      <c r="L109" s="20"/>
      <c r="M109" s="25"/>
      <c r="N109" s="20"/>
    </row>
    <row r="110" spans="1:14" ht="6.75" customHeight="1" x14ac:dyDescent="0.25"/>
    <row r="111" spans="1:14" ht="15.75" x14ac:dyDescent="0.25">
      <c r="C111" s="21" t="s">
        <v>10</v>
      </c>
      <c r="E111" s="25">
        <f>SUM(E8:E109)</f>
        <v>0</v>
      </c>
      <c r="L111" s="21" t="s">
        <v>10</v>
      </c>
      <c r="M111" s="25">
        <f>SUM(M8:M109)</f>
        <v>0</v>
      </c>
    </row>
    <row r="112" spans="1:14" ht="4.5" customHeight="1" x14ac:dyDescent="0.25"/>
    <row r="113" spans="3:5" ht="15.75" x14ac:dyDescent="0.25">
      <c r="C113" s="21" t="s">
        <v>11</v>
      </c>
      <c r="E113" s="43">
        <f>+E111-M111</f>
        <v>0</v>
      </c>
    </row>
  </sheetData>
  <mergeCells count="2">
    <mergeCell ref="A1:B1"/>
    <mergeCell ref="A2:B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DE0F77-111E-42F5-BB93-EB65D68157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Récapitulatif</vt:lpstr>
      <vt:lpstr>Menu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Achat_Revente</vt:lpstr>
      <vt:lpstr>Prestation_de_service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Tristan Smith</cp:lastModifiedBy>
  <dcterms:created xsi:type="dcterms:W3CDTF">2018-02-27T16:41:26Z</dcterms:created>
  <dcterms:modified xsi:type="dcterms:W3CDTF">2023-04-27T11:44:29Z</dcterms:modified>
</cp:coreProperties>
</file>