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030"/>
  <workbookPr showInkAnnotation="0" autoCompressPictures="0"/>
  <bookViews>
    <workbookView xWindow="-20" yWindow="0" windowWidth="36960" windowHeight="14700" tabRatio="500" activeTab="1"/>
  </bookViews>
  <sheets>
    <sheet name="Feuil1" sheetId="1" r:id="rId1"/>
    <sheet name="Feuil2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5" i="2" l="1"/>
  <c r="E13" i="2"/>
  <c r="E12" i="2"/>
  <c r="E11" i="2"/>
  <c r="D13" i="2"/>
  <c r="D12" i="2"/>
  <c r="D11" i="2"/>
  <c r="G8" i="2"/>
  <c r="G7" i="2"/>
  <c r="H6" i="2"/>
  <c r="G6" i="2"/>
  <c r="H3" i="2"/>
  <c r="D2" i="1"/>
  <c r="C2" i="1"/>
  <c r="B2" i="1"/>
  <c r="G2" i="1"/>
  <c r="H2" i="1"/>
</calcChain>
</file>

<file path=xl/sharedStrings.xml><?xml version="1.0" encoding="utf-8"?>
<sst xmlns="http://schemas.openxmlformats.org/spreadsheetml/2006/main" count="29" uniqueCount="28">
  <si>
    <t>Nom</t>
  </si>
  <si>
    <t>Prénom</t>
  </si>
  <si>
    <t>Coefficient Caf</t>
  </si>
  <si>
    <t>Total Journée (1)</t>
  </si>
  <si>
    <t>Total demi journées(2)</t>
  </si>
  <si>
    <t>Total demi journée +cantine (3)</t>
  </si>
  <si>
    <t>Coefficient</t>
  </si>
  <si>
    <t>Coût brut</t>
  </si>
  <si>
    <t>Cout net</t>
  </si>
  <si>
    <t>Centre de loisir de Laguiole</t>
  </si>
  <si>
    <t>Adresse</t>
  </si>
  <si>
    <t>Contact</t>
  </si>
  <si>
    <t>FACTURE</t>
  </si>
  <si>
    <t>Date</t>
  </si>
  <si>
    <t>Réf.</t>
  </si>
  <si>
    <t>Désignation</t>
  </si>
  <si>
    <t>Quantité</t>
  </si>
  <si>
    <t>Montant</t>
  </si>
  <si>
    <t>Journée entière</t>
  </si>
  <si>
    <t>Demi journée</t>
  </si>
  <si>
    <t>Demi journée + repas</t>
  </si>
  <si>
    <t xml:space="preserve">Adressée à </t>
  </si>
  <si>
    <t>MARTIN</t>
  </si>
  <si>
    <t>Paul</t>
  </si>
  <si>
    <t>Rue du TEST</t>
  </si>
  <si>
    <t>cp/ville</t>
  </si>
  <si>
    <t>12210 LAGUIOLE</t>
  </si>
  <si>
    <t xml:space="preserve">Montant 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</si>
</sst>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16" fontId="0" fillId="0" borderId="0" xfId="0" applyNumberFormat="1"/>
    <xf numFmtId="0" fontId="0" fillId="2" borderId="1" xfId="0" applyFill="1" applyBorder="1"/>
    <xf numFmtId="0" fontId="0" fillId="3" borderId="0" xfId="0" applyFont="1" applyFill="1" applyBorder="1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8" xfId="0" applyFont="1" applyBorder="1" applyAlignment="1">
      <alignment horizontal="center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"/>
  <sheetViews>
    <sheetView workbookViewId="0">
      <selection activeCell="L3" sqref="L3"/>
    </sheetView>
  </sheetViews>
  <sheetFormatPr baseColWidth="10" defaultRowHeight="15" x14ac:dyDescent="0"/>
  <cols>
    <col min="2" max="2" width="15.5" customWidth="1"/>
    <col min="3" max="3" width="20" customWidth="1"/>
    <col min="4" max="4" width="27.5" customWidth="1"/>
    <col min="5" max="8" width="24" customWidth="1"/>
    <col min="11" max="12" width="16.1640625" customWidth="1"/>
  </cols>
  <sheetData>
    <row r="1" spans="1:17">
      <c r="A1" s="2">
        <v>10</v>
      </c>
      <c r="B1" t="s">
        <v>3</v>
      </c>
      <c r="C1" t="s">
        <v>4</v>
      </c>
      <c r="D1" t="s">
        <v>5</v>
      </c>
      <c r="E1" t="s">
        <v>2</v>
      </c>
      <c r="F1" t="s">
        <v>6</v>
      </c>
      <c r="G1" t="s">
        <v>7</v>
      </c>
      <c r="H1" t="s">
        <v>8</v>
      </c>
      <c r="I1" t="s">
        <v>0</v>
      </c>
      <c r="J1" t="s">
        <v>1</v>
      </c>
      <c r="K1" t="s">
        <v>10</v>
      </c>
      <c r="L1" t="s">
        <v>25</v>
      </c>
      <c r="M1" s="1">
        <v>42070</v>
      </c>
      <c r="N1" s="1">
        <v>42071</v>
      </c>
      <c r="O1" s="1">
        <v>42072</v>
      </c>
      <c r="P1" s="1">
        <v>42073</v>
      </c>
      <c r="Q1" s="1">
        <v>42074</v>
      </c>
    </row>
    <row r="2" spans="1:17">
      <c r="A2" s="2">
        <v>5</v>
      </c>
      <c r="B2">
        <f>COUNTIF($M$2:AR2,1)</f>
        <v>1</v>
      </c>
      <c r="C2">
        <f>COUNTIF($M$2:AR2,2)</f>
        <v>1</v>
      </c>
      <c r="D2">
        <f>COUNTIF($M$2:AR2,3)</f>
        <v>3</v>
      </c>
      <c r="F2">
        <v>0.75</v>
      </c>
      <c r="G2">
        <f>B2*A1+C2*A2+D2*A3</f>
        <v>36</v>
      </c>
      <c r="H2">
        <f>G2*F2</f>
        <v>27</v>
      </c>
      <c r="I2" t="s">
        <v>22</v>
      </c>
      <c r="J2" t="s">
        <v>23</v>
      </c>
      <c r="K2" t="s">
        <v>24</v>
      </c>
      <c r="L2" t="s">
        <v>26</v>
      </c>
      <c r="M2">
        <v>1</v>
      </c>
      <c r="N2">
        <v>2</v>
      </c>
      <c r="O2">
        <v>3</v>
      </c>
      <c r="P2">
        <v>3</v>
      </c>
      <c r="Q2">
        <v>3</v>
      </c>
    </row>
    <row r="3" spans="1:17">
      <c r="A3" s="2">
        <v>7</v>
      </c>
      <c r="F3">
        <v>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tabSelected="1" workbookViewId="0">
      <selection activeCell="B16" sqref="B16"/>
    </sheetView>
  </sheetViews>
  <sheetFormatPr baseColWidth="10" defaultRowHeight="15" x14ac:dyDescent="0"/>
  <sheetData>
    <row r="1" spans="1:8">
      <c r="A1" s="3" t="s">
        <v>9</v>
      </c>
      <c r="B1" s="3"/>
      <c r="C1" s="3"/>
    </row>
    <row r="2" spans="1:8">
      <c r="A2" s="3" t="s">
        <v>10</v>
      </c>
      <c r="B2" s="3"/>
      <c r="C2" s="3"/>
      <c r="G2" t="s">
        <v>12</v>
      </c>
    </row>
    <row r="3" spans="1:8">
      <c r="A3" s="3"/>
      <c r="B3" s="3"/>
      <c r="C3" s="3"/>
      <c r="G3" t="s">
        <v>13</v>
      </c>
      <c r="H3" s="4">
        <f ca="1">TODAY()</f>
        <v>42070</v>
      </c>
    </row>
    <row r="4" spans="1:8">
      <c r="A4" s="3" t="s">
        <v>11</v>
      </c>
      <c r="B4" s="3"/>
      <c r="C4" s="3"/>
    </row>
    <row r="5" spans="1:8">
      <c r="A5" s="3"/>
      <c r="B5" s="3"/>
      <c r="C5" s="3"/>
      <c r="G5" s="13" t="s">
        <v>21</v>
      </c>
      <c r="H5" s="12"/>
    </row>
    <row r="6" spans="1:8">
      <c r="G6" s="6" t="str">
        <f>Feuil1!I2</f>
        <v>MARTIN</v>
      </c>
      <c r="H6" s="7" t="str">
        <f>Feuil1!J2</f>
        <v>Paul</v>
      </c>
    </row>
    <row r="7" spans="1:8">
      <c r="G7" s="8" t="str">
        <f>Feuil1!K2</f>
        <v>Rue du TEST</v>
      </c>
      <c r="H7" s="9"/>
    </row>
    <row r="8" spans="1:8">
      <c r="G8" s="10" t="str">
        <f>Feuil1!L2</f>
        <v>12210 LAGUIOLE</v>
      </c>
      <c r="H8" s="11"/>
    </row>
    <row r="10" spans="1:8">
      <c r="A10" s="5" t="s">
        <v>14</v>
      </c>
      <c r="B10" s="5" t="s">
        <v>15</v>
      </c>
      <c r="C10" s="5"/>
      <c r="D10" s="5" t="s">
        <v>16</v>
      </c>
      <c r="E10" s="5" t="s">
        <v>17</v>
      </c>
    </row>
    <row r="11" spans="1:8">
      <c r="A11" s="5">
        <v>1</v>
      </c>
      <c r="B11" s="5" t="s">
        <v>18</v>
      </c>
      <c r="C11" s="5"/>
      <c r="D11" s="5">
        <f>Feuil1!B2</f>
        <v>1</v>
      </c>
      <c r="E11" s="5">
        <f>Feuil1!B2*Feuil1!$A$1*Feuil1!F2</f>
        <v>7.5</v>
      </c>
    </row>
    <row r="12" spans="1:8">
      <c r="A12" s="5">
        <v>2</v>
      </c>
      <c r="B12" s="5" t="s">
        <v>19</v>
      </c>
      <c r="C12" s="5"/>
      <c r="D12" s="5">
        <f>Feuil1!C2</f>
        <v>1</v>
      </c>
      <c r="E12" s="5">
        <f>Feuil1!C2*Feuil1!$A$2*Feuil1!F2</f>
        <v>3.75</v>
      </c>
    </row>
    <row r="13" spans="1:8">
      <c r="A13" s="5">
        <v>3</v>
      </c>
      <c r="B13" s="5" t="s">
        <v>20</v>
      </c>
      <c r="C13" s="5"/>
      <c r="D13" s="5">
        <f>Feuil1!D2</f>
        <v>3</v>
      </c>
      <c r="E13" s="5">
        <f>Feuil1!$A$3*Feuil1!D2*Feuil1!F2</f>
        <v>15.75</v>
      </c>
    </row>
    <row r="15" spans="1:8">
      <c r="B15" t="s">
        <v>27</v>
      </c>
      <c r="E15">
        <f>SUM(E11:E13)</f>
        <v>27</v>
      </c>
    </row>
  </sheetData>
  <mergeCells count="3">
    <mergeCell ref="G7:H7"/>
    <mergeCell ref="G8:H8"/>
    <mergeCell ref="G5:H5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Rouger</dc:creator>
  <cp:lastModifiedBy>Alexandre Rouger</cp:lastModifiedBy>
  <dcterms:created xsi:type="dcterms:W3CDTF">2015-03-07T09:28:34Z</dcterms:created>
  <dcterms:modified xsi:type="dcterms:W3CDTF">2015-03-07T13:45:47Z</dcterms:modified>
</cp:coreProperties>
</file>