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55" yWindow="-15" windowWidth="10950" windowHeight="7560" activeTab="1"/>
  </bookViews>
  <sheets>
    <sheet name="Non imprimable" sheetId="1" r:id="rId1"/>
    <sheet name="1 Capital" sheetId="2" r:id="rId2"/>
  </sheets>
  <externalReferences>
    <externalReference r:id="rId3"/>
  </externalReferences>
  <definedNames>
    <definedName name="_xlnm.Print_Area" localSheetId="1">'1 Capital'!$A$1:$F$24</definedName>
  </definedNames>
  <calcPr calcId="145621"/>
</workbook>
</file>

<file path=xl/calcChain.xml><?xml version="1.0" encoding="utf-8"?>
<calcChain xmlns="http://schemas.openxmlformats.org/spreadsheetml/2006/main">
  <c r="L22" i="2" l="1"/>
  <c r="L23" i="2"/>
  <c r="L21" i="2"/>
  <c r="L20" i="2"/>
  <c r="L19" i="2"/>
  <c r="L18" i="2"/>
  <c r="L11" i="2"/>
  <c r="L12" i="2"/>
  <c r="L13" i="2"/>
  <c r="L14" i="2"/>
  <c r="L15" i="2"/>
  <c r="L16" i="2"/>
  <c r="L17" i="2"/>
  <c r="L10" i="2"/>
  <c r="H11" i="2"/>
  <c r="H12" i="2"/>
  <c r="H13" i="2"/>
  <c r="H10" i="2"/>
  <c r="A11" i="2"/>
  <c r="A12" i="2"/>
  <c r="A13" i="2"/>
  <c r="A10" i="2"/>
  <c r="D8" i="2" l="1"/>
  <c r="C8" i="2"/>
  <c r="C15" i="2" l="1"/>
  <c r="D15" i="2"/>
  <c r="E15" i="2" l="1"/>
</calcChain>
</file>

<file path=xl/sharedStrings.xml><?xml version="1.0" encoding="utf-8"?>
<sst xmlns="http://schemas.openxmlformats.org/spreadsheetml/2006/main" count="229" uniqueCount="128">
  <si>
    <t>Numéro Comptes</t>
  </si>
  <si>
    <t>Intitulé</t>
  </si>
  <si>
    <t>Catégorie</t>
  </si>
  <si>
    <t>CAP. SOUSCRIT  APPELÉ, VERSÉ</t>
  </si>
  <si>
    <t>Capital</t>
  </si>
  <si>
    <t>RÉSERVE LÉGALE PROPREMENT DITE</t>
  </si>
  <si>
    <t>REPORT À NOUVEAU(SOLDE CRÉDIT)</t>
  </si>
  <si>
    <t>RÉSULTAT EXERCICE (BÉNÉFICE)</t>
  </si>
  <si>
    <t>CONCESSIONS ET DROIT SIMILAIRE</t>
  </si>
  <si>
    <t>Immos</t>
  </si>
  <si>
    <t>DROIT AU BAIL</t>
  </si>
  <si>
    <t>INSTALLATION GÉNÉRALE AGENCEMT</t>
  </si>
  <si>
    <t>OUTILLAGE INDUSTRIEL</t>
  </si>
  <si>
    <t>INSTALL GÉNÉRALES, AGENCEMENTS</t>
  </si>
  <si>
    <t>MATÉRIEL BUREAU , INFORMATIQUE</t>
  </si>
  <si>
    <t>MOBILIER</t>
  </si>
  <si>
    <t>DÉPÔT ET CAUTIONNEMENT VERSÉS</t>
  </si>
  <si>
    <t>AMT AAI CONSTRUCTION</t>
  </si>
  <si>
    <t>AMT MATERIEL ET OUTILLAGE</t>
  </si>
  <si>
    <t>AMT AAI DIVERS</t>
  </si>
  <si>
    <t>AMT MAT BUREAU ET INFORMATIQUE</t>
  </si>
  <si>
    <t>AMT MOBILIER</t>
  </si>
  <si>
    <t>STOCK MARCHANDISES</t>
  </si>
  <si>
    <t>Stocks</t>
  </si>
  <si>
    <t>STOCK MONTURES</t>
  </si>
  <si>
    <t>STOCK LENTILLES</t>
  </si>
  <si>
    <t>FOURNISSEURS</t>
  </si>
  <si>
    <t>Fournisseurs</t>
  </si>
  <si>
    <t>FACT FOURN NON PARVENUES</t>
  </si>
  <si>
    <t>AUTRES CHARGES À PAYER</t>
  </si>
  <si>
    <t>Social</t>
  </si>
  <si>
    <t>PRODUITS À RECEVOIR</t>
  </si>
  <si>
    <t>ETAT  IMPÔTS SUR LES BÉNÉFICE</t>
  </si>
  <si>
    <t>Impots</t>
  </si>
  <si>
    <t>T.V.A. À DÉCAISSER</t>
  </si>
  <si>
    <t>TVA DEDUCTIBLE 19.6</t>
  </si>
  <si>
    <t>TVA DEDUCTIBLE 20</t>
  </si>
  <si>
    <t>TVA COLLECTEE A 19.6</t>
  </si>
  <si>
    <t>TVA COLLECTEE 20</t>
  </si>
  <si>
    <t>TAXES SUR LE CHIFFRE D'AFFAIRE</t>
  </si>
  <si>
    <t>TVA EN ATTENTE DEDUCTIBLE 19.6</t>
  </si>
  <si>
    <t>TVA EN ATTENTE DED 20</t>
  </si>
  <si>
    <t>TVA A REGULARISER</t>
  </si>
  <si>
    <t>CHARGES À PAYER</t>
  </si>
  <si>
    <t>C/C MR HONORE</t>
  </si>
  <si>
    <t>Autres</t>
  </si>
  <si>
    <t>C/C MME SOMBRUN</t>
  </si>
  <si>
    <t>ASSOCIÉS  DIVIDENDES À PAYER</t>
  </si>
  <si>
    <t>REPORT/REINTEGRATION CDO</t>
  </si>
  <si>
    <t>CHARGES CONSTATÉES D'AVANCE</t>
  </si>
  <si>
    <t>VMP FCP</t>
  </si>
  <si>
    <t>Tresorerie</t>
  </si>
  <si>
    <t>AUTRES VALEURS MOBILIÈRES</t>
  </si>
  <si>
    <t>CHÈQUES À ENCAISSER</t>
  </si>
  <si>
    <t>BANQUE 1</t>
  </si>
  <si>
    <t>CAISSE</t>
  </si>
  <si>
    <t>VIREMENTS INTERNES</t>
  </si>
  <si>
    <t>REMISE CB</t>
  </si>
  <si>
    <t>REMISE CPAM</t>
  </si>
  <si>
    <t>REMISE CHEQUE</t>
  </si>
  <si>
    <t>CHEQUES IMPAYES</t>
  </si>
  <si>
    <t>VARIATION STOCK MARCHAND</t>
  </si>
  <si>
    <t>Charges</t>
  </si>
  <si>
    <t>VARIATION STOCK MONTURES</t>
  </si>
  <si>
    <t>VARIATION STOCK LENTILLES</t>
  </si>
  <si>
    <t>ELECTRICITE</t>
  </si>
  <si>
    <t>FOURNIT ENTRETIEN PETIT ÉQUIPT</t>
  </si>
  <si>
    <t>FOURNITURES ADMINISTRATIVES</t>
  </si>
  <si>
    <t>ACHATS MARCHANDISES</t>
  </si>
  <si>
    <t>ACHATS MONTURES</t>
  </si>
  <si>
    <t>ACHATS LENTILLES</t>
  </si>
  <si>
    <t>ACHATS VERRES</t>
  </si>
  <si>
    <t>SOUSTRAITANCE GÉNÉRALE</t>
  </si>
  <si>
    <t>LOCATIONS IMMOBILIÈRES</t>
  </si>
  <si>
    <t>LOCATIONS MOBILIÈRES</t>
  </si>
  <si>
    <t>CHARGES LOCATIVES ET COPROPR.</t>
  </si>
  <si>
    <t>NETTOYAGE VITRES</t>
  </si>
  <si>
    <t>MAINTENANCE</t>
  </si>
  <si>
    <t>MULTIRISQUES</t>
  </si>
  <si>
    <t>HONORAIRES</t>
  </si>
  <si>
    <t>FRAIS D'ACTES ET  CONTENTIEUX</t>
  </si>
  <si>
    <t>CADEAUX À LA CLIENTÈLE</t>
  </si>
  <si>
    <t>DIVERS-POURBOIRES,DONS COURANT</t>
  </si>
  <si>
    <t>TRANSPORTS SUR ACHATS</t>
  </si>
  <si>
    <t>RÉCEPTIONS</t>
  </si>
  <si>
    <t>FRAIS POSTAUX ET DE TÉLÉCOMM.</t>
  </si>
  <si>
    <t>TELEPHONE</t>
  </si>
  <si>
    <t>AUT FRAIS ET COMM PRESTAT SERV</t>
  </si>
  <si>
    <t>COMMISSIONS CB</t>
  </si>
  <si>
    <t>PARTICIPATION DES EMPLOYEURS</t>
  </si>
  <si>
    <t>TAXE PROFESSIONNELLE</t>
  </si>
  <si>
    <t>CONTRIBUT SOCIALE SOLIDARITÉ</t>
  </si>
  <si>
    <t>REMUNERATION SOMBRUN</t>
  </si>
  <si>
    <t>REMUNERATION HONORE</t>
  </si>
  <si>
    <t>AGIPI CAP PREVOYANCE SOMBRUN</t>
  </si>
  <si>
    <t>AGIPI RETRAITE SOMBRUN</t>
  </si>
  <si>
    <t>AGIPI RETRAITE HONORE</t>
  </si>
  <si>
    <t>AGIPI CAP PREVOYANCE HONORE</t>
  </si>
  <si>
    <t>RSI SOMBRUN</t>
  </si>
  <si>
    <t>RSI HONORE</t>
  </si>
  <si>
    <t>SOMBRUN MALADIE</t>
  </si>
  <si>
    <t>SOMBRUN ALLOCATIONS FAMILIALES</t>
  </si>
  <si>
    <t>SOMBRUN RETRAITE</t>
  </si>
  <si>
    <t>HONORE MALADIE</t>
  </si>
  <si>
    <t>HONORE ALLOCATIONS FAMILIALES</t>
  </si>
  <si>
    <t>HONORE RETRAITE</t>
  </si>
  <si>
    <t>CHGE DIVERSE GESTION COURANTE</t>
  </si>
  <si>
    <t>DOT. AMORT. IMMOB CORPORELLES</t>
  </si>
  <si>
    <t>IMPÔTS SUR LES BÉNÉFICES</t>
  </si>
  <si>
    <t>VENTES MARCHANDISES</t>
  </si>
  <si>
    <t>Produits</t>
  </si>
  <si>
    <t>VENTES MONTURES</t>
  </si>
  <si>
    <t>VENTES LENTILLES</t>
  </si>
  <si>
    <t>VENTES VERRES</t>
  </si>
  <si>
    <t>PRODT DIVERS GESTION COURANTE</t>
  </si>
  <si>
    <t>INTERETS DAT</t>
  </si>
  <si>
    <t>Fait par :</t>
  </si>
  <si>
    <t>Justification des comptes de la classe 1</t>
  </si>
  <si>
    <t>N° Cpte</t>
  </si>
  <si>
    <t>Intitulés</t>
  </si>
  <si>
    <t>Var</t>
  </si>
  <si>
    <t>Réf.</t>
  </si>
  <si>
    <t>-</t>
  </si>
  <si>
    <t>Total</t>
  </si>
  <si>
    <t>Dois trouver pour les cases en jaune :</t>
  </si>
  <si>
    <t>Si lacondition est "Immos", devra trouvé :</t>
  </si>
  <si>
    <t>NFO</t>
  </si>
  <si>
    <t>NOM DU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</si>
</sst>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_-* #,##0.00,_€_-;\-* #,##0.00,_€_-;_-* \-??\ _€_-;_-@_-"/>
    <numFmt numFmtId="167" formatCode="_-* #,##0.00\ _F_-;\-* #,##0.00\ _F_-;_-* \-??\ _F_-;_-@_-"/>
  </numFmts>
  <fonts count="9" x14ac:knownFonts="1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0"/>
      <name val="MS Sans Serif"/>
      <family val="2"/>
      <charset val="1"/>
    </font>
    <font>
      <b/>
      <sz val="11"/>
      <name val="Verdana"/>
      <family val="2"/>
      <charset val="1"/>
    </font>
    <font>
      <sz val="12"/>
      <name val="Arial"/>
      <family val="2"/>
      <charset val="1"/>
    </font>
    <font>
      <sz val="11"/>
      <name val="Verdana"/>
      <family val="2"/>
      <charset val="1"/>
    </font>
    <font>
      <u/>
      <sz val="10"/>
      <color indexed="12"/>
      <name val="Arial"/>
      <family val="2"/>
      <charset val="1"/>
    </font>
    <font>
      <b/>
      <i/>
      <sz val="11"/>
      <name val="Verdana"/>
      <family val="2"/>
      <charset val="1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42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Font="1"/>
    <xf numFmtId="164" fontId="0" fillId="0" borderId="0" xfId="0" applyNumberFormat="1" applyAlignment="1">
      <alignment horizontal="left"/>
    </xf>
    <xf numFmtId="0" fontId="0" fillId="0" borderId="0" xfId="0" applyFont="1" applyAlignment="1">
      <alignment horizontal="right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14" fontId="3" fillId="2" borderId="3" xfId="2" applyNumberFormat="1" applyFont="1" applyFill="1" applyBorder="1" applyAlignment="1">
      <alignment horizontal="center"/>
    </xf>
    <xf numFmtId="14" fontId="3" fillId="2" borderId="4" xfId="2" applyNumberFormat="1" applyFont="1" applyFill="1" applyBorder="1" applyAlignment="1">
      <alignment horizontal="center"/>
    </xf>
    <xf numFmtId="14" fontId="3" fillId="2" borderId="5" xfId="2" applyNumberFormat="1" applyFont="1" applyFill="1" applyBorder="1" applyAlignment="1">
      <alignment horizontal="center"/>
    </xf>
    <xf numFmtId="0" fontId="5" fillId="0" borderId="7" xfId="1" applyFont="1" applyBorder="1" applyAlignment="1">
      <alignment horizontal="left"/>
    </xf>
    <xf numFmtId="165" fontId="5" fillId="0" borderId="7" xfId="1" applyNumberFormat="1" applyFont="1" applyBorder="1"/>
    <xf numFmtId="165" fontId="5" fillId="0" borderId="7" xfId="1" applyNumberFormat="1" applyFont="1" applyBorder="1" applyAlignment="1"/>
    <xf numFmtId="165" fontId="5" fillId="0" borderId="8" xfId="1" applyNumberFormat="1" applyFont="1" applyBorder="1" applyAlignment="1"/>
    <xf numFmtId="4" fontId="5" fillId="0" borderId="9" xfId="1" applyNumberFormat="1" applyFont="1" applyBorder="1"/>
    <xf numFmtId="0" fontId="5" fillId="4" borderId="10" xfId="3" applyNumberFormat="1" applyFont="1" applyFill="1" applyBorder="1" applyAlignment="1" applyProtection="1"/>
    <xf numFmtId="165" fontId="5" fillId="4" borderId="11" xfId="3" applyNumberFormat="1" applyFont="1" applyFill="1" applyBorder="1" applyAlignment="1" applyProtection="1"/>
    <xf numFmtId="167" fontId="3" fillId="0" borderId="12" xfId="1" applyNumberFormat="1" applyFont="1" applyBorder="1" applyAlignment="1">
      <alignment horizontal="center"/>
    </xf>
    <xf numFmtId="165" fontId="5" fillId="4" borderId="10" xfId="3" applyNumberFormat="1" applyFont="1" applyFill="1" applyBorder="1" applyAlignment="1" applyProtection="1"/>
    <xf numFmtId="0" fontId="5" fillId="0" borderId="14" xfId="1" applyFont="1" applyBorder="1"/>
    <xf numFmtId="165" fontId="5" fillId="0" borderId="14" xfId="1" applyNumberFormat="1" applyFont="1" applyBorder="1"/>
    <xf numFmtId="165" fontId="5" fillId="0" borderId="15" xfId="1" applyNumberFormat="1" applyFont="1" applyBorder="1"/>
    <xf numFmtId="167" fontId="5" fillId="0" borderId="16" xfId="1" applyNumberFormat="1" applyFont="1" applyBorder="1"/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vertical="center"/>
    </xf>
    <xf numFmtId="165" fontId="7" fillId="2" borderId="3" xfId="1" applyNumberFormat="1" applyFont="1" applyFill="1" applyBorder="1" applyAlignment="1">
      <alignment vertical="center"/>
    </xf>
    <xf numFmtId="167" fontId="7" fillId="2" borderId="5" xfId="1" applyNumberFormat="1" applyFont="1" applyFill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" fontId="5" fillId="0" borderId="6" xfId="1" applyNumberFormat="1" applyFont="1" applyBorder="1" applyAlignment="1">
      <alignment horizontal="center"/>
    </xf>
    <xf numFmtId="2" fontId="5" fillId="0" borderId="13" xfId="1" applyNumberFormat="1" applyFont="1" applyBorder="1" applyAlignment="1">
      <alignment horizontal="center"/>
    </xf>
    <xf numFmtId="1" fontId="0" fillId="0" borderId="0" xfId="0" applyNumberFormat="1"/>
    <xf numFmtId="1" fontId="8" fillId="3" borderId="0" xfId="0" applyNumberFormat="1" applyFont="1" applyFill="1"/>
    <xf numFmtId="2" fontId="8" fillId="3" borderId="0" xfId="0" applyNumberFormat="1" applyFont="1" applyFill="1"/>
  </cellXfs>
  <cellStyles count="4">
    <cellStyle name="Lien hypertexte" xfId="3" builtinId="8"/>
    <cellStyle name="Normal" xfId="0" builtinId="0"/>
    <cellStyle name="Normal_A3" xfId="2"/>
    <cellStyle name="Normal_B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type/000000%20NomDossier%20DossierAnnu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Garde"/>
      <sheetName val="BalanceQuadra"/>
      <sheetName val="Non imprimable"/>
      <sheetName val="1 Capital"/>
      <sheetName val="2 Immos"/>
      <sheetName val="3 Stocks"/>
      <sheetName val="4 Fournisseurs "/>
      <sheetName val="4 Clients"/>
      <sheetName val="4 Social"/>
      <sheetName val="4 Impôts"/>
      <sheetName val="4 Autres"/>
      <sheetName val="5 Trésorerie"/>
      <sheetName val="6 Charges"/>
      <sheetName val="7 Produits"/>
      <sheetName val="Résultat fiscal"/>
    </sheetNames>
    <sheetDataSet>
      <sheetData sheetId="0">
        <row r="2">
          <cell r="H2">
            <v>42004</v>
          </cell>
        </row>
        <row r="3">
          <cell r="H3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7"/>
  <sheetViews>
    <sheetView view="pageBreakPreview" topLeftCell="A88" zoomScale="85" zoomScaleSheetLayoutView="85" workbookViewId="0">
      <selection activeCell="B115" sqref="B115"/>
    </sheetView>
  </sheetViews>
  <sheetFormatPr baseColWidth="10" defaultColWidth="11.5703125" defaultRowHeight="15" x14ac:dyDescent="0.25"/>
  <cols>
    <col min="1" max="1" width="17" bestFit="1" customWidth="1"/>
    <col min="2" max="2" width="44.140625" bestFit="1" customWidth="1"/>
    <col min="3" max="3" width="14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30">
        <v>10130000</v>
      </c>
      <c r="B2" t="s">
        <v>3</v>
      </c>
      <c r="C2" s="1" t="s">
        <v>4</v>
      </c>
    </row>
    <row r="3" spans="1:3" x14ac:dyDescent="0.25">
      <c r="A3" s="30">
        <v>10611000</v>
      </c>
      <c r="B3" t="s">
        <v>5</v>
      </c>
      <c r="C3" s="1" t="s">
        <v>4</v>
      </c>
    </row>
    <row r="4" spans="1:3" x14ac:dyDescent="0.25">
      <c r="A4" s="30">
        <v>11000000</v>
      </c>
      <c r="B4" t="s">
        <v>6</v>
      </c>
      <c r="C4" s="1" t="s">
        <v>4</v>
      </c>
    </row>
    <row r="5" spans="1:3" x14ac:dyDescent="0.25">
      <c r="A5" s="30">
        <v>12000000</v>
      </c>
      <c r="B5" t="s">
        <v>7</v>
      </c>
      <c r="C5" s="1" t="s">
        <v>4</v>
      </c>
    </row>
    <row r="6" spans="1:3" x14ac:dyDescent="0.25">
      <c r="A6" s="30">
        <v>20500000</v>
      </c>
      <c r="B6" t="s">
        <v>8</v>
      </c>
      <c r="C6" s="1" t="s">
        <v>9</v>
      </c>
    </row>
    <row r="7" spans="1:3" x14ac:dyDescent="0.25">
      <c r="A7" s="30">
        <v>20600000</v>
      </c>
      <c r="B7" t="s">
        <v>10</v>
      </c>
      <c r="C7" s="1" t="s">
        <v>9</v>
      </c>
    </row>
    <row r="8" spans="1:3" x14ac:dyDescent="0.25">
      <c r="A8" s="30">
        <v>21350000</v>
      </c>
      <c r="B8" t="s">
        <v>11</v>
      </c>
      <c r="C8" s="1" t="s">
        <v>9</v>
      </c>
    </row>
    <row r="9" spans="1:3" x14ac:dyDescent="0.25">
      <c r="A9" s="30">
        <v>21550000</v>
      </c>
      <c r="B9" t="s">
        <v>12</v>
      </c>
      <c r="C9" s="1" t="s">
        <v>9</v>
      </c>
    </row>
    <row r="10" spans="1:3" x14ac:dyDescent="0.25">
      <c r="A10" s="30">
        <v>21810000</v>
      </c>
      <c r="B10" t="s">
        <v>13</v>
      </c>
      <c r="C10" s="1" t="s">
        <v>9</v>
      </c>
    </row>
    <row r="11" spans="1:3" x14ac:dyDescent="0.25">
      <c r="A11" s="30">
        <v>21830000</v>
      </c>
      <c r="B11" t="s">
        <v>14</v>
      </c>
      <c r="C11" s="1" t="s">
        <v>9</v>
      </c>
    </row>
    <row r="12" spans="1:3" x14ac:dyDescent="0.25">
      <c r="A12" s="30">
        <v>21840000</v>
      </c>
      <c r="B12" t="s">
        <v>15</v>
      </c>
      <c r="C12" s="1" t="s">
        <v>9</v>
      </c>
    </row>
    <row r="13" spans="1:3" x14ac:dyDescent="0.25">
      <c r="A13" s="30">
        <v>27500000</v>
      </c>
      <c r="B13" t="s">
        <v>16</v>
      </c>
      <c r="C13" s="1" t="s">
        <v>9</v>
      </c>
    </row>
    <row r="14" spans="1:3" x14ac:dyDescent="0.25">
      <c r="A14" s="30">
        <v>28050000</v>
      </c>
      <c r="B14" t="s">
        <v>8</v>
      </c>
      <c r="C14" s="1" t="s">
        <v>9</v>
      </c>
    </row>
    <row r="15" spans="1:3" x14ac:dyDescent="0.25">
      <c r="A15" s="30">
        <v>28135000</v>
      </c>
      <c r="B15" t="s">
        <v>17</v>
      </c>
      <c r="C15" s="1" t="s">
        <v>9</v>
      </c>
    </row>
    <row r="16" spans="1:3" x14ac:dyDescent="0.25">
      <c r="A16" s="30">
        <v>28155000</v>
      </c>
      <c r="B16" t="s">
        <v>18</v>
      </c>
      <c r="C16" s="1" t="s">
        <v>9</v>
      </c>
    </row>
    <row r="17" spans="1:3" x14ac:dyDescent="0.25">
      <c r="A17" s="30">
        <v>28181000</v>
      </c>
      <c r="B17" t="s">
        <v>19</v>
      </c>
      <c r="C17" s="1" t="s">
        <v>9</v>
      </c>
    </row>
    <row r="18" spans="1:3" x14ac:dyDescent="0.25">
      <c r="A18" s="30">
        <v>28183000</v>
      </c>
      <c r="B18" t="s">
        <v>20</v>
      </c>
      <c r="C18" s="1" t="s">
        <v>9</v>
      </c>
    </row>
    <row r="19" spans="1:3" x14ac:dyDescent="0.25">
      <c r="A19" s="30">
        <v>28184000</v>
      </c>
      <c r="B19" t="s">
        <v>21</v>
      </c>
      <c r="C19" s="1" t="s">
        <v>9</v>
      </c>
    </row>
    <row r="20" spans="1:3" x14ac:dyDescent="0.25">
      <c r="A20" s="30">
        <v>37010000</v>
      </c>
      <c r="B20" t="s">
        <v>22</v>
      </c>
      <c r="C20" s="1" t="s">
        <v>23</v>
      </c>
    </row>
    <row r="21" spans="1:3" x14ac:dyDescent="0.25">
      <c r="A21" s="30">
        <v>37020000</v>
      </c>
      <c r="B21" t="s">
        <v>24</v>
      </c>
      <c r="C21" s="1" t="s">
        <v>23</v>
      </c>
    </row>
    <row r="22" spans="1:3" x14ac:dyDescent="0.25">
      <c r="A22" s="30">
        <v>37030000</v>
      </c>
      <c r="B22" t="s">
        <v>25</v>
      </c>
      <c r="C22" s="1" t="s">
        <v>23</v>
      </c>
    </row>
    <row r="23" spans="1:3" x14ac:dyDescent="0.25">
      <c r="A23" s="30">
        <v>40100000</v>
      </c>
      <c r="B23" t="s">
        <v>26</v>
      </c>
      <c r="C23" s="1" t="s">
        <v>27</v>
      </c>
    </row>
    <row r="24" spans="1:3" x14ac:dyDescent="0.25">
      <c r="A24" s="30">
        <v>40810000</v>
      </c>
      <c r="B24" t="s">
        <v>28</v>
      </c>
      <c r="C24" s="1" t="s">
        <v>27</v>
      </c>
    </row>
    <row r="25" spans="1:3" x14ac:dyDescent="0.25">
      <c r="A25" s="30">
        <v>43860000</v>
      </c>
      <c r="B25" t="s">
        <v>29</v>
      </c>
      <c r="C25" s="1" t="s">
        <v>30</v>
      </c>
    </row>
    <row r="26" spans="1:3" x14ac:dyDescent="0.25">
      <c r="A26" s="30">
        <v>43870000</v>
      </c>
      <c r="B26" t="s">
        <v>31</v>
      </c>
      <c r="C26" s="1" t="s">
        <v>30</v>
      </c>
    </row>
    <row r="27" spans="1:3" x14ac:dyDescent="0.25">
      <c r="A27" s="30">
        <v>44400000</v>
      </c>
      <c r="B27" t="s">
        <v>32</v>
      </c>
      <c r="C27" s="1" t="s">
        <v>33</v>
      </c>
    </row>
    <row r="28" spans="1:3" x14ac:dyDescent="0.25">
      <c r="A28" s="30">
        <v>44551000</v>
      </c>
      <c r="B28" t="s">
        <v>34</v>
      </c>
      <c r="C28" s="1" t="s">
        <v>33</v>
      </c>
    </row>
    <row r="29" spans="1:3" x14ac:dyDescent="0.25">
      <c r="A29" s="30">
        <v>44566300</v>
      </c>
      <c r="B29" t="s">
        <v>35</v>
      </c>
      <c r="C29" s="1" t="s">
        <v>33</v>
      </c>
    </row>
    <row r="30" spans="1:3" x14ac:dyDescent="0.25">
      <c r="A30" s="30">
        <v>44566500</v>
      </c>
      <c r="B30" t="s">
        <v>36</v>
      </c>
      <c r="C30" s="1" t="s">
        <v>33</v>
      </c>
    </row>
    <row r="31" spans="1:3" x14ac:dyDescent="0.25">
      <c r="A31" s="30">
        <v>44571300</v>
      </c>
      <c r="B31" t="s">
        <v>37</v>
      </c>
      <c r="C31" s="1" t="s">
        <v>33</v>
      </c>
    </row>
    <row r="32" spans="1:3" x14ac:dyDescent="0.25">
      <c r="A32" s="30">
        <v>44571500</v>
      </c>
      <c r="B32" t="s">
        <v>38</v>
      </c>
      <c r="C32" s="1" t="s">
        <v>33</v>
      </c>
    </row>
    <row r="33" spans="1:3" x14ac:dyDescent="0.25">
      <c r="A33" s="30">
        <v>44580000</v>
      </c>
      <c r="B33" t="s">
        <v>39</v>
      </c>
      <c r="C33" s="1" t="s">
        <v>33</v>
      </c>
    </row>
    <row r="34" spans="1:3" x14ac:dyDescent="0.25">
      <c r="A34" s="30">
        <v>44586400</v>
      </c>
      <c r="B34" t="s">
        <v>40</v>
      </c>
      <c r="C34" s="1" t="s">
        <v>33</v>
      </c>
    </row>
    <row r="35" spans="1:3" x14ac:dyDescent="0.25">
      <c r="A35" s="30">
        <v>44586500</v>
      </c>
      <c r="B35" t="s">
        <v>41</v>
      </c>
      <c r="C35" s="1" t="s">
        <v>33</v>
      </c>
    </row>
    <row r="36" spans="1:3" x14ac:dyDescent="0.25">
      <c r="A36" s="30">
        <v>44588000</v>
      </c>
      <c r="B36" t="s">
        <v>42</v>
      </c>
      <c r="C36" s="1" t="s">
        <v>33</v>
      </c>
    </row>
    <row r="37" spans="1:3" x14ac:dyDescent="0.25">
      <c r="A37" s="30">
        <v>44860000</v>
      </c>
      <c r="B37" t="s">
        <v>43</v>
      </c>
      <c r="C37" s="1" t="s">
        <v>33</v>
      </c>
    </row>
    <row r="38" spans="1:3" x14ac:dyDescent="0.25">
      <c r="A38" s="30">
        <v>45510000</v>
      </c>
      <c r="B38" t="s">
        <v>44</v>
      </c>
      <c r="C38" s="1" t="s">
        <v>45</v>
      </c>
    </row>
    <row r="39" spans="1:3" x14ac:dyDescent="0.25">
      <c r="A39" s="30">
        <v>45520000</v>
      </c>
      <c r="B39" t="s">
        <v>46</v>
      </c>
      <c r="C39" s="1" t="s">
        <v>45</v>
      </c>
    </row>
    <row r="40" spans="1:3" x14ac:dyDescent="0.25">
      <c r="A40" s="30">
        <v>45700000</v>
      </c>
      <c r="B40" t="s">
        <v>47</v>
      </c>
      <c r="C40" s="1" t="s">
        <v>45</v>
      </c>
    </row>
    <row r="41" spans="1:3" x14ac:dyDescent="0.25">
      <c r="A41" s="30">
        <v>46710000</v>
      </c>
      <c r="B41" t="s">
        <v>48</v>
      </c>
      <c r="C41" s="1" t="s">
        <v>45</v>
      </c>
    </row>
    <row r="42" spans="1:3" x14ac:dyDescent="0.25">
      <c r="A42" s="30">
        <v>48600000</v>
      </c>
      <c r="B42" t="s">
        <v>49</v>
      </c>
      <c r="C42" s="1" t="s">
        <v>27</v>
      </c>
    </row>
    <row r="43" spans="1:3" x14ac:dyDescent="0.25">
      <c r="A43" s="30">
        <v>50350000</v>
      </c>
      <c r="B43" t="s">
        <v>50</v>
      </c>
      <c r="C43" s="1" t="s">
        <v>51</v>
      </c>
    </row>
    <row r="44" spans="1:3" x14ac:dyDescent="0.25">
      <c r="A44" s="30">
        <v>50800000</v>
      </c>
      <c r="B44" t="s">
        <v>52</v>
      </c>
      <c r="C44" s="1" t="s">
        <v>51</v>
      </c>
    </row>
    <row r="45" spans="1:3" x14ac:dyDescent="0.25">
      <c r="A45" s="30">
        <v>50810000</v>
      </c>
      <c r="B45" t="s">
        <v>52</v>
      </c>
      <c r="C45" s="1" t="s">
        <v>51</v>
      </c>
    </row>
    <row r="46" spans="1:3" x14ac:dyDescent="0.25">
      <c r="A46" s="30">
        <v>51120000</v>
      </c>
      <c r="B46" t="s">
        <v>53</v>
      </c>
      <c r="C46" s="1" t="s">
        <v>51</v>
      </c>
    </row>
    <row r="47" spans="1:3" x14ac:dyDescent="0.25">
      <c r="A47" s="30">
        <v>51210000</v>
      </c>
      <c r="B47" t="s">
        <v>54</v>
      </c>
      <c r="C47" s="1" t="s">
        <v>51</v>
      </c>
    </row>
    <row r="48" spans="1:3" x14ac:dyDescent="0.25">
      <c r="A48" s="30">
        <v>53000000</v>
      </c>
      <c r="B48" t="s">
        <v>55</v>
      </c>
      <c r="C48" s="1" t="s">
        <v>51</v>
      </c>
    </row>
    <row r="49" spans="1:3" x14ac:dyDescent="0.25">
      <c r="A49" s="30">
        <v>58000000</v>
      </c>
      <c r="B49" t="s">
        <v>56</v>
      </c>
      <c r="C49" s="1" t="s">
        <v>51</v>
      </c>
    </row>
    <row r="50" spans="1:3" x14ac:dyDescent="0.25">
      <c r="A50" s="30">
        <v>58010000</v>
      </c>
      <c r="B50" t="s">
        <v>57</v>
      </c>
      <c r="C50" s="1" t="s">
        <v>51</v>
      </c>
    </row>
    <row r="51" spans="1:3" x14ac:dyDescent="0.25">
      <c r="A51" s="30">
        <v>58020000</v>
      </c>
      <c r="B51" t="s">
        <v>58</v>
      </c>
      <c r="C51" s="1" t="s">
        <v>51</v>
      </c>
    </row>
    <row r="52" spans="1:3" x14ac:dyDescent="0.25">
      <c r="A52" s="30">
        <v>58030000</v>
      </c>
      <c r="B52" t="s">
        <v>59</v>
      </c>
      <c r="C52" s="1" t="s">
        <v>51</v>
      </c>
    </row>
    <row r="53" spans="1:3" x14ac:dyDescent="0.25">
      <c r="A53" s="30">
        <v>58100000</v>
      </c>
      <c r="B53" t="s">
        <v>60</v>
      </c>
      <c r="C53" s="1" t="s">
        <v>51</v>
      </c>
    </row>
    <row r="54" spans="1:3" x14ac:dyDescent="0.25">
      <c r="A54" s="30">
        <v>60370100</v>
      </c>
      <c r="B54" t="s">
        <v>61</v>
      </c>
      <c r="C54" s="1" t="s">
        <v>62</v>
      </c>
    </row>
    <row r="55" spans="1:3" x14ac:dyDescent="0.25">
      <c r="A55" s="30">
        <v>60370200</v>
      </c>
      <c r="B55" t="s">
        <v>63</v>
      </c>
      <c r="C55" s="1" t="s">
        <v>62</v>
      </c>
    </row>
    <row r="56" spans="1:3" x14ac:dyDescent="0.25">
      <c r="A56" s="30">
        <v>60370300</v>
      </c>
      <c r="B56" t="s">
        <v>64</v>
      </c>
      <c r="C56" s="1" t="s">
        <v>62</v>
      </c>
    </row>
    <row r="57" spans="1:3" x14ac:dyDescent="0.25">
      <c r="A57" s="30">
        <v>60610000</v>
      </c>
      <c r="B57" t="s">
        <v>65</v>
      </c>
      <c r="C57" s="1" t="s">
        <v>62</v>
      </c>
    </row>
    <row r="58" spans="1:3" x14ac:dyDescent="0.25">
      <c r="A58" s="30">
        <v>60630000</v>
      </c>
      <c r="B58" t="s">
        <v>66</v>
      </c>
      <c r="C58" s="1" t="s">
        <v>62</v>
      </c>
    </row>
    <row r="59" spans="1:3" x14ac:dyDescent="0.25">
      <c r="A59" s="30">
        <v>60640000</v>
      </c>
      <c r="B59" t="s">
        <v>67</v>
      </c>
      <c r="C59" s="1" t="s">
        <v>62</v>
      </c>
    </row>
    <row r="60" spans="1:3" x14ac:dyDescent="0.25">
      <c r="A60" s="30">
        <v>60710000</v>
      </c>
      <c r="B60" t="s">
        <v>68</v>
      </c>
      <c r="C60" s="1" t="s">
        <v>62</v>
      </c>
    </row>
    <row r="61" spans="1:3" x14ac:dyDescent="0.25">
      <c r="A61" s="30">
        <v>60720000</v>
      </c>
      <c r="B61" t="s">
        <v>69</v>
      </c>
      <c r="C61" s="1" t="s">
        <v>62</v>
      </c>
    </row>
    <row r="62" spans="1:3" x14ac:dyDescent="0.25">
      <c r="A62" s="30">
        <v>60730000</v>
      </c>
      <c r="B62" t="s">
        <v>70</v>
      </c>
      <c r="C62" s="1" t="s">
        <v>62</v>
      </c>
    </row>
    <row r="63" spans="1:3" x14ac:dyDescent="0.25">
      <c r="A63" s="30">
        <v>60740000</v>
      </c>
      <c r="B63" t="s">
        <v>71</v>
      </c>
      <c r="C63" s="1" t="s">
        <v>62</v>
      </c>
    </row>
    <row r="64" spans="1:3" x14ac:dyDescent="0.25">
      <c r="A64" s="30">
        <v>61100000</v>
      </c>
      <c r="B64" t="s">
        <v>72</v>
      </c>
      <c r="C64" s="1" t="s">
        <v>62</v>
      </c>
    </row>
    <row r="65" spans="1:3" x14ac:dyDescent="0.25">
      <c r="A65" s="30">
        <v>61320000</v>
      </c>
      <c r="B65" t="s">
        <v>73</v>
      </c>
      <c r="C65" s="1" t="s">
        <v>62</v>
      </c>
    </row>
    <row r="66" spans="1:3" x14ac:dyDescent="0.25">
      <c r="A66" s="30">
        <v>61350000</v>
      </c>
      <c r="B66" t="s">
        <v>74</v>
      </c>
      <c r="C66" s="1" t="s">
        <v>62</v>
      </c>
    </row>
    <row r="67" spans="1:3" x14ac:dyDescent="0.25">
      <c r="A67" s="30">
        <v>61400000</v>
      </c>
      <c r="B67" t="s">
        <v>75</v>
      </c>
      <c r="C67" s="1" t="s">
        <v>62</v>
      </c>
    </row>
    <row r="68" spans="1:3" x14ac:dyDescent="0.25">
      <c r="A68" s="30">
        <v>61551000</v>
      </c>
      <c r="B68" t="s">
        <v>76</v>
      </c>
      <c r="C68" s="1" t="s">
        <v>62</v>
      </c>
    </row>
    <row r="69" spans="1:3" x14ac:dyDescent="0.25">
      <c r="A69" s="30">
        <v>61560000</v>
      </c>
      <c r="B69" t="s">
        <v>77</v>
      </c>
      <c r="C69" s="1" t="s">
        <v>62</v>
      </c>
    </row>
    <row r="70" spans="1:3" x14ac:dyDescent="0.25">
      <c r="A70" s="30">
        <v>61610000</v>
      </c>
      <c r="B70" t="s">
        <v>78</v>
      </c>
      <c r="C70" s="1" t="s">
        <v>62</v>
      </c>
    </row>
    <row r="71" spans="1:3" x14ac:dyDescent="0.25">
      <c r="A71" s="30">
        <v>62260000</v>
      </c>
      <c r="B71" t="s">
        <v>79</v>
      </c>
      <c r="C71" s="1" t="s">
        <v>62</v>
      </c>
    </row>
    <row r="72" spans="1:3" x14ac:dyDescent="0.25">
      <c r="A72" s="30">
        <v>62270000</v>
      </c>
      <c r="B72" t="s">
        <v>80</v>
      </c>
      <c r="C72" s="1" t="s">
        <v>62</v>
      </c>
    </row>
    <row r="73" spans="1:3" x14ac:dyDescent="0.25">
      <c r="A73" s="30">
        <v>62340000</v>
      </c>
      <c r="B73" t="s">
        <v>81</v>
      </c>
      <c r="C73" s="1" t="s">
        <v>62</v>
      </c>
    </row>
    <row r="74" spans="1:3" x14ac:dyDescent="0.25">
      <c r="A74" s="30">
        <v>62380000</v>
      </c>
      <c r="B74" t="s">
        <v>82</v>
      </c>
      <c r="C74" s="1" t="s">
        <v>62</v>
      </c>
    </row>
    <row r="75" spans="1:3" x14ac:dyDescent="0.25">
      <c r="A75" s="30">
        <v>62410000</v>
      </c>
      <c r="B75" t="s">
        <v>83</v>
      </c>
      <c r="C75" s="1" t="s">
        <v>62</v>
      </c>
    </row>
    <row r="76" spans="1:3" x14ac:dyDescent="0.25">
      <c r="A76" s="30">
        <v>62570000</v>
      </c>
      <c r="B76" t="s">
        <v>84</v>
      </c>
      <c r="C76" s="1" t="s">
        <v>62</v>
      </c>
    </row>
    <row r="77" spans="1:3" x14ac:dyDescent="0.25">
      <c r="A77" s="30">
        <v>62600000</v>
      </c>
      <c r="B77" t="s">
        <v>85</v>
      </c>
      <c r="C77" s="1" t="s">
        <v>62</v>
      </c>
    </row>
    <row r="78" spans="1:3" x14ac:dyDescent="0.25">
      <c r="A78" s="30">
        <v>62620000</v>
      </c>
      <c r="B78" t="s">
        <v>86</v>
      </c>
      <c r="C78" s="1" t="s">
        <v>62</v>
      </c>
    </row>
    <row r="79" spans="1:3" x14ac:dyDescent="0.25">
      <c r="A79" s="30">
        <v>62780000</v>
      </c>
      <c r="B79" t="s">
        <v>87</v>
      </c>
      <c r="C79" s="1" t="s">
        <v>62</v>
      </c>
    </row>
    <row r="80" spans="1:3" x14ac:dyDescent="0.25">
      <c r="A80" s="30">
        <v>62781000</v>
      </c>
      <c r="B80" t="s">
        <v>88</v>
      </c>
      <c r="C80" s="1" t="s">
        <v>62</v>
      </c>
    </row>
    <row r="81" spans="1:3" x14ac:dyDescent="0.25">
      <c r="A81" s="30">
        <v>63130000</v>
      </c>
      <c r="B81" t="s">
        <v>89</v>
      </c>
      <c r="C81" s="1" t="s">
        <v>33</v>
      </c>
    </row>
    <row r="82" spans="1:3" x14ac:dyDescent="0.25">
      <c r="A82" s="30">
        <v>63511000</v>
      </c>
      <c r="B82" t="s">
        <v>90</v>
      </c>
      <c r="C82" s="1" t="s">
        <v>33</v>
      </c>
    </row>
    <row r="83" spans="1:3" x14ac:dyDescent="0.25">
      <c r="A83" s="30">
        <v>63710000</v>
      </c>
      <c r="B83" t="s">
        <v>91</v>
      </c>
      <c r="C83" s="1" t="s">
        <v>33</v>
      </c>
    </row>
    <row r="84" spans="1:3" x14ac:dyDescent="0.25">
      <c r="A84" s="30">
        <v>64401000</v>
      </c>
      <c r="B84" t="s">
        <v>92</v>
      </c>
      <c r="C84" s="1" t="s">
        <v>30</v>
      </c>
    </row>
    <row r="85" spans="1:3" x14ac:dyDescent="0.25">
      <c r="A85" s="30">
        <v>64402000</v>
      </c>
      <c r="B85" t="s">
        <v>93</v>
      </c>
      <c r="C85" s="1" t="s">
        <v>30</v>
      </c>
    </row>
    <row r="86" spans="1:3" x14ac:dyDescent="0.25">
      <c r="A86" s="30">
        <v>64640100</v>
      </c>
      <c r="B86" t="s">
        <v>94</v>
      </c>
      <c r="C86" s="1" t="s">
        <v>30</v>
      </c>
    </row>
    <row r="87" spans="1:3" x14ac:dyDescent="0.25">
      <c r="A87" s="30">
        <v>64640110</v>
      </c>
      <c r="B87" t="s">
        <v>95</v>
      </c>
      <c r="C87" s="1" t="s">
        <v>30</v>
      </c>
    </row>
    <row r="88" spans="1:3" x14ac:dyDescent="0.25">
      <c r="A88" s="30">
        <v>64640200</v>
      </c>
      <c r="B88" t="s">
        <v>96</v>
      </c>
      <c r="C88" s="1" t="s">
        <v>30</v>
      </c>
    </row>
    <row r="89" spans="1:3" x14ac:dyDescent="0.25">
      <c r="A89" s="30">
        <v>64640300</v>
      </c>
      <c r="B89" t="s">
        <v>97</v>
      </c>
      <c r="C89" s="1" t="s">
        <v>30</v>
      </c>
    </row>
    <row r="90" spans="1:3" x14ac:dyDescent="0.25">
      <c r="A90" s="30">
        <v>64660000</v>
      </c>
      <c r="B90" t="s">
        <v>98</v>
      </c>
      <c r="C90" s="1" t="s">
        <v>30</v>
      </c>
    </row>
    <row r="91" spans="1:3" x14ac:dyDescent="0.25">
      <c r="A91" s="30">
        <v>64660100</v>
      </c>
      <c r="B91" t="s">
        <v>99</v>
      </c>
      <c r="C91" s="1" t="s">
        <v>30</v>
      </c>
    </row>
    <row r="92" spans="1:3" x14ac:dyDescent="0.25">
      <c r="A92" s="30">
        <v>64660200</v>
      </c>
      <c r="B92" t="s">
        <v>100</v>
      </c>
      <c r="C92" s="1" t="s">
        <v>30</v>
      </c>
    </row>
    <row r="93" spans="1:3" x14ac:dyDescent="0.25">
      <c r="A93" s="30">
        <v>64660300</v>
      </c>
      <c r="B93" t="s">
        <v>101</v>
      </c>
      <c r="C93" s="1" t="s">
        <v>30</v>
      </c>
    </row>
    <row r="94" spans="1:3" x14ac:dyDescent="0.25">
      <c r="A94" s="30">
        <v>64660400</v>
      </c>
      <c r="B94" t="s">
        <v>102</v>
      </c>
      <c r="C94" s="1" t="s">
        <v>30</v>
      </c>
    </row>
    <row r="95" spans="1:3" x14ac:dyDescent="0.25">
      <c r="A95" s="30">
        <v>64660500</v>
      </c>
      <c r="B95" t="s">
        <v>103</v>
      </c>
      <c r="C95" s="1" t="s">
        <v>30</v>
      </c>
    </row>
    <row r="96" spans="1:3" x14ac:dyDescent="0.25">
      <c r="A96" s="30">
        <v>64660600</v>
      </c>
      <c r="B96" t="s">
        <v>104</v>
      </c>
      <c r="C96" s="1" t="s">
        <v>30</v>
      </c>
    </row>
    <row r="97" spans="1:3" x14ac:dyDescent="0.25">
      <c r="A97" s="30">
        <v>64660700</v>
      </c>
      <c r="B97" t="s">
        <v>105</v>
      </c>
      <c r="C97" s="1" t="s">
        <v>30</v>
      </c>
    </row>
    <row r="98" spans="1:3" x14ac:dyDescent="0.25">
      <c r="A98" s="30">
        <v>65800000</v>
      </c>
      <c r="B98" t="s">
        <v>106</v>
      </c>
      <c r="C98" s="1" t="s">
        <v>62</v>
      </c>
    </row>
    <row r="99" spans="1:3" x14ac:dyDescent="0.25">
      <c r="A99" s="30">
        <v>68112000</v>
      </c>
      <c r="B99" t="s">
        <v>107</v>
      </c>
      <c r="C99" s="1" t="s">
        <v>9</v>
      </c>
    </row>
    <row r="100" spans="1:3" x14ac:dyDescent="0.25">
      <c r="A100" s="30">
        <v>69500000</v>
      </c>
      <c r="B100" t="s">
        <v>108</v>
      </c>
      <c r="C100" s="1" t="s">
        <v>33</v>
      </c>
    </row>
    <row r="101" spans="1:3" x14ac:dyDescent="0.25">
      <c r="A101" s="30">
        <v>70710000</v>
      </c>
      <c r="B101" t="s">
        <v>109</v>
      </c>
      <c r="C101" s="1" t="s">
        <v>110</v>
      </c>
    </row>
    <row r="102" spans="1:3" x14ac:dyDescent="0.25">
      <c r="A102" s="30">
        <v>70720000</v>
      </c>
      <c r="B102" t="s">
        <v>111</v>
      </c>
      <c r="C102" s="1" t="s">
        <v>110</v>
      </c>
    </row>
    <row r="103" spans="1:3" x14ac:dyDescent="0.25">
      <c r="A103" s="30">
        <v>70730000</v>
      </c>
      <c r="B103" t="s">
        <v>112</v>
      </c>
      <c r="C103" s="1" t="s">
        <v>110</v>
      </c>
    </row>
    <row r="104" spans="1:3" x14ac:dyDescent="0.25">
      <c r="A104" s="30">
        <v>70740000</v>
      </c>
      <c r="B104" t="s">
        <v>113</v>
      </c>
      <c r="C104" s="1" t="s">
        <v>110</v>
      </c>
    </row>
    <row r="105" spans="1:3" x14ac:dyDescent="0.25">
      <c r="A105" s="30">
        <v>75800000</v>
      </c>
      <c r="B105" t="s">
        <v>114</v>
      </c>
      <c r="C105" s="1" t="s">
        <v>110</v>
      </c>
    </row>
    <row r="106" spans="1:3" x14ac:dyDescent="0.25">
      <c r="A106" s="30">
        <v>76410000</v>
      </c>
      <c r="B106" t="s">
        <v>115</v>
      </c>
      <c r="C106" s="1" t="s">
        <v>110</v>
      </c>
    </row>
    <row r="107" spans="1:3" x14ac:dyDescent="0.25">
      <c r="A107" s="30"/>
    </row>
  </sheetData>
  <sheetProtection selectLockedCells="1" selectUnlockedCells="1"/>
  <dataValidations count="1">
    <dataValidation type="list" operator="equal" allowBlank="1" showErrorMessage="1" sqref="C2:C106">
      <formula1>"Capital,Immos,Stocks,Fournisseurs,Clients,Social,Impots,Autres,Tresorerie,Charges,Produits"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view="pageBreakPreview" zoomScale="70" zoomScaleSheetLayoutView="70" workbookViewId="0">
      <selection activeCell="A5" sqref="A5:F5"/>
    </sheetView>
  </sheetViews>
  <sheetFormatPr baseColWidth="10" defaultColWidth="11.5703125" defaultRowHeight="15" x14ac:dyDescent="0.25"/>
  <cols>
    <col min="1" max="1" width="15.5703125" bestFit="1" customWidth="1"/>
    <col min="2" max="2" width="31.5703125" customWidth="1"/>
    <col min="3" max="3" width="17.42578125" customWidth="1"/>
    <col min="4" max="4" width="17.5703125" customWidth="1"/>
    <col min="5" max="5" width="18" customWidth="1"/>
  </cols>
  <sheetData>
    <row r="1" spans="1:12" x14ac:dyDescent="0.25">
      <c r="A1" s="2">
        <v>42004</v>
      </c>
      <c r="E1" s="3" t="s">
        <v>116</v>
      </c>
      <c r="F1" t="s">
        <v>126</v>
      </c>
      <c r="G1" s="1" t="s">
        <v>4</v>
      </c>
    </row>
    <row r="3" spans="1:12" x14ac:dyDescent="0.25">
      <c r="A3" s="26" t="s">
        <v>127</v>
      </c>
      <c r="B3" s="26"/>
      <c r="C3" s="26"/>
      <c r="D3" s="26"/>
      <c r="E3" s="26"/>
      <c r="F3" s="26"/>
    </row>
    <row r="5" spans="1:12" x14ac:dyDescent="0.25">
      <c r="A5" s="27" t="s">
        <v>117</v>
      </c>
      <c r="B5" s="27"/>
      <c r="C5" s="27"/>
      <c r="D5" s="27"/>
      <c r="E5" s="27"/>
      <c r="F5" s="27"/>
    </row>
    <row r="8" spans="1:12" ht="15.75" thickBot="1" x14ac:dyDescent="0.3">
      <c r="A8" s="4" t="s">
        <v>118</v>
      </c>
      <c r="B8" s="5" t="s">
        <v>119</v>
      </c>
      <c r="C8" s="6">
        <f>+[1]PageGarde!H2</f>
        <v>42004</v>
      </c>
      <c r="D8" s="6">
        <f>+[1]PageGarde!H3</f>
        <v>41639</v>
      </c>
      <c r="E8" s="7" t="s">
        <v>120</v>
      </c>
      <c r="F8" s="8" t="s">
        <v>121</v>
      </c>
      <c r="H8" t="s">
        <v>124</v>
      </c>
      <c r="L8" t="s">
        <v>125</v>
      </c>
    </row>
    <row r="9" spans="1:12" x14ac:dyDescent="0.25">
      <c r="A9" s="28"/>
      <c r="B9" s="9"/>
      <c r="C9" s="10"/>
      <c r="D9" s="11"/>
      <c r="E9" s="12"/>
      <c r="F9" s="13"/>
    </row>
    <row r="10" spans="1:12" x14ac:dyDescent="0.25">
      <c r="A10" s="31">
        <f>SMALL(IF(('Non imprimable'!$C$2:$C$106=$G$1)*('Non imprimable'!$A$2:$A$106&lt;&gt;""),'Non imprimable'!$A$2:$A$106),ROW()-9)</f>
        <v>0</v>
      </c>
      <c r="B10" s="14"/>
      <c r="C10" s="14"/>
      <c r="D10" s="14"/>
      <c r="E10" s="15"/>
      <c r="F10" s="16" t="s">
        <v>122</v>
      </c>
      <c r="H10" s="30">
        <f>+'Non imprimable'!A2</f>
        <v>10130000</v>
      </c>
      <c r="L10" s="30">
        <f>+'Non imprimable'!A6</f>
        <v>20500000</v>
      </c>
    </row>
    <row r="11" spans="1:12" x14ac:dyDescent="0.25">
      <c r="A11" s="32" t="e">
        <f>SMALL(IF(('Non imprimable'!$C$2:$C$106=$G$1)*('Non imprimable'!$A$2:$A$106&lt;&gt;""),'Non imprimable'!$A$2:$A$106),ROW()-9)</f>
        <v>#NUM!</v>
      </c>
      <c r="B11" s="14"/>
      <c r="C11" s="14"/>
      <c r="D11" s="17"/>
      <c r="E11" s="15"/>
      <c r="F11" s="16" t="s">
        <v>122</v>
      </c>
      <c r="H11" s="30">
        <f>+'Non imprimable'!A3</f>
        <v>10611000</v>
      </c>
      <c r="L11" s="30">
        <f>+'Non imprimable'!A7</f>
        <v>20600000</v>
      </c>
    </row>
    <row r="12" spans="1:12" x14ac:dyDescent="0.25">
      <c r="A12" s="32" t="e">
        <f>SMALL(IF(('Non imprimable'!$C$2:$C$106=$G$1)*('Non imprimable'!$A$2:$A$106&lt;&gt;""),'Non imprimable'!$A$2:$A$106),ROW()-9)</f>
        <v>#NUM!</v>
      </c>
      <c r="B12" s="14"/>
      <c r="C12" s="14"/>
      <c r="D12" s="17"/>
      <c r="E12" s="15"/>
      <c r="F12" s="16" t="s">
        <v>122</v>
      </c>
      <c r="H12" s="30">
        <f>+'Non imprimable'!A4</f>
        <v>11000000</v>
      </c>
      <c r="L12" s="30">
        <f>+'Non imprimable'!A8</f>
        <v>21350000</v>
      </c>
    </row>
    <row r="13" spans="1:12" x14ac:dyDescent="0.25">
      <c r="A13" s="32" t="e">
        <f>SMALL(IF(('Non imprimable'!$C$2:$C$106=$G$1)*('Non imprimable'!$A$2:$A$106&lt;&gt;""),'Non imprimable'!$A$2:$A$106),ROW()-9)</f>
        <v>#NUM!</v>
      </c>
      <c r="B13" s="14"/>
      <c r="C13" s="14"/>
      <c r="D13" s="17"/>
      <c r="E13" s="15"/>
      <c r="F13" s="16" t="s">
        <v>122</v>
      </c>
      <c r="H13" s="30">
        <f>+'Non imprimable'!A5</f>
        <v>12000000</v>
      </c>
      <c r="L13" s="30">
        <f>+'Non imprimable'!A9</f>
        <v>21550000</v>
      </c>
    </row>
    <row r="14" spans="1:12" ht="15.75" thickBot="1" x14ac:dyDescent="0.3">
      <c r="A14" s="29"/>
      <c r="B14" s="18"/>
      <c r="C14" s="19"/>
      <c r="D14" s="19"/>
      <c r="E14" s="20"/>
      <c r="F14" s="21"/>
      <c r="H14" s="30"/>
      <c r="L14" s="30">
        <f>+'Non imprimable'!A10</f>
        <v>21810000</v>
      </c>
    </row>
    <row r="15" spans="1:12" ht="15.75" thickBot="1" x14ac:dyDescent="0.3">
      <c r="A15" s="22"/>
      <c r="B15" s="23" t="s">
        <v>123</v>
      </c>
      <c r="C15" s="24">
        <f>+SUM(C9:C14)</f>
        <v>0</v>
      </c>
      <c r="D15" s="24">
        <f>+SUM(D9:D14)</f>
        <v>0</v>
      </c>
      <c r="E15" s="24">
        <f>+SUM(E9:E14)</f>
        <v>0</v>
      </c>
      <c r="F15" s="25"/>
      <c r="H15" s="30"/>
      <c r="L15" s="30">
        <f>+'Non imprimable'!A11</f>
        <v>21830000</v>
      </c>
    </row>
    <row r="16" spans="1:12" x14ac:dyDescent="0.25">
      <c r="L16" s="30">
        <f>+'Non imprimable'!A12</f>
        <v>21840000</v>
      </c>
    </row>
    <row r="17" spans="12:12" x14ac:dyDescent="0.25">
      <c r="L17" s="30">
        <f>+'Non imprimable'!A13</f>
        <v>27500000</v>
      </c>
    </row>
    <row r="18" spans="12:12" x14ac:dyDescent="0.25">
      <c r="L18" s="30">
        <f>+'Non imprimable'!A14</f>
        <v>28050000</v>
      </c>
    </row>
    <row r="19" spans="12:12" x14ac:dyDescent="0.25">
      <c r="L19" s="30">
        <f>+'Non imprimable'!A15</f>
        <v>28135000</v>
      </c>
    </row>
    <row r="20" spans="12:12" x14ac:dyDescent="0.25">
      <c r="L20" s="30">
        <f>+'Non imprimable'!A16</f>
        <v>28155000</v>
      </c>
    </row>
    <row r="21" spans="12:12" x14ac:dyDescent="0.25">
      <c r="L21" s="30">
        <f>+'Non imprimable'!A17</f>
        <v>28181000</v>
      </c>
    </row>
    <row r="22" spans="12:12" x14ac:dyDescent="0.25">
      <c r="L22" s="30">
        <f>+'Non imprimable'!A18</f>
        <v>28183000</v>
      </c>
    </row>
    <row r="23" spans="12:12" x14ac:dyDescent="0.25">
      <c r="L23" s="30">
        <f>+'Non imprimable'!A19</f>
        <v>28184000</v>
      </c>
    </row>
    <row r="24" spans="12:12" x14ac:dyDescent="0.25">
      <c r="L24" s="30">
        <v>68112000</v>
      </c>
    </row>
    <row r="25" spans="12:12" x14ac:dyDescent="0.25">
      <c r="L25" s="30"/>
    </row>
  </sheetData>
  <sheetProtection selectLockedCells="1" selectUnlockedCells="1"/>
  <mergeCells count="2">
    <mergeCell ref="A3:F3"/>
    <mergeCell ref="A5:F5"/>
  </mergeCells>
  <dataValidations count="1">
    <dataValidation type="list" operator="equal" allowBlank="1" showErrorMessage="1" sqref="G1">
      <formula1>"Capital,Immos,Stocks,Fournisseurs,Clients,Social,Impots,Autres,Tresorerie,Charges,Produits"</formula1>
      <formula2>0</formula2>
    </dataValidation>
  </dataValidations>
  <printOptions horizontalCentered="1"/>
  <pageMargins left="0.78749999999999998" right="0.78749999999999998" top="0.78749999999999998" bottom="0.78749999999999998" header="0.51180555555555551" footer="0.51180555555555551"/>
  <pageSetup paperSize="9" scale="53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Non imprimable</vt:lpstr>
      <vt:lpstr>1 Capital</vt:lpstr>
      <vt:lpstr>'1 Capital'!Zone_d_impression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fenech</dc:creator>
  <cp:lastModifiedBy>noemie fenech</cp:lastModifiedBy>
  <dcterms:created xsi:type="dcterms:W3CDTF">2015-03-06T21:11:49Z</dcterms:created>
  <dcterms:modified xsi:type="dcterms:W3CDTF">2015-03-07T20:30:53Z</dcterms:modified>
</cp:coreProperties>
</file>