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5" yWindow="3825" windowWidth="19170" windowHeight="3885"/>
  </bookViews>
  <sheets>
    <sheet name="Donnees" sheetId="2" r:id="rId1"/>
    <sheet name="RX20P-Duplex" sheetId="1" r:id="rId2"/>
    <sheet name="RX20P-Triplex-Niho" sheetId="4" r:id="rId3"/>
    <sheet name="Mats" sheetId="3" r:id="rId4"/>
  </sheets>
  <definedNames>
    <definedName name="Chariot">OFFSET(Mats!$B$7,,,COUNTA(Mats!$B$7:$B$200))</definedName>
    <definedName name="haut1">OFFSET(Mats!$D$7,,,COUNTA(Chariot))</definedName>
    <definedName name="haut2">OFFSET(Mats!$E$7,,,COUNTA(Chariot))</definedName>
    <definedName name="haut3">OFFSET(Mats!$F$7,,,COUNTA(Chariot))</definedName>
    <definedName name="haut4">OFFSET(Mats!$G$7,,,COUNTA(Chariot))</definedName>
    <definedName name="Mat">OFFSET(Mats!$C$7,,,COUNTA(Chariot))</definedName>
    <definedName name="Q">OFFSET(Mats!$H$7,,,COUNTA(Chariot))</definedName>
    <definedName name="RX_20_15">Donnees!$AB$13:$AB$15</definedName>
    <definedName name="RX_20_15_Duplex" localSheetId="0">Mats!$F$7:$F$14</definedName>
    <definedName name="RX_20_15_Duplex">Mats!$F$7:$F$14</definedName>
    <definedName name="RX_20_15_Niho" localSheetId="0">Mats!$F$15:$F$19</definedName>
    <definedName name="RX_20_15_Niho">Mats!$F$15:$F$19</definedName>
    <definedName name="RX_20_15_Niho_h1">Mats!$D$15:$D$19</definedName>
    <definedName name="RX_20_15_Triplex" localSheetId="0">Mats!$F$20:$F$27</definedName>
    <definedName name="RX_20_15_Triplex">Mats!$F$20:$F$27</definedName>
    <definedName name="RX_20_15_Triplex_h1" localSheetId="0">Mats!$D$20:$D$27</definedName>
    <definedName name="RX_20_15_Triplex_h1">Mats!$D$20:$D$27</definedName>
    <definedName name="RX_20_16">Donnees!$AB$17:$AB$19</definedName>
    <definedName name="RX_20_16_Duplex">Mats!$F$28:$F$35</definedName>
    <definedName name="RX_20_16_Niho">Mats!$F$36:$F$40</definedName>
    <definedName name="RX_20_16_Triplex" localSheetId="0">Mats!$F$41:$F$48</definedName>
    <definedName name="RX_20_16P">Donnees!$AB$21:$AB$23</definedName>
    <definedName name="RX_20_16P_Duplex" localSheetId="0">Mats!$F$49:$F$56</definedName>
    <definedName name="RX_20_16P_Niho">Mats!$F$57:$F$61</definedName>
    <definedName name="RX_20_16P_Triplex" localSheetId="0">Mats!$F$62:$F$69</definedName>
    <definedName name="RX_20_18">Donnees!$AB$25:$AB$27</definedName>
    <definedName name="RX_20_18_Duplex">Mats!$F$70:$F$77</definedName>
    <definedName name="RX_20_18_Niho">Mats!$F$78:$F$82</definedName>
    <definedName name="RX_20_18_Triplex" localSheetId="0">Mats!$F$83:$F$90</definedName>
    <definedName name="RX_20_18PH">Donnees!$AB$29:$AB$31</definedName>
    <definedName name="RX_20_18PH_Duplex">Mats!$F$91:$F$98</definedName>
    <definedName name="RX_20_18PH_Niho">Mats!$F$99:$F$103</definedName>
    <definedName name="RX_20_18PH_Triplex">Mats!$F$104:$F$111</definedName>
    <definedName name="RX_20_20">Donnees!$AB$33:$AB$35</definedName>
    <definedName name="RX_20_20_Duplex">Mats!$F$112:$F$119</definedName>
    <definedName name="RX_20_20_Niho">Mats!$F$120:$F$124</definedName>
    <definedName name="RX_20_20_Triplex">Mats!$F$125:$F$132</definedName>
    <definedName name="RX_20_20P">Donnees!$AB$37:$AB$39</definedName>
    <definedName name="RX_20_20P_Duplex">Mats!$F$133:$F$140</definedName>
    <definedName name="RX_20_20P_Niho">Mats!$F$141:$F$145</definedName>
    <definedName name="RX_20_20P_Triplex">Mats!$F$146:$F$153</definedName>
    <definedName name="RX_20_20PH">Donnees!$AB$41:$AB$43</definedName>
    <definedName name="RX_20_20PH_Duplex">Mats!$F$154:$F$161</definedName>
    <definedName name="RX_20_20PH_Niho">Mats!$F$162:$F$166</definedName>
    <definedName name="RX_20_20PH_Triplex">Mats!$F$167:$F$174</definedName>
    <definedName name="RX20_15">Mats!$F$7:$F$14</definedName>
    <definedName name="RX20_15_Triplex">Mats!$F$20:$F$27</definedName>
    <definedName name="RX2015Duplex">Mats!$F$7:$F$14</definedName>
    <definedName name="Type">Donnees!$AB$3:$AB$10</definedName>
  </definedNames>
  <calcPr calcId="114210"/>
</workbook>
</file>

<file path=xl/calcChain.xml><?xml version="1.0" encoding="utf-8"?>
<calcChain xmlns="http://schemas.openxmlformats.org/spreadsheetml/2006/main">
  <c r="G8" i="2"/>
  <c r="F8"/>
  <c r="E8"/>
  <c r="D8"/>
  <c r="D7" a="1"/>
  <c r="D7"/>
  <c r="E7" a="1"/>
  <c r="E7"/>
  <c r="F7" a="1"/>
  <c r="F7"/>
  <c r="G7" a="1"/>
  <c r="G7"/>
  <c r="G5"/>
  <c r="F5"/>
  <c r="E5"/>
  <c r="D5"/>
</calcChain>
</file>

<file path=xl/sharedStrings.xml><?xml version="1.0" encoding="utf-8"?>
<sst xmlns="http://schemas.openxmlformats.org/spreadsheetml/2006/main" count="415" uniqueCount="53">
  <si>
    <t>mm</t>
  </si>
  <si>
    <t>h1</t>
  </si>
  <si>
    <t>h6</t>
  </si>
  <si>
    <t>l2</t>
  </si>
  <si>
    <t>h3</t>
  </si>
  <si>
    <t>h2</t>
  </si>
  <si>
    <t>RX 20 4 Roues - Mat Duplex</t>
  </si>
  <si>
    <t>l</t>
  </si>
  <si>
    <t>RX 20 4 Roues - Mat Triplex / Niho</t>
  </si>
  <si>
    <t>Type de mat</t>
  </si>
  <si>
    <t>mat</t>
  </si>
  <si>
    <t>Chariot</t>
  </si>
  <si>
    <t>Duplex</t>
  </si>
  <si>
    <t>h4</t>
  </si>
  <si>
    <t>Q</t>
  </si>
  <si>
    <t>Niho</t>
  </si>
  <si>
    <t>Triplex</t>
  </si>
  <si>
    <t>RX_20_15</t>
  </si>
  <si>
    <t>RX_20_16</t>
  </si>
  <si>
    <t>RX_20_16P</t>
  </si>
  <si>
    <t>RX_20_18</t>
  </si>
  <si>
    <t>RX_20_18PH</t>
  </si>
  <si>
    <t>RX_20_20</t>
  </si>
  <si>
    <t>RX_20_20P</t>
  </si>
  <si>
    <t>RX_20_20PH</t>
  </si>
  <si>
    <t>RX_20_15_Duplex</t>
  </si>
  <si>
    <t>RX_20_15_Niho</t>
  </si>
  <si>
    <t>RX_20_15_Triplex</t>
  </si>
  <si>
    <t>RX_20_16_Duplex</t>
  </si>
  <si>
    <t>RX_20_16_Niho</t>
  </si>
  <si>
    <t>RX_20_16_Triplex</t>
  </si>
  <si>
    <t>RX_20_18_Duplex</t>
  </si>
  <si>
    <t>RX_20_16P_Niho</t>
  </si>
  <si>
    <t>RX_20_16P_Triplex</t>
  </si>
  <si>
    <t>RX_20_16P_Duplex</t>
  </si>
  <si>
    <t>RX_20_18_Niho</t>
  </si>
  <si>
    <t>RX_20_18_Triplex</t>
  </si>
  <si>
    <t>RX_20_18PH_Duplex</t>
  </si>
  <si>
    <t>RX_20_18PH_Niho</t>
  </si>
  <si>
    <t>RX_20_18PH_Triplex</t>
  </si>
  <si>
    <t>RX_20_20_Duplex</t>
  </si>
  <si>
    <t>RX_20_20_Niho</t>
  </si>
  <si>
    <t>RX_20_20_Triplex</t>
  </si>
  <si>
    <t>RX_20_20P_Duplex</t>
  </si>
  <si>
    <t>RX_20_20P_Niho</t>
  </si>
  <si>
    <t>RX_20_20P_Triplex</t>
  </si>
  <si>
    <t>RX_20_20PH_Duplex</t>
  </si>
  <si>
    <t>RX_20_20PH_Niho</t>
  </si>
  <si>
    <t>RX_20_20PH_Triplex</t>
  </si>
  <si>
    <t>Longeur des fourches</t>
  </si>
  <si>
    <t>TABLE DES MATS</t>
  </si>
  <si>
    <t>INDEX-EQUIV</t>
  </si>
  <si>
    <t>SOMMEPROD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</si>
</sst>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9"/>
      <color indexed="8"/>
      <name val="Calibri"/>
      <family val="2"/>
    </font>
    <font>
      <b/>
      <sz val="14"/>
      <color indexed="8"/>
      <name val="Calibri"/>
      <family val="2"/>
    </font>
    <font>
      <b/>
      <sz val="36"/>
      <color indexed="8"/>
      <name val="Calibri"/>
      <family val="2"/>
    </font>
    <font>
      <sz val="8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 applyAlignment="1">
      <alignment horizontal="center"/>
    </xf>
    <xf numFmtId="0" fontId="0" fillId="2" borderId="0" xfId="0" applyFill="1"/>
    <xf numFmtId="0" fontId="0" fillId="2" borderId="0" xfId="0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0" xfId="0" applyFill="1" applyAlignment="1">
      <alignment horizontal="left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0" borderId="0" xfId="0" applyAlignment="1">
      <alignment horizontal="left"/>
    </xf>
    <xf numFmtId="0" fontId="0" fillId="12" borderId="0" xfId="0" applyFill="1" applyAlignment="1">
      <alignment horizontal="center"/>
    </xf>
    <xf numFmtId="0" fontId="0" fillId="12" borderId="0" xfId="0" applyFill="1"/>
    <xf numFmtId="0" fontId="0" fillId="13" borderId="0" xfId="0" applyFill="1" applyAlignment="1">
      <alignment horizontal="center"/>
    </xf>
    <xf numFmtId="0" fontId="0" fillId="13" borderId="0" xfId="0" applyFill="1"/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3" fillId="11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1076325</xdr:colOff>
      <xdr:row>9</xdr:row>
      <xdr:rowOff>76200</xdr:rowOff>
    </xdr:from>
    <xdr:to>
      <xdr:col>3</xdr:col>
      <xdr:colOff>1152525</xdr:colOff>
      <xdr:row>10</xdr:row>
      <xdr:rowOff>114300</xdr:rowOff>
    </xdr:to>
    <xdr:sp macro="" textlink="">
      <xdr:nvSpPr>
        <xdr:cNvPr id="1025" name="Text Box 2"/>
        <xdr:cNvSpPr txBox="1">
          <a:spLocks noChangeArrowheads="1"/>
        </xdr:cNvSpPr>
      </xdr:nvSpPr>
      <xdr:spPr bwMode="auto">
        <a:xfrm>
          <a:off x="4419600" y="18097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457200</xdr:colOff>
      <xdr:row>9</xdr:row>
      <xdr:rowOff>66675</xdr:rowOff>
    </xdr:from>
    <xdr:to>
      <xdr:col>8</xdr:col>
      <xdr:colOff>66675</xdr:colOff>
      <xdr:row>30</xdr:row>
      <xdr:rowOff>161925</xdr:rowOff>
    </xdr:to>
    <xdr:sp macro="" textlink="">
      <xdr:nvSpPr>
        <xdr:cNvPr id="1026" name="Text Box 3"/>
        <xdr:cNvSpPr txBox="1">
          <a:spLocks noChangeArrowheads="1"/>
        </xdr:cNvSpPr>
      </xdr:nvSpPr>
      <xdr:spPr bwMode="auto">
        <a:xfrm>
          <a:off x="3800475" y="1800225"/>
          <a:ext cx="6362700" cy="409575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définir un nom et utiliser ce nom dans les formules, voir: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http://office.microsoft.com/fr-fr/excel-help/definir-et-utiliser-des-noms-dans-les-formules-HA010342417.aspx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nommé Chariot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=DECALER(Mats!$B$7;;;NBVAL(Mats!$B$7:$B$200)) si tes données vont au dela de la ligne 200, tu peux mettre 500, 1000 ou 10 000.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Suite de quoi, j'ai nommé une formule pour chaque colonnes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=DECALER(Mats!$D$7;;;NBVAL(Chariot)) est nommé haut1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=DECALER(Mats!$E$7;;;NBVAL(Chariot)) est nommé haut2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=DECALER(Mats!$F$7;;;NBVAL(Chariot)) est nommé haut3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=DECALER(Mats!$G$7;;;NBVAL(Chariot)) est nommé haut4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la fonction imbriquée INDEX-EQUIV, un tutoriel sur le site ici: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http://www.excel-pratique.com/fr/fonctions/index_equiv.php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seule différence avec la Fonction matricielle utilisée pour ton fichier, c'est que EQUIV cherche sur 2 champs correspondants donc à 2 critères.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Toutefois, si tu es rebuté par les formules matricielle, toujours délicates à valider, je t'ai indiqué sur ce fichier une solution avec SOMMEPROD qui se valide normalement( par ex pour h1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=SOMMEPROD((Chariot=$C$5)*(haut3=$C$7);haut1)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=SOMMEPROD((Champ1=Critère1)*(Champ2=Critère2); Champ_Cherché)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38100</xdr:colOff>
      <xdr:row>10</xdr:row>
      <xdr:rowOff>161925</xdr:rowOff>
    </xdr:from>
    <xdr:to>
      <xdr:col>9</xdr:col>
      <xdr:colOff>390525</xdr:colOff>
      <xdr:row>24</xdr:row>
      <xdr:rowOff>104775</xdr:rowOff>
    </xdr:to>
    <xdr:pic>
      <xdr:nvPicPr>
        <xdr:cNvPr id="2049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209800" y="2095500"/>
          <a:ext cx="3390900" cy="2657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523876</xdr:colOff>
      <xdr:row>11</xdr:row>
      <xdr:rowOff>38101</xdr:rowOff>
    </xdr:from>
    <xdr:to>
      <xdr:col>11</xdr:col>
      <xdr:colOff>0</xdr:colOff>
      <xdr:row>11</xdr:row>
      <xdr:rowOff>47625</xdr:rowOff>
    </xdr:to>
    <xdr:cxnSp macro="">
      <xdr:nvCxnSpPr>
        <xdr:cNvPr id="6" name="Connecteur droit 5"/>
        <xdr:cNvCxnSpPr/>
      </xdr:nvCxnSpPr>
      <xdr:spPr>
        <a:xfrm flipH="1" flipV="1">
          <a:off x="5353051" y="2143126"/>
          <a:ext cx="2524124" cy="9524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76200</xdr:colOff>
      <xdr:row>12</xdr:row>
      <xdr:rowOff>28575</xdr:rowOff>
    </xdr:from>
    <xdr:to>
      <xdr:col>5</xdr:col>
      <xdr:colOff>466725</xdr:colOff>
      <xdr:row>12</xdr:row>
      <xdr:rowOff>28575</xdr:rowOff>
    </xdr:to>
    <xdr:cxnSp macro="">
      <xdr:nvCxnSpPr>
        <xdr:cNvPr id="11" name="Connecteur droit 10"/>
        <xdr:cNvCxnSpPr/>
      </xdr:nvCxnSpPr>
      <xdr:spPr>
        <a:xfrm flipH="1">
          <a:off x="3286125" y="2314575"/>
          <a:ext cx="1419225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123825</xdr:colOff>
      <xdr:row>12</xdr:row>
      <xdr:rowOff>47625</xdr:rowOff>
    </xdr:from>
    <xdr:to>
      <xdr:col>3</xdr:col>
      <xdr:colOff>133351</xdr:colOff>
      <xdr:row>24</xdr:row>
      <xdr:rowOff>1</xdr:rowOff>
    </xdr:to>
    <xdr:cxnSp macro="">
      <xdr:nvCxnSpPr>
        <xdr:cNvPr id="14" name="Connecteur droit avec flèche 13"/>
        <xdr:cNvCxnSpPr/>
      </xdr:nvCxnSpPr>
      <xdr:spPr>
        <a:xfrm flipH="1" flipV="1">
          <a:off x="3333750" y="2333625"/>
          <a:ext cx="9526" cy="226695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752475</xdr:colOff>
      <xdr:row>11</xdr:row>
      <xdr:rowOff>47625</xdr:rowOff>
    </xdr:from>
    <xdr:to>
      <xdr:col>11</xdr:col>
      <xdr:colOff>0</xdr:colOff>
      <xdr:row>24</xdr:row>
      <xdr:rowOff>1</xdr:rowOff>
    </xdr:to>
    <xdr:cxnSp macro="">
      <xdr:nvCxnSpPr>
        <xdr:cNvPr id="15" name="Connecteur droit avec flèche 14"/>
        <xdr:cNvCxnSpPr/>
      </xdr:nvCxnSpPr>
      <xdr:spPr>
        <a:xfrm flipV="1">
          <a:off x="8039100" y="2152650"/>
          <a:ext cx="9525" cy="245745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257175</xdr:colOff>
      <xdr:row>23</xdr:row>
      <xdr:rowOff>9525</xdr:rowOff>
    </xdr:from>
    <xdr:to>
      <xdr:col>5</xdr:col>
      <xdr:colOff>266700</xdr:colOff>
      <xdr:row>26</xdr:row>
      <xdr:rowOff>0</xdr:rowOff>
    </xdr:to>
    <xdr:cxnSp macro="">
      <xdr:nvCxnSpPr>
        <xdr:cNvPr id="19" name="Connecteur droit 18"/>
        <xdr:cNvCxnSpPr/>
      </xdr:nvCxnSpPr>
      <xdr:spPr>
        <a:xfrm>
          <a:off x="4495800" y="4419600"/>
          <a:ext cx="9525" cy="5619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352425</xdr:colOff>
      <xdr:row>22</xdr:row>
      <xdr:rowOff>9525</xdr:rowOff>
    </xdr:from>
    <xdr:to>
      <xdr:col>9</xdr:col>
      <xdr:colOff>352425</xdr:colOff>
      <xdr:row>25</xdr:row>
      <xdr:rowOff>180975</xdr:rowOff>
    </xdr:to>
    <xdr:cxnSp macro="">
      <xdr:nvCxnSpPr>
        <xdr:cNvPr id="20" name="Connecteur droit 19"/>
        <xdr:cNvCxnSpPr/>
      </xdr:nvCxnSpPr>
      <xdr:spPr>
        <a:xfrm>
          <a:off x="6896100" y="4229100"/>
          <a:ext cx="0" cy="7429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266700</xdr:colOff>
      <xdr:row>25</xdr:row>
      <xdr:rowOff>180975</xdr:rowOff>
    </xdr:from>
    <xdr:to>
      <xdr:col>9</xdr:col>
      <xdr:colOff>361950</xdr:colOff>
      <xdr:row>26</xdr:row>
      <xdr:rowOff>0</xdr:rowOff>
    </xdr:to>
    <xdr:cxnSp macro="">
      <xdr:nvCxnSpPr>
        <xdr:cNvPr id="23" name="Connecteur droit avec flèche 22"/>
        <xdr:cNvCxnSpPr/>
      </xdr:nvCxnSpPr>
      <xdr:spPr>
        <a:xfrm>
          <a:off x="4505325" y="4972050"/>
          <a:ext cx="2381250" cy="95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104775</xdr:colOff>
      <xdr:row>24</xdr:row>
      <xdr:rowOff>95251</xdr:rowOff>
    </xdr:from>
    <xdr:to>
      <xdr:col>11</xdr:col>
      <xdr:colOff>19050</xdr:colOff>
      <xdr:row>24</xdr:row>
      <xdr:rowOff>140970</xdr:rowOff>
    </xdr:to>
    <xdr:sp macro="" textlink="">
      <xdr:nvSpPr>
        <xdr:cNvPr id="29" name="Rectangle 28"/>
        <xdr:cNvSpPr/>
      </xdr:nvSpPr>
      <xdr:spPr>
        <a:xfrm>
          <a:off x="2009775" y="4695826"/>
          <a:ext cx="4562475" cy="45719"/>
        </a:xfrm>
        <a:prstGeom prst="rect">
          <a:avLst/>
        </a:prstGeom>
        <a:blipFill>
          <a:blip xmlns:r="http://schemas.openxmlformats.org/officeDocument/2006/relationships" r:embed="rId2" cstate="print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4</xdr:col>
      <xdr:colOff>0</xdr:colOff>
      <xdr:row>4</xdr:row>
      <xdr:rowOff>0</xdr:rowOff>
    </xdr:from>
    <xdr:to>
      <xdr:col>5</xdr:col>
      <xdr:colOff>723900</xdr:colOff>
      <xdr:row>9</xdr:row>
      <xdr:rowOff>114300</xdr:rowOff>
    </xdr:to>
    <xdr:pic>
      <xdr:nvPicPr>
        <xdr:cNvPr id="2058" name="Image 29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2171700" y="771525"/>
          <a:ext cx="1485900" cy="1085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314325</xdr:colOff>
      <xdr:row>22</xdr:row>
      <xdr:rowOff>123825</xdr:rowOff>
    </xdr:from>
    <xdr:to>
      <xdr:col>5</xdr:col>
      <xdr:colOff>209550</xdr:colOff>
      <xdr:row>22</xdr:row>
      <xdr:rowOff>123825</xdr:rowOff>
    </xdr:to>
    <xdr:cxnSp macro="">
      <xdr:nvCxnSpPr>
        <xdr:cNvPr id="31" name="Connecteur droit 30"/>
        <xdr:cNvCxnSpPr/>
      </xdr:nvCxnSpPr>
      <xdr:spPr>
        <a:xfrm flipH="1">
          <a:off x="1724025" y="4362450"/>
          <a:ext cx="1419225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352425</xdr:colOff>
      <xdr:row>22</xdr:row>
      <xdr:rowOff>142875</xdr:rowOff>
    </xdr:from>
    <xdr:to>
      <xdr:col>2</xdr:col>
      <xdr:colOff>352426</xdr:colOff>
      <xdr:row>24</xdr:row>
      <xdr:rowOff>47627</xdr:rowOff>
    </xdr:to>
    <xdr:cxnSp macro="">
      <xdr:nvCxnSpPr>
        <xdr:cNvPr id="32" name="Connecteur droit avec flèche 31"/>
        <xdr:cNvCxnSpPr/>
      </xdr:nvCxnSpPr>
      <xdr:spPr>
        <a:xfrm flipH="1" flipV="1">
          <a:off x="1762125" y="4381500"/>
          <a:ext cx="1" cy="30480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47625</xdr:colOff>
      <xdr:row>24</xdr:row>
      <xdr:rowOff>19050</xdr:rowOff>
    </xdr:from>
    <xdr:to>
      <xdr:col>4</xdr:col>
      <xdr:colOff>47625</xdr:colOff>
      <xdr:row>25</xdr:row>
      <xdr:rowOff>171450</xdr:rowOff>
    </xdr:to>
    <xdr:cxnSp macro="">
      <xdr:nvCxnSpPr>
        <xdr:cNvPr id="34" name="Connecteur droit 33"/>
        <xdr:cNvCxnSpPr/>
      </xdr:nvCxnSpPr>
      <xdr:spPr>
        <a:xfrm>
          <a:off x="2219325" y="4667250"/>
          <a:ext cx="0" cy="3429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</xdr:colOff>
      <xdr:row>25</xdr:row>
      <xdr:rowOff>161925</xdr:rowOff>
    </xdr:from>
    <xdr:to>
      <xdr:col>5</xdr:col>
      <xdr:colOff>247650</xdr:colOff>
      <xdr:row>25</xdr:row>
      <xdr:rowOff>180975</xdr:rowOff>
    </xdr:to>
    <xdr:cxnSp macro="">
      <xdr:nvCxnSpPr>
        <xdr:cNvPr id="36" name="Connecteur droit avec flèche 35"/>
        <xdr:cNvCxnSpPr/>
      </xdr:nvCxnSpPr>
      <xdr:spPr>
        <a:xfrm>
          <a:off x="2209800" y="5000625"/>
          <a:ext cx="971550" cy="1905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38100</xdr:colOff>
      <xdr:row>10</xdr:row>
      <xdr:rowOff>161925</xdr:rowOff>
    </xdr:from>
    <xdr:to>
      <xdr:col>9</xdr:col>
      <xdr:colOff>390525</xdr:colOff>
      <xdr:row>24</xdr:row>
      <xdr:rowOff>104775</xdr:rowOff>
    </xdr:to>
    <xdr:pic>
      <xdr:nvPicPr>
        <xdr:cNvPr id="307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209800" y="2095500"/>
          <a:ext cx="3390900" cy="2657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523876</xdr:colOff>
      <xdr:row>11</xdr:row>
      <xdr:rowOff>38101</xdr:rowOff>
    </xdr:from>
    <xdr:to>
      <xdr:col>11</xdr:col>
      <xdr:colOff>0</xdr:colOff>
      <xdr:row>11</xdr:row>
      <xdr:rowOff>47625</xdr:rowOff>
    </xdr:to>
    <xdr:cxnSp macro="">
      <xdr:nvCxnSpPr>
        <xdr:cNvPr id="3" name="Connecteur droit 2"/>
        <xdr:cNvCxnSpPr/>
      </xdr:nvCxnSpPr>
      <xdr:spPr>
        <a:xfrm flipH="1" flipV="1">
          <a:off x="4200526" y="2162176"/>
          <a:ext cx="2352674" cy="9524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76200</xdr:colOff>
      <xdr:row>12</xdr:row>
      <xdr:rowOff>28575</xdr:rowOff>
    </xdr:from>
    <xdr:to>
      <xdr:col>5</xdr:col>
      <xdr:colOff>466725</xdr:colOff>
      <xdr:row>12</xdr:row>
      <xdr:rowOff>28575</xdr:rowOff>
    </xdr:to>
    <xdr:cxnSp macro="">
      <xdr:nvCxnSpPr>
        <xdr:cNvPr id="4" name="Connecteur droit 3"/>
        <xdr:cNvCxnSpPr/>
      </xdr:nvCxnSpPr>
      <xdr:spPr>
        <a:xfrm flipH="1">
          <a:off x="1981200" y="2343150"/>
          <a:ext cx="1419225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123825</xdr:colOff>
      <xdr:row>12</xdr:row>
      <xdr:rowOff>47625</xdr:rowOff>
    </xdr:from>
    <xdr:to>
      <xdr:col>3</xdr:col>
      <xdr:colOff>133351</xdr:colOff>
      <xdr:row>24</xdr:row>
      <xdr:rowOff>1</xdr:rowOff>
    </xdr:to>
    <xdr:cxnSp macro="">
      <xdr:nvCxnSpPr>
        <xdr:cNvPr id="5" name="Connecteur droit avec flèche 4"/>
        <xdr:cNvCxnSpPr/>
      </xdr:nvCxnSpPr>
      <xdr:spPr>
        <a:xfrm flipH="1" flipV="1">
          <a:off x="2028825" y="2362200"/>
          <a:ext cx="9526" cy="22860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752475</xdr:colOff>
      <xdr:row>11</xdr:row>
      <xdr:rowOff>47625</xdr:rowOff>
    </xdr:from>
    <xdr:to>
      <xdr:col>11</xdr:col>
      <xdr:colOff>0</xdr:colOff>
      <xdr:row>24</xdr:row>
      <xdr:rowOff>1</xdr:rowOff>
    </xdr:to>
    <xdr:cxnSp macro="">
      <xdr:nvCxnSpPr>
        <xdr:cNvPr id="6" name="Connecteur droit avec flèche 5"/>
        <xdr:cNvCxnSpPr/>
      </xdr:nvCxnSpPr>
      <xdr:spPr>
        <a:xfrm flipV="1">
          <a:off x="6543675" y="2171700"/>
          <a:ext cx="9525" cy="24765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257175</xdr:colOff>
      <xdr:row>23</xdr:row>
      <xdr:rowOff>9525</xdr:rowOff>
    </xdr:from>
    <xdr:to>
      <xdr:col>5</xdr:col>
      <xdr:colOff>266700</xdr:colOff>
      <xdr:row>26</xdr:row>
      <xdr:rowOff>0</xdr:rowOff>
    </xdr:to>
    <xdr:cxnSp macro="">
      <xdr:nvCxnSpPr>
        <xdr:cNvPr id="7" name="Connecteur droit 6"/>
        <xdr:cNvCxnSpPr/>
      </xdr:nvCxnSpPr>
      <xdr:spPr>
        <a:xfrm>
          <a:off x="3190875" y="4457700"/>
          <a:ext cx="9525" cy="5715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352425</xdr:colOff>
      <xdr:row>22</xdr:row>
      <xdr:rowOff>9525</xdr:rowOff>
    </xdr:from>
    <xdr:to>
      <xdr:col>9</xdr:col>
      <xdr:colOff>352425</xdr:colOff>
      <xdr:row>25</xdr:row>
      <xdr:rowOff>180975</xdr:rowOff>
    </xdr:to>
    <xdr:cxnSp macro="">
      <xdr:nvCxnSpPr>
        <xdr:cNvPr id="8" name="Connecteur droit 7"/>
        <xdr:cNvCxnSpPr/>
      </xdr:nvCxnSpPr>
      <xdr:spPr>
        <a:xfrm>
          <a:off x="5562600" y="4257675"/>
          <a:ext cx="0" cy="7620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266700</xdr:colOff>
      <xdr:row>25</xdr:row>
      <xdr:rowOff>180975</xdr:rowOff>
    </xdr:from>
    <xdr:to>
      <xdr:col>9</xdr:col>
      <xdr:colOff>361950</xdr:colOff>
      <xdr:row>26</xdr:row>
      <xdr:rowOff>0</xdr:rowOff>
    </xdr:to>
    <xdr:cxnSp macro="">
      <xdr:nvCxnSpPr>
        <xdr:cNvPr id="9" name="Connecteur droit avec flèche 8"/>
        <xdr:cNvCxnSpPr/>
      </xdr:nvCxnSpPr>
      <xdr:spPr>
        <a:xfrm>
          <a:off x="3200400" y="5019675"/>
          <a:ext cx="2371725" cy="95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104775</xdr:colOff>
      <xdr:row>24</xdr:row>
      <xdr:rowOff>95251</xdr:rowOff>
    </xdr:from>
    <xdr:to>
      <xdr:col>11</xdr:col>
      <xdr:colOff>19050</xdr:colOff>
      <xdr:row>24</xdr:row>
      <xdr:rowOff>140970</xdr:rowOff>
    </xdr:to>
    <xdr:sp macro="" textlink="">
      <xdr:nvSpPr>
        <xdr:cNvPr id="10" name="Rectangle 9"/>
        <xdr:cNvSpPr/>
      </xdr:nvSpPr>
      <xdr:spPr>
        <a:xfrm>
          <a:off x="2009775" y="4743451"/>
          <a:ext cx="4562475" cy="45719"/>
        </a:xfrm>
        <a:prstGeom prst="rect">
          <a:avLst/>
        </a:prstGeom>
        <a:blipFill>
          <a:blip xmlns:r="http://schemas.openxmlformats.org/officeDocument/2006/relationships" r:embed="rId2" cstate="print"/>
          <a:tile tx="0" ty="0" sx="100000" sy="100000" flip="none" algn="tl"/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 editAs="oneCell">
    <xdr:from>
      <xdr:col>4</xdr:col>
      <xdr:colOff>0</xdr:colOff>
      <xdr:row>4</xdr:row>
      <xdr:rowOff>0</xdr:rowOff>
    </xdr:from>
    <xdr:to>
      <xdr:col>5</xdr:col>
      <xdr:colOff>723900</xdr:colOff>
      <xdr:row>9</xdr:row>
      <xdr:rowOff>114300</xdr:rowOff>
    </xdr:to>
    <xdr:pic>
      <xdr:nvPicPr>
        <xdr:cNvPr id="3082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2171700" y="771525"/>
          <a:ext cx="1485900" cy="1085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352425</xdr:colOff>
      <xdr:row>20</xdr:row>
      <xdr:rowOff>19050</xdr:rowOff>
    </xdr:from>
    <xdr:to>
      <xdr:col>2</xdr:col>
      <xdr:colOff>352426</xdr:colOff>
      <xdr:row>24</xdr:row>
      <xdr:rowOff>57150</xdr:rowOff>
    </xdr:to>
    <xdr:cxnSp macro="">
      <xdr:nvCxnSpPr>
        <xdr:cNvPr id="13" name="Connecteur droit avec flèche 12"/>
        <xdr:cNvCxnSpPr/>
      </xdr:nvCxnSpPr>
      <xdr:spPr>
        <a:xfrm flipV="1">
          <a:off x="1762125" y="3886200"/>
          <a:ext cx="1" cy="819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47625</xdr:colOff>
      <xdr:row>24</xdr:row>
      <xdr:rowOff>19050</xdr:rowOff>
    </xdr:from>
    <xdr:to>
      <xdr:col>4</xdr:col>
      <xdr:colOff>47625</xdr:colOff>
      <xdr:row>25</xdr:row>
      <xdr:rowOff>171450</xdr:rowOff>
    </xdr:to>
    <xdr:cxnSp macro="">
      <xdr:nvCxnSpPr>
        <xdr:cNvPr id="14" name="Connecteur droit 13"/>
        <xdr:cNvCxnSpPr/>
      </xdr:nvCxnSpPr>
      <xdr:spPr>
        <a:xfrm>
          <a:off x="2219325" y="4667250"/>
          <a:ext cx="0" cy="3429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</xdr:colOff>
      <xdr:row>25</xdr:row>
      <xdr:rowOff>161925</xdr:rowOff>
    </xdr:from>
    <xdr:to>
      <xdr:col>5</xdr:col>
      <xdr:colOff>247650</xdr:colOff>
      <xdr:row>25</xdr:row>
      <xdr:rowOff>180975</xdr:rowOff>
    </xdr:to>
    <xdr:cxnSp macro="">
      <xdr:nvCxnSpPr>
        <xdr:cNvPr id="15" name="Connecteur droit avec flèche 14"/>
        <xdr:cNvCxnSpPr/>
      </xdr:nvCxnSpPr>
      <xdr:spPr>
        <a:xfrm>
          <a:off x="2209800" y="5000625"/>
          <a:ext cx="971550" cy="19050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4</xdr:col>
      <xdr:colOff>19050</xdr:colOff>
      <xdr:row>19</xdr:row>
      <xdr:rowOff>104775</xdr:rowOff>
    </xdr:from>
    <xdr:to>
      <xdr:col>5</xdr:col>
      <xdr:colOff>276225</xdr:colOff>
      <xdr:row>20</xdr:row>
      <xdr:rowOff>114300</xdr:rowOff>
    </xdr:to>
    <xdr:pic>
      <xdr:nvPicPr>
        <xdr:cNvPr id="3086" name="Image 16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190750" y="3781425"/>
          <a:ext cx="1019175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419100</xdr:colOff>
      <xdr:row>20</xdr:row>
      <xdr:rowOff>9525</xdr:rowOff>
    </xdr:from>
    <xdr:to>
      <xdr:col>5</xdr:col>
      <xdr:colOff>314325</xdr:colOff>
      <xdr:row>20</xdr:row>
      <xdr:rowOff>9525</xdr:rowOff>
    </xdr:to>
    <xdr:cxnSp macro="">
      <xdr:nvCxnSpPr>
        <xdr:cNvPr id="12" name="Connecteur droit 11"/>
        <xdr:cNvCxnSpPr/>
      </xdr:nvCxnSpPr>
      <xdr:spPr>
        <a:xfrm flipH="1">
          <a:off x="1828800" y="3876675"/>
          <a:ext cx="1419225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</xdr:colOff>
      <xdr:row>21</xdr:row>
      <xdr:rowOff>180975</xdr:rowOff>
    </xdr:from>
    <xdr:to>
      <xdr:col>5</xdr:col>
      <xdr:colOff>257175</xdr:colOff>
      <xdr:row>22</xdr:row>
      <xdr:rowOff>180975</xdr:rowOff>
    </xdr:to>
    <xdr:sp macro="" textlink="">
      <xdr:nvSpPr>
        <xdr:cNvPr id="19" name="Rectangle 18"/>
        <xdr:cNvSpPr/>
      </xdr:nvSpPr>
      <xdr:spPr>
        <a:xfrm>
          <a:off x="2190750" y="4248150"/>
          <a:ext cx="1000125" cy="200025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AH43"/>
  <sheetViews>
    <sheetView tabSelected="1" workbookViewId="0">
      <selection activeCell="D12" sqref="D12"/>
    </sheetView>
  </sheetViews>
  <sheetFormatPr baseColWidth="10" defaultRowHeight="15"/>
  <cols>
    <col min="2" max="2" width="19.7109375" bestFit="1" customWidth="1"/>
    <col min="3" max="3" width="19" style="5" bestFit="1" customWidth="1"/>
    <col min="4" max="6" width="22.28515625" style="5" bestFit="1" customWidth="1"/>
    <col min="7" max="7" width="21.5703125" style="5" bestFit="1" customWidth="1"/>
    <col min="8" max="8" width="12.85546875" bestFit="1" customWidth="1"/>
    <col min="28" max="28" width="19.140625" bestFit="1" customWidth="1"/>
  </cols>
  <sheetData>
    <row r="3" spans="2:28">
      <c r="AB3" t="s">
        <v>17</v>
      </c>
    </row>
    <row r="4" spans="2:28">
      <c r="B4" t="s">
        <v>11</v>
      </c>
      <c r="C4" s="5" t="s">
        <v>17</v>
      </c>
      <c r="AB4" t="s">
        <v>18</v>
      </c>
    </row>
    <row r="5" spans="2:28">
      <c r="B5" t="s">
        <v>9</v>
      </c>
      <c r="C5" s="5" t="s">
        <v>27</v>
      </c>
      <c r="D5" s="5" t="str">
        <f>$C$5&amp;"_h1"</f>
        <v>RX_20_15_Triplex_h1</v>
      </c>
      <c r="E5" s="5" t="str">
        <f>$C$5&amp;"_h2"</f>
        <v>RX_20_15_Triplex_h2</v>
      </c>
      <c r="F5" s="5" t="str">
        <f>$C$5&amp;"_h4"</f>
        <v>RX_20_15_Triplex_h4</v>
      </c>
      <c r="G5" s="5" t="str">
        <f>$C$5&amp;"_Q"</f>
        <v>RX_20_15_Triplex_Q</v>
      </c>
      <c r="AB5" t="s">
        <v>19</v>
      </c>
    </row>
    <row r="6" spans="2:28">
      <c r="C6" s="5" t="s">
        <v>4</v>
      </c>
      <c r="D6" s="5" t="s">
        <v>1</v>
      </c>
      <c r="E6" s="5" t="s">
        <v>5</v>
      </c>
      <c r="F6" s="5" t="s">
        <v>13</v>
      </c>
      <c r="G6" s="5" t="s">
        <v>14</v>
      </c>
      <c r="AB6" t="s">
        <v>20</v>
      </c>
    </row>
    <row r="7" spans="2:28">
      <c r="B7" t="s">
        <v>10</v>
      </c>
      <c r="C7" s="5">
        <v>4620</v>
      </c>
      <c r="D7" s="18">
        <f t="array" aca="1" ref="D7" ca="1">INDEX(haut1,MATCH(1,(Chariot=$C$5)*(haut3=$C$7),0))</f>
        <v>2060</v>
      </c>
      <c r="E7" s="18">
        <f t="array" aca="1" ref="E7" ca="1">INDEX(haut2,MATCH(1,(Chariot=$C$5)*(haut3=$C$7),0))</f>
        <v>1462</v>
      </c>
      <c r="F7" s="18">
        <f t="array" aca="1" ref="F7" ca="1">INDEX(haut4,MATCH(1,(Chariot=$C$5)*(haut3=$C$7),0))</f>
        <v>5238</v>
      </c>
      <c r="G7" s="18">
        <f t="array" aca="1" ref="G7" ca="1">INDEX(Q,MATCH(1,(Chariot=$C$5)*(haut3=$C$7),0))</f>
        <v>1450</v>
      </c>
      <c r="H7" s="19" t="s">
        <v>51</v>
      </c>
      <c r="AB7" t="s">
        <v>21</v>
      </c>
    </row>
    <row r="8" spans="2:28" ht="15.75" thickBot="1">
      <c r="D8" s="20">
        <f ca="1">SUMPRODUCT((Chariot=$C$5)*(haut3=$C$7),haut1)</f>
        <v>2060</v>
      </c>
      <c r="E8" s="20">
        <f ca="1">SUMPRODUCT((Chariot=$C$5)*(haut3=$C$7),haut2)</f>
        <v>1462</v>
      </c>
      <c r="F8" s="20">
        <f ca="1">SUMPRODUCT((Chariot=$C$5)*(haut3=$C$7),haut4)</f>
        <v>5238</v>
      </c>
      <c r="G8" s="20">
        <f ca="1">SUMPRODUCT((Chariot=$C$5)*(haut3=$C$7),Q)</f>
        <v>1450</v>
      </c>
      <c r="H8" s="21" t="s">
        <v>52</v>
      </c>
      <c r="AB8" t="s">
        <v>22</v>
      </c>
    </row>
    <row r="9" spans="2:28" ht="15.75" thickBot="1">
      <c r="B9" t="s">
        <v>49</v>
      </c>
      <c r="C9" s="1"/>
      <c r="D9" s="17"/>
      <c r="AB9" t="s">
        <v>23</v>
      </c>
    </row>
    <row r="10" spans="2:28">
      <c r="AB10" t="s">
        <v>24</v>
      </c>
    </row>
    <row r="13" spans="2:28">
      <c r="AB13" t="s">
        <v>25</v>
      </c>
    </row>
    <row r="14" spans="2:28">
      <c r="AB14" t="s">
        <v>26</v>
      </c>
    </row>
    <row r="15" spans="2:28">
      <c r="AB15" t="s">
        <v>27</v>
      </c>
    </row>
    <row r="16" spans="2:28">
      <c r="AB16" s="5"/>
    </row>
    <row r="17" spans="28:34">
      <c r="AB17" t="s">
        <v>28</v>
      </c>
    </row>
    <row r="18" spans="28:34">
      <c r="AB18" t="s">
        <v>29</v>
      </c>
    </row>
    <row r="19" spans="28:34">
      <c r="AB19" t="s">
        <v>30</v>
      </c>
      <c r="AC19" s="5"/>
      <c r="AD19" s="5"/>
      <c r="AE19" s="5"/>
      <c r="AF19" s="5"/>
      <c r="AG19" s="5"/>
      <c r="AH19" s="5"/>
    </row>
    <row r="20" spans="28:34">
      <c r="AB20" s="5"/>
      <c r="AC20" s="5"/>
      <c r="AD20" s="5"/>
      <c r="AE20" s="5"/>
      <c r="AF20" s="5"/>
      <c r="AG20" s="5"/>
      <c r="AH20" s="5"/>
    </row>
    <row r="21" spans="28:34">
      <c r="AB21" t="s">
        <v>34</v>
      </c>
      <c r="AC21" s="5"/>
      <c r="AD21" s="5"/>
      <c r="AE21" s="5"/>
      <c r="AF21" s="5"/>
      <c r="AG21" s="5"/>
      <c r="AH21" s="5"/>
    </row>
    <row r="22" spans="28:34">
      <c r="AB22" t="s">
        <v>32</v>
      </c>
      <c r="AC22" s="5"/>
      <c r="AD22" s="5"/>
      <c r="AE22" s="5"/>
      <c r="AF22" s="5"/>
      <c r="AG22" s="5"/>
      <c r="AH22" s="5"/>
    </row>
    <row r="23" spans="28:34">
      <c r="AB23" t="s">
        <v>33</v>
      </c>
      <c r="AC23" s="5"/>
      <c r="AD23" s="5"/>
      <c r="AE23" s="5"/>
      <c r="AF23" s="5"/>
      <c r="AG23" s="5"/>
      <c r="AH23" s="5"/>
    </row>
    <row r="24" spans="28:34">
      <c r="AB24" s="5"/>
      <c r="AC24" s="5"/>
      <c r="AD24" s="5"/>
      <c r="AE24" s="5"/>
      <c r="AF24" s="5"/>
      <c r="AG24" s="5"/>
      <c r="AH24" s="5"/>
    </row>
    <row r="25" spans="28:34">
      <c r="AB25" t="s">
        <v>31</v>
      </c>
      <c r="AC25" s="5"/>
      <c r="AD25" s="5"/>
      <c r="AE25" s="5"/>
      <c r="AF25" s="5"/>
      <c r="AG25" s="5"/>
      <c r="AH25" s="5"/>
    </row>
    <row r="26" spans="28:34">
      <c r="AB26" t="s">
        <v>35</v>
      </c>
      <c r="AC26" s="5"/>
      <c r="AD26" s="5"/>
      <c r="AE26" s="5"/>
      <c r="AF26" s="5"/>
      <c r="AG26" s="5"/>
      <c r="AH26" s="5"/>
    </row>
    <row r="27" spans="28:34">
      <c r="AB27" t="s">
        <v>36</v>
      </c>
      <c r="AC27" s="5"/>
      <c r="AD27" s="5"/>
      <c r="AE27" s="5"/>
      <c r="AF27" s="5"/>
      <c r="AG27" s="5"/>
      <c r="AH27" s="5"/>
    </row>
    <row r="28" spans="28:34">
      <c r="AB28" s="5"/>
      <c r="AC28" s="5"/>
      <c r="AD28" s="5"/>
      <c r="AE28" s="5"/>
      <c r="AF28" s="5"/>
      <c r="AG28" s="5"/>
      <c r="AH28" s="5"/>
    </row>
    <row r="29" spans="28:34">
      <c r="AB29" t="s">
        <v>37</v>
      </c>
      <c r="AC29" s="5"/>
      <c r="AD29" s="5"/>
      <c r="AE29" s="5"/>
      <c r="AF29" s="5"/>
      <c r="AG29" s="5"/>
      <c r="AH29" s="5"/>
    </row>
    <row r="30" spans="28:34">
      <c r="AB30" t="s">
        <v>38</v>
      </c>
      <c r="AC30" s="5"/>
      <c r="AD30" s="5"/>
      <c r="AE30" s="5"/>
      <c r="AF30" s="5"/>
      <c r="AG30" s="5"/>
      <c r="AH30" s="5"/>
    </row>
    <row r="31" spans="28:34">
      <c r="AB31" t="s">
        <v>39</v>
      </c>
      <c r="AC31" s="5"/>
      <c r="AD31" s="5"/>
      <c r="AE31" s="5"/>
      <c r="AF31" s="5"/>
      <c r="AG31" s="5"/>
      <c r="AH31" s="5"/>
    </row>
    <row r="32" spans="28:34">
      <c r="AB32" s="5"/>
      <c r="AC32" s="5"/>
      <c r="AD32" s="5"/>
      <c r="AE32" s="5"/>
      <c r="AF32" s="5"/>
      <c r="AG32" s="5"/>
      <c r="AH32" s="5"/>
    </row>
    <row r="33" spans="28:34">
      <c r="AB33" t="s">
        <v>40</v>
      </c>
      <c r="AC33" s="5"/>
      <c r="AD33" s="5"/>
      <c r="AE33" s="5"/>
      <c r="AF33" s="5"/>
      <c r="AG33" s="5"/>
      <c r="AH33" s="5"/>
    </row>
    <row r="34" spans="28:34">
      <c r="AB34" t="s">
        <v>41</v>
      </c>
      <c r="AC34" s="5"/>
      <c r="AD34" s="5"/>
      <c r="AE34" s="5"/>
      <c r="AF34" s="5"/>
      <c r="AG34" s="5"/>
      <c r="AH34" s="5"/>
    </row>
    <row r="35" spans="28:34">
      <c r="AB35" t="s">
        <v>42</v>
      </c>
      <c r="AC35" s="5"/>
      <c r="AD35" s="5"/>
      <c r="AE35" s="5"/>
      <c r="AF35" s="5"/>
      <c r="AG35" s="5"/>
      <c r="AH35" s="5"/>
    </row>
    <row r="36" spans="28:34">
      <c r="AC36" s="5"/>
      <c r="AD36" s="5"/>
      <c r="AE36" s="5"/>
      <c r="AF36" s="5"/>
      <c r="AG36" s="5"/>
      <c r="AH36" s="5"/>
    </row>
    <row r="37" spans="28:34">
      <c r="AB37" t="s">
        <v>43</v>
      </c>
      <c r="AC37" s="5"/>
      <c r="AD37" s="5"/>
      <c r="AE37" s="5"/>
      <c r="AF37" s="5"/>
      <c r="AG37" s="5"/>
      <c r="AH37" s="5"/>
    </row>
    <row r="38" spans="28:34">
      <c r="AB38" t="s">
        <v>44</v>
      </c>
      <c r="AC38" s="5"/>
      <c r="AD38" s="5"/>
      <c r="AE38" s="5"/>
      <c r="AF38" s="5"/>
      <c r="AG38" s="5"/>
      <c r="AH38" s="5"/>
    </row>
    <row r="39" spans="28:34">
      <c r="AB39" t="s">
        <v>45</v>
      </c>
      <c r="AC39" s="5"/>
      <c r="AD39" s="5"/>
      <c r="AE39" s="5"/>
      <c r="AF39" s="5"/>
      <c r="AG39" s="5"/>
      <c r="AH39" s="5"/>
    </row>
    <row r="40" spans="28:34">
      <c r="AC40" s="5"/>
      <c r="AD40" s="5"/>
      <c r="AE40" s="5"/>
      <c r="AF40" s="5"/>
      <c r="AG40" s="5"/>
      <c r="AH40" s="5"/>
    </row>
    <row r="41" spans="28:34">
      <c r="AB41" t="s">
        <v>46</v>
      </c>
    </row>
    <row r="42" spans="28:34">
      <c r="AB42" t="s">
        <v>47</v>
      </c>
    </row>
    <row r="43" spans="28:34">
      <c r="AB43" t="s">
        <v>48</v>
      </c>
    </row>
  </sheetData>
  <phoneticPr fontId="4" type="noConversion"/>
  <dataValidations count="3">
    <dataValidation type="list" allowBlank="1" showInputMessage="1" showErrorMessage="1" sqref="C4">
      <formula1>Type</formula1>
    </dataValidation>
    <dataValidation type="list" allowBlank="1" showInputMessage="1" showErrorMessage="1" sqref="C5">
      <formula1>INDIRECT(C4)</formula1>
    </dataValidation>
    <dataValidation type="list" allowBlank="1" showInputMessage="1" showErrorMessage="1" sqref="C7">
      <formula1>INDIRECT(C5)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F476"/>
  <sheetViews>
    <sheetView workbookViewId="0">
      <selection activeCell="A5" sqref="A5"/>
    </sheetView>
  </sheetViews>
  <sheetFormatPr baseColWidth="10" defaultRowHeight="15"/>
  <cols>
    <col min="2" max="2" width="9.7109375" customWidth="1"/>
    <col min="3" max="3" width="7.42578125" customWidth="1"/>
    <col min="4" max="4" width="4" customWidth="1"/>
    <col min="7" max="7" width="7.5703125" customWidth="1"/>
    <col min="9" max="9" width="3.7109375" customWidth="1"/>
    <col min="10" max="10" width="8.7109375" customWidth="1"/>
    <col min="12" max="12" width="2.140625" customWidth="1"/>
    <col min="13" max="13" width="8.7109375" customWidth="1"/>
  </cols>
  <sheetData>
    <row r="1" spans="1:30">
      <c r="A1" s="7"/>
      <c r="B1" s="7"/>
      <c r="C1" s="7"/>
      <c r="D1" s="7"/>
      <c r="E1" s="22" t="s">
        <v>6</v>
      </c>
      <c r="F1" s="23"/>
      <c r="G1" s="23"/>
      <c r="H1" s="23"/>
      <c r="I1" s="23"/>
      <c r="J1" s="23"/>
      <c r="K1" s="24"/>
      <c r="L1" s="7"/>
      <c r="M1" s="7"/>
      <c r="N1" s="7"/>
      <c r="O1" s="7"/>
      <c r="P1" s="7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</row>
    <row r="2" spans="1:30" ht="15.75" thickBot="1">
      <c r="A2" s="7"/>
      <c r="B2" s="7"/>
      <c r="C2" s="7"/>
      <c r="D2" s="7"/>
      <c r="E2" s="25"/>
      <c r="F2" s="26"/>
      <c r="G2" s="26"/>
      <c r="H2" s="26"/>
      <c r="I2" s="26"/>
      <c r="J2" s="26"/>
      <c r="K2" s="27"/>
      <c r="L2" s="7"/>
      <c r="M2" s="7"/>
      <c r="N2" s="7"/>
      <c r="O2" s="7"/>
      <c r="P2" s="7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</row>
    <row r="3" spans="1:30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</row>
    <row r="4" spans="1:30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</row>
    <row r="5" spans="1:30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</row>
    <row r="6" spans="1:30">
      <c r="A6" s="7"/>
      <c r="B6" s="4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1:30" ht="15.75" thickBot="1">
      <c r="A7" s="7"/>
      <c r="B7" s="6" t="s">
        <v>4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</row>
    <row r="8" spans="1:30" ht="15.75" thickBot="1">
      <c r="A8" s="7"/>
      <c r="B8" s="8"/>
      <c r="C8" s="9" t="s">
        <v>0</v>
      </c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1:30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</row>
    <row r="13" spans="1:30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</row>
    <row r="14" spans="1:30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</row>
    <row r="15" spans="1:30" ht="15.75" thickBot="1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4" t="s">
        <v>2</v>
      </c>
      <c r="N15" s="7"/>
      <c r="O15" s="7"/>
      <c r="P15" s="7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  <row r="16" spans="1:30" ht="15.75" thickBot="1">
      <c r="A16" s="7"/>
      <c r="B16" s="4" t="s">
        <v>1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8"/>
      <c r="N16" s="9" t="s">
        <v>0</v>
      </c>
      <c r="O16" s="7"/>
      <c r="P16" s="7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</row>
    <row r="17" spans="1:30" ht="15.75" thickBot="1">
      <c r="A17" s="7"/>
      <c r="B17" s="8"/>
      <c r="C17" s="9" t="s">
        <v>0</v>
      </c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</row>
    <row r="18" spans="1:30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</row>
    <row r="19" spans="1:30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</row>
    <row r="20" spans="1:30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</row>
    <row r="21" spans="1:30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</row>
    <row r="22" spans="1:30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</row>
    <row r="23" spans="1:30" ht="15.75" thickBot="1">
      <c r="A23" s="7"/>
      <c r="B23" s="4" t="s">
        <v>5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</row>
    <row r="24" spans="1:30" ht="15.75" thickBot="1">
      <c r="A24" s="7"/>
      <c r="B24" s="8"/>
      <c r="C24" s="9" t="s">
        <v>0</v>
      </c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</row>
    <row r="25" spans="1:30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</row>
    <row r="26" spans="1:30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</row>
    <row r="27" spans="1:30" ht="15.75" thickBot="1">
      <c r="A27" s="7"/>
      <c r="B27" s="7"/>
      <c r="C27" s="7"/>
      <c r="D27" s="7"/>
      <c r="E27" s="4" t="s">
        <v>7</v>
      </c>
      <c r="F27" s="7"/>
      <c r="G27" s="7"/>
      <c r="H27" s="4" t="s">
        <v>3</v>
      </c>
      <c r="I27" s="7"/>
      <c r="J27" s="7"/>
      <c r="K27" s="7"/>
      <c r="L27" s="7"/>
      <c r="M27" s="7"/>
      <c r="N27" s="7"/>
      <c r="O27" s="7"/>
      <c r="P27" s="7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</row>
    <row r="28" spans="1:30" ht="15.75" thickBot="1">
      <c r="A28" s="7"/>
      <c r="B28" s="7"/>
      <c r="C28" s="7"/>
      <c r="D28" s="7"/>
      <c r="E28" s="8"/>
      <c r="F28" s="9" t="s">
        <v>0</v>
      </c>
      <c r="G28" s="3"/>
      <c r="H28" s="8"/>
      <c r="I28" s="9" t="s">
        <v>0</v>
      </c>
      <c r="J28" s="7"/>
      <c r="K28" s="7"/>
      <c r="L28" s="7"/>
      <c r="M28" s="7"/>
      <c r="N28" s="7"/>
      <c r="O28" s="7"/>
      <c r="P28" s="7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</row>
    <row r="29" spans="1:30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</row>
    <row r="30" spans="1:30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</row>
    <row r="31" spans="1:30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</row>
    <row r="32" spans="1:30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</row>
    <row r="33" spans="1:32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</row>
    <row r="34" spans="1:32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</row>
    <row r="35" spans="1:32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</row>
    <row r="36" spans="1:3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</row>
    <row r="37" spans="1:3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</row>
    <row r="38" spans="1:3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</row>
    <row r="39" spans="1:3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</row>
    <row r="40" spans="1:3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</row>
    <row r="41" spans="1:3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</row>
    <row r="42" spans="1:3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</row>
    <row r="43" spans="1:3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</row>
    <row r="44" spans="1:3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</row>
    <row r="45" spans="1:3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</row>
    <row r="46" spans="1:3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</row>
    <row r="47" spans="1:3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</row>
    <row r="48" spans="1:3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</row>
    <row r="49" spans="1:3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</row>
    <row r="50" spans="1:3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</row>
    <row r="51" spans="1:3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</row>
    <row r="52" spans="1:32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</row>
    <row r="53" spans="1:32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</row>
    <row r="54" spans="1:32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</row>
    <row r="55" spans="1:32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</row>
    <row r="56" spans="1:32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</row>
    <row r="57" spans="1:32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</row>
    <row r="58" spans="1:32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</row>
    <row r="59" spans="1:32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</row>
    <row r="60" spans="1:32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</row>
    <row r="61" spans="1:32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</row>
    <row r="62" spans="1:32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</row>
    <row r="63" spans="1:32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</row>
    <row r="64" spans="1:32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</row>
    <row r="65" spans="1:32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</row>
    <row r="66" spans="1:32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</row>
    <row r="67" spans="1:32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</row>
    <row r="68" spans="1:32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</row>
    <row r="69" spans="1:32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</row>
    <row r="70" spans="1:32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</row>
    <row r="71" spans="1:32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</row>
    <row r="72" spans="1:32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</row>
    <row r="73" spans="1:32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</row>
    <row r="74" spans="1:32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</row>
    <row r="75" spans="1:32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</row>
    <row r="76" spans="1:32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</row>
    <row r="77" spans="1:32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</row>
    <row r="78" spans="1:32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</row>
    <row r="79" spans="1:32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</row>
    <row r="80" spans="1:32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</row>
    <row r="81" spans="1:32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</row>
    <row r="82" spans="1:32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</row>
    <row r="83" spans="1:32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</row>
    <row r="84" spans="1:32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</row>
    <row r="85" spans="1:32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</row>
    <row r="86" spans="1:3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</row>
    <row r="87" spans="1:32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</row>
    <row r="88" spans="1:3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</row>
    <row r="89" spans="1:3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</row>
    <row r="90" spans="1:3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</row>
    <row r="91" spans="1:3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</row>
    <row r="92" spans="1:3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</row>
    <row r="93" spans="1:3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</row>
    <row r="94" spans="1:3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</row>
    <row r="95" spans="1:3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</row>
    <row r="96" spans="1:3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</row>
    <row r="97" spans="1:3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</row>
    <row r="98" spans="1:3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</row>
    <row r="99" spans="1:3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</row>
    <row r="100" spans="1:3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</row>
    <row r="101" spans="1:3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</row>
    <row r="102" spans="1:3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</row>
    <row r="103" spans="1:3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</row>
    <row r="104" spans="1:3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</row>
    <row r="105" spans="1:3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</row>
    <row r="106" spans="1:3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</row>
    <row r="107" spans="1:3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</row>
    <row r="108" spans="1:3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</row>
    <row r="109" spans="1:3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</row>
    <row r="110" spans="1:3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</row>
    <row r="111" spans="1:3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</row>
    <row r="112" spans="1:32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</row>
    <row r="113" spans="1:32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</row>
    <row r="114" spans="1:3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</row>
    <row r="115" spans="1:3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</row>
    <row r="116" spans="1:3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</row>
    <row r="117" spans="1:32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</row>
    <row r="118" spans="1:32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</row>
    <row r="119" spans="1:3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</row>
    <row r="120" spans="1:32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</row>
    <row r="121" spans="1:32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</row>
    <row r="122" spans="1:32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</row>
    <row r="123" spans="1:32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</row>
    <row r="124" spans="1:32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</row>
    <row r="125" spans="1:32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</row>
    <row r="126" spans="1:32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</row>
    <row r="127" spans="1:32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</row>
    <row r="128" spans="1:32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</row>
    <row r="129" spans="1:32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</row>
    <row r="130" spans="1:32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</row>
    <row r="131" spans="1:32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</row>
    <row r="132" spans="1:32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</row>
    <row r="133" spans="1:32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</row>
    <row r="134" spans="1:32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</row>
    <row r="135" spans="1:32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</row>
    <row r="136" spans="1:32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</row>
    <row r="137" spans="1:32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</row>
    <row r="138" spans="1:32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</row>
    <row r="139" spans="1:32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</row>
    <row r="140" spans="1:32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</row>
    <row r="141" spans="1:32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</row>
    <row r="142" spans="1:32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</row>
    <row r="143" spans="1:32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</row>
    <row r="144" spans="1:32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</row>
    <row r="145" spans="1:32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</row>
    <row r="146" spans="1:32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</row>
    <row r="147" spans="1:32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</row>
    <row r="148" spans="1:32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</row>
    <row r="149" spans="1:32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</row>
    <row r="150" spans="1:32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</row>
    <row r="151" spans="1:32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</row>
    <row r="152" spans="1:32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</row>
    <row r="153" spans="1:32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</row>
    <row r="154" spans="1:32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</row>
    <row r="155" spans="1:32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</row>
    <row r="156" spans="1:32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</row>
    <row r="157" spans="1:32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</row>
    <row r="158" spans="1:32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</row>
    <row r="159" spans="1:32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</row>
    <row r="160" spans="1:32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</row>
    <row r="161" spans="1:32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</row>
    <row r="162" spans="1:32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</row>
    <row r="163" spans="1:32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</row>
    <row r="164" spans="1:32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</row>
    <row r="165" spans="1:32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</row>
    <row r="166" spans="1:32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</row>
    <row r="167" spans="1:32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</row>
    <row r="168" spans="1:32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</row>
    <row r="169" spans="1:32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</row>
    <row r="170" spans="1:32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</row>
    <row r="171" spans="1:32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</row>
    <row r="172" spans="1:32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</row>
    <row r="173" spans="1:32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</row>
    <row r="174" spans="1:32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</row>
    <row r="175" spans="1:32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</row>
    <row r="176" spans="1:32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</row>
    <row r="177" spans="1:32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</row>
    <row r="178" spans="1:32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</row>
    <row r="179" spans="1:32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</row>
    <row r="180" spans="1:32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</row>
    <row r="181" spans="1:32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</row>
    <row r="182" spans="1:32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</row>
    <row r="183" spans="1:32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</row>
    <row r="184" spans="1:32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</row>
    <row r="185" spans="1:32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</row>
    <row r="186" spans="1:32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</row>
    <row r="187" spans="1:32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</row>
    <row r="188" spans="1:32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</row>
    <row r="189" spans="1:32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</row>
    <row r="190" spans="1:32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</row>
    <row r="191" spans="1:32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</row>
    <row r="192" spans="1:32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</row>
    <row r="193" spans="1:32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</row>
    <row r="194" spans="1:32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</row>
    <row r="195" spans="1:32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</row>
    <row r="196" spans="1:32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</row>
    <row r="197" spans="1:32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</row>
    <row r="198" spans="1:32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</row>
    <row r="199" spans="1:32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</row>
    <row r="200" spans="1:32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</row>
    <row r="201" spans="1:32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</row>
    <row r="202" spans="1:32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</row>
    <row r="203" spans="1:32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</row>
    <row r="204" spans="1:32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</row>
    <row r="205" spans="1:32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</row>
    <row r="206" spans="1:32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</row>
    <row r="207" spans="1:32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</row>
    <row r="208" spans="1:32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</row>
    <row r="209" spans="1:32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</row>
    <row r="210" spans="1:32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</row>
    <row r="211" spans="1:32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</row>
    <row r="212" spans="1:32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</row>
    <row r="213" spans="1:32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</row>
    <row r="214" spans="1:32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</row>
    <row r="215" spans="1:32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</row>
    <row r="216" spans="1:32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</row>
    <row r="217" spans="1:32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</row>
    <row r="218" spans="1:32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</row>
    <row r="219" spans="1:32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</row>
    <row r="220" spans="1:32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</row>
    <row r="221" spans="1:32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</row>
    <row r="222" spans="1:32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</row>
    <row r="223" spans="1:32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</row>
    <row r="224" spans="1:32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</row>
    <row r="225" spans="1:32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</row>
    <row r="226" spans="1:32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</row>
    <row r="227" spans="1:32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</row>
    <row r="228" spans="1:32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</row>
    <row r="229" spans="1:32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</row>
    <row r="230" spans="1:32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</row>
    <row r="231" spans="1:32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</row>
    <row r="232" spans="1:32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</row>
    <row r="233" spans="1:32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</row>
    <row r="234" spans="1:32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</row>
    <row r="235" spans="1:32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</row>
    <row r="236" spans="1:32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</row>
    <row r="237" spans="1:32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</row>
    <row r="238" spans="1:32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</row>
    <row r="239" spans="1:32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</row>
    <row r="240" spans="1:32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</row>
    <row r="241" spans="1:32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</row>
    <row r="242" spans="1:32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</row>
    <row r="243" spans="1:32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</row>
    <row r="244" spans="1:32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</row>
    <row r="245" spans="1:32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</row>
    <row r="246" spans="1:32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</row>
    <row r="247" spans="1:32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</row>
    <row r="248" spans="1:32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</row>
    <row r="249" spans="1:32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</row>
    <row r="250" spans="1:32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</row>
    <row r="251" spans="1:32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</row>
    <row r="252" spans="1:32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</row>
    <row r="253" spans="1:32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</row>
    <row r="254" spans="1:32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</row>
    <row r="255" spans="1:32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</row>
    <row r="256" spans="1:32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</row>
    <row r="257" spans="1:32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</row>
    <row r="258" spans="1:32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</row>
    <row r="259" spans="1:32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</row>
    <row r="260" spans="1:32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</row>
    <row r="261" spans="1:32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</row>
    <row r="262" spans="1:32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</row>
    <row r="263" spans="1:32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</row>
    <row r="264" spans="1:32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</row>
    <row r="265" spans="1:32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</row>
    <row r="266" spans="1:32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</row>
    <row r="267" spans="1:32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</row>
    <row r="268" spans="1:32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</row>
    <row r="269" spans="1:32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</row>
    <row r="270" spans="1:32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</row>
    <row r="271" spans="1:32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</row>
    <row r="272" spans="1:32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</row>
    <row r="273" spans="1:32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</row>
    <row r="274" spans="1:32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</row>
    <row r="275" spans="1:32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</row>
    <row r="276" spans="1:32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</row>
    <row r="277" spans="1:32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</row>
    <row r="278" spans="1:32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</row>
    <row r="279" spans="1:32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</row>
    <row r="280" spans="1:32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</row>
    <row r="281" spans="1:32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</row>
    <row r="282" spans="1:32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</row>
    <row r="283" spans="1:32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</row>
    <row r="284" spans="1:32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</row>
    <row r="285" spans="1:32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</row>
    <row r="286" spans="1:32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</row>
    <row r="287" spans="1:32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</row>
    <row r="288" spans="1:32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</row>
    <row r="289" spans="1:32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</row>
    <row r="290" spans="1:32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</row>
    <row r="291" spans="1:32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</row>
    <row r="292" spans="1:32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</row>
    <row r="293" spans="1:32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</row>
    <row r="294" spans="1:32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</row>
    <row r="295" spans="1:32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</row>
    <row r="296" spans="1:32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</row>
    <row r="297" spans="1:32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</row>
    <row r="298" spans="1:32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</row>
    <row r="299" spans="1:32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</row>
    <row r="300" spans="1:32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</row>
    <row r="301" spans="1:32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</row>
    <row r="302" spans="1:32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</row>
    <row r="303" spans="1:32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</row>
    <row r="304" spans="1:32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</row>
    <row r="305" spans="1:32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</row>
    <row r="306" spans="1:32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</row>
    <row r="307" spans="1:32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</row>
    <row r="308" spans="1:32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</row>
    <row r="309" spans="1:32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</row>
    <row r="310" spans="1:32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</row>
    <row r="311" spans="1:32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</row>
    <row r="312" spans="1:32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</row>
    <row r="313" spans="1:32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</row>
    <row r="314" spans="1:32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</row>
    <row r="315" spans="1:32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</row>
    <row r="316" spans="1:32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</row>
    <row r="317" spans="1:32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</row>
    <row r="318" spans="1:32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</row>
    <row r="319" spans="1:32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</row>
    <row r="320" spans="1:32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</row>
    <row r="321" spans="1:32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</row>
    <row r="322" spans="1:32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</row>
    <row r="323" spans="1:32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</row>
    <row r="324" spans="1:32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</row>
    <row r="325" spans="1:32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</row>
    <row r="326" spans="1:32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</row>
    <row r="327" spans="1:32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</row>
    <row r="328" spans="1:32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</row>
    <row r="329" spans="1:32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</row>
    <row r="330" spans="1:32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</row>
    <row r="331" spans="1:32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</row>
    <row r="332" spans="1:32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</row>
    <row r="333" spans="1:32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</row>
    <row r="334" spans="1:32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</row>
    <row r="335" spans="1:32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</row>
    <row r="336" spans="1:32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</row>
    <row r="337" spans="1:32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</row>
    <row r="338" spans="1:32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</row>
    <row r="339" spans="1:32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</row>
    <row r="340" spans="1:32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</row>
    <row r="341" spans="1:32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</row>
    <row r="342" spans="1:32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</row>
    <row r="343" spans="1:32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</row>
    <row r="344" spans="1:32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</row>
    <row r="345" spans="1:32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</row>
    <row r="346" spans="1:32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</row>
    <row r="347" spans="1:32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</row>
    <row r="348" spans="1:32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</row>
    <row r="349" spans="1:32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</row>
    <row r="350" spans="1:32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</row>
    <row r="351" spans="1:32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</row>
    <row r="352" spans="1:32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</row>
    <row r="353" spans="1:32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</row>
    <row r="354" spans="1:32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</row>
    <row r="355" spans="1:32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</row>
    <row r="356" spans="1:32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</row>
    <row r="357" spans="1:32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</row>
    <row r="358" spans="1:32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</row>
    <row r="359" spans="1:32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</row>
    <row r="360" spans="1:32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</row>
    <row r="361" spans="1:32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</row>
    <row r="362" spans="1:32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</row>
    <row r="363" spans="1:32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</row>
    <row r="364" spans="1:32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</row>
    <row r="365" spans="1:32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</row>
    <row r="366" spans="1:32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</row>
    <row r="367" spans="1:32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</row>
    <row r="368" spans="1:32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</row>
    <row r="369" spans="1:32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</row>
    <row r="370" spans="1:32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</row>
    <row r="371" spans="1:32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</row>
    <row r="372" spans="1:32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</row>
    <row r="373" spans="1:32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</row>
    <row r="374" spans="1:32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</row>
    <row r="375" spans="1:32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</row>
    <row r="376" spans="1:32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</row>
    <row r="377" spans="1:32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</row>
    <row r="378" spans="1:32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</row>
    <row r="379" spans="1:32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</row>
    <row r="380" spans="1:32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</row>
    <row r="381" spans="1:32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</row>
    <row r="382" spans="1:32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</row>
    <row r="383" spans="1:32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</row>
    <row r="384" spans="1:32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</row>
    <row r="385" spans="1:32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</row>
    <row r="386" spans="1:32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</row>
    <row r="387" spans="1:32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</row>
    <row r="388" spans="1:32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</row>
    <row r="389" spans="1:32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</row>
    <row r="390" spans="1:32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</row>
    <row r="391" spans="1:32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</row>
    <row r="392" spans="1:32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</row>
    <row r="393" spans="1:32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</row>
    <row r="394" spans="1:32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</row>
    <row r="395" spans="1:32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</row>
    <row r="396" spans="1:32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</row>
    <row r="397" spans="1:32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2"/>
    </row>
    <row r="398" spans="1:32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</row>
    <row r="399" spans="1:32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2"/>
    </row>
    <row r="400" spans="1:32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2"/>
    </row>
    <row r="401" spans="1:32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</row>
    <row r="402" spans="1:32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</row>
    <row r="403" spans="1:32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</row>
    <row r="404" spans="1:32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2"/>
    </row>
    <row r="405" spans="1:32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2"/>
    </row>
    <row r="406" spans="1:32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2"/>
    </row>
    <row r="407" spans="1:32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2"/>
    </row>
    <row r="408" spans="1:32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2"/>
    </row>
    <row r="409" spans="1:32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2"/>
    </row>
    <row r="410" spans="1:32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2"/>
    </row>
    <row r="411" spans="1:32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2"/>
    </row>
    <row r="412" spans="1:32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2"/>
    </row>
    <row r="413" spans="1:32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2"/>
    </row>
    <row r="414" spans="1:32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2"/>
    </row>
    <row r="415" spans="1:32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2"/>
    </row>
    <row r="416" spans="1:32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2"/>
    </row>
    <row r="417" spans="1:32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2"/>
    </row>
    <row r="418" spans="1:32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2"/>
    </row>
    <row r="419" spans="1:32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2"/>
    </row>
    <row r="420" spans="1:32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2"/>
    </row>
    <row r="421" spans="1:32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2"/>
    </row>
    <row r="422" spans="1:32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</row>
    <row r="423" spans="1:32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</row>
    <row r="424" spans="1:32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</row>
    <row r="425" spans="1:32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2"/>
    </row>
    <row r="426" spans="1:32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2"/>
    </row>
    <row r="427" spans="1:32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2"/>
    </row>
    <row r="428" spans="1:32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2"/>
    </row>
    <row r="429" spans="1:32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2"/>
    </row>
    <row r="430" spans="1:32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2"/>
    </row>
    <row r="431" spans="1:32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2"/>
      <c r="AF431" s="2"/>
    </row>
    <row r="432" spans="1:32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2"/>
    </row>
    <row r="433" spans="1:32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2"/>
    </row>
    <row r="434" spans="1:32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</row>
    <row r="435" spans="1:32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2"/>
    </row>
    <row r="436" spans="1:32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2"/>
    </row>
    <row r="437" spans="1:32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2"/>
    </row>
    <row r="438" spans="1:32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2"/>
    </row>
    <row r="439" spans="1:32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2"/>
    </row>
    <row r="440" spans="1:32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2"/>
    </row>
    <row r="441" spans="1:32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2"/>
    </row>
    <row r="442" spans="1:32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2"/>
    </row>
    <row r="443" spans="1:32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</row>
    <row r="444" spans="1:32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</row>
    <row r="445" spans="1:32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</row>
    <row r="446" spans="1:32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2"/>
    </row>
    <row r="447" spans="1:32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2"/>
    </row>
    <row r="448" spans="1:32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2"/>
    </row>
    <row r="449" spans="1:32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2"/>
      <c r="AF449" s="2"/>
    </row>
    <row r="450" spans="1:32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2"/>
      <c r="AF450" s="2"/>
    </row>
    <row r="451" spans="1:32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2"/>
      <c r="AF451" s="2"/>
    </row>
    <row r="452" spans="1:32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2"/>
      <c r="AF452" s="2"/>
    </row>
    <row r="453" spans="1:32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2"/>
      <c r="AF453" s="2"/>
    </row>
    <row r="454" spans="1:32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2"/>
      <c r="AF454" s="2"/>
    </row>
    <row r="455" spans="1:32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2"/>
      <c r="AF455" s="2"/>
    </row>
    <row r="456" spans="1:32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2"/>
      <c r="AF456" s="2"/>
    </row>
    <row r="457" spans="1:32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2"/>
      <c r="AF457" s="2"/>
    </row>
    <row r="458" spans="1:32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2"/>
      <c r="AF458" s="2"/>
    </row>
    <row r="459" spans="1:32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2"/>
      <c r="AF459" s="2"/>
    </row>
    <row r="460" spans="1:32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2"/>
      <c r="AF460" s="2"/>
    </row>
    <row r="461" spans="1:32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2"/>
      <c r="AF461" s="2"/>
    </row>
    <row r="462" spans="1:32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2"/>
      <c r="AF462" s="2"/>
    </row>
    <row r="463" spans="1:32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2"/>
      <c r="AF463" s="2"/>
    </row>
    <row r="464" spans="1:32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2"/>
    </row>
    <row r="465" spans="1:32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2"/>
    </row>
    <row r="466" spans="1:32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2"/>
    </row>
    <row r="467" spans="1:32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2"/>
      <c r="AF467" s="2"/>
    </row>
    <row r="468" spans="1:32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2"/>
      <c r="AF468" s="2"/>
    </row>
    <row r="469" spans="1:32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2"/>
      <c r="AF469" s="2"/>
    </row>
    <row r="470" spans="1:32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2"/>
      <c r="AF470" s="2"/>
    </row>
    <row r="471" spans="1:32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2"/>
      <c r="AF471" s="2"/>
    </row>
    <row r="472" spans="1:32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2"/>
      <c r="AF472" s="2"/>
    </row>
    <row r="473" spans="1:32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2"/>
      <c r="AF473" s="2"/>
    </row>
    <row r="474" spans="1:32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2"/>
      <c r="AF474" s="2"/>
    </row>
    <row r="475" spans="1:32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2"/>
      <c r="AF475" s="2"/>
    </row>
    <row r="476" spans="1:32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2"/>
      <c r="AF476" s="2"/>
    </row>
  </sheetData>
  <mergeCells count="1">
    <mergeCell ref="E1:K2"/>
  </mergeCells>
  <phoneticPr fontId="4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P41"/>
  <sheetViews>
    <sheetView workbookViewId="0">
      <selection activeCell="R21" sqref="R21"/>
    </sheetView>
  </sheetViews>
  <sheetFormatPr baseColWidth="10" defaultRowHeight="15"/>
  <cols>
    <col min="2" max="2" width="9.7109375" customWidth="1"/>
    <col min="3" max="3" width="7.42578125" customWidth="1"/>
    <col min="4" max="4" width="4" customWidth="1"/>
    <col min="7" max="7" width="7.5703125" customWidth="1"/>
    <col min="9" max="9" width="3.7109375" customWidth="1"/>
    <col min="10" max="10" width="8.7109375" customWidth="1"/>
    <col min="12" max="12" width="2.140625" customWidth="1"/>
    <col min="13" max="13" width="8.7109375" customWidth="1"/>
  </cols>
  <sheetData>
    <row r="1" spans="1:16">
      <c r="A1" s="7"/>
      <c r="B1" s="7"/>
      <c r="C1" s="7"/>
      <c r="D1" s="7"/>
      <c r="E1" s="22" t="s">
        <v>8</v>
      </c>
      <c r="F1" s="23"/>
      <c r="G1" s="23"/>
      <c r="H1" s="23"/>
      <c r="I1" s="23"/>
      <c r="J1" s="23"/>
      <c r="K1" s="24"/>
      <c r="L1" s="7"/>
      <c r="M1" s="7"/>
      <c r="N1" s="7"/>
      <c r="O1" s="7"/>
      <c r="P1" s="5"/>
    </row>
    <row r="2" spans="1:16" ht="15.75" thickBot="1">
      <c r="A2" s="7"/>
      <c r="B2" s="7"/>
      <c r="C2" s="7"/>
      <c r="D2" s="7"/>
      <c r="E2" s="25"/>
      <c r="F2" s="26"/>
      <c r="G2" s="26"/>
      <c r="H2" s="26"/>
      <c r="I2" s="26"/>
      <c r="J2" s="26"/>
      <c r="K2" s="27"/>
      <c r="L2" s="7"/>
      <c r="M2" s="7"/>
      <c r="N2" s="7"/>
      <c r="O2" s="7"/>
      <c r="P2" s="5"/>
    </row>
    <row r="3" spans="1:16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5"/>
    </row>
    <row r="4" spans="1:16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5"/>
    </row>
    <row r="5" spans="1:16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5"/>
    </row>
    <row r="6" spans="1:16">
      <c r="A6" s="7"/>
      <c r="B6" s="4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5"/>
    </row>
    <row r="7" spans="1:16" ht="15.75" thickBot="1">
      <c r="A7" s="7"/>
      <c r="B7" s="6" t="s">
        <v>4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5"/>
    </row>
    <row r="8" spans="1:16" ht="15.75" thickBot="1">
      <c r="A8" s="7"/>
      <c r="B8" s="8"/>
      <c r="C8" s="9" t="s">
        <v>0</v>
      </c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5"/>
    </row>
    <row r="9" spans="1:16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5"/>
    </row>
    <row r="10" spans="1:16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5"/>
    </row>
    <row r="11" spans="1:16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5"/>
    </row>
    <row r="12" spans="1:16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5"/>
    </row>
    <row r="13" spans="1:16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5"/>
    </row>
    <row r="14" spans="1:16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5"/>
    </row>
    <row r="15" spans="1:16" ht="15.75" thickBot="1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4" t="s">
        <v>2</v>
      </c>
      <c r="N15" s="7"/>
      <c r="O15" s="7"/>
      <c r="P15" s="5"/>
    </row>
    <row r="16" spans="1:16" ht="15.75" thickBot="1">
      <c r="A16" s="7"/>
      <c r="B16" s="4" t="s">
        <v>1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8"/>
      <c r="N16" s="9" t="s">
        <v>0</v>
      </c>
      <c r="O16" s="7"/>
      <c r="P16" s="5"/>
    </row>
    <row r="17" spans="1:16" ht="15.75" thickBot="1">
      <c r="A17" s="7"/>
      <c r="B17" s="8"/>
      <c r="C17" s="9" t="s">
        <v>0</v>
      </c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5"/>
    </row>
    <row r="18" spans="1:16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5"/>
    </row>
    <row r="19" spans="1:16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5"/>
    </row>
    <row r="20" spans="1:16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5"/>
    </row>
    <row r="21" spans="1:16" ht="15.75" thickBot="1">
      <c r="A21" s="7"/>
      <c r="B21" s="4" t="s">
        <v>5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5"/>
    </row>
    <row r="22" spans="1:16" ht="15.75" thickBot="1">
      <c r="A22" s="7"/>
      <c r="B22" s="8"/>
      <c r="C22" s="9" t="s">
        <v>0</v>
      </c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5"/>
    </row>
    <row r="23" spans="1:16">
      <c r="A23" s="7"/>
      <c r="B23" s="2"/>
      <c r="C23" s="2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5"/>
    </row>
    <row r="24" spans="1:16">
      <c r="A24" s="7"/>
      <c r="B24" s="2"/>
      <c r="C24" s="2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5"/>
    </row>
    <row r="25" spans="1:16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5"/>
    </row>
    <row r="26" spans="1:16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5"/>
    </row>
    <row r="27" spans="1:16" ht="15.75" thickBot="1">
      <c r="A27" s="7"/>
      <c r="B27" s="7"/>
      <c r="C27" s="7"/>
      <c r="D27" s="7"/>
      <c r="E27" s="4" t="s">
        <v>7</v>
      </c>
      <c r="F27" s="7"/>
      <c r="G27" s="7"/>
      <c r="H27" s="4" t="s">
        <v>3</v>
      </c>
      <c r="I27" s="7"/>
      <c r="J27" s="7"/>
      <c r="K27" s="7"/>
      <c r="L27" s="7"/>
      <c r="M27" s="7"/>
      <c r="N27" s="7"/>
      <c r="O27" s="7"/>
      <c r="P27" s="5"/>
    </row>
    <row r="28" spans="1:16" ht="15.75" thickBot="1">
      <c r="A28" s="7"/>
      <c r="B28" s="7"/>
      <c r="C28" s="7"/>
      <c r="D28" s="7"/>
      <c r="E28" s="8"/>
      <c r="F28" s="9" t="s">
        <v>0</v>
      </c>
      <c r="G28" s="3"/>
      <c r="H28" s="8"/>
      <c r="I28" s="9" t="s">
        <v>0</v>
      </c>
      <c r="J28" s="7"/>
      <c r="K28" s="7"/>
      <c r="L28" s="7"/>
      <c r="M28" s="7"/>
      <c r="N28" s="7"/>
      <c r="O28" s="7"/>
      <c r="P28" s="5"/>
    </row>
    <row r="29" spans="1:16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5"/>
    </row>
    <row r="30" spans="1:16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5"/>
    </row>
    <row r="31" spans="1:16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5"/>
    </row>
    <row r="32" spans="1:16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5"/>
    </row>
    <row r="33" spans="1:1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</row>
    <row r="34" spans="1:1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</row>
    <row r="40" spans="1:1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</row>
    <row r="41" spans="1:1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</row>
  </sheetData>
  <mergeCells count="1">
    <mergeCell ref="E1:K2"/>
  </mergeCells>
  <phoneticPr fontId="4" type="noConversion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H174"/>
  <sheetViews>
    <sheetView workbookViewId="0">
      <selection activeCell="J9" sqref="J9"/>
    </sheetView>
  </sheetViews>
  <sheetFormatPr baseColWidth="10" defaultRowHeight="15"/>
  <cols>
    <col min="1" max="1" width="11.42578125" style="5"/>
    <col min="2" max="2" width="19.140625" style="5" bestFit="1" customWidth="1"/>
    <col min="3" max="16384" width="11.42578125" style="5"/>
  </cols>
  <sheetData>
    <row r="1" spans="2:8">
      <c r="B1" s="28" t="s">
        <v>50</v>
      </c>
      <c r="C1" s="28"/>
      <c r="D1" s="28"/>
      <c r="E1" s="28"/>
      <c r="F1" s="28"/>
      <c r="G1" s="28"/>
      <c r="H1" s="28"/>
    </row>
    <row r="2" spans="2:8">
      <c r="B2" s="28"/>
      <c r="C2" s="28"/>
      <c r="D2" s="28"/>
      <c r="E2" s="28"/>
      <c r="F2" s="28"/>
      <c r="G2" s="28"/>
      <c r="H2" s="28"/>
    </row>
    <row r="3" spans="2:8">
      <c r="B3" s="28"/>
      <c r="C3" s="28"/>
      <c r="D3" s="28"/>
      <c r="E3" s="28"/>
      <c r="F3" s="28"/>
      <c r="G3" s="28"/>
      <c r="H3" s="28"/>
    </row>
    <row r="6" spans="2:8">
      <c r="B6" s="5" t="s">
        <v>11</v>
      </c>
      <c r="C6" s="5" t="s">
        <v>9</v>
      </c>
      <c r="D6" s="5" t="s">
        <v>1</v>
      </c>
      <c r="E6" s="5" t="s">
        <v>5</v>
      </c>
      <c r="F6" s="5" t="s">
        <v>4</v>
      </c>
      <c r="G6" s="5" t="s">
        <v>13</v>
      </c>
      <c r="H6" s="5" t="s">
        <v>14</v>
      </c>
    </row>
    <row r="7" spans="2:8">
      <c r="B7" s="5" t="s">
        <v>25</v>
      </c>
      <c r="C7" s="5" t="s">
        <v>12</v>
      </c>
      <c r="D7" s="5">
        <v>1960</v>
      </c>
      <c r="E7" s="5">
        <v>150</v>
      </c>
      <c r="F7" s="5">
        <v>2830</v>
      </c>
      <c r="G7" s="5">
        <v>3473</v>
      </c>
      <c r="H7" s="5">
        <v>1500</v>
      </c>
    </row>
    <row r="8" spans="2:8">
      <c r="B8" s="5" t="s">
        <v>25</v>
      </c>
      <c r="C8" s="5" t="s">
        <v>12</v>
      </c>
      <c r="D8" s="5">
        <v>2060</v>
      </c>
      <c r="E8" s="5">
        <v>150</v>
      </c>
      <c r="F8" s="5">
        <v>3030</v>
      </c>
      <c r="G8" s="5">
        <v>3673</v>
      </c>
      <c r="H8" s="5">
        <v>1500</v>
      </c>
    </row>
    <row r="9" spans="2:8">
      <c r="B9" s="5" t="s">
        <v>25</v>
      </c>
      <c r="C9" s="5" t="s">
        <v>12</v>
      </c>
      <c r="D9" s="5">
        <v>2160</v>
      </c>
      <c r="E9" s="5">
        <v>150</v>
      </c>
      <c r="F9" s="5">
        <v>3230</v>
      </c>
      <c r="G9" s="5">
        <v>3873</v>
      </c>
      <c r="H9" s="5">
        <v>1500</v>
      </c>
    </row>
    <row r="10" spans="2:8">
      <c r="B10" s="5" t="s">
        <v>25</v>
      </c>
      <c r="C10" s="5" t="s">
        <v>12</v>
      </c>
      <c r="D10" s="5">
        <v>2310</v>
      </c>
      <c r="E10" s="5">
        <v>150</v>
      </c>
      <c r="F10" s="5">
        <v>3530</v>
      </c>
      <c r="G10" s="5">
        <v>4173</v>
      </c>
      <c r="H10" s="5">
        <v>1500</v>
      </c>
    </row>
    <row r="11" spans="2:8">
      <c r="B11" s="5" t="s">
        <v>25</v>
      </c>
      <c r="C11" s="5" t="s">
        <v>12</v>
      </c>
      <c r="D11" s="5">
        <v>2510</v>
      </c>
      <c r="E11" s="5">
        <v>150</v>
      </c>
      <c r="F11" s="5">
        <v>3930</v>
      </c>
      <c r="G11" s="5">
        <v>4573</v>
      </c>
      <c r="H11" s="5">
        <v>1500</v>
      </c>
    </row>
    <row r="12" spans="2:8">
      <c r="B12" s="5" t="s">
        <v>25</v>
      </c>
      <c r="C12" s="5" t="s">
        <v>12</v>
      </c>
      <c r="D12" s="5">
        <v>2660</v>
      </c>
      <c r="E12" s="5">
        <v>150</v>
      </c>
      <c r="F12" s="5">
        <v>4230</v>
      </c>
      <c r="G12" s="5">
        <v>4873</v>
      </c>
      <c r="H12" s="5">
        <v>1500</v>
      </c>
    </row>
    <row r="13" spans="2:8">
      <c r="B13" s="5" t="s">
        <v>25</v>
      </c>
      <c r="C13" s="5" t="s">
        <v>12</v>
      </c>
      <c r="D13" s="5">
        <v>2910</v>
      </c>
      <c r="E13" s="5">
        <v>150</v>
      </c>
      <c r="F13" s="5">
        <v>4730</v>
      </c>
      <c r="G13" s="5">
        <v>5373</v>
      </c>
      <c r="H13" s="5">
        <v>1500</v>
      </c>
    </row>
    <row r="14" spans="2:8">
      <c r="B14" s="5" t="s">
        <v>25</v>
      </c>
      <c r="C14" s="5" t="s">
        <v>12</v>
      </c>
      <c r="D14" s="5">
        <v>3260</v>
      </c>
      <c r="E14" s="5">
        <v>150</v>
      </c>
      <c r="F14" s="5">
        <v>5430</v>
      </c>
      <c r="G14" s="5">
        <v>6073</v>
      </c>
      <c r="H14" s="5">
        <v>1390</v>
      </c>
    </row>
    <row r="15" spans="2:8">
      <c r="B15" s="5" t="s">
        <v>26</v>
      </c>
      <c r="C15" s="5" t="s">
        <v>15</v>
      </c>
      <c r="D15" s="5">
        <v>1960</v>
      </c>
      <c r="E15" s="5">
        <v>1362</v>
      </c>
      <c r="F15" s="5">
        <v>2975</v>
      </c>
      <c r="G15" s="5">
        <v>3593</v>
      </c>
      <c r="H15" s="5">
        <v>1500</v>
      </c>
    </row>
    <row r="16" spans="2:8">
      <c r="B16" s="5" t="s">
        <v>26</v>
      </c>
      <c r="C16" s="5" t="s">
        <v>15</v>
      </c>
      <c r="D16" s="5">
        <v>2060</v>
      </c>
      <c r="E16" s="5">
        <v>1462</v>
      </c>
      <c r="F16" s="5">
        <v>3175</v>
      </c>
      <c r="G16" s="5">
        <v>3793</v>
      </c>
      <c r="H16" s="5">
        <v>1500</v>
      </c>
    </row>
    <row r="17" spans="2:8">
      <c r="B17" s="5" t="s">
        <v>26</v>
      </c>
      <c r="C17" s="5" t="s">
        <v>15</v>
      </c>
      <c r="D17" s="5">
        <v>2160</v>
      </c>
      <c r="E17" s="5">
        <v>1562</v>
      </c>
      <c r="F17" s="5">
        <v>3375</v>
      </c>
      <c r="G17" s="5">
        <v>3993</v>
      </c>
      <c r="H17" s="5">
        <v>1500</v>
      </c>
    </row>
    <row r="18" spans="2:8">
      <c r="B18" s="5" t="s">
        <v>26</v>
      </c>
      <c r="C18" s="5" t="s">
        <v>15</v>
      </c>
      <c r="D18" s="5">
        <v>2260</v>
      </c>
      <c r="E18" s="5">
        <v>1662</v>
      </c>
      <c r="F18" s="5">
        <v>3575</v>
      </c>
      <c r="G18" s="5">
        <v>4193</v>
      </c>
      <c r="H18" s="5">
        <v>1500</v>
      </c>
    </row>
    <row r="19" spans="2:8">
      <c r="B19" s="5" t="s">
        <v>26</v>
      </c>
      <c r="C19" s="5" t="s">
        <v>15</v>
      </c>
      <c r="D19" s="5">
        <v>2460</v>
      </c>
      <c r="E19" s="5">
        <v>1862</v>
      </c>
      <c r="F19" s="5">
        <v>3975</v>
      </c>
      <c r="G19" s="5">
        <v>4593</v>
      </c>
      <c r="H19" s="5">
        <v>1500</v>
      </c>
    </row>
    <row r="20" spans="2:8">
      <c r="B20" s="5" t="s">
        <v>27</v>
      </c>
      <c r="C20" s="5" t="s">
        <v>16</v>
      </c>
      <c r="D20" s="5">
        <v>1960</v>
      </c>
      <c r="E20" s="5">
        <v>1362</v>
      </c>
      <c r="F20" s="5">
        <v>4320</v>
      </c>
      <c r="G20" s="5">
        <v>4938</v>
      </c>
      <c r="H20" s="5">
        <v>1500</v>
      </c>
    </row>
    <row r="21" spans="2:8">
      <c r="B21" s="5" t="s">
        <v>27</v>
      </c>
      <c r="C21" s="5" t="s">
        <v>16</v>
      </c>
      <c r="D21" s="5">
        <v>2060</v>
      </c>
      <c r="E21" s="5">
        <v>1462</v>
      </c>
      <c r="F21" s="5">
        <v>4620</v>
      </c>
      <c r="G21" s="5">
        <v>5238</v>
      </c>
      <c r="H21" s="5">
        <v>1450</v>
      </c>
    </row>
    <row r="22" spans="2:8">
      <c r="B22" s="5" t="s">
        <v>27</v>
      </c>
      <c r="C22" s="5" t="s">
        <v>16</v>
      </c>
      <c r="D22" s="5">
        <v>2160</v>
      </c>
      <c r="E22" s="5">
        <v>1562</v>
      </c>
      <c r="F22" s="5">
        <v>4920</v>
      </c>
      <c r="G22" s="5">
        <v>5538</v>
      </c>
      <c r="H22" s="5">
        <v>1450</v>
      </c>
    </row>
    <row r="23" spans="2:8">
      <c r="B23" s="5" t="s">
        <v>27</v>
      </c>
      <c r="C23" s="5" t="s">
        <v>16</v>
      </c>
      <c r="D23" s="5">
        <v>2260</v>
      </c>
      <c r="E23" s="5">
        <v>1662</v>
      </c>
      <c r="F23" s="5">
        <v>5220</v>
      </c>
      <c r="G23" s="5">
        <v>5838</v>
      </c>
      <c r="H23" s="5">
        <v>1400</v>
      </c>
    </row>
    <row r="24" spans="2:8">
      <c r="B24" s="5" t="s">
        <v>27</v>
      </c>
      <c r="C24" s="5" t="s">
        <v>16</v>
      </c>
      <c r="D24" s="5">
        <v>2460</v>
      </c>
      <c r="E24" s="5">
        <v>1862</v>
      </c>
      <c r="F24" s="5">
        <v>5620</v>
      </c>
      <c r="G24" s="5">
        <v>6238</v>
      </c>
      <c r="H24" s="5">
        <v>1400</v>
      </c>
    </row>
    <row r="25" spans="2:8">
      <c r="B25" s="5" t="s">
        <v>27</v>
      </c>
      <c r="C25" s="5" t="s">
        <v>16</v>
      </c>
      <c r="D25" s="5">
        <v>2610</v>
      </c>
      <c r="E25" s="5">
        <v>2012</v>
      </c>
      <c r="F25" s="5">
        <v>6070</v>
      </c>
      <c r="G25" s="5">
        <v>6688</v>
      </c>
      <c r="H25" s="5">
        <v>1300</v>
      </c>
    </row>
    <row r="26" spans="2:8">
      <c r="B26" s="5" t="s">
        <v>27</v>
      </c>
      <c r="C26" s="5" t="s">
        <v>16</v>
      </c>
      <c r="D26" s="5">
        <v>2860</v>
      </c>
      <c r="E26" s="5">
        <v>2262</v>
      </c>
      <c r="F26" s="5">
        <v>6820</v>
      </c>
      <c r="G26" s="5">
        <v>7438</v>
      </c>
      <c r="H26" s="5">
        <v>1020</v>
      </c>
    </row>
    <row r="27" spans="2:8">
      <c r="B27" s="5" t="s">
        <v>27</v>
      </c>
      <c r="C27" s="5" t="s">
        <v>16</v>
      </c>
      <c r="D27" s="5">
        <v>3210</v>
      </c>
      <c r="E27" s="5">
        <v>2612</v>
      </c>
      <c r="F27" s="5">
        <v>7870</v>
      </c>
      <c r="G27" s="5">
        <v>8488</v>
      </c>
      <c r="H27" s="5">
        <v>550</v>
      </c>
    </row>
    <row r="28" spans="2:8">
      <c r="B28" s="12" t="s">
        <v>28</v>
      </c>
      <c r="C28" s="12" t="s">
        <v>12</v>
      </c>
      <c r="D28" s="12">
        <v>1960</v>
      </c>
      <c r="E28" s="12">
        <v>150</v>
      </c>
      <c r="F28" s="12">
        <v>2830</v>
      </c>
      <c r="G28" s="12">
        <v>3473</v>
      </c>
      <c r="H28" s="12">
        <v>1600</v>
      </c>
    </row>
    <row r="29" spans="2:8">
      <c r="B29" s="12" t="s">
        <v>28</v>
      </c>
      <c r="C29" s="12" t="s">
        <v>12</v>
      </c>
      <c r="D29" s="12">
        <v>2060</v>
      </c>
      <c r="E29" s="12">
        <v>150</v>
      </c>
      <c r="F29" s="12">
        <v>3030</v>
      </c>
      <c r="G29" s="12">
        <v>3673</v>
      </c>
      <c r="H29" s="12">
        <v>1600</v>
      </c>
    </row>
    <row r="30" spans="2:8">
      <c r="B30" s="12" t="s">
        <v>28</v>
      </c>
      <c r="C30" s="12" t="s">
        <v>12</v>
      </c>
      <c r="D30" s="12">
        <v>2160</v>
      </c>
      <c r="E30" s="12">
        <v>150</v>
      </c>
      <c r="F30" s="12">
        <v>3230</v>
      </c>
      <c r="G30" s="12">
        <v>3873</v>
      </c>
      <c r="H30" s="12">
        <v>1600</v>
      </c>
    </row>
    <row r="31" spans="2:8">
      <c r="B31" s="12" t="s">
        <v>28</v>
      </c>
      <c r="C31" s="12" t="s">
        <v>12</v>
      </c>
      <c r="D31" s="12">
        <v>2310</v>
      </c>
      <c r="E31" s="12">
        <v>150</v>
      </c>
      <c r="F31" s="12">
        <v>3530</v>
      </c>
      <c r="G31" s="12">
        <v>4173</v>
      </c>
      <c r="H31" s="12">
        <v>1600</v>
      </c>
    </row>
    <row r="32" spans="2:8">
      <c r="B32" s="12" t="s">
        <v>28</v>
      </c>
      <c r="C32" s="12" t="s">
        <v>12</v>
      </c>
      <c r="D32" s="12">
        <v>2510</v>
      </c>
      <c r="E32" s="12">
        <v>150</v>
      </c>
      <c r="F32" s="12">
        <v>3930</v>
      </c>
      <c r="G32" s="12">
        <v>4573</v>
      </c>
      <c r="H32" s="12">
        <v>1600</v>
      </c>
    </row>
    <row r="33" spans="2:8">
      <c r="B33" s="12" t="s">
        <v>28</v>
      </c>
      <c r="C33" s="12" t="s">
        <v>12</v>
      </c>
      <c r="D33" s="12">
        <v>2660</v>
      </c>
      <c r="E33" s="12">
        <v>150</v>
      </c>
      <c r="F33" s="12">
        <v>4230</v>
      </c>
      <c r="G33" s="12">
        <v>4873</v>
      </c>
      <c r="H33" s="12">
        <v>1600</v>
      </c>
    </row>
    <row r="34" spans="2:8">
      <c r="B34" s="12" t="s">
        <v>28</v>
      </c>
      <c r="C34" s="12" t="s">
        <v>12</v>
      </c>
      <c r="D34" s="12">
        <v>2910</v>
      </c>
      <c r="E34" s="12">
        <v>150</v>
      </c>
      <c r="F34" s="12">
        <v>4730</v>
      </c>
      <c r="G34" s="12">
        <v>5373</v>
      </c>
      <c r="H34" s="12">
        <v>1600</v>
      </c>
    </row>
    <row r="35" spans="2:8">
      <c r="B35" s="12" t="s">
        <v>28</v>
      </c>
      <c r="C35" s="12" t="s">
        <v>12</v>
      </c>
      <c r="D35" s="12">
        <v>3260</v>
      </c>
      <c r="E35" s="12">
        <v>150</v>
      </c>
      <c r="F35" s="12">
        <v>5430</v>
      </c>
      <c r="G35" s="12">
        <v>6073</v>
      </c>
      <c r="H35" s="12">
        <v>1410</v>
      </c>
    </row>
    <row r="36" spans="2:8">
      <c r="B36" s="12" t="s">
        <v>29</v>
      </c>
      <c r="C36" s="12" t="s">
        <v>15</v>
      </c>
      <c r="D36" s="12">
        <v>1960</v>
      </c>
      <c r="E36" s="12">
        <v>1362</v>
      </c>
      <c r="F36" s="12">
        <v>2975</v>
      </c>
      <c r="G36" s="12">
        <v>3593</v>
      </c>
      <c r="H36" s="12">
        <v>1600</v>
      </c>
    </row>
    <row r="37" spans="2:8">
      <c r="B37" s="12" t="s">
        <v>29</v>
      </c>
      <c r="C37" s="12" t="s">
        <v>15</v>
      </c>
      <c r="D37" s="12">
        <v>2060</v>
      </c>
      <c r="E37" s="12">
        <v>1462</v>
      </c>
      <c r="F37" s="12">
        <v>3175</v>
      </c>
      <c r="G37" s="12">
        <v>3793</v>
      </c>
      <c r="H37" s="12">
        <v>1600</v>
      </c>
    </row>
    <row r="38" spans="2:8">
      <c r="B38" s="12" t="s">
        <v>29</v>
      </c>
      <c r="C38" s="12" t="s">
        <v>15</v>
      </c>
      <c r="D38" s="12">
        <v>2160</v>
      </c>
      <c r="E38" s="12">
        <v>1562</v>
      </c>
      <c r="F38" s="12">
        <v>3375</v>
      </c>
      <c r="G38" s="12">
        <v>3993</v>
      </c>
      <c r="H38" s="12">
        <v>1600</v>
      </c>
    </row>
    <row r="39" spans="2:8">
      <c r="B39" s="12" t="s">
        <v>29</v>
      </c>
      <c r="C39" s="12" t="s">
        <v>15</v>
      </c>
      <c r="D39" s="12">
        <v>2260</v>
      </c>
      <c r="E39" s="12">
        <v>1662</v>
      </c>
      <c r="F39" s="12">
        <v>3575</v>
      </c>
      <c r="G39" s="12">
        <v>4193</v>
      </c>
      <c r="H39" s="12">
        <v>1600</v>
      </c>
    </row>
    <row r="40" spans="2:8">
      <c r="B40" s="12" t="s">
        <v>29</v>
      </c>
      <c r="C40" s="12" t="s">
        <v>15</v>
      </c>
      <c r="D40" s="12">
        <v>2460</v>
      </c>
      <c r="E40" s="12">
        <v>1862</v>
      </c>
      <c r="F40" s="12">
        <v>3975</v>
      </c>
      <c r="G40" s="12">
        <v>4593</v>
      </c>
      <c r="H40" s="12">
        <v>1600</v>
      </c>
    </row>
    <row r="41" spans="2:8">
      <c r="B41" s="12" t="s">
        <v>30</v>
      </c>
      <c r="C41" s="12" t="s">
        <v>16</v>
      </c>
      <c r="D41" s="12">
        <v>1960</v>
      </c>
      <c r="E41" s="12">
        <v>1362</v>
      </c>
      <c r="F41" s="12">
        <v>4320</v>
      </c>
      <c r="G41" s="12">
        <v>4938</v>
      </c>
      <c r="H41" s="12">
        <v>1600</v>
      </c>
    </row>
    <row r="42" spans="2:8">
      <c r="B42" s="12" t="s">
        <v>30</v>
      </c>
      <c r="C42" s="12" t="s">
        <v>16</v>
      </c>
      <c r="D42" s="12">
        <v>2060</v>
      </c>
      <c r="E42" s="12">
        <v>1462</v>
      </c>
      <c r="F42" s="12">
        <v>4620</v>
      </c>
      <c r="G42" s="12">
        <v>5238</v>
      </c>
      <c r="H42" s="12">
        <v>1540</v>
      </c>
    </row>
    <row r="43" spans="2:8">
      <c r="B43" s="12" t="s">
        <v>30</v>
      </c>
      <c r="C43" s="12" t="s">
        <v>16</v>
      </c>
      <c r="D43" s="12">
        <v>2160</v>
      </c>
      <c r="E43" s="12">
        <v>1562</v>
      </c>
      <c r="F43" s="12">
        <v>4920</v>
      </c>
      <c r="G43" s="12">
        <v>5538</v>
      </c>
      <c r="H43" s="12">
        <v>1540</v>
      </c>
    </row>
    <row r="44" spans="2:8">
      <c r="B44" s="12" t="s">
        <v>30</v>
      </c>
      <c r="C44" s="12" t="s">
        <v>16</v>
      </c>
      <c r="D44" s="12">
        <v>2260</v>
      </c>
      <c r="E44" s="12">
        <v>1662</v>
      </c>
      <c r="F44" s="12">
        <v>5220</v>
      </c>
      <c r="G44" s="12">
        <v>5838</v>
      </c>
      <c r="H44" s="12">
        <v>1480</v>
      </c>
    </row>
    <row r="45" spans="2:8">
      <c r="B45" s="12" t="s">
        <v>30</v>
      </c>
      <c r="C45" s="12" t="s">
        <v>16</v>
      </c>
      <c r="D45" s="12">
        <v>2460</v>
      </c>
      <c r="E45" s="12">
        <v>1862</v>
      </c>
      <c r="F45" s="12">
        <v>5620</v>
      </c>
      <c r="G45" s="12">
        <v>6238</v>
      </c>
      <c r="H45" s="12">
        <v>1480</v>
      </c>
    </row>
    <row r="46" spans="2:8">
      <c r="B46" s="12" t="s">
        <v>30</v>
      </c>
      <c r="C46" s="12" t="s">
        <v>16</v>
      </c>
      <c r="D46" s="12">
        <v>2610</v>
      </c>
      <c r="E46" s="12">
        <v>2012</v>
      </c>
      <c r="F46" s="12">
        <v>6070</v>
      </c>
      <c r="G46" s="12">
        <v>6688</v>
      </c>
      <c r="H46" s="12">
        <v>1410</v>
      </c>
    </row>
    <row r="47" spans="2:8">
      <c r="B47" s="12" t="s">
        <v>30</v>
      </c>
      <c r="C47" s="12" t="s">
        <v>16</v>
      </c>
      <c r="D47" s="12">
        <v>2860</v>
      </c>
      <c r="E47" s="12">
        <v>2262</v>
      </c>
      <c r="F47" s="12">
        <v>6820</v>
      </c>
      <c r="G47" s="12">
        <v>7438</v>
      </c>
      <c r="H47" s="12">
        <v>1020</v>
      </c>
    </row>
    <row r="48" spans="2:8">
      <c r="B48" s="12" t="s">
        <v>30</v>
      </c>
      <c r="C48" s="12" t="s">
        <v>16</v>
      </c>
      <c r="D48" s="12">
        <v>3210</v>
      </c>
      <c r="E48" s="12">
        <v>2612</v>
      </c>
      <c r="F48" s="12">
        <v>7870</v>
      </c>
      <c r="G48" s="12">
        <v>8488</v>
      </c>
      <c r="H48" s="12">
        <v>570</v>
      </c>
    </row>
    <row r="49" spans="2:8">
      <c r="B49" s="11" t="s">
        <v>34</v>
      </c>
      <c r="C49" s="11" t="s">
        <v>12</v>
      </c>
      <c r="D49" s="11">
        <v>1960</v>
      </c>
      <c r="E49" s="11">
        <v>150</v>
      </c>
      <c r="F49" s="11">
        <v>2830</v>
      </c>
      <c r="G49" s="11">
        <v>3473</v>
      </c>
      <c r="H49" s="11">
        <v>1600</v>
      </c>
    </row>
    <row r="50" spans="2:8">
      <c r="B50" s="11" t="s">
        <v>34</v>
      </c>
      <c r="C50" s="11" t="s">
        <v>12</v>
      </c>
      <c r="D50" s="11">
        <v>2060</v>
      </c>
      <c r="E50" s="11">
        <v>150</v>
      </c>
      <c r="F50" s="11">
        <v>3030</v>
      </c>
      <c r="G50" s="11">
        <v>3673</v>
      </c>
      <c r="H50" s="11">
        <v>1600</v>
      </c>
    </row>
    <row r="51" spans="2:8">
      <c r="B51" s="11" t="s">
        <v>34</v>
      </c>
      <c r="C51" s="11" t="s">
        <v>12</v>
      </c>
      <c r="D51" s="11">
        <v>2160</v>
      </c>
      <c r="E51" s="11">
        <v>150</v>
      </c>
      <c r="F51" s="11">
        <v>3230</v>
      </c>
      <c r="G51" s="11">
        <v>3873</v>
      </c>
      <c r="H51" s="11">
        <v>1600</v>
      </c>
    </row>
    <row r="52" spans="2:8">
      <c r="B52" s="11" t="s">
        <v>34</v>
      </c>
      <c r="C52" s="11" t="s">
        <v>12</v>
      </c>
      <c r="D52" s="11">
        <v>2310</v>
      </c>
      <c r="E52" s="11">
        <v>150</v>
      </c>
      <c r="F52" s="11">
        <v>3530</v>
      </c>
      <c r="G52" s="11">
        <v>4173</v>
      </c>
      <c r="H52" s="11">
        <v>1600</v>
      </c>
    </row>
    <row r="53" spans="2:8">
      <c r="B53" s="11" t="s">
        <v>34</v>
      </c>
      <c r="C53" s="11" t="s">
        <v>12</v>
      </c>
      <c r="D53" s="11">
        <v>2510</v>
      </c>
      <c r="E53" s="11">
        <v>150</v>
      </c>
      <c r="F53" s="11">
        <v>3930</v>
      </c>
      <c r="G53" s="11">
        <v>4573</v>
      </c>
      <c r="H53" s="11">
        <v>1600</v>
      </c>
    </row>
    <row r="54" spans="2:8">
      <c r="B54" s="11" t="s">
        <v>34</v>
      </c>
      <c r="C54" s="11" t="s">
        <v>12</v>
      </c>
      <c r="D54" s="11">
        <v>2660</v>
      </c>
      <c r="E54" s="11">
        <v>150</v>
      </c>
      <c r="F54" s="11">
        <v>4230</v>
      </c>
      <c r="G54" s="11">
        <v>4873</v>
      </c>
      <c r="H54" s="11">
        <v>1600</v>
      </c>
    </row>
    <row r="55" spans="2:8">
      <c r="B55" s="11" t="s">
        <v>34</v>
      </c>
      <c r="C55" s="11" t="s">
        <v>12</v>
      </c>
      <c r="D55" s="11">
        <v>2910</v>
      </c>
      <c r="E55" s="11">
        <v>150</v>
      </c>
      <c r="F55" s="11">
        <v>4730</v>
      </c>
      <c r="G55" s="11">
        <v>5373</v>
      </c>
      <c r="H55" s="11">
        <v>1600</v>
      </c>
    </row>
    <row r="56" spans="2:8">
      <c r="B56" s="11" t="s">
        <v>34</v>
      </c>
      <c r="C56" s="11" t="s">
        <v>12</v>
      </c>
      <c r="D56" s="11">
        <v>3260</v>
      </c>
      <c r="E56" s="11">
        <v>150</v>
      </c>
      <c r="F56" s="11">
        <v>5430</v>
      </c>
      <c r="G56" s="11">
        <v>6073</v>
      </c>
      <c r="H56" s="11">
        <v>1600</v>
      </c>
    </row>
    <row r="57" spans="2:8">
      <c r="B57" s="11" t="s">
        <v>32</v>
      </c>
      <c r="C57" s="11" t="s">
        <v>15</v>
      </c>
      <c r="D57" s="11">
        <v>1960</v>
      </c>
      <c r="E57" s="11">
        <v>1362</v>
      </c>
      <c r="F57" s="11">
        <v>2975</v>
      </c>
      <c r="G57" s="11">
        <v>3593</v>
      </c>
      <c r="H57" s="11">
        <v>1600</v>
      </c>
    </row>
    <row r="58" spans="2:8">
      <c r="B58" s="11" t="s">
        <v>32</v>
      </c>
      <c r="C58" s="11" t="s">
        <v>15</v>
      </c>
      <c r="D58" s="11">
        <v>2060</v>
      </c>
      <c r="E58" s="11">
        <v>1462</v>
      </c>
      <c r="F58" s="11">
        <v>3175</v>
      </c>
      <c r="G58" s="11">
        <v>3793</v>
      </c>
      <c r="H58" s="11">
        <v>1600</v>
      </c>
    </row>
    <row r="59" spans="2:8">
      <c r="B59" s="11" t="s">
        <v>32</v>
      </c>
      <c r="C59" s="11" t="s">
        <v>15</v>
      </c>
      <c r="D59" s="11">
        <v>2160</v>
      </c>
      <c r="E59" s="11">
        <v>1562</v>
      </c>
      <c r="F59" s="11">
        <v>3375</v>
      </c>
      <c r="G59" s="11">
        <v>3993</v>
      </c>
      <c r="H59" s="11">
        <v>1600</v>
      </c>
    </row>
    <row r="60" spans="2:8">
      <c r="B60" s="11" t="s">
        <v>32</v>
      </c>
      <c r="C60" s="11" t="s">
        <v>15</v>
      </c>
      <c r="D60" s="11">
        <v>2260</v>
      </c>
      <c r="E60" s="11">
        <v>1662</v>
      </c>
      <c r="F60" s="11">
        <v>3575</v>
      </c>
      <c r="G60" s="11">
        <v>4193</v>
      </c>
      <c r="H60" s="11">
        <v>1600</v>
      </c>
    </row>
    <row r="61" spans="2:8">
      <c r="B61" s="11" t="s">
        <v>32</v>
      </c>
      <c r="C61" s="11" t="s">
        <v>15</v>
      </c>
      <c r="D61" s="11">
        <v>2460</v>
      </c>
      <c r="E61" s="11">
        <v>1862</v>
      </c>
      <c r="F61" s="11">
        <v>3975</v>
      </c>
      <c r="G61" s="11">
        <v>4593</v>
      </c>
      <c r="H61" s="11">
        <v>1600</v>
      </c>
    </row>
    <row r="62" spans="2:8">
      <c r="B62" s="11" t="s">
        <v>33</v>
      </c>
      <c r="C62" s="11" t="s">
        <v>16</v>
      </c>
      <c r="D62" s="11">
        <v>1960</v>
      </c>
      <c r="E62" s="11">
        <v>1362</v>
      </c>
      <c r="F62" s="11">
        <v>4320</v>
      </c>
      <c r="G62" s="11">
        <v>4938</v>
      </c>
      <c r="H62" s="11">
        <v>1600</v>
      </c>
    </row>
    <row r="63" spans="2:8">
      <c r="B63" s="11" t="s">
        <v>33</v>
      </c>
      <c r="C63" s="11" t="s">
        <v>16</v>
      </c>
      <c r="D63" s="11">
        <v>2060</v>
      </c>
      <c r="E63" s="11">
        <v>1462</v>
      </c>
      <c r="F63" s="11">
        <v>4620</v>
      </c>
      <c r="G63" s="11">
        <v>5238</v>
      </c>
      <c r="H63" s="11">
        <v>1600</v>
      </c>
    </row>
    <row r="64" spans="2:8">
      <c r="B64" s="11" t="s">
        <v>33</v>
      </c>
      <c r="C64" s="11" t="s">
        <v>16</v>
      </c>
      <c r="D64" s="11">
        <v>2160</v>
      </c>
      <c r="E64" s="11">
        <v>1562</v>
      </c>
      <c r="F64" s="11">
        <v>4920</v>
      </c>
      <c r="G64" s="11">
        <v>5538</v>
      </c>
      <c r="H64" s="11">
        <v>1600</v>
      </c>
    </row>
    <row r="65" spans="2:8">
      <c r="B65" s="11" t="s">
        <v>33</v>
      </c>
      <c r="C65" s="11" t="s">
        <v>16</v>
      </c>
      <c r="D65" s="11">
        <v>2260</v>
      </c>
      <c r="E65" s="11">
        <v>1662</v>
      </c>
      <c r="F65" s="11">
        <v>5220</v>
      </c>
      <c r="G65" s="11">
        <v>5838</v>
      </c>
      <c r="H65" s="11">
        <v>1600</v>
      </c>
    </row>
    <row r="66" spans="2:8">
      <c r="B66" s="11" t="s">
        <v>33</v>
      </c>
      <c r="C66" s="11" t="s">
        <v>16</v>
      </c>
      <c r="D66" s="11">
        <v>2460</v>
      </c>
      <c r="E66" s="11">
        <v>1862</v>
      </c>
      <c r="F66" s="11">
        <v>5620</v>
      </c>
      <c r="G66" s="11">
        <v>6238</v>
      </c>
      <c r="H66" s="11">
        <v>1600</v>
      </c>
    </row>
    <row r="67" spans="2:8">
      <c r="B67" s="11" t="s">
        <v>33</v>
      </c>
      <c r="C67" s="11" t="s">
        <v>16</v>
      </c>
      <c r="D67" s="11">
        <v>2610</v>
      </c>
      <c r="E67" s="11">
        <v>2012</v>
      </c>
      <c r="F67" s="11">
        <v>6070</v>
      </c>
      <c r="G67" s="11">
        <v>6688</v>
      </c>
      <c r="H67" s="11">
        <v>1420</v>
      </c>
    </row>
    <row r="68" spans="2:8">
      <c r="B68" s="11" t="s">
        <v>33</v>
      </c>
      <c r="C68" s="11" t="s">
        <v>16</v>
      </c>
      <c r="D68" s="11">
        <v>2860</v>
      </c>
      <c r="E68" s="11">
        <v>2262</v>
      </c>
      <c r="F68" s="11">
        <v>6820</v>
      </c>
      <c r="G68" s="11">
        <v>7438</v>
      </c>
      <c r="H68" s="11">
        <v>930</v>
      </c>
    </row>
    <row r="69" spans="2:8">
      <c r="B69" s="11" t="s">
        <v>33</v>
      </c>
      <c r="C69" s="11" t="s">
        <v>16</v>
      </c>
      <c r="D69" s="11">
        <v>3210</v>
      </c>
      <c r="E69" s="11">
        <v>2612</v>
      </c>
      <c r="F69" s="11">
        <v>7870</v>
      </c>
      <c r="G69" s="11">
        <v>8488</v>
      </c>
      <c r="H69" s="11">
        <v>570</v>
      </c>
    </row>
    <row r="70" spans="2:8">
      <c r="B70" s="10" t="s">
        <v>31</v>
      </c>
      <c r="C70" s="10" t="s">
        <v>12</v>
      </c>
      <c r="D70" s="10">
        <v>1960</v>
      </c>
      <c r="E70" s="10">
        <v>150</v>
      </c>
      <c r="F70" s="10">
        <v>2830</v>
      </c>
      <c r="G70" s="10">
        <v>3473</v>
      </c>
      <c r="H70" s="10">
        <v>1800</v>
      </c>
    </row>
    <row r="71" spans="2:8">
      <c r="B71" s="10" t="s">
        <v>31</v>
      </c>
      <c r="C71" s="10" t="s">
        <v>12</v>
      </c>
      <c r="D71" s="10">
        <v>2060</v>
      </c>
      <c r="E71" s="10">
        <v>150</v>
      </c>
      <c r="F71" s="10">
        <v>3030</v>
      </c>
      <c r="G71" s="10">
        <v>3673</v>
      </c>
      <c r="H71" s="10">
        <v>1800</v>
      </c>
    </row>
    <row r="72" spans="2:8">
      <c r="B72" s="10" t="s">
        <v>31</v>
      </c>
      <c r="C72" s="10" t="s">
        <v>12</v>
      </c>
      <c r="D72" s="10">
        <v>2160</v>
      </c>
      <c r="E72" s="10">
        <v>150</v>
      </c>
      <c r="F72" s="10">
        <v>3230</v>
      </c>
      <c r="G72" s="10">
        <v>3873</v>
      </c>
      <c r="H72" s="10">
        <v>1800</v>
      </c>
    </row>
    <row r="73" spans="2:8">
      <c r="B73" s="10" t="s">
        <v>31</v>
      </c>
      <c r="C73" s="10" t="s">
        <v>12</v>
      </c>
      <c r="D73" s="10">
        <v>2310</v>
      </c>
      <c r="E73" s="10">
        <v>150</v>
      </c>
      <c r="F73" s="10">
        <v>3530</v>
      </c>
      <c r="G73" s="10">
        <v>4173</v>
      </c>
      <c r="H73" s="10">
        <v>1800</v>
      </c>
    </row>
    <row r="74" spans="2:8">
      <c r="B74" s="10" t="s">
        <v>31</v>
      </c>
      <c r="C74" s="10" t="s">
        <v>12</v>
      </c>
      <c r="D74" s="10">
        <v>2510</v>
      </c>
      <c r="E74" s="10">
        <v>150</v>
      </c>
      <c r="F74" s="10">
        <v>3930</v>
      </c>
      <c r="G74" s="10">
        <v>4573</v>
      </c>
      <c r="H74" s="10">
        <v>1800</v>
      </c>
    </row>
    <row r="75" spans="2:8">
      <c r="B75" s="10" t="s">
        <v>31</v>
      </c>
      <c r="C75" s="10" t="s">
        <v>12</v>
      </c>
      <c r="D75" s="10">
        <v>2660</v>
      </c>
      <c r="E75" s="10">
        <v>150</v>
      </c>
      <c r="F75" s="10">
        <v>4230</v>
      </c>
      <c r="G75" s="10">
        <v>4873</v>
      </c>
      <c r="H75" s="10">
        <v>1800</v>
      </c>
    </row>
    <row r="76" spans="2:8">
      <c r="B76" s="10" t="s">
        <v>31</v>
      </c>
      <c r="C76" s="10" t="s">
        <v>12</v>
      </c>
      <c r="D76" s="10">
        <v>2910</v>
      </c>
      <c r="E76" s="10">
        <v>150</v>
      </c>
      <c r="F76" s="10">
        <v>4730</v>
      </c>
      <c r="G76" s="10">
        <v>5373</v>
      </c>
      <c r="H76" s="10">
        <v>1740</v>
      </c>
    </row>
    <row r="77" spans="2:8">
      <c r="B77" s="10" t="s">
        <v>31</v>
      </c>
      <c r="C77" s="10" t="s">
        <v>12</v>
      </c>
      <c r="D77" s="10">
        <v>3260</v>
      </c>
      <c r="E77" s="10">
        <v>150</v>
      </c>
      <c r="F77" s="10">
        <v>5430</v>
      </c>
      <c r="G77" s="10">
        <v>6073</v>
      </c>
      <c r="H77" s="10">
        <v>1690</v>
      </c>
    </row>
    <row r="78" spans="2:8">
      <c r="B78" s="10" t="s">
        <v>35</v>
      </c>
      <c r="C78" s="10" t="s">
        <v>15</v>
      </c>
      <c r="D78" s="10">
        <v>1960</v>
      </c>
      <c r="E78" s="10">
        <v>1312</v>
      </c>
      <c r="F78" s="10">
        <v>2875</v>
      </c>
      <c r="G78" s="10">
        <v>3543</v>
      </c>
      <c r="H78" s="10">
        <v>1800</v>
      </c>
    </row>
    <row r="79" spans="2:8">
      <c r="B79" s="10" t="s">
        <v>35</v>
      </c>
      <c r="C79" s="10" t="s">
        <v>15</v>
      </c>
      <c r="D79" s="10">
        <v>2060</v>
      </c>
      <c r="E79" s="10">
        <v>1412</v>
      </c>
      <c r="F79" s="10">
        <v>3075</v>
      </c>
      <c r="G79" s="10">
        <v>3743</v>
      </c>
      <c r="H79" s="10">
        <v>1800</v>
      </c>
    </row>
    <row r="80" spans="2:8">
      <c r="B80" s="10" t="s">
        <v>35</v>
      </c>
      <c r="C80" s="10" t="s">
        <v>15</v>
      </c>
      <c r="D80" s="10">
        <v>2160</v>
      </c>
      <c r="E80" s="10">
        <v>1512</v>
      </c>
      <c r="F80" s="10">
        <v>3275</v>
      </c>
      <c r="G80" s="10">
        <v>3943</v>
      </c>
      <c r="H80" s="10">
        <v>1800</v>
      </c>
    </row>
    <row r="81" spans="2:8">
      <c r="B81" s="10" t="s">
        <v>35</v>
      </c>
      <c r="C81" s="10" t="s">
        <v>15</v>
      </c>
      <c r="D81" s="10">
        <v>2260</v>
      </c>
      <c r="E81" s="10">
        <v>1612</v>
      </c>
      <c r="F81" s="10">
        <v>3475</v>
      </c>
      <c r="G81" s="10">
        <v>4143</v>
      </c>
      <c r="H81" s="10">
        <v>1800</v>
      </c>
    </row>
    <row r="82" spans="2:8">
      <c r="B82" s="10" t="s">
        <v>35</v>
      </c>
      <c r="C82" s="10" t="s">
        <v>15</v>
      </c>
      <c r="D82" s="10">
        <v>2460</v>
      </c>
      <c r="E82" s="10">
        <v>1812</v>
      </c>
      <c r="F82" s="10">
        <v>3875</v>
      </c>
      <c r="G82" s="10">
        <v>4543</v>
      </c>
      <c r="H82" s="10">
        <v>1800</v>
      </c>
    </row>
    <row r="83" spans="2:8">
      <c r="B83" s="10" t="s">
        <v>36</v>
      </c>
      <c r="C83" s="10" t="s">
        <v>16</v>
      </c>
      <c r="D83" s="10">
        <v>1960</v>
      </c>
      <c r="E83" s="10">
        <v>1312</v>
      </c>
      <c r="F83" s="10">
        <v>4170</v>
      </c>
      <c r="G83" s="10">
        <v>4838</v>
      </c>
      <c r="H83" s="10">
        <v>1800</v>
      </c>
    </row>
    <row r="84" spans="2:8">
      <c r="B84" s="10" t="s">
        <v>36</v>
      </c>
      <c r="C84" s="10" t="s">
        <v>16</v>
      </c>
      <c r="D84" s="10">
        <v>2060</v>
      </c>
      <c r="E84" s="10">
        <v>1412</v>
      </c>
      <c r="F84" s="10">
        <v>4470</v>
      </c>
      <c r="G84" s="10">
        <v>5138</v>
      </c>
      <c r="H84" s="10">
        <v>1700</v>
      </c>
    </row>
    <row r="85" spans="2:8">
      <c r="B85" s="10" t="s">
        <v>36</v>
      </c>
      <c r="C85" s="10" t="s">
        <v>16</v>
      </c>
      <c r="D85" s="10">
        <v>2160</v>
      </c>
      <c r="E85" s="10">
        <v>1512</v>
      </c>
      <c r="F85" s="10">
        <v>4770</v>
      </c>
      <c r="G85" s="10">
        <v>5438</v>
      </c>
      <c r="H85" s="10">
        <v>1700</v>
      </c>
    </row>
    <row r="86" spans="2:8">
      <c r="B86" s="10" t="s">
        <v>36</v>
      </c>
      <c r="C86" s="10" t="s">
        <v>16</v>
      </c>
      <c r="D86" s="10">
        <v>2260</v>
      </c>
      <c r="E86" s="10">
        <v>1612</v>
      </c>
      <c r="F86" s="10">
        <v>5070</v>
      </c>
      <c r="G86" s="10">
        <v>5738</v>
      </c>
      <c r="H86" s="10">
        <v>1700</v>
      </c>
    </row>
    <row r="87" spans="2:8">
      <c r="B87" s="10" t="s">
        <v>36</v>
      </c>
      <c r="C87" s="10" t="s">
        <v>16</v>
      </c>
      <c r="D87" s="10">
        <v>2460</v>
      </c>
      <c r="E87" s="10">
        <v>1812</v>
      </c>
      <c r="F87" s="10">
        <v>5470</v>
      </c>
      <c r="G87" s="10">
        <v>6138</v>
      </c>
      <c r="H87" s="10">
        <v>1660</v>
      </c>
    </row>
    <row r="88" spans="2:8">
      <c r="B88" s="10" t="s">
        <v>36</v>
      </c>
      <c r="C88" s="10" t="s">
        <v>16</v>
      </c>
      <c r="D88" s="10">
        <v>2610</v>
      </c>
      <c r="E88" s="10">
        <v>1962</v>
      </c>
      <c r="F88" s="10">
        <v>5920</v>
      </c>
      <c r="G88" s="10">
        <v>6588</v>
      </c>
      <c r="H88" s="10">
        <v>1420</v>
      </c>
    </row>
    <row r="89" spans="2:8">
      <c r="B89" s="10" t="s">
        <v>36</v>
      </c>
      <c r="C89" s="10" t="s">
        <v>16</v>
      </c>
      <c r="D89" s="10">
        <v>2860</v>
      </c>
      <c r="E89" s="10">
        <v>2212</v>
      </c>
      <c r="F89" s="10">
        <v>6670</v>
      </c>
      <c r="G89" s="10">
        <v>7338</v>
      </c>
      <c r="H89" s="10">
        <v>1160</v>
      </c>
    </row>
    <row r="90" spans="2:8">
      <c r="B90" s="10" t="s">
        <v>36</v>
      </c>
      <c r="C90" s="10" t="s">
        <v>16</v>
      </c>
      <c r="D90" s="10">
        <v>3210</v>
      </c>
      <c r="E90" s="10">
        <v>2562</v>
      </c>
      <c r="F90" s="10">
        <v>7720</v>
      </c>
      <c r="G90" s="10">
        <v>8388</v>
      </c>
      <c r="H90" s="10">
        <v>670</v>
      </c>
    </row>
    <row r="91" spans="2:8">
      <c r="B91" s="12" t="s">
        <v>37</v>
      </c>
      <c r="C91" s="13" t="s">
        <v>12</v>
      </c>
      <c r="D91" s="13">
        <v>1960</v>
      </c>
      <c r="E91" s="13">
        <v>150</v>
      </c>
      <c r="F91" s="13">
        <v>2830</v>
      </c>
      <c r="G91" s="13">
        <v>3473</v>
      </c>
      <c r="H91" s="13">
        <v>1800</v>
      </c>
    </row>
    <row r="92" spans="2:8">
      <c r="B92" s="12" t="s">
        <v>37</v>
      </c>
      <c r="C92" s="13" t="s">
        <v>12</v>
      </c>
      <c r="D92" s="13">
        <v>2060</v>
      </c>
      <c r="E92" s="13">
        <v>150</v>
      </c>
      <c r="F92" s="13">
        <v>3030</v>
      </c>
      <c r="G92" s="13">
        <v>3673</v>
      </c>
      <c r="H92" s="13">
        <v>1800</v>
      </c>
    </row>
    <row r="93" spans="2:8">
      <c r="B93" s="12" t="s">
        <v>37</v>
      </c>
      <c r="C93" s="13" t="s">
        <v>12</v>
      </c>
      <c r="D93" s="13">
        <v>2160</v>
      </c>
      <c r="E93" s="13">
        <v>150</v>
      </c>
      <c r="F93" s="13">
        <v>3230</v>
      </c>
      <c r="G93" s="13">
        <v>3873</v>
      </c>
      <c r="H93" s="13">
        <v>1800</v>
      </c>
    </row>
    <row r="94" spans="2:8">
      <c r="B94" s="12" t="s">
        <v>37</v>
      </c>
      <c r="C94" s="13" t="s">
        <v>12</v>
      </c>
      <c r="D94" s="13">
        <v>2310</v>
      </c>
      <c r="E94" s="13">
        <v>150</v>
      </c>
      <c r="F94" s="13">
        <v>3530</v>
      </c>
      <c r="G94" s="13">
        <v>4173</v>
      </c>
      <c r="H94" s="13">
        <v>1800</v>
      </c>
    </row>
    <row r="95" spans="2:8">
      <c r="B95" s="12" t="s">
        <v>37</v>
      </c>
      <c r="C95" s="13" t="s">
        <v>12</v>
      </c>
      <c r="D95" s="13">
        <v>2510</v>
      </c>
      <c r="E95" s="13">
        <v>150</v>
      </c>
      <c r="F95" s="13">
        <v>3930</v>
      </c>
      <c r="G95" s="13">
        <v>4573</v>
      </c>
      <c r="H95" s="13">
        <v>1800</v>
      </c>
    </row>
    <row r="96" spans="2:8">
      <c r="B96" s="12" t="s">
        <v>37</v>
      </c>
      <c r="C96" s="13" t="s">
        <v>12</v>
      </c>
      <c r="D96" s="13">
        <v>2660</v>
      </c>
      <c r="E96" s="13">
        <v>150</v>
      </c>
      <c r="F96" s="13">
        <v>4230</v>
      </c>
      <c r="G96" s="13">
        <v>4873</v>
      </c>
      <c r="H96" s="13">
        <v>1800</v>
      </c>
    </row>
    <row r="97" spans="2:8">
      <c r="B97" s="12" t="s">
        <v>37</v>
      </c>
      <c r="C97" s="13" t="s">
        <v>12</v>
      </c>
      <c r="D97" s="13">
        <v>2910</v>
      </c>
      <c r="E97" s="13">
        <v>150</v>
      </c>
      <c r="F97" s="13">
        <v>4730</v>
      </c>
      <c r="G97" s="13">
        <v>5373</v>
      </c>
      <c r="H97" s="13">
        <v>1800</v>
      </c>
    </row>
    <row r="98" spans="2:8">
      <c r="B98" s="12" t="s">
        <v>37</v>
      </c>
      <c r="C98" s="13" t="s">
        <v>12</v>
      </c>
      <c r="D98" s="13">
        <v>3260</v>
      </c>
      <c r="E98" s="13">
        <v>150</v>
      </c>
      <c r="F98" s="13">
        <v>5430</v>
      </c>
      <c r="G98" s="13">
        <v>6073</v>
      </c>
      <c r="H98" s="13">
        <v>1800</v>
      </c>
    </row>
    <row r="99" spans="2:8">
      <c r="B99" s="12" t="s">
        <v>38</v>
      </c>
      <c r="C99" s="13" t="s">
        <v>15</v>
      </c>
      <c r="D99" s="13">
        <v>1960</v>
      </c>
      <c r="E99" s="13">
        <v>1312</v>
      </c>
      <c r="F99" s="13">
        <v>2875</v>
      </c>
      <c r="G99" s="13">
        <v>3543</v>
      </c>
      <c r="H99" s="13">
        <v>1800</v>
      </c>
    </row>
    <row r="100" spans="2:8">
      <c r="B100" s="12" t="s">
        <v>38</v>
      </c>
      <c r="C100" s="13" t="s">
        <v>15</v>
      </c>
      <c r="D100" s="13">
        <v>2060</v>
      </c>
      <c r="E100" s="13">
        <v>1412</v>
      </c>
      <c r="F100" s="13">
        <v>3075</v>
      </c>
      <c r="G100" s="13">
        <v>3743</v>
      </c>
      <c r="H100" s="13">
        <v>1800</v>
      </c>
    </row>
    <row r="101" spans="2:8">
      <c r="B101" s="12" t="s">
        <v>38</v>
      </c>
      <c r="C101" s="13" t="s">
        <v>15</v>
      </c>
      <c r="D101" s="13">
        <v>2160</v>
      </c>
      <c r="E101" s="13">
        <v>1512</v>
      </c>
      <c r="F101" s="13">
        <v>3275</v>
      </c>
      <c r="G101" s="13">
        <v>3943</v>
      </c>
      <c r="H101" s="13">
        <v>1800</v>
      </c>
    </row>
    <row r="102" spans="2:8">
      <c r="B102" s="12" t="s">
        <v>38</v>
      </c>
      <c r="C102" s="13" t="s">
        <v>15</v>
      </c>
      <c r="D102" s="13">
        <v>2260</v>
      </c>
      <c r="E102" s="13">
        <v>1612</v>
      </c>
      <c r="F102" s="13">
        <v>3475</v>
      </c>
      <c r="G102" s="13">
        <v>4143</v>
      </c>
      <c r="H102" s="13">
        <v>1800</v>
      </c>
    </row>
    <row r="103" spans="2:8">
      <c r="B103" s="12" t="s">
        <v>38</v>
      </c>
      <c r="C103" s="13" t="s">
        <v>15</v>
      </c>
      <c r="D103" s="13">
        <v>2460</v>
      </c>
      <c r="E103" s="13">
        <v>1812</v>
      </c>
      <c r="F103" s="13">
        <v>3875</v>
      </c>
      <c r="G103" s="13">
        <v>4543</v>
      </c>
      <c r="H103" s="13">
        <v>1800</v>
      </c>
    </row>
    <row r="104" spans="2:8">
      <c r="B104" s="12" t="s">
        <v>39</v>
      </c>
      <c r="C104" s="13" t="s">
        <v>16</v>
      </c>
      <c r="D104" s="13">
        <v>1960</v>
      </c>
      <c r="E104" s="13">
        <v>1312</v>
      </c>
      <c r="F104" s="13">
        <v>4170</v>
      </c>
      <c r="G104" s="13">
        <v>4838</v>
      </c>
      <c r="H104" s="13">
        <v>1800</v>
      </c>
    </row>
    <row r="105" spans="2:8">
      <c r="B105" s="12" t="s">
        <v>39</v>
      </c>
      <c r="C105" s="13" t="s">
        <v>16</v>
      </c>
      <c r="D105" s="13">
        <v>2060</v>
      </c>
      <c r="E105" s="13">
        <v>1412</v>
      </c>
      <c r="F105" s="13">
        <v>4470</v>
      </c>
      <c r="G105" s="13">
        <v>5138</v>
      </c>
      <c r="H105" s="13">
        <v>1800</v>
      </c>
    </row>
    <row r="106" spans="2:8">
      <c r="B106" s="12" t="s">
        <v>39</v>
      </c>
      <c r="C106" s="13" t="s">
        <v>16</v>
      </c>
      <c r="D106" s="13">
        <v>2160</v>
      </c>
      <c r="E106" s="13">
        <v>1512</v>
      </c>
      <c r="F106" s="13">
        <v>4770</v>
      </c>
      <c r="G106" s="13">
        <v>5438</v>
      </c>
      <c r="H106" s="13">
        <v>1800</v>
      </c>
    </row>
    <row r="107" spans="2:8">
      <c r="B107" s="12" t="s">
        <v>39</v>
      </c>
      <c r="C107" s="13" t="s">
        <v>16</v>
      </c>
      <c r="D107" s="13">
        <v>2260</v>
      </c>
      <c r="E107" s="13">
        <v>1612</v>
      </c>
      <c r="F107" s="13">
        <v>5070</v>
      </c>
      <c r="G107" s="13">
        <v>5738</v>
      </c>
      <c r="H107" s="13">
        <v>1800</v>
      </c>
    </row>
    <row r="108" spans="2:8">
      <c r="B108" s="12" t="s">
        <v>39</v>
      </c>
      <c r="C108" s="13" t="s">
        <v>16</v>
      </c>
      <c r="D108" s="13">
        <v>2460</v>
      </c>
      <c r="E108" s="13">
        <v>1812</v>
      </c>
      <c r="F108" s="13">
        <v>5470</v>
      </c>
      <c r="G108" s="13">
        <v>6138</v>
      </c>
      <c r="H108" s="13">
        <v>1780</v>
      </c>
    </row>
    <row r="109" spans="2:8">
      <c r="B109" s="12" t="s">
        <v>39</v>
      </c>
      <c r="C109" s="13" t="s">
        <v>16</v>
      </c>
      <c r="D109" s="13">
        <v>2610</v>
      </c>
      <c r="E109" s="13">
        <v>1962</v>
      </c>
      <c r="F109" s="13">
        <v>5920</v>
      </c>
      <c r="G109" s="13">
        <v>6588</v>
      </c>
      <c r="H109" s="13">
        <v>1590</v>
      </c>
    </row>
    <row r="110" spans="2:8">
      <c r="B110" s="12" t="s">
        <v>39</v>
      </c>
      <c r="C110" s="13" t="s">
        <v>16</v>
      </c>
      <c r="D110" s="13">
        <v>2860</v>
      </c>
      <c r="E110" s="13">
        <v>2212</v>
      </c>
      <c r="F110" s="13">
        <v>6670</v>
      </c>
      <c r="G110" s="13">
        <v>7338</v>
      </c>
      <c r="H110" s="13">
        <v>1010</v>
      </c>
    </row>
    <row r="111" spans="2:8">
      <c r="B111" s="12" t="s">
        <v>39</v>
      </c>
      <c r="C111" s="13" t="s">
        <v>16</v>
      </c>
      <c r="D111" s="13">
        <v>3210</v>
      </c>
      <c r="E111" s="13">
        <v>2562</v>
      </c>
      <c r="F111" s="13">
        <v>7720</v>
      </c>
      <c r="G111" s="13">
        <v>8388</v>
      </c>
      <c r="H111" s="13">
        <v>690</v>
      </c>
    </row>
    <row r="112" spans="2:8">
      <c r="B112" s="15" t="s">
        <v>40</v>
      </c>
      <c r="C112" s="15" t="s">
        <v>12</v>
      </c>
      <c r="D112" s="15">
        <v>1960</v>
      </c>
      <c r="E112" s="15">
        <v>150</v>
      </c>
      <c r="F112" s="15">
        <v>2750</v>
      </c>
      <c r="G112" s="15">
        <v>3325</v>
      </c>
      <c r="H112" s="15">
        <v>2000</v>
      </c>
    </row>
    <row r="113" spans="2:8">
      <c r="B113" s="15" t="s">
        <v>40</v>
      </c>
      <c r="C113" s="15" t="s">
        <v>12</v>
      </c>
      <c r="D113" s="15">
        <v>2060</v>
      </c>
      <c r="E113" s="15">
        <v>150</v>
      </c>
      <c r="F113" s="15">
        <v>2950</v>
      </c>
      <c r="G113" s="15">
        <v>3525</v>
      </c>
      <c r="H113" s="15">
        <v>2000</v>
      </c>
    </row>
    <row r="114" spans="2:8">
      <c r="B114" s="15" t="s">
        <v>40</v>
      </c>
      <c r="C114" s="15" t="s">
        <v>12</v>
      </c>
      <c r="D114" s="15">
        <v>2160</v>
      </c>
      <c r="E114" s="15">
        <v>150</v>
      </c>
      <c r="F114" s="15">
        <v>3150</v>
      </c>
      <c r="G114" s="15">
        <v>3725</v>
      </c>
      <c r="H114" s="15">
        <v>2000</v>
      </c>
    </row>
    <row r="115" spans="2:8">
      <c r="B115" s="15" t="s">
        <v>40</v>
      </c>
      <c r="C115" s="15" t="s">
        <v>12</v>
      </c>
      <c r="D115" s="15">
        <v>2310</v>
      </c>
      <c r="E115" s="15">
        <v>150</v>
      </c>
      <c r="F115" s="15">
        <v>3450</v>
      </c>
      <c r="G115" s="15">
        <v>4025</v>
      </c>
      <c r="H115" s="15">
        <v>2000</v>
      </c>
    </row>
    <row r="116" spans="2:8">
      <c r="B116" s="15" t="s">
        <v>40</v>
      </c>
      <c r="C116" s="15" t="s">
        <v>12</v>
      </c>
      <c r="D116" s="15">
        <v>2510</v>
      </c>
      <c r="E116" s="15">
        <v>150</v>
      </c>
      <c r="F116" s="15">
        <v>3850</v>
      </c>
      <c r="G116" s="15">
        <v>4425</v>
      </c>
      <c r="H116" s="15">
        <v>2000</v>
      </c>
    </row>
    <row r="117" spans="2:8">
      <c r="B117" s="15" t="s">
        <v>40</v>
      </c>
      <c r="C117" s="15" t="s">
        <v>12</v>
      </c>
      <c r="D117" s="15">
        <v>2660</v>
      </c>
      <c r="E117" s="15">
        <v>150</v>
      </c>
      <c r="F117" s="15">
        <v>4150</v>
      </c>
      <c r="G117" s="15">
        <v>4725</v>
      </c>
      <c r="H117" s="15">
        <v>2000</v>
      </c>
    </row>
    <row r="118" spans="2:8">
      <c r="B118" s="15" t="s">
        <v>40</v>
      </c>
      <c r="C118" s="15" t="s">
        <v>12</v>
      </c>
      <c r="D118" s="15">
        <v>2910</v>
      </c>
      <c r="E118" s="15">
        <v>150</v>
      </c>
      <c r="F118" s="15">
        <v>4650</v>
      </c>
      <c r="G118" s="15">
        <v>5225</v>
      </c>
      <c r="H118" s="15">
        <v>1920</v>
      </c>
    </row>
    <row r="119" spans="2:8">
      <c r="B119" s="15" t="s">
        <v>40</v>
      </c>
      <c r="C119" s="15" t="s">
        <v>12</v>
      </c>
      <c r="D119" s="15">
        <v>3260</v>
      </c>
      <c r="E119" s="15">
        <v>150</v>
      </c>
      <c r="F119" s="15">
        <v>5350</v>
      </c>
      <c r="G119" s="15">
        <v>5925</v>
      </c>
      <c r="H119" s="15">
        <v>1860</v>
      </c>
    </row>
    <row r="120" spans="2:8">
      <c r="B120" s="15" t="s">
        <v>41</v>
      </c>
      <c r="C120" s="15" t="s">
        <v>15</v>
      </c>
      <c r="D120" s="15">
        <v>1960</v>
      </c>
      <c r="E120" s="15">
        <v>1405</v>
      </c>
      <c r="F120" s="15">
        <v>2870</v>
      </c>
      <c r="G120" s="15">
        <v>3445</v>
      </c>
      <c r="H120" s="15">
        <v>2000</v>
      </c>
    </row>
    <row r="121" spans="2:8">
      <c r="B121" s="15" t="s">
        <v>41</v>
      </c>
      <c r="C121" s="15" t="s">
        <v>15</v>
      </c>
      <c r="D121" s="15">
        <v>2060</v>
      </c>
      <c r="E121" s="15">
        <v>1505</v>
      </c>
      <c r="F121" s="15">
        <v>3070</v>
      </c>
      <c r="G121" s="15">
        <v>3645</v>
      </c>
      <c r="H121" s="15">
        <v>2000</v>
      </c>
    </row>
    <row r="122" spans="2:8">
      <c r="B122" s="15" t="s">
        <v>41</v>
      </c>
      <c r="C122" s="15" t="s">
        <v>15</v>
      </c>
      <c r="D122" s="15">
        <v>2160</v>
      </c>
      <c r="E122" s="15">
        <v>1605</v>
      </c>
      <c r="F122" s="15">
        <v>3270</v>
      </c>
      <c r="G122" s="15">
        <v>3845</v>
      </c>
      <c r="H122" s="15">
        <v>2000</v>
      </c>
    </row>
    <row r="123" spans="2:8">
      <c r="B123" s="15" t="s">
        <v>41</v>
      </c>
      <c r="C123" s="15" t="s">
        <v>15</v>
      </c>
      <c r="D123" s="15">
        <v>2260</v>
      </c>
      <c r="E123" s="15">
        <v>1705</v>
      </c>
      <c r="F123" s="15">
        <v>3470</v>
      </c>
      <c r="G123" s="15">
        <v>4045</v>
      </c>
      <c r="H123" s="15">
        <v>2000</v>
      </c>
    </row>
    <row r="124" spans="2:8">
      <c r="B124" s="15" t="s">
        <v>41</v>
      </c>
      <c r="C124" s="15" t="s">
        <v>15</v>
      </c>
      <c r="D124" s="15">
        <v>2460</v>
      </c>
      <c r="E124" s="15">
        <v>1905</v>
      </c>
      <c r="F124" s="15">
        <v>3870</v>
      </c>
      <c r="G124" s="15">
        <v>4445</v>
      </c>
      <c r="H124" s="15">
        <v>2000</v>
      </c>
    </row>
    <row r="125" spans="2:8">
      <c r="B125" s="15" t="s">
        <v>42</v>
      </c>
      <c r="C125" s="15" t="s">
        <v>16</v>
      </c>
      <c r="D125" s="15">
        <v>1960</v>
      </c>
      <c r="E125" s="15">
        <v>1405</v>
      </c>
      <c r="F125" s="15">
        <v>4165</v>
      </c>
      <c r="G125" s="15">
        <v>4755</v>
      </c>
      <c r="H125" s="15">
        <v>2000</v>
      </c>
    </row>
    <row r="126" spans="2:8">
      <c r="B126" s="15" t="s">
        <v>42</v>
      </c>
      <c r="C126" s="15" t="s">
        <v>16</v>
      </c>
      <c r="D126" s="15">
        <v>2060</v>
      </c>
      <c r="E126" s="15">
        <v>1505</v>
      </c>
      <c r="F126" s="15">
        <v>4465</v>
      </c>
      <c r="G126" s="15">
        <v>5055</v>
      </c>
      <c r="H126" s="15">
        <v>1940</v>
      </c>
    </row>
    <row r="127" spans="2:8">
      <c r="B127" s="15" t="s">
        <v>42</v>
      </c>
      <c r="C127" s="15" t="s">
        <v>16</v>
      </c>
      <c r="D127" s="15">
        <v>2160</v>
      </c>
      <c r="E127" s="15">
        <v>1605</v>
      </c>
      <c r="F127" s="15">
        <v>4765</v>
      </c>
      <c r="G127" s="15">
        <v>5355</v>
      </c>
      <c r="H127" s="15">
        <v>1940</v>
      </c>
    </row>
    <row r="128" spans="2:8">
      <c r="B128" s="15" t="s">
        <v>42</v>
      </c>
      <c r="C128" s="15" t="s">
        <v>16</v>
      </c>
      <c r="D128" s="15">
        <v>2260</v>
      </c>
      <c r="E128" s="15">
        <v>1705</v>
      </c>
      <c r="F128" s="15">
        <v>5065</v>
      </c>
      <c r="G128" s="15">
        <v>5655</v>
      </c>
      <c r="H128" s="15">
        <v>1830</v>
      </c>
    </row>
    <row r="129" spans="2:8">
      <c r="B129" s="15" t="s">
        <v>42</v>
      </c>
      <c r="C129" s="15" t="s">
        <v>16</v>
      </c>
      <c r="D129" s="15">
        <v>2460</v>
      </c>
      <c r="E129" s="15">
        <v>1905</v>
      </c>
      <c r="F129" s="15">
        <v>5665</v>
      </c>
      <c r="G129" s="15">
        <v>6255</v>
      </c>
      <c r="H129" s="15">
        <v>1770</v>
      </c>
    </row>
    <row r="130" spans="2:8">
      <c r="B130" s="15" t="s">
        <v>42</v>
      </c>
      <c r="C130" s="15" t="s">
        <v>16</v>
      </c>
      <c r="D130" s="15">
        <v>2610</v>
      </c>
      <c r="E130" s="15">
        <v>2055</v>
      </c>
      <c r="F130" s="15">
        <v>6115</v>
      </c>
      <c r="G130" s="15">
        <v>6705</v>
      </c>
      <c r="H130" s="15">
        <v>1470</v>
      </c>
    </row>
    <row r="131" spans="2:8">
      <c r="B131" s="15" t="s">
        <v>42</v>
      </c>
      <c r="C131" s="15" t="s">
        <v>16</v>
      </c>
      <c r="D131" s="15">
        <v>2860</v>
      </c>
      <c r="E131" s="15">
        <v>2405</v>
      </c>
      <c r="F131" s="15">
        <v>6865</v>
      </c>
      <c r="G131" s="15">
        <v>7455</v>
      </c>
      <c r="H131" s="15">
        <v>1030</v>
      </c>
    </row>
    <row r="132" spans="2:8">
      <c r="B132" s="15" t="s">
        <v>42</v>
      </c>
      <c r="C132" s="15" t="s">
        <v>16</v>
      </c>
      <c r="D132" s="15">
        <v>3210</v>
      </c>
      <c r="E132" s="15">
        <v>2655</v>
      </c>
      <c r="F132" s="15">
        <v>7915</v>
      </c>
      <c r="G132" s="15">
        <v>8505</v>
      </c>
      <c r="H132" s="15">
        <v>760</v>
      </c>
    </row>
    <row r="133" spans="2:8">
      <c r="B133" s="16" t="s">
        <v>43</v>
      </c>
      <c r="C133" s="16" t="s">
        <v>12</v>
      </c>
      <c r="D133" s="16">
        <v>1960</v>
      </c>
      <c r="E133" s="16">
        <v>150</v>
      </c>
      <c r="F133" s="16">
        <v>2750</v>
      </c>
      <c r="G133" s="16">
        <v>3325</v>
      </c>
      <c r="H133" s="16">
        <v>2000</v>
      </c>
    </row>
    <row r="134" spans="2:8">
      <c r="B134" s="16" t="s">
        <v>43</v>
      </c>
      <c r="C134" s="16" t="s">
        <v>12</v>
      </c>
      <c r="D134" s="16">
        <v>2060</v>
      </c>
      <c r="E134" s="16">
        <v>150</v>
      </c>
      <c r="F134" s="16">
        <v>2950</v>
      </c>
      <c r="G134" s="16">
        <v>3525</v>
      </c>
      <c r="H134" s="16">
        <v>2000</v>
      </c>
    </row>
    <row r="135" spans="2:8">
      <c r="B135" s="16" t="s">
        <v>43</v>
      </c>
      <c r="C135" s="16" t="s">
        <v>12</v>
      </c>
      <c r="D135" s="16">
        <v>2160</v>
      </c>
      <c r="E135" s="16">
        <v>150</v>
      </c>
      <c r="F135" s="16">
        <v>3150</v>
      </c>
      <c r="G135" s="16">
        <v>3725</v>
      </c>
      <c r="H135" s="16">
        <v>2000</v>
      </c>
    </row>
    <row r="136" spans="2:8">
      <c r="B136" s="16" t="s">
        <v>43</v>
      </c>
      <c r="C136" s="16" t="s">
        <v>12</v>
      </c>
      <c r="D136" s="16">
        <v>2310</v>
      </c>
      <c r="E136" s="16">
        <v>150</v>
      </c>
      <c r="F136" s="16">
        <v>3450</v>
      </c>
      <c r="G136" s="16">
        <v>4025</v>
      </c>
      <c r="H136" s="16">
        <v>2000</v>
      </c>
    </row>
    <row r="137" spans="2:8">
      <c r="B137" s="16" t="s">
        <v>43</v>
      </c>
      <c r="C137" s="16" t="s">
        <v>12</v>
      </c>
      <c r="D137" s="16">
        <v>2510</v>
      </c>
      <c r="E137" s="16">
        <v>150</v>
      </c>
      <c r="F137" s="16">
        <v>3850</v>
      </c>
      <c r="G137" s="16">
        <v>4425</v>
      </c>
      <c r="H137" s="16">
        <v>2000</v>
      </c>
    </row>
    <row r="138" spans="2:8">
      <c r="B138" s="16" t="s">
        <v>43</v>
      </c>
      <c r="C138" s="16" t="s">
        <v>12</v>
      </c>
      <c r="D138" s="16">
        <v>2660</v>
      </c>
      <c r="E138" s="16">
        <v>150</v>
      </c>
      <c r="F138" s="16">
        <v>4150</v>
      </c>
      <c r="G138" s="16">
        <v>4725</v>
      </c>
      <c r="H138" s="16">
        <v>2000</v>
      </c>
    </row>
    <row r="139" spans="2:8">
      <c r="B139" s="16" t="s">
        <v>43</v>
      </c>
      <c r="C139" s="16" t="s">
        <v>12</v>
      </c>
      <c r="D139" s="16">
        <v>2910</v>
      </c>
      <c r="E139" s="16">
        <v>150</v>
      </c>
      <c r="F139" s="16">
        <v>4650</v>
      </c>
      <c r="G139" s="16">
        <v>5225</v>
      </c>
      <c r="H139" s="16">
        <v>2000</v>
      </c>
    </row>
    <row r="140" spans="2:8">
      <c r="B140" s="16" t="s">
        <v>43</v>
      </c>
      <c r="C140" s="16" t="s">
        <v>12</v>
      </c>
      <c r="D140" s="16">
        <v>3260</v>
      </c>
      <c r="E140" s="16">
        <v>150</v>
      </c>
      <c r="F140" s="16">
        <v>5350</v>
      </c>
      <c r="G140" s="16">
        <v>5925</v>
      </c>
      <c r="H140" s="16">
        <v>1910</v>
      </c>
    </row>
    <row r="141" spans="2:8">
      <c r="B141" s="16" t="s">
        <v>44</v>
      </c>
      <c r="C141" s="16" t="s">
        <v>15</v>
      </c>
      <c r="D141" s="16">
        <v>1960</v>
      </c>
      <c r="E141" s="16">
        <v>1405</v>
      </c>
      <c r="F141" s="16">
        <v>2870</v>
      </c>
      <c r="G141" s="16">
        <v>3445</v>
      </c>
      <c r="H141" s="16">
        <v>2000</v>
      </c>
    </row>
    <row r="142" spans="2:8">
      <c r="B142" s="16" t="s">
        <v>44</v>
      </c>
      <c r="C142" s="16" t="s">
        <v>15</v>
      </c>
      <c r="D142" s="16">
        <v>2060</v>
      </c>
      <c r="E142" s="16">
        <v>1505</v>
      </c>
      <c r="F142" s="16">
        <v>3070</v>
      </c>
      <c r="G142" s="16">
        <v>3645</v>
      </c>
      <c r="H142" s="16">
        <v>2000</v>
      </c>
    </row>
    <row r="143" spans="2:8">
      <c r="B143" s="16" t="s">
        <v>44</v>
      </c>
      <c r="C143" s="16" t="s">
        <v>15</v>
      </c>
      <c r="D143" s="16">
        <v>2160</v>
      </c>
      <c r="E143" s="16">
        <v>1605</v>
      </c>
      <c r="F143" s="16">
        <v>3270</v>
      </c>
      <c r="G143" s="16">
        <v>3845</v>
      </c>
      <c r="H143" s="16">
        <v>2000</v>
      </c>
    </row>
    <row r="144" spans="2:8">
      <c r="B144" s="16" t="s">
        <v>44</v>
      </c>
      <c r="C144" s="16" t="s">
        <v>15</v>
      </c>
      <c r="D144" s="16">
        <v>2260</v>
      </c>
      <c r="E144" s="16">
        <v>1705</v>
      </c>
      <c r="F144" s="16">
        <v>3470</v>
      </c>
      <c r="G144" s="16">
        <v>4045</v>
      </c>
      <c r="H144" s="16">
        <v>2000</v>
      </c>
    </row>
    <row r="145" spans="2:8">
      <c r="B145" s="16" t="s">
        <v>44</v>
      </c>
      <c r="C145" s="16" t="s">
        <v>15</v>
      </c>
      <c r="D145" s="16">
        <v>2460</v>
      </c>
      <c r="E145" s="16">
        <v>1905</v>
      </c>
      <c r="F145" s="16">
        <v>3870</v>
      </c>
      <c r="G145" s="16">
        <v>4445</v>
      </c>
      <c r="H145" s="16">
        <v>2000</v>
      </c>
    </row>
    <row r="146" spans="2:8">
      <c r="B146" s="16" t="s">
        <v>45</v>
      </c>
      <c r="C146" s="16" t="s">
        <v>16</v>
      </c>
      <c r="D146" s="16">
        <v>1960</v>
      </c>
      <c r="E146" s="16">
        <v>1405</v>
      </c>
      <c r="F146" s="16">
        <v>4165</v>
      </c>
      <c r="G146" s="16">
        <v>4755</v>
      </c>
      <c r="H146" s="16">
        <v>2000</v>
      </c>
    </row>
    <row r="147" spans="2:8">
      <c r="B147" s="16" t="s">
        <v>45</v>
      </c>
      <c r="C147" s="16" t="s">
        <v>16</v>
      </c>
      <c r="D147" s="16">
        <v>2060</v>
      </c>
      <c r="E147" s="16">
        <v>1505</v>
      </c>
      <c r="F147" s="16">
        <v>4465</v>
      </c>
      <c r="G147" s="16">
        <v>5055</v>
      </c>
      <c r="H147" s="16">
        <v>2000</v>
      </c>
    </row>
    <row r="148" spans="2:8">
      <c r="B148" s="16" t="s">
        <v>45</v>
      </c>
      <c r="C148" s="16" t="s">
        <v>16</v>
      </c>
      <c r="D148" s="16">
        <v>2160</v>
      </c>
      <c r="E148" s="16">
        <v>1605</v>
      </c>
      <c r="F148" s="16">
        <v>4765</v>
      </c>
      <c r="G148" s="16">
        <v>5355</v>
      </c>
      <c r="H148" s="16">
        <v>1940</v>
      </c>
    </row>
    <row r="149" spans="2:8">
      <c r="B149" s="16" t="s">
        <v>45</v>
      </c>
      <c r="C149" s="16" t="s">
        <v>16</v>
      </c>
      <c r="D149" s="16">
        <v>2260</v>
      </c>
      <c r="E149" s="16">
        <v>1705</v>
      </c>
      <c r="F149" s="16">
        <v>5065</v>
      </c>
      <c r="G149" s="16">
        <v>5655</v>
      </c>
      <c r="H149" s="16">
        <v>1940</v>
      </c>
    </row>
    <row r="150" spans="2:8">
      <c r="B150" s="16" t="s">
        <v>45</v>
      </c>
      <c r="C150" s="16" t="s">
        <v>16</v>
      </c>
      <c r="D150" s="16">
        <v>2460</v>
      </c>
      <c r="E150" s="16">
        <v>1905</v>
      </c>
      <c r="F150" s="16">
        <v>5665</v>
      </c>
      <c r="G150" s="16">
        <v>6255</v>
      </c>
      <c r="H150" s="16">
        <v>1880</v>
      </c>
    </row>
    <row r="151" spans="2:8">
      <c r="B151" s="16" t="s">
        <v>45</v>
      </c>
      <c r="C151" s="16" t="s">
        <v>16</v>
      </c>
      <c r="D151" s="16">
        <v>2610</v>
      </c>
      <c r="E151" s="16">
        <v>2055</v>
      </c>
      <c r="F151" s="16">
        <v>6115</v>
      </c>
      <c r="G151" s="16">
        <v>6705</v>
      </c>
      <c r="H151" s="16">
        <v>1730</v>
      </c>
    </row>
    <row r="152" spans="2:8">
      <c r="B152" s="16" t="s">
        <v>45</v>
      </c>
      <c r="C152" s="16" t="s">
        <v>16</v>
      </c>
      <c r="D152" s="16">
        <v>2860</v>
      </c>
      <c r="E152" s="16">
        <v>2405</v>
      </c>
      <c r="F152" s="16">
        <v>6865</v>
      </c>
      <c r="G152" s="16">
        <v>7455</v>
      </c>
      <c r="H152" s="16">
        <v>920</v>
      </c>
    </row>
    <row r="153" spans="2:8">
      <c r="B153" s="16" t="s">
        <v>45</v>
      </c>
      <c r="C153" s="16" t="s">
        <v>16</v>
      </c>
      <c r="D153" s="16">
        <v>3210</v>
      </c>
      <c r="E153" s="16">
        <v>2655</v>
      </c>
      <c r="F153" s="16">
        <v>7915</v>
      </c>
      <c r="G153" s="16">
        <v>8505</v>
      </c>
      <c r="H153" s="16">
        <v>660</v>
      </c>
    </row>
    <row r="154" spans="2:8">
      <c r="B154" s="14" t="s">
        <v>46</v>
      </c>
      <c r="C154" s="14" t="s">
        <v>12</v>
      </c>
      <c r="D154" s="14">
        <v>1960</v>
      </c>
      <c r="E154" s="14">
        <v>150</v>
      </c>
      <c r="F154" s="14">
        <v>2750</v>
      </c>
      <c r="G154" s="14">
        <v>3325</v>
      </c>
      <c r="H154" s="14">
        <v>2000</v>
      </c>
    </row>
    <row r="155" spans="2:8">
      <c r="B155" s="14" t="s">
        <v>46</v>
      </c>
      <c r="C155" s="14" t="s">
        <v>12</v>
      </c>
      <c r="D155" s="14">
        <v>2060</v>
      </c>
      <c r="E155" s="14">
        <v>150</v>
      </c>
      <c r="F155" s="14">
        <v>2950</v>
      </c>
      <c r="G155" s="14">
        <v>3525</v>
      </c>
      <c r="H155" s="14">
        <v>2000</v>
      </c>
    </row>
    <row r="156" spans="2:8">
      <c r="B156" s="14" t="s">
        <v>46</v>
      </c>
      <c r="C156" s="14" t="s">
        <v>12</v>
      </c>
      <c r="D156" s="14">
        <v>2160</v>
      </c>
      <c r="E156" s="14">
        <v>150</v>
      </c>
      <c r="F156" s="14">
        <v>3150</v>
      </c>
      <c r="G156" s="14">
        <v>3725</v>
      </c>
      <c r="H156" s="14">
        <v>2000</v>
      </c>
    </row>
    <row r="157" spans="2:8">
      <c r="B157" s="14" t="s">
        <v>46</v>
      </c>
      <c r="C157" s="14" t="s">
        <v>12</v>
      </c>
      <c r="D157" s="14">
        <v>2310</v>
      </c>
      <c r="E157" s="14">
        <v>150</v>
      </c>
      <c r="F157" s="14">
        <v>3450</v>
      </c>
      <c r="G157" s="14">
        <v>4025</v>
      </c>
      <c r="H157" s="14">
        <v>2000</v>
      </c>
    </row>
    <row r="158" spans="2:8">
      <c r="B158" s="14" t="s">
        <v>46</v>
      </c>
      <c r="C158" s="14" t="s">
        <v>12</v>
      </c>
      <c r="D158" s="14">
        <v>2510</v>
      </c>
      <c r="E158" s="14">
        <v>150</v>
      </c>
      <c r="F158" s="14">
        <v>3850</v>
      </c>
      <c r="G158" s="14">
        <v>4425</v>
      </c>
      <c r="H158" s="14">
        <v>2000</v>
      </c>
    </row>
    <row r="159" spans="2:8">
      <c r="B159" s="14" t="s">
        <v>46</v>
      </c>
      <c r="C159" s="14" t="s">
        <v>12</v>
      </c>
      <c r="D159" s="14">
        <v>2660</v>
      </c>
      <c r="E159" s="14">
        <v>150</v>
      </c>
      <c r="F159" s="14">
        <v>4150</v>
      </c>
      <c r="G159" s="14">
        <v>4725</v>
      </c>
      <c r="H159" s="14">
        <v>2000</v>
      </c>
    </row>
    <row r="160" spans="2:8">
      <c r="B160" s="14" t="s">
        <v>46</v>
      </c>
      <c r="C160" s="14" t="s">
        <v>12</v>
      </c>
      <c r="D160" s="14">
        <v>2910</v>
      </c>
      <c r="E160" s="14">
        <v>150</v>
      </c>
      <c r="F160" s="14">
        <v>4650</v>
      </c>
      <c r="G160" s="14">
        <v>5225</v>
      </c>
      <c r="H160" s="14">
        <v>2000</v>
      </c>
    </row>
    <row r="161" spans="2:8">
      <c r="B161" s="14" t="s">
        <v>46</v>
      </c>
      <c r="C161" s="14" t="s">
        <v>12</v>
      </c>
      <c r="D161" s="14">
        <v>3260</v>
      </c>
      <c r="E161" s="14">
        <v>150</v>
      </c>
      <c r="F161" s="14">
        <v>5350</v>
      </c>
      <c r="G161" s="14">
        <v>5925</v>
      </c>
      <c r="H161" s="14">
        <v>1910</v>
      </c>
    </row>
    <row r="162" spans="2:8">
      <c r="B162" s="14" t="s">
        <v>47</v>
      </c>
      <c r="C162" s="14" t="s">
        <v>15</v>
      </c>
      <c r="D162" s="14">
        <v>1960</v>
      </c>
      <c r="E162" s="14">
        <v>1405</v>
      </c>
      <c r="F162" s="14">
        <v>2870</v>
      </c>
      <c r="G162" s="14">
        <v>3445</v>
      </c>
      <c r="H162" s="14">
        <v>2000</v>
      </c>
    </row>
    <row r="163" spans="2:8">
      <c r="B163" s="14" t="s">
        <v>47</v>
      </c>
      <c r="C163" s="14" t="s">
        <v>15</v>
      </c>
      <c r="D163" s="14">
        <v>2060</v>
      </c>
      <c r="E163" s="14">
        <v>1505</v>
      </c>
      <c r="F163" s="14">
        <v>3070</v>
      </c>
      <c r="G163" s="14">
        <v>3645</v>
      </c>
      <c r="H163" s="14">
        <v>2000</v>
      </c>
    </row>
    <row r="164" spans="2:8">
      <c r="B164" s="14" t="s">
        <v>47</v>
      </c>
      <c r="C164" s="14" t="s">
        <v>15</v>
      </c>
      <c r="D164" s="14">
        <v>2160</v>
      </c>
      <c r="E164" s="14">
        <v>1605</v>
      </c>
      <c r="F164" s="14">
        <v>3270</v>
      </c>
      <c r="G164" s="14">
        <v>3845</v>
      </c>
      <c r="H164" s="14">
        <v>2000</v>
      </c>
    </row>
    <row r="165" spans="2:8">
      <c r="B165" s="14" t="s">
        <v>47</v>
      </c>
      <c r="C165" s="14" t="s">
        <v>15</v>
      </c>
      <c r="D165" s="14">
        <v>2260</v>
      </c>
      <c r="E165" s="14">
        <v>1705</v>
      </c>
      <c r="F165" s="14">
        <v>3470</v>
      </c>
      <c r="G165" s="14">
        <v>4045</v>
      </c>
      <c r="H165" s="14">
        <v>2000</v>
      </c>
    </row>
    <row r="166" spans="2:8">
      <c r="B166" s="14" t="s">
        <v>47</v>
      </c>
      <c r="C166" s="14" t="s">
        <v>15</v>
      </c>
      <c r="D166" s="14">
        <v>2460</v>
      </c>
      <c r="E166" s="14">
        <v>1905</v>
      </c>
      <c r="F166" s="14">
        <v>3870</v>
      </c>
      <c r="G166" s="14">
        <v>4445</v>
      </c>
      <c r="H166" s="14">
        <v>2000</v>
      </c>
    </row>
    <row r="167" spans="2:8">
      <c r="B167" s="14" t="s">
        <v>48</v>
      </c>
      <c r="C167" s="14" t="s">
        <v>16</v>
      </c>
      <c r="D167" s="14">
        <v>1960</v>
      </c>
      <c r="E167" s="14">
        <v>1405</v>
      </c>
      <c r="F167" s="14">
        <v>4165</v>
      </c>
      <c r="G167" s="14">
        <v>4755</v>
      </c>
      <c r="H167" s="14">
        <v>2000</v>
      </c>
    </row>
    <row r="168" spans="2:8">
      <c r="B168" s="14" t="s">
        <v>48</v>
      </c>
      <c r="C168" s="14" t="s">
        <v>16</v>
      </c>
      <c r="D168" s="14">
        <v>2060</v>
      </c>
      <c r="E168" s="14">
        <v>1505</v>
      </c>
      <c r="F168" s="14">
        <v>4465</v>
      </c>
      <c r="G168" s="14">
        <v>5055</v>
      </c>
      <c r="H168" s="14">
        <v>1920</v>
      </c>
    </row>
    <row r="169" spans="2:8">
      <c r="B169" s="14" t="s">
        <v>48</v>
      </c>
      <c r="C169" s="14" t="s">
        <v>16</v>
      </c>
      <c r="D169" s="14">
        <v>2160</v>
      </c>
      <c r="E169" s="14">
        <v>1605</v>
      </c>
      <c r="F169" s="14">
        <v>4765</v>
      </c>
      <c r="G169" s="14">
        <v>5355</v>
      </c>
      <c r="H169" s="14">
        <v>1920</v>
      </c>
    </row>
    <row r="170" spans="2:8">
      <c r="B170" s="14" t="s">
        <v>48</v>
      </c>
      <c r="C170" s="14" t="s">
        <v>16</v>
      </c>
      <c r="D170" s="14">
        <v>2260</v>
      </c>
      <c r="E170" s="14">
        <v>1705</v>
      </c>
      <c r="F170" s="14">
        <v>5065</v>
      </c>
      <c r="G170" s="14">
        <v>5655</v>
      </c>
      <c r="H170" s="14">
        <v>1920</v>
      </c>
    </row>
    <row r="171" spans="2:8">
      <c r="B171" s="14" t="s">
        <v>48</v>
      </c>
      <c r="C171" s="14" t="s">
        <v>16</v>
      </c>
      <c r="D171" s="14">
        <v>2460</v>
      </c>
      <c r="E171" s="14">
        <v>1905</v>
      </c>
      <c r="F171" s="14">
        <v>5665</v>
      </c>
      <c r="G171" s="14">
        <v>6255</v>
      </c>
      <c r="H171" s="14">
        <v>1850</v>
      </c>
    </row>
    <row r="172" spans="2:8">
      <c r="B172" s="14" t="s">
        <v>48</v>
      </c>
      <c r="C172" s="14" t="s">
        <v>16</v>
      </c>
      <c r="D172" s="14">
        <v>2610</v>
      </c>
      <c r="E172" s="14">
        <v>2055</v>
      </c>
      <c r="F172" s="14">
        <v>6115</v>
      </c>
      <c r="G172" s="14">
        <v>6705</v>
      </c>
      <c r="H172" s="14">
        <v>1430</v>
      </c>
    </row>
    <row r="173" spans="2:8">
      <c r="B173" s="14" t="s">
        <v>48</v>
      </c>
      <c r="C173" s="14" t="s">
        <v>16</v>
      </c>
      <c r="D173" s="14">
        <v>2860</v>
      </c>
      <c r="E173" s="14">
        <v>2405</v>
      </c>
      <c r="F173" s="14">
        <v>6865</v>
      </c>
      <c r="G173" s="14">
        <v>7455</v>
      </c>
      <c r="H173" s="14">
        <v>1020</v>
      </c>
    </row>
    <row r="174" spans="2:8">
      <c r="B174" s="14" t="s">
        <v>48</v>
      </c>
      <c r="C174" s="14" t="s">
        <v>16</v>
      </c>
      <c r="D174" s="14">
        <v>3210</v>
      </c>
      <c r="E174" s="14">
        <v>2655</v>
      </c>
      <c r="F174" s="14">
        <v>7915</v>
      </c>
      <c r="G174" s="14">
        <v>8505</v>
      </c>
      <c r="H174" s="14">
        <v>710</v>
      </c>
    </row>
  </sheetData>
  <mergeCells count="1">
    <mergeCell ref="B1:H3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42</vt:i4>
      </vt:variant>
    </vt:vector>
  </HeadingPairs>
  <TitlesOfParts>
    <vt:vector size="46" baseType="lpstr">
      <vt:lpstr>Donnees</vt:lpstr>
      <vt:lpstr>RX20P-Duplex</vt:lpstr>
      <vt:lpstr>RX20P-Triplex-Niho</vt:lpstr>
      <vt:lpstr>Mats</vt:lpstr>
      <vt:lpstr>RX_20_15</vt:lpstr>
      <vt:lpstr>Donnees!RX_20_15_Duplex</vt:lpstr>
      <vt:lpstr>RX_20_15_Duplex</vt:lpstr>
      <vt:lpstr>Donnees!RX_20_15_Niho</vt:lpstr>
      <vt:lpstr>RX_20_15_Niho</vt:lpstr>
      <vt:lpstr>RX_20_15_Niho_h1</vt:lpstr>
      <vt:lpstr>Donnees!RX_20_15_Triplex</vt:lpstr>
      <vt:lpstr>RX_20_15_Triplex</vt:lpstr>
      <vt:lpstr>Donnees!RX_20_15_Triplex_h1</vt:lpstr>
      <vt:lpstr>RX_20_15_Triplex_h1</vt:lpstr>
      <vt:lpstr>RX_20_16</vt:lpstr>
      <vt:lpstr>RX_20_16_Duplex</vt:lpstr>
      <vt:lpstr>RX_20_16_Niho</vt:lpstr>
      <vt:lpstr>Donnees!RX_20_16_Triplex</vt:lpstr>
      <vt:lpstr>RX_20_16P</vt:lpstr>
      <vt:lpstr>Donnees!RX_20_16P_Duplex</vt:lpstr>
      <vt:lpstr>RX_20_16P_Niho</vt:lpstr>
      <vt:lpstr>Donnees!RX_20_16P_Triplex</vt:lpstr>
      <vt:lpstr>RX_20_18</vt:lpstr>
      <vt:lpstr>RX_20_18_Duplex</vt:lpstr>
      <vt:lpstr>RX_20_18_Niho</vt:lpstr>
      <vt:lpstr>Donnees!RX_20_18_Triplex</vt:lpstr>
      <vt:lpstr>RX_20_18PH</vt:lpstr>
      <vt:lpstr>RX_20_18PH_Duplex</vt:lpstr>
      <vt:lpstr>RX_20_18PH_Niho</vt:lpstr>
      <vt:lpstr>RX_20_18PH_Triplex</vt:lpstr>
      <vt:lpstr>RX_20_20</vt:lpstr>
      <vt:lpstr>RX_20_20_Duplex</vt:lpstr>
      <vt:lpstr>RX_20_20_Niho</vt:lpstr>
      <vt:lpstr>RX_20_20_Triplex</vt:lpstr>
      <vt:lpstr>RX_20_20P</vt:lpstr>
      <vt:lpstr>RX_20_20P_Duplex</vt:lpstr>
      <vt:lpstr>RX_20_20P_Niho</vt:lpstr>
      <vt:lpstr>RX_20_20P_Triplex</vt:lpstr>
      <vt:lpstr>RX_20_20PH</vt:lpstr>
      <vt:lpstr>RX_20_20PH_Duplex</vt:lpstr>
      <vt:lpstr>RX_20_20PH_Niho</vt:lpstr>
      <vt:lpstr>RX_20_20PH_Triplex</vt:lpstr>
      <vt:lpstr>RX20_15</vt:lpstr>
      <vt:lpstr>RX20_15_Triplex</vt:lpstr>
      <vt:lpstr>RX2015Duplex</vt:lpstr>
      <vt:lpstr>Type</vt:lpstr>
    </vt:vector>
  </TitlesOfParts>
  <Company>KION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Quadrao Sebastien</dc:creator>
  <cp:lastModifiedBy>Dédé</cp:lastModifiedBy>
  <dcterms:created xsi:type="dcterms:W3CDTF">2012-07-16T07:06:08Z</dcterms:created>
  <dcterms:modified xsi:type="dcterms:W3CDTF">2012-07-16T19:42:54Z</dcterms:modified>
</cp:coreProperties>
</file>