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600" windowWidth="19170" windowHeight="3660" activeTab="1"/>
  </bookViews>
  <sheets>
    <sheet name="Données Brutes" sheetId="1" r:id="rId1"/>
    <sheet name="Donnés Calculées Agosto" sheetId="2" r:id="rId2"/>
    <sheet name="Donnés Calculée Maio" sheetId="3" r:id="rId3"/>
  </sheets>
  <definedNames>
    <definedName name="Banco">OFFSET('Données Brutes'!$B$4,,,COUNTA(Mois))</definedName>
    <definedName name="Mois">OFFSET('Données Brutes'!$A$4,,,COUNTA('Données Brutes'!$A$4:$A$1000))</definedName>
    <definedName name="Nom">OFFSET('Donnés Calculées Agosto'!$A1,-MOD(ROW(),2),0)</definedName>
  </definedNames>
  <calcPr calcId="114210"/>
</workbook>
</file>

<file path=xl/calcChain.xml><?xml version="1.0" encoding="utf-8"?>
<calcChain xmlns="http://schemas.openxmlformats.org/spreadsheetml/2006/main">
  <c r="F103" i="1"/>
  <c r="F104"/>
  <c r="F105"/>
  <c r="B23" i="2"/>
  <c r="C4" i="1"/>
  <c r="D4"/>
  <c r="E4"/>
  <c r="F4"/>
  <c r="G4"/>
  <c r="C7"/>
  <c r="D7"/>
  <c r="E7"/>
  <c r="F7"/>
  <c r="G7"/>
  <c r="C8"/>
  <c r="D8"/>
  <c r="E8"/>
  <c r="F8"/>
  <c r="G8"/>
  <c r="C12"/>
  <c r="D12"/>
  <c r="E12"/>
  <c r="F12"/>
  <c r="G12"/>
  <c r="C17"/>
  <c r="D17"/>
  <c r="E17"/>
  <c r="F17"/>
  <c r="G17"/>
  <c r="C5"/>
  <c r="D5"/>
  <c r="E5"/>
  <c r="F5"/>
  <c r="G5"/>
  <c r="C6"/>
  <c r="D6"/>
  <c r="E6"/>
  <c r="F6"/>
  <c r="G6"/>
  <c r="C9"/>
  <c r="D9"/>
  <c r="E9"/>
  <c r="F9"/>
  <c r="G9"/>
  <c r="C10"/>
  <c r="D10"/>
  <c r="E10"/>
  <c r="F10"/>
  <c r="G10"/>
  <c r="C11"/>
  <c r="D11"/>
  <c r="E11"/>
  <c r="F11"/>
  <c r="G11"/>
  <c r="C13"/>
  <c r="D13"/>
  <c r="E13"/>
  <c r="F13"/>
  <c r="G13"/>
  <c r="C14"/>
  <c r="D14"/>
  <c r="E14"/>
  <c r="F14"/>
  <c r="G14"/>
  <c r="C15"/>
  <c r="D15"/>
  <c r="E15"/>
  <c r="F15"/>
  <c r="G15"/>
  <c r="C16"/>
  <c r="D16"/>
  <c r="E16"/>
  <c r="F16"/>
  <c r="G16"/>
  <c r="C19"/>
  <c r="D19"/>
  <c r="E19"/>
  <c r="F19"/>
  <c r="G19"/>
  <c r="C21"/>
  <c r="D21"/>
  <c r="E21"/>
  <c r="F21"/>
  <c r="G21"/>
  <c r="C30"/>
  <c r="D30"/>
  <c r="E30"/>
  <c r="F30"/>
  <c r="G30"/>
  <c r="C38"/>
  <c r="D38"/>
  <c r="E38"/>
  <c r="F38"/>
  <c r="G38"/>
  <c r="C39"/>
  <c r="D39"/>
  <c r="E39"/>
  <c r="F39"/>
  <c r="G39"/>
  <c r="C40"/>
  <c r="D40"/>
  <c r="E40"/>
  <c r="F40"/>
  <c r="G40"/>
  <c r="C56"/>
  <c r="D56"/>
  <c r="E56"/>
  <c r="F56"/>
  <c r="G56"/>
  <c r="C57"/>
  <c r="D57"/>
  <c r="E57"/>
  <c r="F57"/>
  <c r="G57"/>
  <c r="C18"/>
  <c r="D18"/>
  <c r="E18"/>
  <c r="F18"/>
  <c r="G18"/>
  <c r="C20"/>
  <c r="D20"/>
  <c r="E20"/>
  <c r="F20"/>
  <c r="G20"/>
  <c r="C22"/>
  <c r="D22"/>
  <c r="E22"/>
  <c r="F22"/>
  <c r="G22"/>
  <c r="C23"/>
  <c r="D23"/>
  <c r="E23"/>
  <c r="F23"/>
  <c r="G23"/>
  <c r="C24"/>
  <c r="D24"/>
  <c r="E24"/>
  <c r="F24"/>
  <c r="G24"/>
  <c r="C31"/>
  <c r="D31"/>
  <c r="E31"/>
  <c r="F31"/>
  <c r="G31"/>
  <c r="C32"/>
  <c r="D32"/>
  <c r="E32"/>
  <c r="F32"/>
  <c r="G32"/>
  <c r="C33"/>
  <c r="D33"/>
  <c r="E33"/>
  <c r="F33"/>
  <c r="G33"/>
  <c r="C41"/>
  <c r="D41"/>
  <c r="E41"/>
  <c r="F41"/>
  <c r="G41"/>
  <c r="C42"/>
  <c r="D42"/>
  <c r="E42"/>
  <c r="F42"/>
  <c r="G42"/>
  <c r="C43"/>
  <c r="D43"/>
  <c r="E43"/>
  <c r="F43"/>
  <c r="G43"/>
  <c r="C44"/>
  <c r="D44"/>
  <c r="E44"/>
  <c r="F44"/>
  <c r="G44"/>
  <c r="C45"/>
  <c r="D45"/>
  <c r="E45"/>
  <c r="F45"/>
  <c r="G45"/>
  <c r="C49"/>
  <c r="D49"/>
  <c r="E49"/>
  <c r="F49"/>
  <c r="G49"/>
  <c r="C50"/>
  <c r="D50"/>
  <c r="E50"/>
  <c r="F50"/>
  <c r="G50"/>
  <c r="C51"/>
  <c r="D51"/>
  <c r="E51"/>
  <c r="F51"/>
  <c r="G51"/>
  <c r="C52"/>
  <c r="D52"/>
  <c r="E52"/>
  <c r="F52"/>
  <c r="G52"/>
  <c r="C58"/>
  <c r="D58"/>
  <c r="E58"/>
  <c r="F58"/>
  <c r="G58"/>
  <c r="C59"/>
  <c r="D59"/>
  <c r="E59"/>
  <c r="F59"/>
  <c r="G59"/>
  <c r="C60"/>
  <c r="D60"/>
  <c r="E60"/>
  <c r="F60"/>
  <c r="G60"/>
  <c r="C25"/>
  <c r="D25"/>
  <c r="E25"/>
  <c r="F25"/>
  <c r="G25"/>
  <c r="C26"/>
  <c r="D26"/>
  <c r="E26"/>
  <c r="F26"/>
  <c r="G26"/>
  <c r="C27"/>
  <c r="D27"/>
  <c r="E27"/>
  <c r="F27"/>
  <c r="G27"/>
  <c r="C34"/>
  <c r="D34"/>
  <c r="E34"/>
  <c r="F34"/>
  <c r="G34"/>
  <c r="C35"/>
  <c r="D35"/>
  <c r="E35"/>
  <c r="F35"/>
  <c r="G35"/>
  <c r="C46"/>
  <c r="D46"/>
  <c r="E46"/>
  <c r="F46"/>
  <c r="G46"/>
  <c r="C47"/>
  <c r="D47"/>
  <c r="E47"/>
  <c r="F47"/>
  <c r="G47"/>
  <c r="C48"/>
  <c r="D48"/>
  <c r="E48"/>
  <c r="F48"/>
  <c r="G48"/>
  <c r="C53"/>
  <c r="D53"/>
  <c r="E53"/>
  <c r="F53"/>
  <c r="G53"/>
  <c r="C54"/>
  <c r="D54"/>
  <c r="E54"/>
  <c r="F54"/>
  <c r="G54"/>
  <c r="C61"/>
  <c r="D61"/>
  <c r="E61"/>
  <c r="F61"/>
  <c r="G61"/>
  <c r="C28"/>
  <c r="D28"/>
  <c r="E28"/>
  <c r="F28"/>
  <c r="G28"/>
  <c r="C29"/>
  <c r="D29"/>
  <c r="E29"/>
  <c r="F29"/>
  <c r="G29"/>
  <c r="C36"/>
  <c r="D36"/>
  <c r="E36"/>
  <c r="F36"/>
  <c r="G36"/>
  <c r="C37"/>
  <c r="D37"/>
  <c r="E37"/>
  <c r="F37"/>
  <c r="G37"/>
  <c r="C55"/>
  <c r="D55"/>
  <c r="E55"/>
  <c r="F55"/>
  <c r="G55"/>
  <c r="C62"/>
  <c r="D62"/>
  <c r="E62"/>
  <c r="F62"/>
  <c r="G62"/>
  <c r="C63"/>
  <c r="D63"/>
  <c r="E63"/>
  <c r="F63"/>
  <c r="G63"/>
  <c r="C64"/>
  <c r="D64"/>
  <c r="E64"/>
  <c r="F64"/>
  <c r="G64"/>
  <c r="C65"/>
  <c r="D65"/>
  <c r="E65"/>
  <c r="F65"/>
  <c r="G65"/>
  <c r="C66"/>
  <c r="D66"/>
  <c r="E66"/>
  <c r="F66"/>
  <c r="G66"/>
  <c r="C67"/>
  <c r="D67"/>
  <c r="E67"/>
  <c r="F67"/>
  <c r="G67"/>
  <c r="C68"/>
  <c r="D68"/>
  <c r="E68"/>
  <c r="F68"/>
  <c r="G68"/>
  <c r="C74"/>
  <c r="D74"/>
  <c r="E74"/>
  <c r="F74"/>
  <c r="G74"/>
  <c r="C78"/>
  <c r="D78"/>
  <c r="E78"/>
  <c r="F78"/>
  <c r="G78"/>
  <c r="C79"/>
  <c r="D79"/>
  <c r="E79"/>
  <c r="F79"/>
  <c r="G79"/>
  <c r="C80"/>
  <c r="D80"/>
  <c r="E80"/>
  <c r="F80"/>
  <c r="G80"/>
  <c r="C81"/>
  <c r="D81"/>
  <c r="E81"/>
  <c r="F81"/>
  <c r="G81"/>
  <c r="C82"/>
  <c r="D82"/>
  <c r="E82"/>
  <c r="F82"/>
  <c r="G82"/>
  <c r="C88"/>
  <c r="D88"/>
  <c r="E88"/>
  <c r="F88"/>
  <c r="G88"/>
  <c r="C89"/>
  <c r="D89"/>
  <c r="E89"/>
  <c r="F89"/>
  <c r="G89"/>
  <c r="C90"/>
  <c r="D90"/>
  <c r="E90"/>
  <c r="F90"/>
  <c r="G90"/>
  <c r="C91"/>
  <c r="D91"/>
  <c r="E91"/>
  <c r="F91"/>
  <c r="G91"/>
  <c r="C97"/>
  <c r="D97"/>
  <c r="E97"/>
  <c r="F97"/>
  <c r="G97"/>
  <c r="C98"/>
  <c r="D98"/>
  <c r="E98"/>
  <c r="F98"/>
  <c r="G98"/>
  <c r="C99"/>
  <c r="D99"/>
  <c r="E99"/>
  <c r="F99"/>
  <c r="G99"/>
  <c r="C69"/>
  <c r="D69"/>
  <c r="E69"/>
  <c r="F69"/>
  <c r="G69"/>
  <c r="C70"/>
  <c r="D70"/>
  <c r="E70"/>
  <c r="F70"/>
  <c r="G70"/>
  <c r="C71"/>
  <c r="D71"/>
  <c r="E71"/>
  <c r="F71"/>
  <c r="G71"/>
  <c r="C72"/>
  <c r="D72"/>
  <c r="E72"/>
  <c r="F72"/>
  <c r="G72"/>
  <c r="C75"/>
  <c r="D75"/>
  <c r="E75"/>
  <c r="F75"/>
  <c r="G75"/>
  <c r="C76"/>
  <c r="D76"/>
  <c r="E76"/>
  <c r="F76"/>
  <c r="G76"/>
  <c r="C83"/>
  <c r="D83"/>
  <c r="E83"/>
  <c r="F83"/>
  <c r="G83"/>
  <c r="C84"/>
  <c r="D84"/>
  <c r="E84"/>
  <c r="F84"/>
  <c r="G84"/>
  <c r="C85"/>
  <c r="D85"/>
  <c r="E85"/>
  <c r="F85"/>
  <c r="G85"/>
  <c r="C86"/>
  <c r="D86"/>
  <c r="E86"/>
  <c r="F86"/>
  <c r="G86"/>
  <c r="C92"/>
  <c r="D92"/>
  <c r="E92"/>
  <c r="F92"/>
  <c r="G92"/>
  <c r="C93"/>
  <c r="D93"/>
  <c r="E93"/>
  <c r="F93"/>
  <c r="G93"/>
  <c r="C100"/>
  <c r="D100"/>
  <c r="E100"/>
  <c r="F100"/>
  <c r="G100"/>
  <c r="C101"/>
  <c r="D101"/>
  <c r="E101"/>
  <c r="F101"/>
  <c r="G101"/>
  <c r="C73"/>
  <c r="D73"/>
  <c r="E73"/>
  <c r="F73"/>
  <c r="G73"/>
  <c r="C77"/>
  <c r="D77"/>
  <c r="E77"/>
  <c r="F77"/>
  <c r="G77"/>
  <c r="C87"/>
  <c r="D87"/>
  <c r="E87"/>
  <c r="F87"/>
  <c r="G87"/>
  <c r="C94"/>
  <c r="D94"/>
  <c r="E94"/>
  <c r="F94"/>
  <c r="G94"/>
  <c r="C95"/>
  <c r="D95"/>
  <c r="E95"/>
  <c r="F95"/>
  <c r="G95"/>
  <c r="C96"/>
  <c r="D96"/>
  <c r="E96"/>
  <c r="F96"/>
  <c r="G96"/>
  <c r="C102"/>
  <c r="D102"/>
  <c r="E102"/>
  <c r="F102"/>
  <c r="G102"/>
  <c r="C103"/>
  <c r="D103"/>
  <c r="E103"/>
  <c r="G103"/>
  <c r="C104"/>
  <c r="D104"/>
  <c r="E104"/>
  <c r="G104"/>
  <c r="C105"/>
  <c r="D105"/>
  <c r="E105"/>
  <c r="G105"/>
  <c r="C106"/>
  <c r="D106"/>
  <c r="E106"/>
  <c r="F106"/>
  <c r="G106"/>
  <c r="C107"/>
  <c r="D107"/>
  <c r="E107"/>
  <c r="F107"/>
  <c r="G107"/>
  <c r="C108"/>
  <c r="D108"/>
  <c r="E108"/>
  <c r="F108"/>
  <c r="G108"/>
  <c r="C113"/>
  <c r="D113"/>
  <c r="E113"/>
  <c r="F113"/>
  <c r="G113"/>
  <c r="C116"/>
  <c r="D116"/>
  <c r="E116"/>
  <c r="F116"/>
  <c r="G116"/>
  <c r="C117"/>
  <c r="D117"/>
  <c r="E117"/>
  <c r="F117"/>
  <c r="G117"/>
  <c r="C118"/>
  <c r="D118"/>
  <c r="E118"/>
  <c r="F118"/>
  <c r="G118"/>
  <c r="C119"/>
  <c r="D119"/>
  <c r="E119"/>
  <c r="F119"/>
  <c r="G119"/>
  <c r="C120"/>
  <c r="D120"/>
  <c r="E120"/>
  <c r="F120"/>
  <c r="G120"/>
  <c r="C125"/>
  <c r="D125"/>
  <c r="E125"/>
  <c r="F125"/>
  <c r="G125"/>
  <c r="C126"/>
  <c r="D126"/>
  <c r="E126"/>
  <c r="F126"/>
  <c r="G126"/>
  <c r="C127"/>
  <c r="D127"/>
  <c r="E127"/>
  <c r="F127"/>
  <c r="G127"/>
  <c r="C128"/>
  <c r="D128"/>
  <c r="E128"/>
  <c r="F128"/>
  <c r="G128"/>
  <c r="C131"/>
  <c r="D131"/>
  <c r="E131"/>
  <c r="F131"/>
  <c r="G131"/>
  <c r="C132"/>
  <c r="D132"/>
  <c r="E132"/>
  <c r="F132"/>
  <c r="G132"/>
  <c r="C133"/>
  <c r="D133"/>
  <c r="E133"/>
  <c r="F133"/>
  <c r="G133"/>
  <c r="C109"/>
  <c r="D109"/>
  <c r="E109"/>
  <c r="F109"/>
  <c r="G109"/>
  <c r="C110"/>
  <c r="D110"/>
  <c r="E110"/>
  <c r="F110"/>
  <c r="G110"/>
  <c r="C111"/>
  <c r="D111"/>
  <c r="E111"/>
  <c r="F111"/>
  <c r="G111"/>
  <c r="C112"/>
  <c r="D112"/>
  <c r="E112"/>
  <c r="F112"/>
  <c r="G112"/>
  <c r="C114"/>
  <c r="D114"/>
  <c r="E114"/>
  <c r="F114"/>
  <c r="G114"/>
  <c r="C115"/>
  <c r="D115"/>
  <c r="E115"/>
  <c r="F115"/>
  <c r="G115"/>
  <c r="C121"/>
  <c r="D121"/>
  <c r="E121"/>
  <c r="F121"/>
  <c r="G121"/>
  <c r="C122"/>
  <c r="D122"/>
  <c r="E122"/>
  <c r="F122"/>
  <c r="G122"/>
  <c r="C123"/>
  <c r="D123"/>
  <c r="E123"/>
  <c r="F123"/>
  <c r="G123"/>
  <c r="C124"/>
  <c r="D124"/>
  <c r="E124"/>
  <c r="F124"/>
  <c r="G124"/>
  <c r="C129"/>
  <c r="D129"/>
  <c r="E129"/>
  <c r="F129"/>
  <c r="G129"/>
  <c r="C130"/>
  <c r="D130"/>
  <c r="E130"/>
  <c r="F130"/>
  <c r="G130"/>
  <c r="C134"/>
  <c r="D134"/>
  <c r="E134"/>
  <c r="F134"/>
  <c r="G134"/>
  <c r="C135"/>
  <c r="D135"/>
  <c r="E135"/>
  <c r="F135"/>
  <c r="G135"/>
  <c r="D22" i="2"/>
  <c r="H26"/>
  <c r="H22"/>
  <c r="I22"/>
  <c r="I25"/>
  <c r="I23"/>
  <c r="I26"/>
  <c r="I24"/>
  <c r="H24"/>
  <c r="H25"/>
  <c r="H23"/>
  <c r="C22"/>
  <c r="B26"/>
  <c r="C25"/>
  <c r="C23"/>
  <c r="C26"/>
  <c r="C24"/>
  <c r="B25"/>
  <c r="B24"/>
  <c r="B22"/>
  <c r="H11"/>
  <c r="B11"/>
  <c r="M11"/>
  <c r="M14"/>
  <c r="M12"/>
  <c r="M15"/>
  <c r="M13"/>
  <c r="L15"/>
  <c r="L13"/>
  <c r="L14"/>
  <c r="L11"/>
  <c r="L12"/>
  <c r="K11"/>
  <c r="K14"/>
  <c r="K12"/>
  <c r="K15"/>
  <c r="K13"/>
  <c r="J15"/>
  <c r="J13"/>
  <c r="J14"/>
  <c r="J11"/>
  <c r="J12"/>
  <c r="G11"/>
  <c r="G14"/>
  <c r="G12"/>
  <c r="G15"/>
  <c r="G13"/>
  <c r="F15"/>
  <c r="F13"/>
  <c r="F14"/>
  <c r="F11"/>
  <c r="F12"/>
  <c r="E11"/>
  <c r="E14"/>
  <c r="E12"/>
  <c r="E15"/>
  <c r="E13"/>
  <c r="D15"/>
  <c r="D13"/>
  <c r="D14"/>
  <c r="C12"/>
  <c r="D11"/>
  <c r="D12"/>
  <c r="C11"/>
  <c r="C14"/>
  <c r="C15"/>
  <c r="C13"/>
  <c r="B15"/>
  <c r="B13"/>
  <c r="B14"/>
  <c r="B12"/>
  <c r="I11"/>
  <c r="I14"/>
  <c r="I12"/>
  <c r="H15"/>
  <c r="I15"/>
  <c r="I13"/>
  <c r="H13"/>
  <c r="H14"/>
  <c r="H12"/>
  <c r="L26"/>
  <c r="F26"/>
  <c r="M26"/>
  <c r="G26"/>
  <c r="D26"/>
  <c r="E26"/>
  <c r="F22"/>
  <c r="J22"/>
  <c r="L22"/>
  <c r="D23"/>
  <c r="F23"/>
  <c r="J23"/>
  <c r="L23"/>
  <c r="D24"/>
  <c r="F24"/>
  <c r="J24"/>
  <c r="L24"/>
  <c r="D25"/>
  <c r="F25"/>
  <c r="J25"/>
  <c r="L25"/>
  <c r="J26"/>
  <c r="E22"/>
  <c r="G22"/>
  <c r="K22"/>
  <c r="M22"/>
  <c r="E23"/>
  <c r="G23"/>
  <c r="K23"/>
  <c r="M23"/>
  <c r="E24"/>
  <c r="G24"/>
  <c r="K24"/>
  <c r="M24"/>
  <c r="E25"/>
  <c r="G25"/>
  <c r="K25"/>
  <c r="M25"/>
  <c r="K26"/>
  <c r="C30" a="1"/>
  <c r="C30"/>
  <c r="D30" a="1"/>
  <c r="D30"/>
  <c r="E30" a="1"/>
  <c r="E30"/>
  <c r="F30" a="1"/>
  <c r="F30"/>
  <c r="G30" a="1"/>
  <c r="G30"/>
  <c r="C31" a="1"/>
  <c r="C31"/>
  <c r="D31" a="1"/>
  <c r="D31"/>
  <c r="E31" a="1"/>
  <c r="E31"/>
  <c r="F31" a="1"/>
  <c r="F31"/>
  <c r="G31" a="1"/>
  <c r="G31"/>
  <c r="C32" a="1"/>
  <c r="C32"/>
  <c r="D32" a="1"/>
  <c r="D32"/>
  <c r="E32" a="1"/>
  <c r="E32"/>
  <c r="F32" a="1"/>
  <c r="F32"/>
  <c r="G32" a="1"/>
  <c r="G32"/>
  <c r="C33" a="1"/>
  <c r="C33"/>
  <c r="D33" a="1"/>
  <c r="D33"/>
  <c r="E33" a="1"/>
  <c r="E33"/>
  <c r="F33" a="1"/>
  <c r="F33"/>
  <c r="G33" a="1"/>
  <c r="G33"/>
  <c r="C34" a="1"/>
  <c r="C34"/>
  <c r="D34" a="1"/>
  <c r="D34"/>
  <c r="E34" a="1"/>
  <c r="E34"/>
  <c r="F34" a="1"/>
  <c r="F34"/>
  <c r="G34" a="1"/>
  <c r="G34"/>
  <c r="C35" a="1"/>
  <c r="C35"/>
  <c r="D35" a="1"/>
  <c r="D35"/>
  <c r="E35" a="1"/>
  <c r="E35"/>
  <c r="F35" a="1"/>
  <c r="F35"/>
  <c r="G35" a="1"/>
  <c r="G35"/>
  <c r="C36" a="1"/>
  <c r="C36"/>
  <c r="D36" a="1"/>
  <c r="D36"/>
  <c r="E36" a="1"/>
  <c r="E36"/>
  <c r="F36" a="1"/>
  <c r="F36"/>
  <c r="G36" a="1"/>
  <c r="G36"/>
  <c r="C37" a="1"/>
  <c r="C37"/>
  <c r="D37" a="1"/>
  <c r="D37"/>
  <c r="E37" a="1"/>
  <c r="E37"/>
  <c r="F37" a="1"/>
  <c r="F37"/>
  <c r="G37" a="1"/>
  <c r="G37"/>
  <c r="C38" a="1"/>
  <c r="C38"/>
  <c r="D38" a="1"/>
  <c r="D38"/>
  <c r="E38" a="1"/>
  <c r="E38"/>
  <c r="F38" a="1"/>
  <c r="F38"/>
  <c r="G38" a="1"/>
  <c r="G38"/>
  <c r="C39" a="1"/>
  <c r="C39"/>
  <c r="D39" a="1"/>
  <c r="D39"/>
  <c r="E39" a="1"/>
  <c r="E39"/>
  <c r="F39" a="1"/>
  <c r="F39"/>
  <c r="G39" a="1"/>
  <c r="G39"/>
  <c r="C40" a="1"/>
  <c r="C40"/>
  <c r="D40" a="1"/>
  <c r="D40"/>
  <c r="E40" a="1"/>
  <c r="E40"/>
  <c r="F40" a="1"/>
  <c r="F40"/>
  <c r="G40" a="1"/>
  <c r="G40"/>
  <c r="C41" a="1"/>
  <c r="C41"/>
  <c r="D41" a="1"/>
  <c r="D41"/>
  <c r="E41" a="1"/>
  <c r="E41"/>
  <c r="F41" a="1"/>
  <c r="F41"/>
  <c r="G41" a="1"/>
  <c r="G41"/>
</calcChain>
</file>

<file path=xl/sharedStrings.xml><?xml version="1.0" encoding="utf-8"?>
<sst xmlns="http://schemas.openxmlformats.org/spreadsheetml/2006/main" count="344" uniqueCount="39">
  <si>
    <t>SAFRA</t>
  </si>
  <si>
    <t>AGOSTO</t>
  </si>
  <si>
    <t>PANAMERICANO</t>
  </si>
  <si>
    <t>ITAÚ</t>
  </si>
  <si>
    <t>FINASA</t>
  </si>
  <si>
    <t>BV</t>
  </si>
  <si>
    <t>PAN</t>
  </si>
  <si>
    <t>BRADESCO</t>
  </si>
  <si>
    <t>Bradesco</t>
  </si>
  <si>
    <t>BANCO ALFA</t>
  </si>
  <si>
    <t>RCI Reduzida</t>
  </si>
  <si>
    <t>JULHO</t>
  </si>
  <si>
    <t>RCI NET</t>
  </si>
  <si>
    <t>RCI Esforço</t>
  </si>
  <si>
    <t>JUNHO</t>
  </si>
  <si>
    <t>GOLCRED</t>
  </si>
  <si>
    <t>MAIO</t>
  </si>
  <si>
    <t>SANTANDER</t>
  </si>
  <si>
    <t>Liquide</t>
  </si>
  <si>
    <t>Nominal</t>
  </si>
  <si>
    <t xml:space="preserve">Nominal </t>
  </si>
  <si>
    <t>REGIONAL</t>
  </si>
  <si>
    <t xml:space="preserve">BANCO </t>
  </si>
  <si>
    <t>MÊS</t>
  </si>
  <si>
    <t>Finasa</t>
  </si>
  <si>
    <t>Itau</t>
  </si>
  <si>
    <t>Pan</t>
  </si>
  <si>
    <t>Safra</t>
  </si>
  <si>
    <t>Min</t>
  </si>
  <si>
    <t>Q1</t>
  </si>
  <si>
    <t>Mediane</t>
  </si>
  <si>
    <t>Q3</t>
  </si>
  <si>
    <t>Max</t>
  </si>
  <si>
    <t>36 Mois</t>
  </si>
  <si>
    <t>48 mois</t>
  </si>
  <si>
    <t>Agosto</t>
  </si>
  <si>
    <t>Pan + Panamericano</t>
  </si>
  <si>
    <t>Panamericano</t>
  </si>
  <si>
    <t>36 mois</t>
  </si>
</sst>
</file>

<file path=xl/styles.xml><?xml version="1.0" encoding="utf-8"?>
<styleSheet xmlns="http://schemas.openxmlformats.org/spreadsheetml/2006/main">
  <numFmts count="3">
    <numFmt numFmtId="164" formatCode="_-&quot;R$&quot;\ * #,##0.00_-;\-&quot;R$&quot;\ * #,##0.00_-;_-&quot;R$&quot;\ * &quot;-&quot;??_-;_-@_-"/>
    <numFmt numFmtId="165" formatCode="#,##0_ ;\-#,##0\ "/>
    <numFmt numFmtId="166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9"/>
      <color indexed="22"/>
      <name val="Arial"/>
      <family val="2"/>
    </font>
    <font>
      <b/>
      <sz val="9"/>
      <color indexed="9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b/>
      <u/>
      <sz val="11"/>
      <color indexed="8"/>
      <name val="Calibri"/>
      <family val="2"/>
    </font>
    <font>
      <b/>
      <sz val="26"/>
      <color indexed="8"/>
      <name val="Calibri"/>
      <family val="2"/>
    </font>
    <font>
      <sz val="8"/>
      <name val="Calibri"/>
      <family val="2"/>
    </font>
    <font>
      <b/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5"/>
        <bgColor indexed="64"/>
      </patternFill>
    </fill>
  </fills>
  <borders count="32">
    <border>
      <left/>
      <right/>
      <top/>
      <bottom/>
      <diagonal/>
    </border>
    <border>
      <left style="thin">
        <color indexed="55"/>
      </left>
      <right style="thin">
        <color indexed="55"/>
      </right>
      <top/>
      <bottom style="dotted">
        <color indexed="55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55"/>
      </left>
      <right style="thin">
        <color indexed="55"/>
      </right>
      <top style="dotted">
        <color indexed="55"/>
      </top>
      <bottom style="dotted">
        <color indexed="5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dotted">
        <color indexed="55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3">
    <xf numFmtId="0" fontId="0" fillId="0" borderId="0"/>
    <xf numFmtId="164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</cellStyleXfs>
  <cellXfs count="60">
    <xf numFmtId="0" fontId="0" fillId="0" borderId="0" xfId="0"/>
    <xf numFmtId="10" fontId="2" fillId="2" borderId="1" xfId="9" applyNumberFormat="1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10" fontId="3" fillId="3" borderId="2" xfId="9" applyNumberFormat="1" applyFont="1" applyFill="1" applyBorder="1" applyAlignment="1">
      <alignment horizontal="center" vertical="center"/>
    </xf>
    <xf numFmtId="164" fontId="3" fillId="3" borderId="2" xfId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164" fontId="3" fillId="2" borderId="2" xfId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/>
    </xf>
    <xf numFmtId="164" fontId="3" fillId="2" borderId="3" xfId="1" applyFont="1" applyFill="1" applyBorder="1" applyAlignment="1">
      <alignment horizontal="center" vertical="center" wrapText="1"/>
    </xf>
    <xf numFmtId="10" fontId="3" fillId="2" borderId="3" xfId="9" applyNumberFormat="1" applyFont="1" applyFill="1" applyBorder="1" applyAlignment="1">
      <alignment horizontal="center" vertical="center"/>
    </xf>
    <xf numFmtId="164" fontId="3" fillId="2" borderId="3" xfId="1" applyFont="1" applyFill="1" applyBorder="1" applyAlignment="1">
      <alignment horizontal="center" vertical="center"/>
    </xf>
    <xf numFmtId="10" fontId="3" fillId="3" borderId="3" xfId="9" applyNumberFormat="1" applyFont="1" applyFill="1" applyBorder="1" applyAlignment="1">
      <alignment horizontal="center" vertical="center"/>
    </xf>
    <xf numFmtId="164" fontId="3" fillId="3" borderId="3" xfId="1" applyFont="1" applyFill="1" applyBorder="1" applyAlignment="1">
      <alignment horizontal="center" vertical="center" wrapText="1"/>
    </xf>
    <xf numFmtId="164" fontId="3" fillId="3" borderId="3" xfId="1" applyFont="1" applyFill="1" applyBorder="1" applyAlignment="1">
      <alignment horizontal="center" vertical="center"/>
    </xf>
    <xf numFmtId="10" fontId="3" fillId="2" borderId="1" xfId="9" applyNumberFormat="1" applyFont="1" applyFill="1" applyBorder="1" applyAlignment="1">
      <alignment horizontal="center" vertical="center"/>
    </xf>
    <xf numFmtId="164" fontId="3" fillId="2" borderId="1" xfId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4" fillId="0" borderId="0" xfId="0" applyFont="1"/>
    <xf numFmtId="0" fontId="7" fillId="0" borderId="0" xfId="0" applyFont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10" fontId="0" fillId="0" borderId="10" xfId="9" applyNumberFormat="1" applyFont="1" applyBorder="1"/>
    <xf numFmtId="10" fontId="0" fillId="0" borderId="11" xfId="9" applyNumberFormat="1" applyFont="1" applyBorder="1"/>
    <xf numFmtId="10" fontId="0" fillId="0" borderId="12" xfId="9" applyNumberFormat="1" applyFont="1" applyBorder="1"/>
    <xf numFmtId="10" fontId="0" fillId="0" borderId="13" xfId="9" applyNumberFormat="1" applyFont="1" applyBorder="1"/>
    <xf numFmtId="10" fontId="0" fillId="0" borderId="14" xfId="9" applyNumberFormat="1" applyFont="1" applyBorder="1"/>
    <xf numFmtId="0" fontId="0" fillId="0" borderId="15" xfId="0" applyBorder="1"/>
    <xf numFmtId="10" fontId="0" fillId="0" borderId="16" xfId="9" applyNumberFormat="1" applyFont="1" applyBorder="1"/>
    <xf numFmtId="10" fontId="0" fillId="0" borderId="17" xfId="9" applyNumberFormat="1" applyFont="1" applyBorder="1"/>
    <xf numFmtId="10" fontId="0" fillId="0" borderId="18" xfId="9" applyNumberFormat="1" applyFont="1" applyBorder="1"/>
    <xf numFmtId="10" fontId="0" fillId="0" borderId="19" xfId="9" applyNumberFormat="1" applyFont="1" applyBorder="1"/>
    <xf numFmtId="10" fontId="0" fillId="0" borderId="20" xfId="9" applyNumberFormat="1" applyFont="1" applyBorder="1"/>
    <xf numFmtId="0" fontId="0" fillId="0" borderId="21" xfId="0" applyBorder="1"/>
    <xf numFmtId="10" fontId="0" fillId="0" borderId="22" xfId="9" applyNumberFormat="1" applyFont="1" applyBorder="1"/>
    <xf numFmtId="10" fontId="0" fillId="0" borderId="23" xfId="9" applyNumberFormat="1" applyFont="1" applyBorder="1"/>
    <xf numFmtId="10" fontId="0" fillId="0" borderId="24" xfId="9" applyNumberFormat="1" applyFont="1" applyBorder="1"/>
    <xf numFmtId="10" fontId="0" fillId="0" borderId="25" xfId="9" applyNumberFormat="1" applyFont="1" applyBorder="1"/>
    <xf numFmtId="10" fontId="0" fillId="0" borderId="26" xfId="9" applyNumberFormat="1" applyFont="1" applyBorder="1"/>
    <xf numFmtId="164" fontId="3" fillId="3" borderId="27" xfId="1" applyFont="1" applyFill="1" applyBorder="1" applyAlignment="1">
      <alignment horizontal="center" vertical="center" wrapText="1"/>
    </xf>
    <xf numFmtId="10" fontId="3" fillId="3" borderId="27" xfId="9" applyNumberFormat="1" applyFont="1" applyFill="1" applyBorder="1" applyAlignment="1">
      <alignment horizontal="center" vertical="center"/>
    </xf>
    <xf numFmtId="10" fontId="0" fillId="0" borderId="0" xfId="0" applyNumberFormat="1"/>
    <xf numFmtId="0" fontId="12" fillId="5" borderId="0" xfId="0" applyFont="1" applyFill="1" applyAlignment="1">
      <alignment horizontal="center"/>
    </xf>
    <xf numFmtId="0" fontId="7" fillId="4" borderId="6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/>
    </xf>
    <xf numFmtId="0" fontId="7" fillId="4" borderId="29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3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31" xfId="0" applyBorder="1" applyAlignment="1">
      <alignment horizontal="center"/>
    </xf>
  </cellXfs>
  <cellStyles count="13">
    <cellStyle name="Monétaire" xfId="1" builtinId="4"/>
    <cellStyle name="Normal" xfId="0" builtinId="0"/>
    <cellStyle name="Normal 2" xfId="2"/>
    <cellStyle name="Normal 2 2" xfId="3"/>
    <cellStyle name="Normal 3" xfId="4"/>
    <cellStyle name="Normal 3 2" xfId="5"/>
    <cellStyle name="Porcentagem 2" xfId="6"/>
    <cellStyle name="Porcentagem 3" xfId="7"/>
    <cellStyle name="Porcentagem 3 2" xfId="8"/>
    <cellStyle name="Pourcentage" xfId="9" builtinId="5"/>
    <cellStyle name="Vírgula 2" xfId="10"/>
    <cellStyle name="Vírgula 3" xfId="11"/>
    <cellStyle name="Vírgula 3 2" xfId="1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Benchmark Aout 36 mois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1"/>
          <c:order val="0"/>
          <c:tx>
            <c:strRef>
              <c:f>'Donnés Calculées Agosto'!$A$12</c:f>
              <c:strCache>
                <c:ptCount val="1"/>
                <c:pt idx="0">
                  <c:v>Q1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cat>
            <c:multiLvlStrRef>
              <c:f>'Donnés Calculées Agosto'!$B$9:$M$10</c:f>
              <c:multiLvlStrCache>
                <c:ptCount val="12"/>
                <c:lvl>
                  <c:pt idx="0">
                    <c:v>Nominal</c:v>
                  </c:pt>
                  <c:pt idx="1">
                    <c:v>Liquide</c:v>
                  </c:pt>
                  <c:pt idx="2">
                    <c:v>Nominal</c:v>
                  </c:pt>
                  <c:pt idx="3">
                    <c:v>Liquide</c:v>
                  </c:pt>
                  <c:pt idx="4">
                    <c:v>Nominal</c:v>
                  </c:pt>
                  <c:pt idx="5">
                    <c:v>Liquide</c:v>
                  </c:pt>
                  <c:pt idx="6">
                    <c:v>Nominal</c:v>
                  </c:pt>
                  <c:pt idx="7">
                    <c:v>Liquide</c:v>
                  </c:pt>
                  <c:pt idx="8">
                    <c:v>Nominal</c:v>
                  </c:pt>
                  <c:pt idx="9">
                    <c:v>Liquide</c:v>
                  </c:pt>
                  <c:pt idx="10">
                    <c:v>Nominal</c:v>
                  </c:pt>
                  <c:pt idx="11">
                    <c:v>Liquide</c:v>
                  </c:pt>
                </c:lvl>
                <c:lvl>
                  <c:pt idx="0">
                    <c:v>Bradesco</c:v>
                  </c:pt>
                  <c:pt idx="2">
                    <c:v>BV</c:v>
                  </c:pt>
                  <c:pt idx="4">
                    <c:v>Finasa</c:v>
                  </c:pt>
                  <c:pt idx="6">
                    <c:v>Itau</c:v>
                  </c:pt>
                  <c:pt idx="8">
                    <c:v>Pan + Panamericano</c:v>
                  </c:pt>
                  <c:pt idx="10">
                    <c:v>Safra</c:v>
                  </c:pt>
                </c:lvl>
              </c:multiLvlStrCache>
            </c:multiLvlStrRef>
          </c:cat>
          <c:val>
            <c:numRef>
              <c:f>'Donnés Calculées Agosto'!$B$12:$M$12</c:f>
              <c:numCache>
                <c:formatCode>0.00%</c:formatCode>
                <c:ptCount val="12"/>
                <c:pt idx="0">
                  <c:v>0.43315911642503124</c:v>
                </c:pt>
                <c:pt idx="1">
                  <c:v>0.49567319474226679</c:v>
                </c:pt>
                <c:pt idx="2">
                  <c:v>0.21422916130313752</c:v>
                </c:pt>
                <c:pt idx="3">
                  <c:v>0.36007475287397028</c:v>
                </c:pt>
                <c:pt idx="4">
                  <c:v>0.33649548388257244</c:v>
                </c:pt>
                <c:pt idx="5">
                  <c:v>0.5883904333004466</c:v>
                </c:pt>
                <c:pt idx="6">
                  <c:v>0.23119651326305757</c:v>
                </c:pt>
                <c:pt idx="7">
                  <c:v>0.32445079327226267</c:v>
                </c:pt>
                <c:pt idx="8">
                  <c:v>0.46840126592314846</c:v>
                </c:pt>
                <c:pt idx="9">
                  <c:v>0.28099213442897053</c:v>
                </c:pt>
                <c:pt idx="10">
                  <c:v>0.47884275721571612</c:v>
                </c:pt>
                <c:pt idx="11">
                  <c:v>0.58493912901030853</c:v>
                </c:pt>
              </c:numCache>
            </c:numRef>
          </c:val>
        </c:ser>
        <c:ser>
          <c:idx val="0"/>
          <c:order val="1"/>
          <c:tx>
            <c:strRef>
              <c:f>'Donnés Calculées Agosto'!$A$11</c:f>
              <c:strCache>
                <c:ptCount val="1"/>
                <c:pt idx="0">
                  <c:v>Min</c:v>
                </c:pt>
              </c:strCache>
            </c:strRef>
          </c:tx>
          <c:spPr>
            <a:ln>
              <a:noFill/>
            </a:ln>
          </c:spPr>
          <c:marker>
            <c:symbol val="dash"/>
            <c:size val="10"/>
            <c:spPr>
              <a:solidFill>
                <a:schemeClr val="tx2"/>
              </a:solidFill>
            </c:spPr>
          </c:marker>
          <c:cat>
            <c:multiLvlStrRef>
              <c:f>'Donnés Calculées Agosto'!$B$9:$M$10</c:f>
              <c:multiLvlStrCache>
                <c:ptCount val="12"/>
                <c:lvl>
                  <c:pt idx="0">
                    <c:v>Nominal</c:v>
                  </c:pt>
                  <c:pt idx="1">
                    <c:v>Liquide</c:v>
                  </c:pt>
                  <c:pt idx="2">
                    <c:v>Nominal</c:v>
                  </c:pt>
                  <c:pt idx="3">
                    <c:v>Liquide</c:v>
                  </c:pt>
                  <c:pt idx="4">
                    <c:v>Nominal</c:v>
                  </c:pt>
                  <c:pt idx="5">
                    <c:v>Liquide</c:v>
                  </c:pt>
                  <c:pt idx="6">
                    <c:v>Nominal</c:v>
                  </c:pt>
                  <c:pt idx="7">
                    <c:v>Liquide</c:v>
                  </c:pt>
                  <c:pt idx="8">
                    <c:v>Nominal</c:v>
                  </c:pt>
                  <c:pt idx="9">
                    <c:v>Liquide</c:v>
                  </c:pt>
                  <c:pt idx="10">
                    <c:v>Nominal</c:v>
                  </c:pt>
                  <c:pt idx="11">
                    <c:v>Liquide</c:v>
                  </c:pt>
                </c:lvl>
                <c:lvl>
                  <c:pt idx="0">
                    <c:v>Bradesco</c:v>
                  </c:pt>
                  <c:pt idx="2">
                    <c:v>BV</c:v>
                  </c:pt>
                  <c:pt idx="4">
                    <c:v>Finasa</c:v>
                  </c:pt>
                  <c:pt idx="6">
                    <c:v>Itau</c:v>
                  </c:pt>
                  <c:pt idx="8">
                    <c:v>Pan + Panamericano</c:v>
                  </c:pt>
                  <c:pt idx="10">
                    <c:v>Safra</c:v>
                  </c:pt>
                </c:lvl>
              </c:multiLvlStrCache>
            </c:multiLvlStrRef>
          </c:cat>
          <c:val>
            <c:numRef>
              <c:f>'Donnés Calculées Agosto'!$B$11:$M$11</c:f>
              <c:numCache>
                <c:formatCode>0.00%</c:formatCode>
                <c:ptCount val="12"/>
                <c:pt idx="0">
                  <c:v>0.12506794295313739</c:v>
                </c:pt>
                <c:pt idx="1">
                  <c:v>0.22900238414331398</c:v>
                </c:pt>
                <c:pt idx="2">
                  <c:v>9.5967163131717825E-2</c:v>
                </c:pt>
                <c:pt idx="3">
                  <c:v>0.23331012444305088</c:v>
                </c:pt>
                <c:pt idx="4">
                  <c:v>0.32008659631082992</c:v>
                </c:pt>
                <c:pt idx="5">
                  <c:v>0.43960974687979615</c:v>
                </c:pt>
                <c:pt idx="6">
                  <c:v>4.4128003854893905E-2</c:v>
                </c:pt>
                <c:pt idx="7">
                  <c:v>7.6984090560472396E-2</c:v>
                </c:pt>
                <c:pt idx="8">
                  <c:v>0.41339693284498935</c:v>
                </c:pt>
                <c:pt idx="9">
                  <c:v>0.17769395273535338</c:v>
                </c:pt>
                <c:pt idx="10">
                  <c:v>3.6954734064238437E-2</c:v>
                </c:pt>
                <c:pt idx="11">
                  <c:v>0.553588915938235</c:v>
                </c:pt>
              </c:numCache>
            </c:numRef>
          </c:val>
        </c:ser>
        <c:ser>
          <c:idx val="2"/>
          <c:order val="2"/>
          <c:tx>
            <c:strRef>
              <c:f>'Donnés Calculées Agosto'!$A$13</c:f>
              <c:strCache>
                <c:ptCount val="1"/>
                <c:pt idx="0">
                  <c:v>Mediane</c:v>
                </c:pt>
              </c:strCache>
            </c:strRef>
          </c:tx>
          <c:spPr>
            <a:ln>
              <a:noFill/>
            </a:ln>
          </c:spPr>
          <c:marker>
            <c:symbol val="dash"/>
            <c:size val="20"/>
            <c:spPr>
              <a:solidFill>
                <a:srgbClr val="FF0000"/>
              </a:solidFill>
            </c:spPr>
          </c:marker>
          <c:cat>
            <c:multiLvlStrRef>
              <c:f>'Donnés Calculées Agosto'!$B$9:$M$10</c:f>
              <c:multiLvlStrCache>
                <c:ptCount val="12"/>
                <c:lvl>
                  <c:pt idx="0">
                    <c:v>Nominal</c:v>
                  </c:pt>
                  <c:pt idx="1">
                    <c:v>Liquide</c:v>
                  </c:pt>
                  <c:pt idx="2">
                    <c:v>Nominal</c:v>
                  </c:pt>
                  <c:pt idx="3">
                    <c:v>Liquide</c:v>
                  </c:pt>
                  <c:pt idx="4">
                    <c:v>Nominal</c:v>
                  </c:pt>
                  <c:pt idx="5">
                    <c:v>Liquide</c:v>
                  </c:pt>
                  <c:pt idx="6">
                    <c:v>Nominal</c:v>
                  </c:pt>
                  <c:pt idx="7">
                    <c:v>Liquide</c:v>
                  </c:pt>
                  <c:pt idx="8">
                    <c:v>Nominal</c:v>
                  </c:pt>
                  <c:pt idx="9">
                    <c:v>Liquide</c:v>
                  </c:pt>
                  <c:pt idx="10">
                    <c:v>Nominal</c:v>
                  </c:pt>
                  <c:pt idx="11">
                    <c:v>Liquide</c:v>
                  </c:pt>
                </c:lvl>
                <c:lvl>
                  <c:pt idx="0">
                    <c:v>Bradesco</c:v>
                  </c:pt>
                  <c:pt idx="2">
                    <c:v>BV</c:v>
                  </c:pt>
                  <c:pt idx="4">
                    <c:v>Finasa</c:v>
                  </c:pt>
                  <c:pt idx="6">
                    <c:v>Itau</c:v>
                  </c:pt>
                  <c:pt idx="8">
                    <c:v>Pan + Panamericano</c:v>
                  </c:pt>
                  <c:pt idx="10">
                    <c:v>Safra</c:v>
                  </c:pt>
                </c:lvl>
              </c:multiLvlStrCache>
            </c:multiLvlStrRef>
          </c:cat>
          <c:val>
            <c:numRef>
              <c:f>'Donnés Calculées Agosto'!$B$13:$M$13</c:f>
              <c:numCache>
                <c:formatCode>0.00%</c:formatCode>
                <c:ptCount val="12"/>
                <c:pt idx="0">
                  <c:v>0.7412502898969251</c:v>
                </c:pt>
                <c:pt idx="1">
                  <c:v>0.7623440053412196</c:v>
                </c:pt>
                <c:pt idx="2">
                  <c:v>0.38007278040004167</c:v>
                </c:pt>
                <c:pt idx="3">
                  <c:v>0.54970733957361517</c:v>
                </c:pt>
                <c:pt idx="4">
                  <c:v>0.35290437145431497</c:v>
                </c:pt>
                <c:pt idx="5">
                  <c:v>0.73717111972109706</c:v>
                </c:pt>
                <c:pt idx="6">
                  <c:v>0.56761034295141144</c:v>
                </c:pt>
                <c:pt idx="7">
                  <c:v>0.46126291308246437</c:v>
                </c:pt>
                <c:pt idx="8">
                  <c:v>0.63522701856163621</c:v>
                </c:pt>
                <c:pt idx="9">
                  <c:v>0.39925426240097295</c:v>
                </c:pt>
                <c:pt idx="10">
                  <c:v>0.5472424521267385</c:v>
                </c:pt>
                <c:pt idx="11">
                  <c:v>0.60992930153497582</c:v>
                </c:pt>
              </c:numCache>
            </c:numRef>
          </c:val>
        </c:ser>
        <c:ser>
          <c:idx val="4"/>
          <c:order val="3"/>
          <c:tx>
            <c:strRef>
              <c:f>'Donnés Calculées Agosto'!$A$15</c:f>
              <c:strCache>
                <c:ptCount val="1"/>
                <c:pt idx="0">
                  <c:v>Max</c:v>
                </c:pt>
              </c:strCache>
            </c:strRef>
          </c:tx>
          <c:spPr>
            <a:ln>
              <a:noFill/>
            </a:ln>
          </c:spPr>
          <c:marker>
            <c:symbol val="dash"/>
            <c:size val="10"/>
            <c:spPr>
              <a:solidFill>
                <a:schemeClr val="tx2"/>
              </a:solidFill>
            </c:spPr>
          </c:marker>
          <c:cat>
            <c:multiLvlStrRef>
              <c:f>'Donnés Calculées Agosto'!$B$9:$M$10</c:f>
              <c:multiLvlStrCache>
                <c:ptCount val="12"/>
                <c:lvl>
                  <c:pt idx="0">
                    <c:v>Nominal</c:v>
                  </c:pt>
                  <c:pt idx="1">
                    <c:v>Liquide</c:v>
                  </c:pt>
                  <c:pt idx="2">
                    <c:v>Nominal</c:v>
                  </c:pt>
                  <c:pt idx="3">
                    <c:v>Liquide</c:v>
                  </c:pt>
                  <c:pt idx="4">
                    <c:v>Nominal</c:v>
                  </c:pt>
                  <c:pt idx="5">
                    <c:v>Liquide</c:v>
                  </c:pt>
                  <c:pt idx="6">
                    <c:v>Nominal</c:v>
                  </c:pt>
                  <c:pt idx="7">
                    <c:v>Liquide</c:v>
                  </c:pt>
                  <c:pt idx="8">
                    <c:v>Nominal</c:v>
                  </c:pt>
                  <c:pt idx="9">
                    <c:v>Liquide</c:v>
                  </c:pt>
                  <c:pt idx="10">
                    <c:v>Nominal</c:v>
                  </c:pt>
                  <c:pt idx="11">
                    <c:v>Liquide</c:v>
                  </c:pt>
                </c:lvl>
                <c:lvl>
                  <c:pt idx="0">
                    <c:v>Bradesco</c:v>
                  </c:pt>
                  <c:pt idx="2">
                    <c:v>BV</c:v>
                  </c:pt>
                  <c:pt idx="4">
                    <c:v>Finasa</c:v>
                  </c:pt>
                  <c:pt idx="6">
                    <c:v>Itau</c:v>
                  </c:pt>
                  <c:pt idx="8">
                    <c:v>Pan + Panamericano</c:v>
                  </c:pt>
                  <c:pt idx="10">
                    <c:v>Safra</c:v>
                  </c:pt>
                </c:lvl>
              </c:multiLvlStrCache>
            </c:multiLvlStrRef>
          </c:cat>
          <c:val>
            <c:numRef>
              <c:f>'Donnés Calculées Agosto'!$B$15:$M$15</c:f>
              <c:numCache>
                <c:formatCode>0.00%</c:formatCode>
                <c:ptCount val="12"/>
                <c:pt idx="0">
                  <c:v>0.98800210135868838</c:v>
                </c:pt>
                <c:pt idx="1">
                  <c:v>0.93554203648545808</c:v>
                </c:pt>
                <c:pt idx="2">
                  <c:v>0.75188165413783281</c:v>
                </c:pt>
                <c:pt idx="3">
                  <c:v>0.95746880614387919</c:v>
                </c:pt>
                <c:pt idx="4">
                  <c:v>0.75272942145784327</c:v>
                </c:pt>
                <c:pt idx="5">
                  <c:v>0.97372748244470131</c:v>
                </c:pt>
                <c:pt idx="6">
                  <c:v>0.73876387232394336</c:v>
                </c:pt>
                <c:pt idx="7">
                  <c:v>0.91434811555154738</c:v>
                </c:pt>
                <c:pt idx="8">
                  <c:v>0.82074785595341382</c:v>
                </c:pt>
                <c:pt idx="9">
                  <c:v>0.77504831708210986</c:v>
                </c:pt>
                <c:pt idx="10">
                  <c:v>0.91448924681844801</c:v>
                </c:pt>
                <c:pt idx="11">
                  <c:v>0.8844403197081192</c:v>
                </c:pt>
              </c:numCache>
            </c:numRef>
          </c:val>
        </c:ser>
        <c:ser>
          <c:idx val="3"/>
          <c:order val="4"/>
          <c:tx>
            <c:strRef>
              <c:f>'Donnés Calculées Agosto'!$A$14</c:f>
              <c:strCache>
                <c:ptCount val="1"/>
                <c:pt idx="0">
                  <c:v>Q3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cat>
            <c:multiLvlStrRef>
              <c:f>'Donnés Calculées Agosto'!$B$9:$M$10</c:f>
              <c:multiLvlStrCache>
                <c:ptCount val="12"/>
                <c:lvl>
                  <c:pt idx="0">
                    <c:v>Nominal</c:v>
                  </c:pt>
                  <c:pt idx="1">
                    <c:v>Liquide</c:v>
                  </c:pt>
                  <c:pt idx="2">
                    <c:v>Nominal</c:v>
                  </c:pt>
                  <c:pt idx="3">
                    <c:v>Liquide</c:v>
                  </c:pt>
                  <c:pt idx="4">
                    <c:v>Nominal</c:v>
                  </c:pt>
                  <c:pt idx="5">
                    <c:v>Liquide</c:v>
                  </c:pt>
                  <c:pt idx="6">
                    <c:v>Nominal</c:v>
                  </c:pt>
                  <c:pt idx="7">
                    <c:v>Liquide</c:v>
                  </c:pt>
                  <c:pt idx="8">
                    <c:v>Nominal</c:v>
                  </c:pt>
                  <c:pt idx="9">
                    <c:v>Liquide</c:v>
                  </c:pt>
                  <c:pt idx="10">
                    <c:v>Nominal</c:v>
                  </c:pt>
                  <c:pt idx="11">
                    <c:v>Liquide</c:v>
                  </c:pt>
                </c:lvl>
                <c:lvl>
                  <c:pt idx="0">
                    <c:v>Bradesco</c:v>
                  </c:pt>
                  <c:pt idx="2">
                    <c:v>BV</c:v>
                  </c:pt>
                  <c:pt idx="4">
                    <c:v>Finasa</c:v>
                  </c:pt>
                  <c:pt idx="6">
                    <c:v>Itau</c:v>
                  </c:pt>
                  <c:pt idx="8">
                    <c:v>Pan + Panamericano</c:v>
                  </c:pt>
                  <c:pt idx="10">
                    <c:v>Safra</c:v>
                  </c:pt>
                </c:lvl>
              </c:multiLvlStrCache>
            </c:multiLvlStrRef>
          </c:cat>
          <c:val>
            <c:numRef>
              <c:f>'Donnés Calculées Agosto'!$B$14:$M$14</c:f>
              <c:numCache>
                <c:formatCode>0.00%</c:formatCode>
                <c:ptCount val="12"/>
                <c:pt idx="0">
                  <c:v>0.86462619562780674</c:v>
                </c:pt>
                <c:pt idx="1">
                  <c:v>0.84894302091333884</c:v>
                </c:pt>
                <c:pt idx="2">
                  <c:v>0.54093437867004468</c:v>
                </c:pt>
                <c:pt idx="3">
                  <c:v>0.92476986258816396</c:v>
                </c:pt>
                <c:pt idx="4">
                  <c:v>0.55281689645607912</c:v>
                </c:pt>
                <c:pt idx="5">
                  <c:v>0.85544930108289918</c:v>
                </c:pt>
                <c:pt idx="6">
                  <c:v>0.63978366100764106</c:v>
                </c:pt>
                <c:pt idx="7">
                  <c:v>0.76357212171114952</c:v>
                </c:pt>
                <c:pt idx="8">
                  <c:v>0.78473080987646426</c:v>
                </c:pt>
                <c:pt idx="9">
                  <c:v>0.50336916688138444</c:v>
                </c:pt>
                <c:pt idx="10">
                  <c:v>0.91296259005684988</c:v>
                </c:pt>
                <c:pt idx="11">
                  <c:v>0.73476643579124357</c:v>
                </c:pt>
              </c:numCache>
            </c:numRef>
          </c:val>
        </c:ser>
        <c:hiLowLines/>
        <c:upDownBars>
          <c:gapWidth val="150"/>
          <c:upBars>
            <c:spPr>
              <a:solidFill>
                <a:schemeClr val="tx2">
                  <a:lumMod val="40000"/>
                  <a:lumOff val="60000"/>
                  <a:alpha val="61000"/>
                </a:schemeClr>
              </a:solidFill>
            </c:spPr>
          </c:upBars>
          <c:downBars/>
        </c:upDownBars>
        <c:marker val="1"/>
        <c:axId val="35753984"/>
        <c:axId val="35755520"/>
      </c:lineChart>
      <c:catAx>
        <c:axId val="35753984"/>
        <c:scaling>
          <c:orientation val="minMax"/>
        </c:scaling>
        <c:axPos val="b"/>
        <c:numFmt formatCode="General" sourceLinked="1"/>
        <c:tickLblPos val="nextTo"/>
        <c:crossAx val="35755520"/>
        <c:crosses val="autoZero"/>
        <c:auto val="1"/>
        <c:lblAlgn val="ctr"/>
        <c:lblOffset val="100"/>
      </c:catAx>
      <c:valAx>
        <c:axId val="35755520"/>
        <c:scaling>
          <c:orientation val="minMax"/>
        </c:scaling>
        <c:axPos val="l"/>
        <c:majorGridlines/>
        <c:numFmt formatCode="0.00%" sourceLinked="1"/>
        <c:tickLblPos val="nextTo"/>
        <c:crossAx val="35753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89237057220708449"/>
          <c:y val="0.38700683600990554"/>
          <c:w val="0.98910081743869216"/>
          <c:h val="0.72599077657665678"/>
        </c:manualLayout>
      </c:layout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1"/>
          <c:order val="0"/>
          <c:tx>
            <c:strRef>
              <c:f>'Donnés Calculées Agosto'!$A$23</c:f>
              <c:strCache>
                <c:ptCount val="1"/>
                <c:pt idx="0">
                  <c:v>Q1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cat>
            <c:multiLvlStrRef>
              <c:f>'Donnés Calculées Agosto'!$B$20:$M$21</c:f>
              <c:multiLvlStrCache>
                <c:ptCount val="12"/>
                <c:lvl>
                  <c:pt idx="0">
                    <c:v>Nominal</c:v>
                  </c:pt>
                  <c:pt idx="1">
                    <c:v>Liquide</c:v>
                  </c:pt>
                  <c:pt idx="2">
                    <c:v>Nominal</c:v>
                  </c:pt>
                  <c:pt idx="3">
                    <c:v>Liquide</c:v>
                  </c:pt>
                  <c:pt idx="4">
                    <c:v>Nominal</c:v>
                  </c:pt>
                  <c:pt idx="5">
                    <c:v>Liquide</c:v>
                  </c:pt>
                  <c:pt idx="6">
                    <c:v>Nominal</c:v>
                  </c:pt>
                  <c:pt idx="7">
                    <c:v>Liquide</c:v>
                  </c:pt>
                  <c:pt idx="8">
                    <c:v>Nominal</c:v>
                  </c:pt>
                  <c:pt idx="9">
                    <c:v>Liquide</c:v>
                  </c:pt>
                  <c:pt idx="10">
                    <c:v>Nominal</c:v>
                  </c:pt>
                  <c:pt idx="11">
                    <c:v>Liquide</c:v>
                  </c:pt>
                </c:lvl>
                <c:lvl>
                  <c:pt idx="0">
                    <c:v>Bradesco</c:v>
                  </c:pt>
                  <c:pt idx="2">
                    <c:v>BV</c:v>
                  </c:pt>
                  <c:pt idx="4">
                    <c:v>Finasa</c:v>
                  </c:pt>
                  <c:pt idx="6">
                    <c:v>Itau</c:v>
                  </c:pt>
                  <c:pt idx="8">
                    <c:v>Pan</c:v>
                  </c:pt>
                  <c:pt idx="10">
                    <c:v>Safra</c:v>
                  </c:pt>
                </c:lvl>
              </c:multiLvlStrCache>
            </c:multiLvlStrRef>
          </c:cat>
          <c:val>
            <c:numRef>
              <c:f>'Donnés Calculées Agosto'!$B$23:$M$23</c:f>
              <c:numCache>
                <c:formatCode>0.00%</c:formatCode>
                <c:ptCount val="12"/>
                <c:pt idx="0">
                  <c:v>0.54493285018600668</c:v>
                </c:pt>
                <c:pt idx="1">
                  <c:v>6.0855172457195295E-2</c:v>
                </c:pt>
                <c:pt idx="2">
                  <c:v>0.3589097949184179</c:v>
                </c:pt>
                <c:pt idx="3">
                  <c:v>0.58319808948772334</c:v>
                </c:pt>
                <c:pt idx="4">
                  <c:v>0.52641285174922814</c:v>
                </c:pt>
                <c:pt idx="5">
                  <c:v>0.28502359296226132</c:v>
                </c:pt>
                <c:pt idx="6">
                  <c:v>0.46554824505710712</c:v>
                </c:pt>
                <c:pt idx="7">
                  <c:v>0.64542984710715245</c:v>
                </c:pt>
                <c:pt idx="8">
                  <c:v>0.22171706086646736</c:v>
                </c:pt>
                <c:pt idx="9">
                  <c:v>0.18582422889653571</c:v>
                </c:pt>
                <c:pt idx="10">
                  <c:v>0.70134679566490377</c:v>
                </c:pt>
                <c:pt idx="11">
                  <c:v>0.59106837026683934</c:v>
                </c:pt>
              </c:numCache>
            </c:numRef>
          </c:val>
        </c:ser>
        <c:ser>
          <c:idx val="0"/>
          <c:order val="1"/>
          <c:tx>
            <c:strRef>
              <c:f>'Donnés Calculées Agosto'!$A$22</c:f>
              <c:strCache>
                <c:ptCount val="1"/>
                <c:pt idx="0">
                  <c:v>Min</c:v>
                </c:pt>
              </c:strCache>
            </c:strRef>
          </c:tx>
          <c:spPr>
            <a:ln>
              <a:noFill/>
            </a:ln>
          </c:spPr>
          <c:marker>
            <c:symbol val="dash"/>
            <c:size val="10"/>
            <c:spPr>
              <a:solidFill>
                <a:schemeClr val="tx2"/>
              </a:solidFill>
            </c:spPr>
          </c:marker>
          <c:cat>
            <c:multiLvlStrRef>
              <c:f>'Donnés Calculées Agosto'!$B$20:$M$21</c:f>
              <c:multiLvlStrCache>
                <c:ptCount val="12"/>
                <c:lvl>
                  <c:pt idx="0">
                    <c:v>Nominal</c:v>
                  </c:pt>
                  <c:pt idx="1">
                    <c:v>Liquide</c:v>
                  </c:pt>
                  <c:pt idx="2">
                    <c:v>Nominal</c:v>
                  </c:pt>
                  <c:pt idx="3">
                    <c:v>Liquide</c:v>
                  </c:pt>
                  <c:pt idx="4">
                    <c:v>Nominal</c:v>
                  </c:pt>
                  <c:pt idx="5">
                    <c:v>Liquide</c:v>
                  </c:pt>
                  <c:pt idx="6">
                    <c:v>Nominal</c:v>
                  </c:pt>
                  <c:pt idx="7">
                    <c:v>Liquide</c:v>
                  </c:pt>
                  <c:pt idx="8">
                    <c:v>Nominal</c:v>
                  </c:pt>
                  <c:pt idx="9">
                    <c:v>Liquide</c:v>
                  </c:pt>
                  <c:pt idx="10">
                    <c:v>Nominal</c:v>
                  </c:pt>
                  <c:pt idx="11">
                    <c:v>Liquide</c:v>
                  </c:pt>
                </c:lvl>
                <c:lvl>
                  <c:pt idx="0">
                    <c:v>Bradesco</c:v>
                  </c:pt>
                  <c:pt idx="2">
                    <c:v>BV</c:v>
                  </c:pt>
                  <c:pt idx="4">
                    <c:v>Finasa</c:v>
                  </c:pt>
                  <c:pt idx="6">
                    <c:v>Itau</c:v>
                  </c:pt>
                  <c:pt idx="8">
                    <c:v>Pan</c:v>
                  </c:pt>
                  <c:pt idx="10">
                    <c:v>Safra</c:v>
                  </c:pt>
                </c:lvl>
              </c:multiLvlStrCache>
            </c:multiLvlStrRef>
          </c:cat>
          <c:val>
            <c:numRef>
              <c:f>'Donnés Calculées Agosto'!$B$22:$M$22</c:f>
              <c:numCache>
                <c:formatCode>0.00%</c:formatCode>
                <c:ptCount val="12"/>
                <c:pt idx="0">
                  <c:v>0.51945529894623554</c:v>
                </c:pt>
                <c:pt idx="1">
                  <c:v>1.1576444675483799E-2</c:v>
                </c:pt>
                <c:pt idx="2">
                  <c:v>7.9296147900095093E-2</c:v>
                </c:pt>
                <c:pt idx="3">
                  <c:v>0.51990004271829093</c:v>
                </c:pt>
                <c:pt idx="4">
                  <c:v>0.2836970028183714</c:v>
                </c:pt>
                <c:pt idx="5">
                  <c:v>0.11899802267907944</c:v>
                </c:pt>
                <c:pt idx="6">
                  <c:v>0.32313714849351527</c:v>
                </c:pt>
                <c:pt idx="7">
                  <c:v>0.13748329345889942</c:v>
                </c:pt>
                <c:pt idx="8">
                  <c:v>0.11418170532851946</c:v>
                </c:pt>
                <c:pt idx="9">
                  <c:v>0.16604049398119969</c:v>
                </c:pt>
                <c:pt idx="10">
                  <c:v>1.6938769703301659E-2</c:v>
                </c:pt>
                <c:pt idx="11">
                  <c:v>1.2512484456237871E-2</c:v>
                </c:pt>
              </c:numCache>
            </c:numRef>
          </c:val>
        </c:ser>
        <c:ser>
          <c:idx val="2"/>
          <c:order val="2"/>
          <c:tx>
            <c:strRef>
              <c:f>'Donnés Calculées Agosto'!$A$24</c:f>
              <c:strCache>
                <c:ptCount val="1"/>
                <c:pt idx="0">
                  <c:v>Mediane</c:v>
                </c:pt>
              </c:strCache>
            </c:strRef>
          </c:tx>
          <c:spPr>
            <a:ln>
              <a:noFill/>
            </a:ln>
          </c:spPr>
          <c:marker>
            <c:symbol val="dash"/>
            <c:size val="15"/>
            <c:spPr>
              <a:solidFill>
                <a:srgbClr val="FF0000"/>
              </a:solidFill>
            </c:spPr>
          </c:marker>
          <c:cat>
            <c:multiLvlStrRef>
              <c:f>'Donnés Calculées Agosto'!$B$20:$M$21</c:f>
              <c:multiLvlStrCache>
                <c:ptCount val="12"/>
                <c:lvl>
                  <c:pt idx="0">
                    <c:v>Nominal</c:v>
                  </c:pt>
                  <c:pt idx="1">
                    <c:v>Liquide</c:v>
                  </c:pt>
                  <c:pt idx="2">
                    <c:v>Nominal</c:v>
                  </c:pt>
                  <c:pt idx="3">
                    <c:v>Liquide</c:v>
                  </c:pt>
                  <c:pt idx="4">
                    <c:v>Nominal</c:v>
                  </c:pt>
                  <c:pt idx="5">
                    <c:v>Liquide</c:v>
                  </c:pt>
                  <c:pt idx="6">
                    <c:v>Nominal</c:v>
                  </c:pt>
                  <c:pt idx="7">
                    <c:v>Liquide</c:v>
                  </c:pt>
                  <c:pt idx="8">
                    <c:v>Nominal</c:v>
                  </c:pt>
                  <c:pt idx="9">
                    <c:v>Liquide</c:v>
                  </c:pt>
                  <c:pt idx="10">
                    <c:v>Nominal</c:v>
                  </c:pt>
                  <c:pt idx="11">
                    <c:v>Liquide</c:v>
                  </c:pt>
                </c:lvl>
                <c:lvl>
                  <c:pt idx="0">
                    <c:v>Bradesco</c:v>
                  </c:pt>
                  <c:pt idx="2">
                    <c:v>BV</c:v>
                  </c:pt>
                  <c:pt idx="4">
                    <c:v>Finasa</c:v>
                  </c:pt>
                  <c:pt idx="6">
                    <c:v>Itau</c:v>
                  </c:pt>
                  <c:pt idx="8">
                    <c:v>Pan</c:v>
                  </c:pt>
                  <c:pt idx="10">
                    <c:v>Safra</c:v>
                  </c:pt>
                </c:lvl>
              </c:multiLvlStrCache>
            </c:multiLvlStrRef>
          </c:cat>
          <c:val>
            <c:numRef>
              <c:f>'Donnés Calculées Agosto'!$B$24:$M$24</c:f>
              <c:numCache>
                <c:formatCode>0.00%</c:formatCode>
                <c:ptCount val="12"/>
                <c:pt idx="0">
                  <c:v>0.57041040142577781</c:v>
                </c:pt>
                <c:pt idx="1">
                  <c:v>0.11013390023890679</c:v>
                </c:pt>
                <c:pt idx="2">
                  <c:v>0.64542984710715245</c:v>
                </c:pt>
                <c:pt idx="3">
                  <c:v>0.69671726036722248</c:v>
                </c:pt>
                <c:pt idx="4">
                  <c:v>0.76912870068008488</c:v>
                </c:pt>
                <c:pt idx="5">
                  <c:v>0.4510491632454432</c:v>
                </c:pt>
                <c:pt idx="6">
                  <c:v>0.5085863466556475</c:v>
                </c:pt>
                <c:pt idx="7">
                  <c:v>0.76912870068008488</c:v>
                </c:pt>
                <c:pt idx="8">
                  <c:v>0.54226131597260974</c:v>
                </c:pt>
                <c:pt idx="9">
                  <c:v>0.29565948190338531</c:v>
                </c:pt>
                <c:pt idx="10">
                  <c:v>0.76847818596797879</c:v>
                </c:pt>
                <c:pt idx="11">
                  <c:v>0.66162051758874441</c:v>
                </c:pt>
              </c:numCache>
            </c:numRef>
          </c:val>
        </c:ser>
        <c:ser>
          <c:idx val="4"/>
          <c:order val="3"/>
          <c:tx>
            <c:strRef>
              <c:f>'Donnés Calculées Agosto'!$A$26</c:f>
              <c:strCache>
                <c:ptCount val="1"/>
                <c:pt idx="0">
                  <c:v>Max</c:v>
                </c:pt>
              </c:strCache>
            </c:strRef>
          </c:tx>
          <c:spPr>
            <a:ln>
              <a:noFill/>
            </a:ln>
          </c:spPr>
          <c:marker>
            <c:symbol val="dash"/>
            <c:size val="10"/>
            <c:spPr>
              <a:solidFill>
                <a:schemeClr val="tx2"/>
              </a:solidFill>
            </c:spPr>
          </c:marker>
          <c:cat>
            <c:multiLvlStrRef>
              <c:f>'Donnés Calculées Agosto'!$B$20:$M$21</c:f>
              <c:multiLvlStrCache>
                <c:ptCount val="12"/>
                <c:lvl>
                  <c:pt idx="0">
                    <c:v>Nominal</c:v>
                  </c:pt>
                  <c:pt idx="1">
                    <c:v>Liquide</c:v>
                  </c:pt>
                  <c:pt idx="2">
                    <c:v>Nominal</c:v>
                  </c:pt>
                  <c:pt idx="3">
                    <c:v>Liquide</c:v>
                  </c:pt>
                  <c:pt idx="4">
                    <c:v>Nominal</c:v>
                  </c:pt>
                  <c:pt idx="5">
                    <c:v>Liquide</c:v>
                  </c:pt>
                  <c:pt idx="6">
                    <c:v>Nominal</c:v>
                  </c:pt>
                  <c:pt idx="7">
                    <c:v>Liquide</c:v>
                  </c:pt>
                  <c:pt idx="8">
                    <c:v>Nominal</c:v>
                  </c:pt>
                  <c:pt idx="9">
                    <c:v>Liquide</c:v>
                  </c:pt>
                  <c:pt idx="10">
                    <c:v>Nominal</c:v>
                  </c:pt>
                  <c:pt idx="11">
                    <c:v>Liquide</c:v>
                  </c:pt>
                </c:lvl>
                <c:lvl>
                  <c:pt idx="0">
                    <c:v>Bradesco</c:v>
                  </c:pt>
                  <c:pt idx="2">
                    <c:v>BV</c:v>
                  </c:pt>
                  <c:pt idx="4">
                    <c:v>Finasa</c:v>
                  </c:pt>
                  <c:pt idx="6">
                    <c:v>Itau</c:v>
                  </c:pt>
                  <c:pt idx="8">
                    <c:v>Pan</c:v>
                  </c:pt>
                  <c:pt idx="10">
                    <c:v>Safra</c:v>
                  </c:pt>
                </c:lvl>
              </c:multiLvlStrCache>
            </c:multiLvlStrRef>
          </c:cat>
          <c:val>
            <c:numRef>
              <c:f>'Donnés Calculées Agosto'!$B$26:$M$26</c:f>
              <c:numCache>
                <c:formatCode>0.00%</c:formatCode>
                <c:ptCount val="12"/>
                <c:pt idx="0">
                  <c:v>0.63914614237885314</c:v>
                </c:pt>
                <c:pt idx="1">
                  <c:v>0.16983549818905885</c:v>
                </c:pt>
                <c:pt idx="2">
                  <c:v>0.92618462767586607</c:v>
                </c:pt>
                <c:pt idx="3">
                  <c:v>0.80464442218544718</c:v>
                </c:pt>
                <c:pt idx="4">
                  <c:v>0.98962894332908036</c:v>
                </c:pt>
                <c:pt idx="5">
                  <c:v>0.77384808065926336</c:v>
                </c:pt>
                <c:pt idx="6">
                  <c:v>0.9308808176929233</c:v>
                </c:pt>
                <c:pt idx="7">
                  <c:v>0.98962894332908036</c:v>
                </c:pt>
                <c:pt idx="8">
                  <c:v>0.7467939659327385</c:v>
                </c:pt>
                <c:pt idx="9">
                  <c:v>0.45761069147101807</c:v>
                </c:pt>
                <c:pt idx="10">
                  <c:v>0.89470633063046989</c:v>
                </c:pt>
                <c:pt idx="11">
                  <c:v>0.93848674532273435</c:v>
                </c:pt>
              </c:numCache>
            </c:numRef>
          </c:val>
        </c:ser>
        <c:ser>
          <c:idx val="3"/>
          <c:order val="4"/>
          <c:tx>
            <c:strRef>
              <c:f>'Donnés Calculées Agosto'!$A$25</c:f>
              <c:strCache>
                <c:ptCount val="1"/>
                <c:pt idx="0">
                  <c:v>Q3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cat>
            <c:multiLvlStrRef>
              <c:f>'Donnés Calculées Agosto'!$B$20:$M$21</c:f>
              <c:multiLvlStrCache>
                <c:ptCount val="12"/>
                <c:lvl>
                  <c:pt idx="0">
                    <c:v>Nominal</c:v>
                  </c:pt>
                  <c:pt idx="1">
                    <c:v>Liquide</c:v>
                  </c:pt>
                  <c:pt idx="2">
                    <c:v>Nominal</c:v>
                  </c:pt>
                  <c:pt idx="3">
                    <c:v>Liquide</c:v>
                  </c:pt>
                  <c:pt idx="4">
                    <c:v>Nominal</c:v>
                  </c:pt>
                  <c:pt idx="5">
                    <c:v>Liquide</c:v>
                  </c:pt>
                  <c:pt idx="6">
                    <c:v>Nominal</c:v>
                  </c:pt>
                  <c:pt idx="7">
                    <c:v>Liquide</c:v>
                  </c:pt>
                  <c:pt idx="8">
                    <c:v>Nominal</c:v>
                  </c:pt>
                  <c:pt idx="9">
                    <c:v>Liquide</c:v>
                  </c:pt>
                  <c:pt idx="10">
                    <c:v>Nominal</c:v>
                  </c:pt>
                  <c:pt idx="11">
                    <c:v>Liquide</c:v>
                  </c:pt>
                </c:lvl>
                <c:lvl>
                  <c:pt idx="0">
                    <c:v>Bradesco</c:v>
                  </c:pt>
                  <c:pt idx="2">
                    <c:v>BV</c:v>
                  </c:pt>
                  <c:pt idx="4">
                    <c:v>Finasa</c:v>
                  </c:pt>
                  <c:pt idx="6">
                    <c:v>Itau</c:v>
                  </c:pt>
                  <c:pt idx="8">
                    <c:v>Pan</c:v>
                  </c:pt>
                  <c:pt idx="10">
                    <c:v>Safra</c:v>
                  </c:pt>
                </c:lvl>
              </c:multiLvlStrCache>
            </c:multiLvlStrRef>
          </c:cat>
          <c:val>
            <c:numRef>
              <c:f>'Donnés Calculées Agosto'!$B$25:$M$25</c:f>
              <c:numCache>
                <c:formatCode>0.00%</c:formatCode>
                <c:ptCount val="12"/>
                <c:pt idx="0">
                  <c:v>0.60477827190231548</c:v>
                </c:pt>
                <c:pt idx="1">
                  <c:v>0.13998469921398282</c:v>
                </c:pt>
                <c:pt idx="2">
                  <c:v>0.76978400250618506</c:v>
                </c:pt>
                <c:pt idx="3">
                  <c:v>0.72118972837824913</c:v>
                </c:pt>
                <c:pt idx="4">
                  <c:v>0.87937882200458262</c:v>
                </c:pt>
                <c:pt idx="5">
                  <c:v>0.61244862195235328</c:v>
                </c:pt>
                <c:pt idx="6">
                  <c:v>0.76754060663006385</c:v>
                </c:pt>
                <c:pt idx="7">
                  <c:v>0.85825487137572054</c:v>
                </c:pt>
                <c:pt idx="8">
                  <c:v>0.56600270078411086</c:v>
                </c:pt>
                <c:pt idx="9">
                  <c:v>0.41451952277134296</c:v>
                </c:pt>
                <c:pt idx="10">
                  <c:v>0.80373167778634524</c:v>
                </c:pt>
                <c:pt idx="11">
                  <c:v>0.82526199588482996</c:v>
                </c:pt>
              </c:numCache>
            </c:numRef>
          </c:val>
        </c:ser>
        <c:hiLowLines/>
        <c:upDownBars>
          <c:gapWidth val="150"/>
          <c:upBars>
            <c:spPr>
              <a:solidFill>
                <a:schemeClr val="tx2">
                  <a:lumMod val="40000"/>
                  <a:lumOff val="60000"/>
                  <a:alpha val="68000"/>
                </a:schemeClr>
              </a:solidFill>
            </c:spPr>
          </c:upBars>
          <c:downBars/>
        </c:upDownBars>
        <c:marker val="1"/>
        <c:axId val="46228224"/>
        <c:axId val="46229760"/>
      </c:lineChart>
      <c:catAx>
        <c:axId val="46228224"/>
        <c:scaling>
          <c:orientation val="minMax"/>
        </c:scaling>
        <c:axPos val="b"/>
        <c:numFmt formatCode="General" sourceLinked="1"/>
        <c:tickLblPos val="nextTo"/>
        <c:crossAx val="46229760"/>
        <c:crosses val="autoZero"/>
        <c:auto val="1"/>
        <c:lblAlgn val="ctr"/>
        <c:lblOffset val="100"/>
      </c:catAx>
      <c:valAx>
        <c:axId val="46229760"/>
        <c:scaling>
          <c:orientation val="minMax"/>
        </c:scaling>
        <c:axPos val="l"/>
        <c:majorGridlines/>
        <c:numFmt formatCode="0.00%" sourceLinked="1"/>
        <c:tickLblPos val="nextTo"/>
        <c:crossAx val="46228224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495300</xdr:colOff>
      <xdr:row>0</xdr:row>
      <xdr:rowOff>0</xdr:rowOff>
    </xdr:from>
    <xdr:to>
      <xdr:col>22</xdr:col>
      <xdr:colOff>628650</xdr:colOff>
      <xdr:row>17</xdr:row>
      <xdr:rowOff>95250</xdr:rowOff>
    </xdr:to>
    <xdr:graphicFrame macro="">
      <xdr:nvGraphicFramePr>
        <xdr:cNvPr id="1025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447675</xdr:colOff>
      <xdr:row>18</xdr:row>
      <xdr:rowOff>57150</xdr:rowOff>
    </xdr:from>
    <xdr:to>
      <xdr:col>22</xdr:col>
      <xdr:colOff>628650</xdr:colOff>
      <xdr:row>34</xdr:row>
      <xdr:rowOff>28575</xdr:rowOff>
    </xdr:to>
    <xdr:graphicFrame macro="">
      <xdr:nvGraphicFramePr>
        <xdr:cNvPr id="1026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5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12" sqref="B12"/>
    </sheetView>
  </sheetViews>
  <sheetFormatPr baseColWidth="10" defaultRowHeight="15"/>
  <cols>
    <col min="2" max="2" width="20" customWidth="1"/>
    <col min="11" max="24" width="16.42578125" customWidth="1"/>
  </cols>
  <sheetData>
    <row r="1" spans="1:7" ht="15.75" thickBot="1">
      <c r="A1" s="21"/>
      <c r="B1" s="21"/>
      <c r="C1" s="21"/>
      <c r="D1" s="22"/>
      <c r="E1" s="22"/>
      <c r="F1" s="21"/>
      <c r="G1" s="21"/>
    </row>
    <row r="2" spans="1:7" ht="15.75" thickBot="1">
      <c r="A2" s="21"/>
      <c r="B2" s="21"/>
      <c r="C2" s="21"/>
      <c r="D2" s="47">
        <v>36</v>
      </c>
      <c r="E2" s="48"/>
      <c r="F2" s="49">
        <v>48</v>
      </c>
      <c r="G2" s="50"/>
    </row>
    <row r="3" spans="1:7" ht="15.75" thickBot="1">
      <c r="A3" s="20" t="s">
        <v>23</v>
      </c>
      <c r="B3" s="19" t="s">
        <v>22</v>
      </c>
      <c r="C3" s="19" t="s">
        <v>21</v>
      </c>
      <c r="D3" s="18" t="s">
        <v>20</v>
      </c>
      <c r="E3" s="18" t="s">
        <v>18</v>
      </c>
      <c r="F3" s="17" t="s">
        <v>19</v>
      </c>
      <c r="G3" s="17" t="s">
        <v>18</v>
      </c>
    </row>
    <row r="4" spans="1:7">
      <c r="A4" s="16" t="s">
        <v>16</v>
      </c>
      <c r="B4" s="15" t="s">
        <v>5</v>
      </c>
      <c r="C4" s="2">
        <f t="shared" ref="C4:C35" ca="1" si="0">RANDBETWEEN(1,5)</f>
        <v>1</v>
      </c>
      <c r="D4" s="1">
        <f t="shared" ref="D4:G23" ca="1" si="1">RAND()</f>
        <v>0.12333165496741572</v>
      </c>
      <c r="E4" s="1">
        <f t="shared" ca="1" si="1"/>
        <v>0.6491769012259283</v>
      </c>
      <c r="F4" s="1">
        <f t="shared" ca="1" si="1"/>
        <v>0.64507607616815221</v>
      </c>
      <c r="G4" s="1">
        <f t="shared" ca="1" si="1"/>
        <v>0.6758999533867609</v>
      </c>
    </row>
    <row r="5" spans="1:7">
      <c r="A5" s="9" t="s">
        <v>16</v>
      </c>
      <c r="B5" s="10" t="s">
        <v>5</v>
      </c>
      <c r="C5" s="2">
        <f t="shared" ca="1" si="0"/>
        <v>4</v>
      </c>
      <c r="D5" s="1">
        <f t="shared" ca="1" si="1"/>
        <v>0.70349292919036088</v>
      </c>
      <c r="E5" s="1">
        <f t="shared" ca="1" si="1"/>
        <v>0.62197179181202955</v>
      </c>
      <c r="F5" s="1">
        <f t="shared" ca="1" si="1"/>
        <v>0.65968020037144015</v>
      </c>
      <c r="G5" s="1">
        <f t="shared" ca="1" si="1"/>
        <v>0.7853395180472944</v>
      </c>
    </row>
    <row r="6" spans="1:7">
      <c r="A6" s="9" t="s">
        <v>16</v>
      </c>
      <c r="B6" s="10" t="s">
        <v>5</v>
      </c>
      <c r="C6" s="2">
        <f t="shared" ca="1" si="0"/>
        <v>5</v>
      </c>
      <c r="D6" s="1">
        <f t="shared" ca="1" si="1"/>
        <v>0.94728251378546702</v>
      </c>
      <c r="E6" s="1">
        <f t="shared" ca="1" si="1"/>
        <v>4.038299117655697E-2</v>
      </c>
      <c r="F6" s="1">
        <f t="shared" ca="1" si="1"/>
        <v>0.26311734426599287</v>
      </c>
      <c r="G6" s="1">
        <f t="shared" ca="1" si="1"/>
        <v>0.1813951406193155</v>
      </c>
    </row>
    <row r="7" spans="1:7">
      <c r="A7" s="9" t="s">
        <v>16</v>
      </c>
      <c r="B7" s="10" t="s">
        <v>4</v>
      </c>
      <c r="C7" s="2">
        <f t="shared" ca="1" si="0"/>
        <v>1</v>
      </c>
      <c r="D7" s="1">
        <f t="shared" ca="1" si="1"/>
        <v>0.436205276655528</v>
      </c>
      <c r="E7" s="1">
        <f t="shared" ca="1" si="1"/>
        <v>0.34464301739990333</v>
      </c>
      <c r="F7" s="1">
        <f t="shared" ca="1" si="1"/>
        <v>0.38560795337070886</v>
      </c>
      <c r="G7" s="1">
        <f t="shared" ca="1" si="1"/>
        <v>0.92645748439190356</v>
      </c>
    </row>
    <row r="8" spans="1:7">
      <c r="A8" s="9" t="s">
        <v>16</v>
      </c>
      <c r="B8" s="10" t="s">
        <v>3</v>
      </c>
      <c r="C8" s="2">
        <f t="shared" ca="1" si="0"/>
        <v>5</v>
      </c>
      <c r="D8" s="1">
        <f t="shared" ca="1" si="1"/>
        <v>0.15414098108431062</v>
      </c>
      <c r="E8" s="1">
        <f t="shared" ca="1" si="1"/>
        <v>0.17819542616962281</v>
      </c>
      <c r="F8" s="1">
        <f t="shared" ca="1" si="1"/>
        <v>0.69412687826570618</v>
      </c>
      <c r="G8" s="1">
        <f t="shared" ca="1" si="1"/>
        <v>0.3192607006894832</v>
      </c>
    </row>
    <row r="9" spans="1:7">
      <c r="A9" s="9" t="s">
        <v>16</v>
      </c>
      <c r="B9" s="10" t="s">
        <v>3</v>
      </c>
      <c r="C9" s="2">
        <f t="shared" ca="1" si="0"/>
        <v>4</v>
      </c>
      <c r="D9" s="1">
        <f t="shared" ca="1" si="1"/>
        <v>0.55428188291261904</v>
      </c>
      <c r="E9" s="1">
        <f t="shared" ca="1" si="1"/>
        <v>0.87679228515753493</v>
      </c>
      <c r="F9" s="1">
        <f t="shared" ca="1" si="1"/>
        <v>0.8262209329950565</v>
      </c>
      <c r="G9" s="1">
        <f t="shared" ca="1" si="1"/>
        <v>0.26924865804903675</v>
      </c>
    </row>
    <row r="10" spans="1:7">
      <c r="A10" s="9" t="s">
        <v>16</v>
      </c>
      <c r="B10" s="10" t="s">
        <v>3</v>
      </c>
      <c r="C10" s="2">
        <f t="shared" ca="1" si="0"/>
        <v>2</v>
      </c>
      <c r="D10" s="1">
        <f t="shared" ca="1" si="1"/>
        <v>0.72133681300965691</v>
      </c>
      <c r="E10" s="1">
        <f t="shared" ca="1" si="1"/>
        <v>0.38635266911114741</v>
      </c>
      <c r="F10" s="1">
        <f t="shared" ca="1" si="1"/>
        <v>0.91008497573147906</v>
      </c>
      <c r="G10" s="1">
        <f t="shared" ca="1" si="1"/>
        <v>0.66562494893878466</v>
      </c>
    </row>
    <row r="11" spans="1:7">
      <c r="A11" s="9" t="s">
        <v>16</v>
      </c>
      <c r="B11" s="10" t="s">
        <v>3</v>
      </c>
      <c r="C11" s="2">
        <f t="shared" ca="1" si="0"/>
        <v>4</v>
      </c>
      <c r="D11" s="1">
        <f t="shared" ca="1" si="1"/>
        <v>0.80464442218544718</v>
      </c>
      <c r="E11" s="1">
        <f t="shared" ca="1" si="1"/>
        <v>0.33646837759897608</v>
      </c>
      <c r="F11" s="1">
        <f t="shared" ca="1" si="1"/>
        <v>5.3470503273274517E-2</v>
      </c>
      <c r="G11" s="1">
        <f t="shared" ca="1" si="1"/>
        <v>0.88626065284097422</v>
      </c>
    </row>
    <row r="12" spans="1:7">
      <c r="A12" s="9" t="s">
        <v>16</v>
      </c>
      <c r="B12" s="10" t="s">
        <v>2</v>
      </c>
      <c r="C12" s="2">
        <f t="shared" ca="1" si="0"/>
        <v>4</v>
      </c>
      <c r="D12" s="1">
        <f t="shared" ca="1" si="1"/>
        <v>0.69671726036722248</v>
      </c>
      <c r="E12" s="1">
        <f t="shared" ca="1" si="1"/>
        <v>0.23360100539957784</v>
      </c>
      <c r="F12" s="1">
        <f t="shared" ca="1" si="1"/>
        <v>0.2193966351042036</v>
      </c>
      <c r="G12" s="1">
        <f t="shared" ca="1" si="1"/>
        <v>0.29664868113832199</v>
      </c>
    </row>
    <row r="13" spans="1:7" ht="76.5" customHeight="1">
      <c r="A13" s="9" t="s">
        <v>16</v>
      </c>
      <c r="B13" s="10" t="s">
        <v>2</v>
      </c>
      <c r="C13" s="2">
        <f t="shared" ca="1" si="0"/>
        <v>1</v>
      </c>
      <c r="D13" s="1">
        <f t="shared" ca="1" si="1"/>
        <v>0.61211429606282763</v>
      </c>
      <c r="E13" s="1">
        <f t="shared" ca="1" si="1"/>
        <v>0.61358515711617656</v>
      </c>
      <c r="F13" s="1">
        <f t="shared" ca="1" si="1"/>
        <v>0.42954844245468848</v>
      </c>
      <c r="G13" s="1">
        <f t="shared" ca="1" si="1"/>
        <v>0.53104708858063532</v>
      </c>
    </row>
    <row r="14" spans="1:7">
      <c r="A14" s="9" t="s">
        <v>16</v>
      </c>
      <c r="B14" s="10" t="s">
        <v>2</v>
      </c>
      <c r="C14" s="2">
        <f t="shared" ca="1" si="0"/>
        <v>4</v>
      </c>
      <c r="D14" s="1">
        <f t="shared" ca="1" si="1"/>
        <v>0.51990004271829093</v>
      </c>
      <c r="E14" s="1">
        <f t="shared" ca="1" si="1"/>
        <v>8.9162578229661449E-2</v>
      </c>
      <c r="F14" s="1">
        <f t="shared" ca="1" si="1"/>
        <v>0.29050241025197465</v>
      </c>
      <c r="G14" s="1">
        <f t="shared" ca="1" si="1"/>
        <v>0.41571311555162538</v>
      </c>
    </row>
    <row r="15" spans="1:7">
      <c r="A15" s="9" t="s">
        <v>16</v>
      </c>
      <c r="B15" s="10" t="s">
        <v>2</v>
      </c>
      <c r="C15" s="2">
        <f t="shared" ca="1" si="0"/>
        <v>1</v>
      </c>
      <c r="D15" s="1">
        <f t="shared" ca="1" si="1"/>
        <v>0.72104264374684135</v>
      </c>
      <c r="E15" s="1">
        <f t="shared" ca="1" si="1"/>
        <v>0.6685262815490205</v>
      </c>
      <c r="F15" s="1">
        <f t="shared" ca="1" si="1"/>
        <v>0.14379381908292999</v>
      </c>
      <c r="G15" s="1">
        <f t="shared" ca="1" si="1"/>
        <v>0.79633785371606791</v>
      </c>
    </row>
    <row r="16" spans="1:7">
      <c r="A16" s="9" t="s">
        <v>16</v>
      </c>
      <c r="B16" s="10" t="s">
        <v>0</v>
      </c>
      <c r="C16" s="2">
        <f t="shared" ca="1" si="0"/>
        <v>1</v>
      </c>
      <c r="D16" s="1">
        <f t="shared" ca="1" si="1"/>
        <v>0.51390458389050764</v>
      </c>
      <c r="E16" s="1">
        <f t="shared" ca="1" si="1"/>
        <v>0.77414311926622759</v>
      </c>
      <c r="F16" s="1">
        <f t="shared" ca="1" si="1"/>
        <v>0.18405497987896524</v>
      </c>
      <c r="G16" s="1">
        <f t="shared" ca="1" si="1"/>
        <v>0.11231284347559267</v>
      </c>
    </row>
    <row r="17" spans="1:7">
      <c r="A17" s="9" t="s">
        <v>16</v>
      </c>
      <c r="B17" s="10" t="s">
        <v>17</v>
      </c>
      <c r="C17" s="2">
        <f t="shared" ca="1" si="0"/>
        <v>2</v>
      </c>
      <c r="D17" s="1">
        <f t="shared" ca="1" si="1"/>
        <v>0.58033629637793638</v>
      </c>
      <c r="E17" s="1">
        <f t="shared" ca="1" si="1"/>
        <v>8.3733835464045114E-2</v>
      </c>
      <c r="F17" s="1">
        <f t="shared" ca="1" si="1"/>
        <v>0.34412885136589466</v>
      </c>
      <c r="G17" s="1">
        <f t="shared" ca="1" si="1"/>
        <v>0.5678644154295398</v>
      </c>
    </row>
    <row r="18" spans="1:7">
      <c r="A18" s="13" t="s">
        <v>14</v>
      </c>
      <c r="B18" s="14" t="s">
        <v>9</v>
      </c>
      <c r="C18" s="2">
        <f t="shared" ca="1" si="0"/>
        <v>2</v>
      </c>
      <c r="D18" s="1">
        <f t="shared" ca="1" si="1"/>
        <v>0.13306409120468743</v>
      </c>
      <c r="E18" s="1">
        <f t="shared" ca="1" si="1"/>
        <v>1.0337536083170562E-2</v>
      </c>
      <c r="F18" s="1">
        <f t="shared" ca="1" si="1"/>
        <v>0.22830303986938816</v>
      </c>
      <c r="G18" s="1">
        <f t="shared" ca="1" si="1"/>
        <v>0.46235279405664187</v>
      </c>
    </row>
    <row r="19" spans="1:7">
      <c r="A19" s="13" t="s">
        <v>14</v>
      </c>
      <c r="B19" s="12" t="s">
        <v>7</v>
      </c>
      <c r="C19" s="2">
        <f t="shared" ca="1" si="0"/>
        <v>5</v>
      </c>
      <c r="D19" s="1">
        <f t="shared" ca="1" si="1"/>
        <v>0.68131313363664958</v>
      </c>
      <c r="E19" s="1">
        <f t="shared" ca="1" si="1"/>
        <v>0.58445729154573201</v>
      </c>
      <c r="F19" s="1">
        <f t="shared" ca="1" si="1"/>
        <v>0.85180483335716417</v>
      </c>
      <c r="G19" s="1">
        <f t="shared" ca="1" si="1"/>
        <v>0.16662940062360576</v>
      </c>
    </row>
    <row r="20" spans="1:7">
      <c r="A20" s="13" t="s">
        <v>14</v>
      </c>
      <c r="B20" s="14" t="s">
        <v>7</v>
      </c>
      <c r="C20" s="2">
        <f t="shared" ca="1" si="0"/>
        <v>5</v>
      </c>
      <c r="D20" s="1">
        <f t="shared" ca="1" si="1"/>
        <v>0.13748329345889942</v>
      </c>
      <c r="E20" s="1">
        <f t="shared" ca="1" si="1"/>
        <v>0.22364515483604919</v>
      </c>
      <c r="F20" s="1">
        <f t="shared" ca="1" si="1"/>
        <v>0.73422305710209912</v>
      </c>
      <c r="G20" s="1">
        <f t="shared" ca="1" si="1"/>
        <v>0.38156209361477522</v>
      </c>
    </row>
    <row r="21" spans="1:7">
      <c r="A21" s="13" t="s">
        <v>14</v>
      </c>
      <c r="B21" s="12" t="s">
        <v>5</v>
      </c>
      <c r="C21" s="2">
        <f t="shared" ca="1" si="0"/>
        <v>3</v>
      </c>
      <c r="D21" s="1">
        <f t="shared" ca="1" si="1"/>
        <v>0.92618462767586607</v>
      </c>
      <c r="E21" s="1">
        <f t="shared" ca="1" si="1"/>
        <v>0.72942547287311754</v>
      </c>
      <c r="F21" s="1">
        <f t="shared" ca="1" si="1"/>
        <v>0.98052648075008619</v>
      </c>
      <c r="G21" s="1">
        <f t="shared" ca="1" si="1"/>
        <v>0.29902940391004407</v>
      </c>
    </row>
    <row r="22" spans="1:7">
      <c r="A22" s="13" t="s">
        <v>14</v>
      </c>
      <c r="B22" s="12" t="s">
        <v>5</v>
      </c>
      <c r="C22" s="2">
        <f t="shared" ca="1" si="0"/>
        <v>2</v>
      </c>
      <c r="D22" s="1">
        <f t="shared" ca="1" si="1"/>
        <v>0.64542984710715245</v>
      </c>
      <c r="E22" s="1">
        <f t="shared" ca="1" si="1"/>
        <v>0.17600503102858056</v>
      </c>
      <c r="F22" s="1">
        <f t="shared" ca="1" si="1"/>
        <v>0.3977608741952281</v>
      </c>
      <c r="G22" s="1">
        <f t="shared" ca="1" si="1"/>
        <v>4.5481208565433917E-2</v>
      </c>
    </row>
    <row r="23" spans="1:7">
      <c r="A23" s="13" t="s">
        <v>14</v>
      </c>
      <c r="B23" s="12" t="s">
        <v>5</v>
      </c>
      <c r="C23" s="2">
        <f t="shared" ca="1" si="0"/>
        <v>3</v>
      </c>
      <c r="D23" s="1">
        <f t="shared" ca="1" si="1"/>
        <v>0.85825487137572054</v>
      </c>
      <c r="E23" s="1">
        <f t="shared" ca="1" si="1"/>
        <v>0.13588726463785861</v>
      </c>
      <c r="F23" s="1">
        <f t="shared" ca="1" si="1"/>
        <v>0.99131427497468394</v>
      </c>
      <c r="G23" s="1">
        <f t="shared" ca="1" si="1"/>
        <v>0.91138765534014965</v>
      </c>
    </row>
    <row r="24" spans="1:7">
      <c r="A24" s="13" t="s">
        <v>14</v>
      </c>
      <c r="B24" s="12" t="s">
        <v>5</v>
      </c>
      <c r="C24" s="2">
        <f t="shared" ca="1" si="0"/>
        <v>3</v>
      </c>
      <c r="D24" s="1">
        <f t="shared" ref="D24:G43" ca="1" si="2">RAND()</f>
        <v>0.2836970028183714</v>
      </c>
      <c r="E24" s="1">
        <f t="shared" ca="1" si="2"/>
        <v>0.4510491632454432</v>
      </c>
      <c r="F24" s="1">
        <f t="shared" ca="1" si="2"/>
        <v>4.9628849910732242E-2</v>
      </c>
      <c r="G24" s="1">
        <f t="shared" ca="1" si="2"/>
        <v>0.62217046252862929</v>
      </c>
    </row>
    <row r="25" spans="1:7">
      <c r="A25" s="13" t="s">
        <v>14</v>
      </c>
      <c r="B25" s="12" t="s">
        <v>5</v>
      </c>
      <c r="C25" s="2">
        <f t="shared" ca="1" si="0"/>
        <v>4</v>
      </c>
      <c r="D25" s="1">
        <f t="shared" ca="1" si="2"/>
        <v>0.98962894332908036</v>
      </c>
      <c r="E25" s="1">
        <f t="shared" ca="1" si="2"/>
        <v>0.11899802267907944</v>
      </c>
      <c r="F25" s="1">
        <f t="shared" ca="1" si="2"/>
        <v>0.7358652021330272</v>
      </c>
      <c r="G25" s="1">
        <f t="shared" ca="1" si="2"/>
        <v>0.58337981169097475</v>
      </c>
    </row>
    <row r="26" spans="1:7">
      <c r="A26" s="13" t="s">
        <v>14</v>
      </c>
      <c r="B26" s="12" t="s">
        <v>5</v>
      </c>
      <c r="C26" s="2">
        <f t="shared" ca="1" si="0"/>
        <v>1</v>
      </c>
      <c r="D26" s="1">
        <f t="shared" ca="1" si="2"/>
        <v>0.76912870068008488</v>
      </c>
      <c r="E26" s="1">
        <f t="shared" ca="1" si="2"/>
        <v>0.77384808065926336</v>
      </c>
      <c r="F26" s="1">
        <f t="shared" ca="1" si="2"/>
        <v>0.5105143258406315</v>
      </c>
      <c r="G26" s="1">
        <f t="shared" ca="1" si="2"/>
        <v>0.64008850368827552</v>
      </c>
    </row>
    <row r="27" spans="1:7">
      <c r="A27" s="13" t="s">
        <v>14</v>
      </c>
      <c r="B27" s="12" t="s">
        <v>5</v>
      </c>
      <c r="C27" s="2">
        <f t="shared" ca="1" si="0"/>
        <v>3</v>
      </c>
      <c r="D27" s="1">
        <f t="shared" ca="1" si="2"/>
        <v>0.78458133149797504</v>
      </c>
      <c r="E27" s="1">
        <f t="shared" ca="1" si="2"/>
        <v>0.90035286697275296</v>
      </c>
      <c r="F27" s="1">
        <f t="shared" ca="1" si="2"/>
        <v>0.40844168583589635</v>
      </c>
      <c r="G27" s="1">
        <f t="shared" ca="1" si="2"/>
        <v>0.99968968300890992</v>
      </c>
    </row>
    <row r="28" spans="1:7">
      <c r="A28" s="13" t="s">
        <v>14</v>
      </c>
      <c r="B28" s="12" t="s">
        <v>5</v>
      </c>
      <c r="C28" s="2">
        <f t="shared" ca="1" si="0"/>
        <v>4</v>
      </c>
      <c r="D28" s="1">
        <f t="shared" ca="1" si="2"/>
        <v>0.50539340438808722</v>
      </c>
      <c r="E28" s="1">
        <f t="shared" ca="1" si="2"/>
        <v>0.51932848143133015</v>
      </c>
      <c r="F28" s="1">
        <f t="shared" ca="1" si="2"/>
        <v>0.98441671795444563</v>
      </c>
      <c r="G28" s="1">
        <f t="shared" ca="1" si="2"/>
        <v>0.14299820130963781</v>
      </c>
    </row>
    <row r="29" spans="1:7">
      <c r="A29" s="13" t="s">
        <v>14</v>
      </c>
      <c r="B29" s="12" t="s">
        <v>5</v>
      </c>
      <c r="C29" s="2">
        <f t="shared" ca="1" si="0"/>
        <v>2</v>
      </c>
      <c r="D29" s="1">
        <f t="shared" ca="1" si="2"/>
        <v>0.95448054535245319</v>
      </c>
      <c r="E29" s="1">
        <f t="shared" ca="1" si="2"/>
        <v>0.39091836632360355</v>
      </c>
      <c r="F29" s="1">
        <f t="shared" ca="1" si="2"/>
        <v>0.40866427099444991</v>
      </c>
      <c r="G29" s="1">
        <f t="shared" ca="1" si="2"/>
        <v>0.19895170710333332</v>
      </c>
    </row>
    <row r="30" spans="1:7">
      <c r="A30" s="13" t="s">
        <v>14</v>
      </c>
      <c r="B30" s="12" t="s">
        <v>4</v>
      </c>
      <c r="C30" s="2">
        <f t="shared" ca="1" si="0"/>
        <v>3</v>
      </c>
      <c r="D30" s="1">
        <f t="shared" ca="1" si="2"/>
        <v>0.10433843248483754</v>
      </c>
      <c r="E30" s="1">
        <f t="shared" ca="1" si="2"/>
        <v>0.48684471401429619</v>
      </c>
      <c r="F30" s="1">
        <f t="shared" ca="1" si="2"/>
        <v>2.9272996703184617E-2</v>
      </c>
      <c r="G30" s="1">
        <f t="shared" ca="1" si="2"/>
        <v>0.23865793480035791</v>
      </c>
    </row>
    <row r="31" spans="1:7">
      <c r="A31" s="13" t="s">
        <v>14</v>
      </c>
      <c r="B31" s="12" t="s">
        <v>4</v>
      </c>
      <c r="C31" s="2">
        <f t="shared" ca="1" si="0"/>
        <v>1</v>
      </c>
      <c r="D31" s="1">
        <f t="shared" ca="1" si="2"/>
        <v>0.52269599335977546</v>
      </c>
      <c r="E31" s="1">
        <f t="shared" ca="1" si="2"/>
        <v>0.83537070131751534</v>
      </c>
      <c r="F31" s="1">
        <f t="shared" ca="1" si="2"/>
        <v>0.4952900935722937</v>
      </c>
      <c r="G31" s="1">
        <f t="shared" ca="1" si="2"/>
        <v>0.50815355658050976</v>
      </c>
    </row>
    <row r="32" spans="1:7">
      <c r="A32" s="13" t="s">
        <v>14</v>
      </c>
      <c r="B32" s="12" t="s">
        <v>4</v>
      </c>
      <c r="C32" s="2">
        <f t="shared" ca="1" si="0"/>
        <v>4</v>
      </c>
      <c r="D32" s="1">
        <f t="shared" ca="1" si="2"/>
        <v>0.267431768203096</v>
      </c>
      <c r="E32" s="1">
        <f t="shared" ca="1" si="2"/>
        <v>0.74635994707477948</v>
      </c>
      <c r="F32" s="1">
        <f t="shared" ca="1" si="2"/>
        <v>0.78953765302321699</v>
      </c>
      <c r="G32" s="1">
        <f t="shared" ca="1" si="2"/>
        <v>0.13526263377389114</v>
      </c>
    </row>
    <row r="33" spans="1:7">
      <c r="A33" s="13" t="s">
        <v>14</v>
      </c>
      <c r="B33" s="12" t="s">
        <v>4</v>
      </c>
      <c r="C33" s="2">
        <f t="shared" ca="1" si="0"/>
        <v>3</v>
      </c>
      <c r="D33" s="1">
        <f t="shared" ca="1" si="2"/>
        <v>0.6812132298873621</v>
      </c>
      <c r="E33" s="1">
        <f t="shared" ca="1" si="2"/>
        <v>0.53100967566842883</v>
      </c>
      <c r="F33" s="1">
        <f t="shared" ca="1" si="2"/>
        <v>0.9341676666681451</v>
      </c>
      <c r="G33" s="1">
        <f t="shared" ca="1" si="2"/>
        <v>0.63871593599924381</v>
      </c>
    </row>
    <row r="34" spans="1:7">
      <c r="A34" s="13" t="s">
        <v>14</v>
      </c>
      <c r="B34" s="14" t="s">
        <v>4</v>
      </c>
      <c r="C34" s="2">
        <f t="shared" ca="1" si="0"/>
        <v>4</v>
      </c>
      <c r="D34" s="1">
        <f t="shared" ca="1" si="2"/>
        <v>0.8868184833900159</v>
      </c>
      <c r="E34" s="1">
        <f t="shared" ca="1" si="2"/>
        <v>0.50604745677355822</v>
      </c>
      <c r="F34" s="1">
        <f t="shared" ca="1" si="2"/>
        <v>0.43373983328638133</v>
      </c>
      <c r="G34" s="1">
        <f t="shared" ca="1" si="2"/>
        <v>0.21907048834236775</v>
      </c>
    </row>
    <row r="35" spans="1:7">
      <c r="A35" s="13" t="s">
        <v>14</v>
      </c>
      <c r="B35" s="14" t="s">
        <v>4</v>
      </c>
      <c r="C35" s="2">
        <f t="shared" ca="1" si="0"/>
        <v>1</v>
      </c>
      <c r="D35" s="1">
        <f t="shared" ca="1" si="2"/>
        <v>0.22773092319130228</v>
      </c>
      <c r="E35" s="1">
        <f t="shared" ca="1" si="2"/>
        <v>0.20131947553090868</v>
      </c>
      <c r="F35" s="1">
        <f t="shared" ca="1" si="2"/>
        <v>0.94612045653684618</v>
      </c>
      <c r="G35" s="1">
        <f t="shared" ca="1" si="2"/>
        <v>0.69104357475407596</v>
      </c>
    </row>
    <row r="36" spans="1:7">
      <c r="A36" s="13" t="s">
        <v>14</v>
      </c>
      <c r="B36" s="12" t="s">
        <v>4</v>
      </c>
      <c r="C36" s="2">
        <f t="shared" ref="C36:C67" ca="1" si="3">RANDBETWEEN(1,5)</f>
        <v>3</v>
      </c>
      <c r="D36" s="1">
        <f t="shared" ca="1" si="2"/>
        <v>0.7467939659327385</v>
      </c>
      <c r="E36" s="1">
        <f t="shared" ca="1" si="2"/>
        <v>0.45761069147101807</v>
      </c>
      <c r="F36" s="1">
        <f t="shared" ca="1" si="2"/>
        <v>0.54571444852808781</v>
      </c>
      <c r="G36" s="1">
        <f t="shared" ca="1" si="2"/>
        <v>0.16785039062688156</v>
      </c>
    </row>
    <row r="37" spans="1:7">
      <c r="A37" s="13" t="s">
        <v>14</v>
      </c>
      <c r="B37" s="12" t="s">
        <v>4</v>
      </c>
      <c r="C37" s="2">
        <f t="shared" ca="1" si="3"/>
        <v>4</v>
      </c>
      <c r="D37" s="1">
        <f t="shared" ca="1" si="2"/>
        <v>0.53105647108077392</v>
      </c>
      <c r="E37" s="1">
        <f t="shared" ca="1" si="2"/>
        <v>0.42104322847990261</v>
      </c>
      <c r="F37" s="1">
        <f t="shared" ca="1" si="2"/>
        <v>0.55732042213003297</v>
      </c>
      <c r="G37" s="1">
        <f t="shared" ca="1" si="2"/>
        <v>0.30057234219566453</v>
      </c>
    </row>
    <row r="38" spans="1:7">
      <c r="A38" s="13" t="s">
        <v>14</v>
      </c>
      <c r="B38" s="12" t="s">
        <v>15</v>
      </c>
      <c r="C38" s="2">
        <f t="shared" ca="1" si="3"/>
        <v>2</v>
      </c>
      <c r="D38" s="1">
        <f t="shared" ca="1" si="2"/>
        <v>0.11418170532851946</v>
      </c>
      <c r="E38" s="1">
        <f t="shared" ca="1" si="2"/>
        <v>0.1963705581611066</v>
      </c>
      <c r="F38" s="1">
        <f t="shared" ca="1" si="2"/>
        <v>0.40641489235896699</v>
      </c>
      <c r="G38" s="1">
        <f t="shared" ca="1" si="2"/>
        <v>3.9018460606257577E-2</v>
      </c>
    </row>
    <row r="39" spans="1:7">
      <c r="A39" s="13" t="s">
        <v>14</v>
      </c>
      <c r="B39" s="12" t="s">
        <v>3</v>
      </c>
      <c r="C39" s="2">
        <f t="shared" ca="1" si="3"/>
        <v>3</v>
      </c>
      <c r="D39" s="1">
        <f t="shared" ca="1" si="2"/>
        <v>0.55346616086444556</v>
      </c>
      <c r="E39" s="1">
        <f t="shared" ca="1" si="2"/>
        <v>0.18230878580834542</v>
      </c>
      <c r="F39" s="1">
        <f t="shared" ca="1" si="2"/>
        <v>0.82235500636761572</v>
      </c>
      <c r="G39" s="1">
        <f t="shared" ca="1" si="2"/>
        <v>0.57469545083222329</v>
      </c>
    </row>
    <row r="40" spans="1:7">
      <c r="A40" s="13" t="s">
        <v>14</v>
      </c>
      <c r="B40" s="12" t="s">
        <v>3</v>
      </c>
      <c r="C40" s="2">
        <f t="shared" ca="1" si="3"/>
        <v>5</v>
      </c>
      <c r="D40" s="1">
        <f t="shared" ca="1" si="2"/>
        <v>0.57018154742399929</v>
      </c>
      <c r="E40" s="1">
        <f t="shared" ca="1" si="2"/>
        <v>0.39494840564566402</v>
      </c>
      <c r="F40" s="1">
        <f t="shared" ca="1" si="2"/>
        <v>0.51601083863533859</v>
      </c>
      <c r="G40" s="1">
        <f t="shared" ca="1" si="2"/>
        <v>0.12623242278459657</v>
      </c>
    </row>
    <row r="41" spans="1:7">
      <c r="A41" s="13" t="s">
        <v>14</v>
      </c>
      <c r="B41" s="12" t="s">
        <v>3</v>
      </c>
      <c r="C41" s="2">
        <f t="shared" ca="1" si="3"/>
        <v>3</v>
      </c>
      <c r="D41" s="1">
        <f t="shared" ca="1" si="2"/>
        <v>0.11860392412836518</v>
      </c>
      <c r="E41" s="1">
        <f t="shared" ca="1" si="2"/>
        <v>0.16604049398119969</v>
      </c>
      <c r="F41" s="1">
        <f t="shared" ca="1" si="2"/>
        <v>0.87519489778878778</v>
      </c>
      <c r="G41" s="1">
        <f t="shared" ca="1" si="2"/>
        <v>0.43464177596615627</v>
      </c>
    </row>
    <row r="42" spans="1:7">
      <c r="A42" s="13" t="s">
        <v>14</v>
      </c>
      <c r="B42" s="12" t="s">
        <v>3</v>
      </c>
      <c r="C42" s="2">
        <f t="shared" ca="1" si="3"/>
        <v>5</v>
      </c>
      <c r="D42" s="1">
        <f t="shared" ca="1" si="2"/>
        <v>0.80373167778634524</v>
      </c>
      <c r="E42" s="1">
        <f t="shared" ca="1" si="2"/>
        <v>0.82526199588482996</v>
      </c>
      <c r="F42" s="1">
        <f t="shared" ca="1" si="2"/>
        <v>0.72116058570463792</v>
      </c>
      <c r="G42" s="1">
        <f t="shared" ca="1" si="2"/>
        <v>0.85007256897279149</v>
      </c>
    </row>
    <row r="43" spans="1:7">
      <c r="A43" s="13" t="s">
        <v>14</v>
      </c>
      <c r="B43" s="12" t="s">
        <v>3</v>
      </c>
      <c r="C43" s="2">
        <f t="shared" ca="1" si="3"/>
        <v>3</v>
      </c>
      <c r="D43" s="1">
        <f t="shared" ca="1" si="2"/>
        <v>0.70134679566490377</v>
      </c>
      <c r="E43" s="1">
        <f t="shared" ca="1" si="2"/>
        <v>1.2512484456237871E-2</v>
      </c>
      <c r="F43" s="1">
        <f t="shared" ca="1" si="2"/>
        <v>0.93794854501447844</v>
      </c>
      <c r="G43" s="1">
        <f t="shared" ca="1" si="2"/>
        <v>0.46541509995768138</v>
      </c>
    </row>
    <row r="44" spans="1:7">
      <c r="A44" s="13" t="s">
        <v>14</v>
      </c>
      <c r="B44" s="12" t="s">
        <v>3</v>
      </c>
      <c r="C44" s="2">
        <f t="shared" ca="1" si="3"/>
        <v>5</v>
      </c>
      <c r="D44" s="1">
        <f t="shared" ref="D44:G63" ca="1" si="4">RAND()</f>
        <v>1.6938769703301659E-2</v>
      </c>
      <c r="E44" s="1">
        <f t="shared" ca="1" si="4"/>
        <v>0.66162051758874441</v>
      </c>
      <c r="F44" s="1">
        <f t="shared" ca="1" si="4"/>
        <v>2.637959656840394E-2</v>
      </c>
      <c r="G44" s="1">
        <f t="shared" ca="1" si="4"/>
        <v>0.81522899825540662</v>
      </c>
    </row>
    <row r="45" spans="1:7">
      <c r="A45" s="13" t="s">
        <v>14</v>
      </c>
      <c r="B45" s="12" t="s">
        <v>3</v>
      </c>
      <c r="C45" s="2">
        <f t="shared" ca="1" si="3"/>
        <v>2</v>
      </c>
      <c r="D45" s="1">
        <f t="shared" ca="1" si="4"/>
        <v>0.76847818596797879</v>
      </c>
      <c r="E45" s="1">
        <f t="shared" ca="1" si="4"/>
        <v>0.59106837026683934</v>
      </c>
      <c r="F45" s="1">
        <f t="shared" ca="1" si="4"/>
        <v>0.64920107540638128</v>
      </c>
      <c r="G45" s="1">
        <f t="shared" ca="1" si="4"/>
        <v>0.83333691251846176</v>
      </c>
    </row>
    <row r="46" spans="1:7">
      <c r="A46" s="13" t="s">
        <v>14</v>
      </c>
      <c r="B46" s="12" t="s">
        <v>3</v>
      </c>
      <c r="C46" s="2">
        <f t="shared" ca="1" si="3"/>
        <v>5</v>
      </c>
      <c r="D46" s="1">
        <f t="shared" ca="1" si="4"/>
        <v>0.89470633063046989</v>
      </c>
      <c r="E46" s="1">
        <f t="shared" ca="1" si="4"/>
        <v>0.93848674532273435</v>
      </c>
      <c r="F46" s="1">
        <f t="shared" ca="1" si="4"/>
        <v>0.48561971694925887</v>
      </c>
      <c r="G46" s="1">
        <f t="shared" ca="1" si="4"/>
        <v>5.2638166960605304E-2</v>
      </c>
    </row>
    <row r="47" spans="1:7">
      <c r="A47" s="13" t="s">
        <v>14</v>
      </c>
      <c r="B47" s="12" t="s">
        <v>3</v>
      </c>
      <c r="C47" s="2">
        <f t="shared" ca="1" si="3"/>
        <v>4</v>
      </c>
      <c r="D47" s="1">
        <f t="shared" ca="1" si="4"/>
        <v>0.25942505119746784</v>
      </c>
      <c r="E47" s="1">
        <f t="shared" ca="1" si="4"/>
        <v>0.7840252462292483</v>
      </c>
      <c r="F47" s="1">
        <f t="shared" ca="1" si="4"/>
        <v>0.71756282833123919</v>
      </c>
      <c r="G47" s="1">
        <f t="shared" ca="1" si="4"/>
        <v>0.83460200000263285</v>
      </c>
    </row>
    <row r="48" spans="1:7">
      <c r="A48" s="13" t="s">
        <v>14</v>
      </c>
      <c r="B48" s="12" t="s">
        <v>3</v>
      </c>
      <c r="C48" s="2">
        <f t="shared" ca="1" si="3"/>
        <v>1</v>
      </c>
      <c r="D48" s="1">
        <f t="shared" ca="1" si="4"/>
        <v>0.16392321681814792</v>
      </c>
      <c r="E48" s="1">
        <f t="shared" ca="1" si="4"/>
        <v>0.3152444752977317</v>
      </c>
      <c r="F48" s="1">
        <f t="shared" ca="1" si="4"/>
        <v>0.55967749773208197</v>
      </c>
      <c r="G48" s="1">
        <f t="shared" ca="1" si="4"/>
        <v>0.53240730402467307</v>
      </c>
    </row>
    <row r="49" spans="1:7">
      <c r="A49" s="13" t="s">
        <v>14</v>
      </c>
      <c r="B49" s="12" t="s">
        <v>2</v>
      </c>
      <c r="C49" s="2">
        <f t="shared" ca="1" si="3"/>
        <v>5</v>
      </c>
      <c r="D49" s="1">
        <f t="shared" ca="1" si="4"/>
        <v>2.0631550275538757E-2</v>
      </c>
      <c r="E49" s="1">
        <f t="shared" ca="1" si="4"/>
        <v>0.59622427886279183</v>
      </c>
      <c r="F49" s="1">
        <f t="shared" ca="1" si="4"/>
        <v>0.87669514791832626</v>
      </c>
      <c r="G49" s="1">
        <f t="shared" ca="1" si="4"/>
        <v>0.81454255729295255</v>
      </c>
    </row>
    <row r="50" spans="1:7">
      <c r="A50" s="13" t="s">
        <v>14</v>
      </c>
      <c r="B50" s="12" t="s">
        <v>2</v>
      </c>
      <c r="C50" s="2">
        <f t="shared" ca="1" si="3"/>
        <v>3</v>
      </c>
      <c r="D50" s="1">
        <f t="shared" ca="1" si="4"/>
        <v>0.76053237273026753</v>
      </c>
      <c r="E50" s="1">
        <f t="shared" ca="1" si="4"/>
        <v>9.1739309569675243E-2</v>
      </c>
      <c r="F50" s="1">
        <f t="shared" ca="1" si="4"/>
        <v>0.77836252031465847</v>
      </c>
      <c r="G50" s="1">
        <f t="shared" ca="1" si="4"/>
        <v>0.85937057478258794</v>
      </c>
    </row>
    <row r="51" spans="1:7">
      <c r="A51" s="13" t="s">
        <v>14</v>
      </c>
      <c r="B51" s="12" t="s">
        <v>2</v>
      </c>
      <c r="C51" s="2">
        <f t="shared" ca="1" si="3"/>
        <v>3</v>
      </c>
      <c r="D51" s="1">
        <f t="shared" ca="1" si="4"/>
        <v>0.2685744370392058</v>
      </c>
      <c r="E51" s="1">
        <f t="shared" ca="1" si="4"/>
        <v>0.51771456978440256</v>
      </c>
      <c r="F51" s="1">
        <f t="shared" ca="1" si="4"/>
        <v>8.8440353802070604E-2</v>
      </c>
      <c r="G51" s="1">
        <f t="shared" ca="1" si="4"/>
        <v>0.40687220027575677</v>
      </c>
    </row>
    <row r="52" spans="1:7">
      <c r="A52" s="13" t="s">
        <v>14</v>
      </c>
      <c r="B52" s="14" t="s">
        <v>2</v>
      </c>
      <c r="C52" s="2">
        <f t="shared" ca="1" si="3"/>
        <v>5</v>
      </c>
      <c r="D52" s="1">
        <f t="shared" ca="1" si="4"/>
        <v>0.84739523069583811</v>
      </c>
      <c r="E52" s="1">
        <f t="shared" ca="1" si="4"/>
        <v>0.68612932387895853</v>
      </c>
      <c r="F52" s="1">
        <f t="shared" ca="1" si="4"/>
        <v>0.62929002270902856</v>
      </c>
      <c r="G52" s="1">
        <f t="shared" ca="1" si="4"/>
        <v>0.26253088902649324</v>
      </c>
    </row>
    <row r="53" spans="1:7">
      <c r="A53" s="13" t="s">
        <v>14</v>
      </c>
      <c r="B53" s="14" t="s">
        <v>2</v>
      </c>
      <c r="C53" s="2">
        <f t="shared" ca="1" si="3"/>
        <v>5</v>
      </c>
      <c r="D53" s="1">
        <f t="shared" ca="1" si="4"/>
        <v>0.21908514211008878</v>
      </c>
      <c r="E53" s="1">
        <f t="shared" ca="1" si="4"/>
        <v>0.37995416884768929</v>
      </c>
      <c r="F53" s="1">
        <f t="shared" ca="1" si="4"/>
        <v>0.72989912411958358</v>
      </c>
      <c r="G53" s="1">
        <f t="shared" ca="1" si="4"/>
        <v>0.99363936174631817</v>
      </c>
    </row>
    <row r="54" spans="1:7">
      <c r="A54" s="13" t="s">
        <v>14</v>
      </c>
      <c r="B54" s="12" t="s">
        <v>2</v>
      </c>
      <c r="C54" s="2">
        <f t="shared" ca="1" si="3"/>
        <v>4</v>
      </c>
      <c r="D54" s="1">
        <f t="shared" ca="1" si="4"/>
        <v>0.53885512474700548</v>
      </c>
      <c r="E54" s="1">
        <f t="shared" ca="1" si="4"/>
        <v>0.50633172482503142</v>
      </c>
      <c r="F54" s="1">
        <f t="shared" ca="1" si="4"/>
        <v>0.37644840206121444</v>
      </c>
      <c r="G54" s="1">
        <f t="shared" ca="1" si="4"/>
        <v>0.66450926517336484</v>
      </c>
    </row>
    <row r="55" spans="1:7">
      <c r="A55" s="13" t="s">
        <v>14</v>
      </c>
      <c r="B55" s="12" t="s">
        <v>2</v>
      </c>
      <c r="C55" s="2">
        <f t="shared" ca="1" si="3"/>
        <v>4</v>
      </c>
      <c r="D55" s="1">
        <f t="shared" ca="1" si="4"/>
        <v>0.83969982669532328</v>
      </c>
      <c r="E55" s="1">
        <f t="shared" ca="1" si="4"/>
        <v>0.82710018574653077</v>
      </c>
      <c r="F55" s="1">
        <f t="shared" ca="1" si="4"/>
        <v>0.62376516809945315</v>
      </c>
      <c r="G55" s="1">
        <f t="shared" ca="1" si="4"/>
        <v>0.45126898383568914</v>
      </c>
    </row>
    <row r="56" spans="1:7">
      <c r="A56" s="13" t="s">
        <v>14</v>
      </c>
      <c r="B56" s="12" t="s">
        <v>0</v>
      </c>
      <c r="C56" s="2">
        <f t="shared" ca="1" si="3"/>
        <v>3</v>
      </c>
      <c r="D56" s="1">
        <f t="shared" ca="1" si="4"/>
        <v>0.90689387826569146</v>
      </c>
      <c r="E56" s="1">
        <f t="shared" ca="1" si="4"/>
        <v>7.2219289718304935E-2</v>
      </c>
      <c r="F56" s="1">
        <f t="shared" ca="1" si="4"/>
        <v>0.49489945323330176</v>
      </c>
      <c r="G56" s="1">
        <f t="shared" ca="1" si="4"/>
        <v>0.65645030075120303</v>
      </c>
    </row>
    <row r="57" spans="1:7">
      <c r="A57" s="13" t="s">
        <v>14</v>
      </c>
      <c r="B57" s="12" t="s">
        <v>0</v>
      </c>
      <c r="C57" s="2">
        <f t="shared" ca="1" si="3"/>
        <v>1</v>
      </c>
      <c r="D57" s="1">
        <f t="shared" ca="1" si="4"/>
        <v>0.75712786077838246</v>
      </c>
      <c r="E57" s="1">
        <f t="shared" ca="1" si="4"/>
        <v>0.47719055846937408</v>
      </c>
      <c r="F57" s="1">
        <f t="shared" ca="1" si="4"/>
        <v>0.88638491911297024</v>
      </c>
      <c r="G57" s="1">
        <f t="shared" ca="1" si="4"/>
        <v>0.61704855219886667</v>
      </c>
    </row>
    <row r="58" spans="1:7">
      <c r="A58" s="13" t="s">
        <v>14</v>
      </c>
      <c r="B58" s="12" t="s">
        <v>0</v>
      </c>
      <c r="C58" s="2">
        <f t="shared" ca="1" si="3"/>
        <v>1</v>
      </c>
      <c r="D58" s="1">
        <f t="shared" ca="1" si="4"/>
        <v>0.49448666183252499</v>
      </c>
      <c r="E58" s="1">
        <f t="shared" ca="1" si="4"/>
        <v>0.65322496590670198</v>
      </c>
      <c r="F58" s="1">
        <f t="shared" ca="1" si="4"/>
        <v>0.84340600605628424</v>
      </c>
      <c r="G58" s="1">
        <f t="shared" ca="1" si="4"/>
        <v>0.74685771323311201</v>
      </c>
    </row>
    <row r="59" spans="1:7">
      <c r="A59" s="13" t="s">
        <v>14</v>
      </c>
      <c r="B59" s="12" t="s">
        <v>0</v>
      </c>
      <c r="C59" s="2">
        <f t="shared" ca="1" si="3"/>
        <v>4</v>
      </c>
      <c r="D59" s="1">
        <f t="shared" ca="1" si="4"/>
        <v>0.28040918801343651</v>
      </c>
      <c r="E59" s="1">
        <f t="shared" ca="1" si="4"/>
        <v>0.32401136174212297</v>
      </c>
      <c r="F59" s="1">
        <f t="shared" ca="1" si="4"/>
        <v>7.6894039693797822E-2</v>
      </c>
      <c r="G59" s="1">
        <f t="shared" ca="1" si="4"/>
        <v>0.49624656694595615</v>
      </c>
    </row>
    <row r="60" spans="1:7">
      <c r="A60" s="13" t="s">
        <v>14</v>
      </c>
      <c r="B60" s="14" t="s">
        <v>0</v>
      </c>
      <c r="C60" s="2">
        <f t="shared" ca="1" si="3"/>
        <v>1</v>
      </c>
      <c r="D60" s="1">
        <f t="shared" ca="1" si="4"/>
        <v>0.56500816191964987</v>
      </c>
      <c r="E60" s="1">
        <f t="shared" ca="1" si="4"/>
        <v>0.22763640983794176</v>
      </c>
      <c r="F60" s="1">
        <f t="shared" ca="1" si="4"/>
        <v>0.59519332545187353</v>
      </c>
      <c r="G60" s="1">
        <f t="shared" ca="1" si="4"/>
        <v>0.16578164319435018</v>
      </c>
    </row>
    <row r="61" spans="1:7">
      <c r="A61" s="13" t="s">
        <v>14</v>
      </c>
      <c r="B61" s="14" t="s">
        <v>0</v>
      </c>
      <c r="C61" s="2">
        <f t="shared" ca="1" si="3"/>
        <v>3</v>
      </c>
      <c r="D61" s="1">
        <f t="shared" ca="1" si="4"/>
        <v>0.30918299659515469</v>
      </c>
      <c r="E61" s="1">
        <f t="shared" ca="1" si="4"/>
        <v>0.23423114729121153</v>
      </c>
      <c r="F61" s="1">
        <f t="shared" ca="1" si="4"/>
        <v>0.65993083933153684</v>
      </c>
      <c r="G61" s="1">
        <f t="shared" ca="1" si="4"/>
        <v>0.55545232607619255</v>
      </c>
    </row>
    <row r="62" spans="1:7">
      <c r="A62" s="9" t="s">
        <v>11</v>
      </c>
      <c r="B62" s="10" t="s">
        <v>9</v>
      </c>
      <c r="C62" s="2">
        <f t="shared" ca="1" si="3"/>
        <v>2</v>
      </c>
      <c r="D62" s="1">
        <f t="shared" ca="1" si="4"/>
        <v>1.4835562469670549E-3</v>
      </c>
      <c r="E62" s="1">
        <f t="shared" ca="1" si="4"/>
        <v>0.6281990809538911</v>
      </c>
      <c r="F62" s="1">
        <f t="shared" ca="1" si="4"/>
        <v>0.46161408435182238</v>
      </c>
      <c r="G62" s="1">
        <f t="shared" ca="1" si="4"/>
        <v>0.42288112512778753</v>
      </c>
    </row>
    <row r="63" spans="1:7">
      <c r="A63" s="9" t="s">
        <v>11</v>
      </c>
      <c r="B63" s="10" t="s">
        <v>7</v>
      </c>
      <c r="C63" s="2">
        <f t="shared" ca="1" si="3"/>
        <v>4</v>
      </c>
      <c r="D63" s="1">
        <f t="shared" ca="1" si="4"/>
        <v>0.88689035433981189</v>
      </c>
      <c r="E63" s="1">
        <f t="shared" ca="1" si="4"/>
        <v>0.54765649263390515</v>
      </c>
      <c r="F63" s="1">
        <f t="shared" ca="1" si="4"/>
        <v>0.65103477148841193</v>
      </c>
      <c r="G63" s="1">
        <f t="shared" ca="1" si="4"/>
        <v>0.24109235364176129</v>
      </c>
    </row>
    <row r="64" spans="1:7">
      <c r="A64" s="9" t="s">
        <v>11</v>
      </c>
      <c r="B64" s="10" t="s">
        <v>7</v>
      </c>
      <c r="C64" s="2">
        <f t="shared" ca="1" si="3"/>
        <v>2</v>
      </c>
      <c r="D64" s="1">
        <f t="shared" ref="D64:G83" ca="1" si="5">RAND()</f>
        <v>9.3992804522713413E-4</v>
      </c>
      <c r="E64" s="1">
        <f t="shared" ca="1" si="5"/>
        <v>0.24049228610056161</v>
      </c>
      <c r="F64" s="1">
        <f t="shared" ca="1" si="5"/>
        <v>0.68327246927310625</v>
      </c>
      <c r="G64" s="1">
        <f t="shared" ca="1" si="5"/>
        <v>0.31483617838966893</v>
      </c>
    </row>
    <row r="65" spans="1:7">
      <c r="A65" s="9" t="s">
        <v>11</v>
      </c>
      <c r="B65" s="10" t="s">
        <v>7</v>
      </c>
      <c r="C65" s="2">
        <f t="shared" ca="1" si="3"/>
        <v>5</v>
      </c>
      <c r="D65" s="1">
        <f t="shared" ca="1" si="5"/>
        <v>7.8103346741045243E-3</v>
      </c>
      <c r="E65" s="1">
        <f t="shared" ca="1" si="5"/>
        <v>0.54858738542498031</v>
      </c>
      <c r="F65" s="1">
        <f t="shared" ca="1" si="5"/>
        <v>0.74086865545632463</v>
      </c>
      <c r="G65" s="1">
        <f t="shared" ca="1" si="5"/>
        <v>0.61495015320544155</v>
      </c>
    </row>
    <row r="66" spans="1:7">
      <c r="A66" s="9" t="s">
        <v>11</v>
      </c>
      <c r="B66" s="10" t="s">
        <v>5</v>
      </c>
      <c r="C66" s="2">
        <f t="shared" ca="1" si="3"/>
        <v>4</v>
      </c>
      <c r="D66" s="1">
        <f t="shared" ca="1" si="5"/>
        <v>0.15572969803997694</v>
      </c>
      <c r="E66" s="1">
        <f t="shared" ca="1" si="5"/>
        <v>0.75427109767770162</v>
      </c>
      <c r="F66" s="1">
        <f t="shared" ca="1" si="5"/>
        <v>0.16511891601385287</v>
      </c>
      <c r="G66" s="1">
        <f t="shared" ca="1" si="5"/>
        <v>0.19428935116047796</v>
      </c>
    </row>
    <row r="67" spans="1:7">
      <c r="A67" s="9" t="s">
        <v>11</v>
      </c>
      <c r="B67" s="10" t="s">
        <v>5</v>
      </c>
      <c r="C67" s="2">
        <f t="shared" ca="1" si="3"/>
        <v>3</v>
      </c>
      <c r="D67" s="1">
        <f t="shared" ca="1" si="5"/>
        <v>2.6371816606115317E-2</v>
      </c>
      <c r="E67" s="1">
        <f t="shared" ca="1" si="5"/>
        <v>0.25908417037771869</v>
      </c>
      <c r="F67" s="1">
        <f t="shared" ca="1" si="5"/>
        <v>0.88992458240500127</v>
      </c>
      <c r="G67" s="1">
        <f t="shared" ca="1" si="5"/>
        <v>0.5898622372196769</v>
      </c>
    </row>
    <row r="68" spans="1:7">
      <c r="A68" s="9" t="s">
        <v>11</v>
      </c>
      <c r="B68" s="10" t="s">
        <v>5</v>
      </c>
      <c r="C68" s="2">
        <f t="shared" ref="C68:C99" ca="1" si="6">RANDBETWEEN(1,5)</f>
        <v>3</v>
      </c>
      <c r="D68" s="1">
        <f t="shared" ca="1" si="5"/>
        <v>0.37284266189362825</v>
      </c>
      <c r="E68" s="1">
        <f t="shared" ca="1" si="5"/>
        <v>0.96268716913982644</v>
      </c>
      <c r="F68" s="1">
        <f t="shared" ca="1" si="5"/>
        <v>0.45275408869201783</v>
      </c>
      <c r="G68" s="1">
        <f t="shared" ca="1" si="5"/>
        <v>0.68627810933958244</v>
      </c>
    </row>
    <row r="69" spans="1:7">
      <c r="A69" s="9" t="s">
        <v>11</v>
      </c>
      <c r="B69" s="10" t="s">
        <v>5</v>
      </c>
      <c r="C69" s="2">
        <f t="shared" ca="1" si="6"/>
        <v>5</v>
      </c>
      <c r="D69" s="1">
        <f t="shared" ca="1" si="5"/>
        <v>0.51935993778442935</v>
      </c>
      <c r="E69" s="1">
        <f t="shared" ca="1" si="5"/>
        <v>0.75683386763012095</v>
      </c>
      <c r="F69" s="1">
        <f t="shared" ca="1" si="5"/>
        <v>0.63470508195132425</v>
      </c>
      <c r="G69" s="1">
        <f t="shared" ca="1" si="5"/>
        <v>0.66177313431489893</v>
      </c>
    </row>
    <row r="70" spans="1:7">
      <c r="A70" s="9" t="s">
        <v>11</v>
      </c>
      <c r="B70" s="10" t="s">
        <v>5</v>
      </c>
      <c r="C70" s="2">
        <f t="shared" ca="1" si="6"/>
        <v>2</v>
      </c>
      <c r="D70" s="1">
        <f t="shared" ca="1" si="5"/>
        <v>0.40018471717758075</v>
      </c>
      <c r="E70" s="1">
        <f t="shared" ca="1" si="5"/>
        <v>0.83235352276278718</v>
      </c>
      <c r="F70" s="1">
        <f t="shared" ca="1" si="5"/>
        <v>0.51138060902758298</v>
      </c>
      <c r="G70" s="1">
        <f t="shared" ca="1" si="5"/>
        <v>0.55072478854344808</v>
      </c>
    </row>
    <row r="71" spans="1:7">
      <c r="A71" s="9" t="s">
        <v>11</v>
      </c>
      <c r="B71" s="10" t="s">
        <v>5</v>
      </c>
      <c r="C71" s="2">
        <f t="shared" ca="1" si="6"/>
        <v>5</v>
      </c>
      <c r="D71" s="1">
        <f t="shared" ca="1" si="5"/>
        <v>0.58016792163653008</v>
      </c>
      <c r="E71" s="1">
        <f t="shared" ca="1" si="5"/>
        <v>0.54586006239060225</v>
      </c>
      <c r="F71" s="1">
        <f t="shared" ca="1" si="5"/>
        <v>0.13734393442427972</v>
      </c>
      <c r="G71" s="1">
        <f t="shared" ca="1" si="5"/>
        <v>0.32889646869080025</v>
      </c>
    </row>
    <row r="72" spans="1:7">
      <c r="A72" s="9" t="s">
        <v>11</v>
      </c>
      <c r="B72" s="10" t="s">
        <v>5</v>
      </c>
      <c r="C72" s="2">
        <f t="shared" ca="1" si="6"/>
        <v>2</v>
      </c>
      <c r="D72" s="1">
        <f t="shared" ca="1" si="5"/>
        <v>9.3815176694988622E-2</v>
      </c>
      <c r="E72" s="1">
        <f t="shared" ca="1" si="5"/>
        <v>0.94893251841222082</v>
      </c>
      <c r="F72" s="1">
        <f t="shared" ca="1" si="5"/>
        <v>0.94509871398622636</v>
      </c>
      <c r="G72" s="1">
        <f t="shared" ca="1" si="5"/>
        <v>0.38590197720895958</v>
      </c>
    </row>
    <row r="73" spans="1:7">
      <c r="A73" s="9" t="s">
        <v>11</v>
      </c>
      <c r="B73" s="10" t="s">
        <v>5</v>
      </c>
      <c r="C73" s="2">
        <f t="shared" ca="1" si="6"/>
        <v>5</v>
      </c>
      <c r="D73" s="1">
        <f t="shared" ca="1" si="5"/>
        <v>0.41603364885395422</v>
      </c>
      <c r="E73" s="1">
        <f t="shared" ca="1" si="5"/>
        <v>0.20399597637515399</v>
      </c>
      <c r="F73" s="1">
        <f t="shared" ca="1" si="5"/>
        <v>0.92703577715928986</v>
      </c>
      <c r="G73" s="1">
        <f t="shared" ca="1" si="5"/>
        <v>0.64181454945901351</v>
      </c>
    </row>
    <row r="74" spans="1:7">
      <c r="A74" s="9" t="s">
        <v>11</v>
      </c>
      <c r="B74" s="10" t="s">
        <v>4</v>
      </c>
      <c r="C74" s="2">
        <f t="shared" ca="1" si="6"/>
        <v>3</v>
      </c>
      <c r="D74" s="1">
        <f t="shared" ca="1" si="5"/>
        <v>0.15438817651465797</v>
      </c>
      <c r="E74" s="1">
        <f t="shared" ca="1" si="5"/>
        <v>0.69650416043077712</v>
      </c>
      <c r="F74" s="1">
        <f t="shared" ca="1" si="5"/>
        <v>0.73159001337535301</v>
      </c>
      <c r="G74" s="1">
        <f t="shared" ca="1" si="5"/>
        <v>0.37547736191299919</v>
      </c>
    </row>
    <row r="75" spans="1:7">
      <c r="A75" s="9" t="s">
        <v>11</v>
      </c>
      <c r="B75" s="10" t="s">
        <v>4</v>
      </c>
      <c r="C75" s="2">
        <f t="shared" ca="1" si="6"/>
        <v>5</v>
      </c>
      <c r="D75" s="1">
        <f t="shared" ca="1" si="5"/>
        <v>0.52867711189810507</v>
      </c>
      <c r="E75" s="1">
        <f t="shared" ca="1" si="5"/>
        <v>0.90717389763995016</v>
      </c>
      <c r="F75" s="1">
        <f t="shared" ca="1" si="5"/>
        <v>0.66970016843788471</v>
      </c>
      <c r="G75" s="1">
        <f t="shared" ca="1" si="5"/>
        <v>0.71950898725481238</v>
      </c>
    </row>
    <row r="76" spans="1:7">
      <c r="A76" s="9" t="s">
        <v>11</v>
      </c>
      <c r="B76" s="10" t="s">
        <v>4</v>
      </c>
      <c r="C76" s="2">
        <f t="shared" ca="1" si="6"/>
        <v>3</v>
      </c>
      <c r="D76" s="1">
        <f t="shared" ca="1" si="5"/>
        <v>0.13885004272196966</v>
      </c>
      <c r="E76" s="1">
        <f t="shared" ca="1" si="5"/>
        <v>3.0972179000855249E-2</v>
      </c>
      <c r="F76" s="1">
        <f t="shared" ca="1" si="5"/>
        <v>0.79078452986504999</v>
      </c>
      <c r="G76" s="1">
        <f t="shared" ca="1" si="5"/>
        <v>9.5629845607618336E-2</v>
      </c>
    </row>
    <row r="77" spans="1:7">
      <c r="A77" s="9" t="s">
        <v>11</v>
      </c>
      <c r="B77" s="10" t="s">
        <v>4</v>
      </c>
      <c r="C77" s="2">
        <f t="shared" ca="1" si="6"/>
        <v>5</v>
      </c>
      <c r="D77" s="1">
        <f t="shared" ca="1" si="5"/>
        <v>0.75427684521127958</v>
      </c>
      <c r="E77" s="1">
        <f t="shared" ca="1" si="5"/>
        <v>0.7103736579474571</v>
      </c>
      <c r="F77" s="1">
        <f t="shared" ca="1" si="5"/>
        <v>0.83779364554538915</v>
      </c>
      <c r="G77" s="1">
        <f t="shared" ca="1" si="5"/>
        <v>0.57994683093147614</v>
      </c>
    </row>
    <row r="78" spans="1:7">
      <c r="A78" s="9" t="s">
        <v>11</v>
      </c>
      <c r="B78" s="10" t="s">
        <v>3</v>
      </c>
      <c r="C78" s="2">
        <f t="shared" ca="1" si="6"/>
        <v>5</v>
      </c>
      <c r="D78" s="1">
        <f t="shared" ca="1" si="5"/>
        <v>0.70030390227748285</v>
      </c>
      <c r="E78" s="1">
        <f t="shared" ca="1" si="5"/>
        <v>0.8391578158516495</v>
      </c>
      <c r="F78" s="1">
        <f t="shared" ca="1" si="5"/>
        <v>0.95839427352530038</v>
      </c>
      <c r="G78" s="1">
        <f t="shared" ca="1" si="5"/>
        <v>0.10969228856083646</v>
      </c>
    </row>
    <row r="79" spans="1:7">
      <c r="A79" s="9" t="s">
        <v>11</v>
      </c>
      <c r="B79" s="10" t="s">
        <v>3</v>
      </c>
      <c r="C79" s="2">
        <f t="shared" ca="1" si="6"/>
        <v>5</v>
      </c>
      <c r="D79" s="1">
        <f t="shared" ca="1" si="5"/>
        <v>1.9615291244008404E-2</v>
      </c>
      <c r="E79" s="1">
        <f t="shared" ca="1" si="5"/>
        <v>0.38411672377333161</v>
      </c>
      <c r="F79" s="1">
        <f t="shared" ca="1" si="5"/>
        <v>0.57559583380407275</v>
      </c>
      <c r="G79" s="1">
        <f t="shared" ca="1" si="5"/>
        <v>0.13178341572347563</v>
      </c>
    </row>
    <row r="80" spans="1:7">
      <c r="A80" s="9" t="s">
        <v>11</v>
      </c>
      <c r="B80" s="10" t="s">
        <v>3</v>
      </c>
      <c r="C80" s="2">
        <f t="shared" ca="1" si="6"/>
        <v>1</v>
      </c>
      <c r="D80" s="1">
        <f t="shared" ca="1" si="5"/>
        <v>0.97556806141255947</v>
      </c>
      <c r="E80" s="1">
        <f t="shared" ca="1" si="5"/>
        <v>0.11319213177650056</v>
      </c>
      <c r="F80" s="1">
        <f t="shared" ca="1" si="5"/>
        <v>0.35249693663851644</v>
      </c>
      <c r="G80" s="1">
        <f t="shared" ca="1" si="5"/>
        <v>0.6133795318232842</v>
      </c>
    </row>
    <row r="81" spans="1:7">
      <c r="A81" s="9" t="s">
        <v>11</v>
      </c>
      <c r="B81" s="10" t="s">
        <v>3</v>
      </c>
      <c r="C81" s="2">
        <f t="shared" ca="1" si="6"/>
        <v>3</v>
      </c>
      <c r="D81" s="1">
        <f t="shared" ca="1" si="5"/>
        <v>0.74690621048739558</v>
      </c>
      <c r="E81" s="1">
        <f t="shared" ca="1" si="5"/>
        <v>0.96079471252596704</v>
      </c>
      <c r="F81" s="1">
        <f t="shared" ca="1" si="5"/>
        <v>0.5904184739001721</v>
      </c>
      <c r="G81" s="1">
        <f t="shared" ca="1" si="5"/>
        <v>0.85698789749767457</v>
      </c>
    </row>
    <row r="82" spans="1:7">
      <c r="A82" s="9" t="s">
        <v>11</v>
      </c>
      <c r="B82" s="10" t="s">
        <v>3</v>
      </c>
      <c r="C82" s="2">
        <f t="shared" ca="1" si="6"/>
        <v>5</v>
      </c>
      <c r="D82" s="1">
        <f t="shared" ca="1" si="5"/>
        <v>0.96386167729451699</v>
      </c>
      <c r="E82" s="1">
        <f t="shared" ca="1" si="5"/>
        <v>0.19230379550575094</v>
      </c>
      <c r="F82" s="1">
        <f t="shared" ca="1" si="5"/>
        <v>0.39084745295804169</v>
      </c>
      <c r="G82" s="1">
        <f t="shared" ca="1" si="5"/>
        <v>0.33466596586461606</v>
      </c>
    </row>
    <row r="83" spans="1:7">
      <c r="A83" s="9" t="s">
        <v>11</v>
      </c>
      <c r="B83" s="11" t="s">
        <v>3</v>
      </c>
      <c r="C83" s="2">
        <f t="shared" ca="1" si="6"/>
        <v>2</v>
      </c>
      <c r="D83" s="1">
        <f t="shared" ca="1" si="5"/>
        <v>0.58025703864586831</v>
      </c>
      <c r="E83" s="1">
        <f t="shared" ca="1" si="5"/>
        <v>0.92828912142158515</v>
      </c>
      <c r="F83" s="1">
        <f t="shared" ca="1" si="5"/>
        <v>0.47284276071513887</v>
      </c>
      <c r="G83" s="1">
        <f t="shared" ca="1" si="5"/>
        <v>0.66564064635804243</v>
      </c>
    </row>
    <row r="84" spans="1:7">
      <c r="A84" s="9" t="s">
        <v>11</v>
      </c>
      <c r="B84" s="11" t="s">
        <v>3</v>
      </c>
      <c r="C84" s="2">
        <f t="shared" ca="1" si="6"/>
        <v>5</v>
      </c>
      <c r="D84" s="1">
        <f t="shared" ref="D84:G103" ca="1" si="7">RAND()</f>
        <v>0.5701438962814791</v>
      </c>
      <c r="E84" s="1">
        <f t="shared" ca="1" si="7"/>
        <v>0.40284561604676128</v>
      </c>
      <c r="F84" s="1">
        <f t="shared" ca="1" si="7"/>
        <v>0.92830745124774694</v>
      </c>
      <c r="G84" s="1">
        <f t="shared" ca="1" si="7"/>
        <v>9.4922480589048064E-2</v>
      </c>
    </row>
    <row r="85" spans="1:7">
      <c r="A85" s="9" t="s">
        <v>11</v>
      </c>
      <c r="B85" s="11" t="s">
        <v>3</v>
      </c>
      <c r="C85" s="2">
        <f t="shared" ca="1" si="6"/>
        <v>3</v>
      </c>
      <c r="D85" s="1">
        <f t="shared" ca="1" si="7"/>
        <v>0.97266915613272431</v>
      </c>
      <c r="E85" s="1">
        <f t="shared" ca="1" si="7"/>
        <v>0.44241534490902268</v>
      </c>
      <c r="F85" s="1">
        <f t="shared" ca="1" si="7"/>
        <v>0.93655577153276681</v>
      </c>
      <c r="G85" s="1">
        <f t="shared" ca="1" si="7"/>
        <v>0.23846818269159087</v>
      </c>
    </row>
    <row r="86" spans="1:7">
      <c r="A86" s="9" t="s">
        <v>11</v>
      </c>
      <c r="B86" s="11" t="s">
        <v>3</v>
      </c>
      <c r="C86" s="2">
        <f t="shared" ca="1" si="6"/>
        <v>2</v>
      </c>
      <c r="D86" s="1">
        <f t="shared" ca="1" si="7"/>
        <v>0.74371862000680267</v>
      </c>
      <c r="E86" s="1">
        <f t="shared" ca="1" si="7"/>
        <v>0.43132989546757017</v>
      </c>
      <c r="F86" s="1">
        <f t="shared" ca="1" si="7"/>
        <v>0.20339962748130347</v>
      </c>
      <c r="G86" s="1">
        <f t="shared" ca="1" si="7"/>
        <v>8.9972121753817191E-2</v>
      </c>
    </row>
    <row r="87" spans="1:7">
      <c r="A87" s="9" t="s">
        <v>11</v>
      </c>
      <c r="B87" s="10" t="s">
        <v>3</v>
      </c>
      <c r="C87" s="2">
        <f t="shared" ca="1" si="6"/>
        <v>3</v>
      </c>
      <c r="D87" s="1">
        <f t="shared" ca="1" si="7"/>
        <v>0.51379982004345948</v>
      </c>
      <c r="E87" s="1">
        <f t="shared" ca="1" si="7"/>
        <v>0.47226729105568666</v>
      </c>
      <c r="F87" s="1">
        <f t="shared" ca="1" si="7"/>
        <v>0.90642659478999121</v>
      </c>
      <c r="G87" s="1">
        <f t="shared" ca="1" si="7"/>
        <v>0.12147317514609313</v>
      </c>
    </row>
    <row r="88" spans="1:7">
      <c r="A88" s="9" t="s">
        <v>11</v>
      </c>
      <c r="B88" s="10" t="s">
        <v>2</v>
      </c>
      <c r="C88" s="2">
        <f t="shared" ca="1" si="6"/>
        <v>1</v>
      </c>
      <c r="D88" s="1">
        <f t="shared" ca="1" si="7"/>
        <v>0.80658740530088835</v>
      </c>
      <c r="E88" s="1">
        <f t="shared" ca="1" si="7"/>
        <v>0.91832772388897865</v>
      </c>
      <c r="F88" s="1">
        <f t="shared" ca="1" si="7"/>
        <v>0.13211677672734368</v>
      </c>
      <c r="G88" s="1">
        <f t="shared" ca="1" si="7"/>
        <v>0.93243799460378796</v>
      </c>
    </row>
    <row r="89" spans="1:7">
      <c r="A89" s="9" t="s">
        <v>11</v>
      </c>
      <c r="B89" s="10" t="s">
        <v>2</v>
      </c>
      <c r="C89" s="2">
        <f t="shared" ca="1" si="6"/>
        <v>4</v>
      </c>
      <c r="D89" s="1">
        <f t="shared" ca="1" si="7"/>
        <v>0.18665424575829093</v>
      </c>
      <c r="E89" s="1">
        <f t="shared" ca="1" si="7"/>
        <v>0.42625516060797963</v>
      </c>
      <c r="F89" s="1">
        <f t="shared" ca="1" si="7"/>
        <v>0.79343243620223802</v>
      </c>
      <c r="G89" s="1">
        <f t="shared" ca="1" si="7"/>
        <v>0.44858650599235261</v>
      </c>
    </row>
    <row r="90" spans="1:7">
      <c r="A90" s="9" t="s">
        <v>11</v>
      </c>
      <c r="B90" s="10" t="s">
        <v>2</v>
      </c>
      <c r="C90" s="2">
        <f t="shared" ca="1" si="6"/>
        <v>3</v>
      </c>
      <c r="D90" s="1">
        <f t="shared" ca="1" si="7"/>
        <v>0.12833011454858934</v>
      </c>
      <c r="E90" s="1">
        <f t="shared" ca="1" si="7"/>
        <v>0.51254662546034524</v>
      </c>
      <c r="F90" s="1">
        <f t="shared" ca="1" si="7"/>
        <v>0.11010576419175777</v>
      </c>
      <c r="G90" s="1">
        <f t="shared" ca="1" si="7"/>
        <v>0.9434989006485921</v>
      </c>
    </row>
    <row r="91" spans="1:7">
      <c r="A91" s="9" t="s">
        <v>11</v>
      </c>
      <c r="B91" s="10" t="s">
        <v>2</v>
      </c>
      <c r="C91" s="2">
        <f t="shared" ca="1" si="6"/>
        <v>3</v>
      </c>
      <c r="D91" s="1">
        <f t="shared" ca="1" si="7"/>
        <v>3.0674031523631129E-2</v>
      </c>
      <c r="E91" s="1">
        <f t="shared" ca="1" si="7"/>
        <v>0.73347894921971601</v>
      </c>
      <c r="F91" s="1">
        <f t="shared" ca="1" si="7"/>
        <v>1.2978065115021309E-4</v>
      </c>
      <c r="G91" s="1">
        <f t="shared" ca="1" si="7"/>
        <v>0.85572694601250987</v>
      </c>
    </row>
    <row r="92" spans="1:7">
      <c r="A92" s="9" t="s">
        <v>11</v>
      </c>
      <c r="B92" s="10" t="s">
        <v>2</v>
      </c>
      <c r="C92" s="2">
        <f t="shared" ca="1" si="6"/>
        <v>2</v>
      </c>
      <c r="D92" s="1">
        <f t="shared" ca="1" si="7"/>
        <v>0.57384559813908709</v>
      </c>
      <c r="E92" s="1">
        <f t="shared" ca="1" si="7"/>
        <v>0.11399253903164208</v>
      </c>
      <c r="F92" s="1">
        <f t="shared" ca="1" si="7"/>
        <v>0.69617798615945503</v>
      </c>
      <c r="G92" s="1">
        <f t="shared" ca="1" si="7"/>
        <v>0.79723602009744354</v>
      </c>
    </row>
    <row r="93" spans="1:7">
      <c r="A93" s="9" t="s">
        <v>11</v>
      </c>
      <c r="B93" s="10" t="s">
        <v>2</v>
      </c>
      <c r="C93" s="2">
        <f t="shared" ca="1" si="6"/>
        <v>3</v>
      </c>
      <c r="D93" s="1">
        <f t="shared" ca="1" si="7"/>
        <v>0.40086802914356667</v>
      </c>
      <c r="E93" s="1">
        <f t="shared" ca="1" si="7"/>
        <v>0.3118379329880554</v>
      </c>
      <c r="F93" s="1">
        <f t="shared" ca="1" si="7"/>
        <v>8.6526187378694885E-3</v>
      </c>
      <c r="G93" s="1">
        <f t="shared" ca="1" si="7"/>
        <v>0.54928518869564869</v>
      </c>
    </row>
    <row r="94" spans="1:7">
      <c r="A94" s="9" t="s">
        <v>11</v>
      </c>
      <c r="B94" s="10" t="s">
        <v>13</v>
      </c>
      <c r="C94" s="2">
        <f t="shared" ca="1" si="6"/>
        <v>5</v>
      </c>
      <c r="D94" s="1">
        <f t="shared" ca="1" si="7"/>
        <v>0.20459495534760208</v>
      </c>
      <c r="E94" s="1">
        <f t="shared" ca="1" si="7"/>
        <v>0.1913097945980553</v>
      </c>
      <c r="F94" s="1">
        <f t="shared" ca="1" si="7"/>
        <v>0.6581264081532936</v>
      </c>
      <c r="G94" s="1">
        <f t="shared" ca="1" si="7"/>
        <v>0.33254007516188722</v>
      </c>
    </row>
    <row r="95" spans="1:7">
      <c r="A95" s="9" t="s">
        <v>11</v>
      </c>
      <c r="B95" s="10" t="s">
        <v>12</v>
      </c>
      <c r="C95" s="2">
        <f t="shared" ca="1" si="6"/>
        <v>5</v>
      </c>
      <c r="D95" s="1">
        <f t="shared" ca="1" si="7"/>
        <v>2.7668712420563679E-2</v>
      </c>
      <c r="E95" s="1">
        <f t="shared" ca="1" si="7"/>
        <v>0.30839867933173082</v>
      </c>
      <c r="F95" s="1">
        <f t="shared" ca="1" si="7"/>
        <v>9.7560245237218624E-2</v>
      </c>
      <c r="G95" s="1">
        <f t="shared" ca="1" si="7"/>
        <v>3.3794122127801529E-2</v>
      </c>
    </row>
    <row r="96" spans="1:7">
      <c r="A96" s="9" t="s">
        <v>11</v>
      </c>
      <c r="B96" s="10" t="s">
        <v>10</v>
      </c>
      <c r="C96" s="2">
        <f t="shared" ca="1" si="6"/>
        <v>3</v>
      </c>
      <c r="D96" s="1">
        <f t="shared" ca="1" si="7"/>
        <v>0.83874328320962377</v>
      </c>
      <c r="E96" s="1">
        <f t="shared" ca="1" si="7"/>
        <v>0.38567899339523137</v>
      </c>
      <c r="F96" s="1">
        <f t="shared" ca="1" si="7"/>
        <v>0.2467972251415631</v>
      </c>
      <c r="G96" s="1">
        <f t="shared" ca="1" si="7"/>
        <v>0.48345482240711135</v>
      </c>
    </row>
    <row r="97" spans="1:7">
      <c r="A97" s="9" t="s">
        <v>11</v>
      </c>
      <c r="B97" s="10" t="s">
        <v>0</v>
      </c>
      <c r="C97" s="2">
        <f t="shared" ca="1" si="6"/>
        <v>3</v>
      </c>
      <c r="D97" s="1">
        <f t="shared" ca="1" si="7"/>
        <v>0.88389177503268002</v>
      </c>
      <c r="E97" s="1">
        <f t="shared" ca="1" si="7"/>
        <v>0.38989788057733676</v>
      </c>
      <c r="F97" s="1">
        <f t="shared" ca="1" si="7"/>
        <v>9.3268614887165313E-2</v>
      </c>
      <c r="G97" s="1">
        <f t="shared" ca="1" si="7"/>
        <v>0.82945262578687107</v>
      </c>
    </row>
    <row r="98" spans="1:7">
      <c r="A98" s="9" t="s">
        <v>11</v>
      </c>
      <c r="B98" s="10" t="s">
        <v>0</v>
      </c>
      <c r="C98" s="2">
        <f t="shared" ca="1" si="6"/>
        <v>3</v>
      </c>
      <c r="D98" s="1">
        <f t="shared" ca="1" si="7"/>
        <v>0.88959535260801204</v>
      </c>
      <c r="E98" s="1">
        <f t="shared" ca="1" si="7"/>
        <v>0.48618704089585663</v>
      </c>
      <c r="F98" s="1">
        <f t="shared" ca="1" si="7"/>
        <v>0.69513659336007549</v>
      </c>
      <c r="G98" s="1">
        <f t="shared" ca="1" si="7"/>
        <v>0.44286737312995683</v>
      </c>
    </row>
    <row r="99" spans="1:7">
      <c r="A99" s="9" t="s">
        <v>11</v>
      </c>
      <c r="B99" s="10" t="s">
        <v>0</v>
      </c>
      <c r="C99" s="2">
        <f t="shared" ca="1" si="6"/>
        <v>1</v>
      </c>
      <c r="D99" s="1">
        <f t="shared" ca="1" si="7"/>
        <v>0.92941023574894643</v>
      </c>
      <c r="E99" s="1">
        <f t="shared" ca="1" si="7"/>
        <v>0.63385536869373027</v>
      </c>
      <c r="F99" s="1">
        <f t="shared" ca="1" si="7"/>
        <v>0.59361657513909449</v>
      </c>
      <c r="G99" s="1">
        <f t="shared" ca="1" si="7"/>
        <v>0.77522395277719625</v>
      </c>
    </row>
    <row r="100" spans="1:7">
      <c r="A100" s="9" t="s">
        <v>11</v>
      </c>
      <c r="B100" s="10" t="s">
        <v>0</v>
      </c>
      <c r="C100" s="2">
        <f t="shared" ref="C100:C135" ca="1" si="8">RANDBETWEEN(1,5)</f>
        <v>4</v>
      </c>
      <c r="D100" s="1">
        <f t="shared" ca="1" si="7"/>
        <v>0.691128111729995</v>
      </c>
      <c r="E100" s="1">
        <f t="shared" ca="1" si="7"/>
        <v>0.89994989052229357</v>
      </c>
      <c r="F100" s="1">
        <f t="shared" ca="1" si="7"/>
        <v>0.83797215953018167</v>
      </c>
      <c r="G100" s="1">
        <f t="shared" ca="1" si="7"/>
        <v>0.4628865185286628</v>
      </c>
    </row>
    <row r="101" spans="1:7">
      <c r="A101" s="9" t="s">
        <v>11</v>
      </c>
      <c r="B101" s="10" t="s">
        <v>0</v>
      </c>
      <c r="C101" s="2">
        <f t="shared" ca="1" si="8"/>
        <v>5</v>
      </c>
      <c r="D101" s="1">
        <f t="shared" ca="1" si="7"/>
        <v>0.61667253891755536</v>
      </c>
      <c r="E101" s="1">
        <f t="shared" ca="1" si="7"/>
        <v>0.44749925379528577</v>
      </c>
      <c r="F101" s="1">
        <f t="shared" ca="1" si="7"/>
        <v>0.28261094704066636</v>
      </c>
      <c r="G101" s="1">
        <f t="shared" ca="1" si="7"/>
        <v>5.9623604563057597E-2</v>
      </c>
    </row>
    <row r="102" spans="1:7">
      <c r="A102" s="9" t="s">
        <v>1</v>
      </c>
      <c r="B102" s="8" t="s">
        <v>9</v>
      </c>
      <c r="C102" s="2">
        <f t="shared" ca="1" si="8"/>
        <v>5</v>
      </c>
      <c r="D102" s="1">
        <f t="shared" ca="1" si="7"/>
        <v>0.26876977419942705</v>
      </c>
      <c r="E102" s="1">
        <f t="shared" ca="1" si="7"/>
        <v>0.59835041159931279</v>
      </c>
      <c r="F102" s="1">
        <f t="shared" ca="1" si="7"/>
        <v>0.68975008393408643</v>
      </c>
      <c r="G102" s="1">
        <f t="shared" ca="1" si="7"/>
        <v>0.21071584345918382</v>
      </c>
    </row>
    <row r="103" spans="1:7">
      <c r="A103" s="9" t="s">
        <v>1</v>
      </c>
      <c r="B103" s="8" t="s">
        <v>7</v>
      </c>
      <c r="C103" s="2">
        <f t="shared" ca="1" si="8"/>
        <v>4</v>
      </c>
      <c r="D103" s="1">
        <f t="shared" ca="1" si="7"/>
        <v>0.7412502898969251</v>
      </c>
      <c r="E103" s="1">
        <f t="shared" ca="1" si="7"/>
        <v>0.93554203648545808</v>
      </c>
      <c r="F103" s="1">
        <f t="shared" ca="1" si="7"/>
        <v>0.57041040142577781</v>
      </c>
      <c r="G103" s="1">
        <f t="shared" ca="1" si="7"/>
        <v>0.16983549818905885</v>
      </c>
    </row>
    <row r="104" spans="1:7">
      <c r="A104" s="9" t="s">
        <v>1</v>
      </c>
      <c r="B104" s="8" t="s">
        <v>7</v>
      </c>
      <c r="C104" s="2">
        <f t="shared" ca="1" si="8"/>
        <v>4</v>
      </c>
      <c r="D104" s="1">
        <f t="shared" ref="D104:G123" ca="1" si="9">RAND()</f>
        <v>0.12506794295313739</v>
      </c>
      <c r="E104" s="1">
        <f t="shared" ca="1" si="9"/>
        <v>0.22900238414331398</v>
      </c>
      <c r="F104" s="1">
        <f t="shared" ca="1" si="9"/>
        <v>0.51945529894623554</v>
      </c>
      <c r="G104" s="1">
        <f t="shared" ca="1" si="9"/>
        <v>0.11013390023890679</v>
      </c>
    </row>
    <row r="105" spans="1:7">
      <c r="A105" s="9" t="s">
        <v>1</v>
      </c>
      <c r="B105" s="8" t="s">
        <v>7</v>
      </c>
      <c r="C105" s="2">
        <f t="shared" ca="1" si="8"/>
        <v>3</v>
      </c>
      <c r="D105" s="1">
        <f t="shared" ca="1" si="9"/>
        <v>0.98800210135868838</v>
      </c>
      <c r="E105" s="1">
        <f t="shared" ca="1" si="9"/>
        <v>0.7623440053412196</v>
      </c>
      <c r="F105" s="1">
        <f t="shared" ca="1" si="9"/>
        <v>0.63914614237885314</v>
      </c>
      <c r="G105" s="1">
        <f t="shared" ca="1" si="9"/>
        <v>1.1576444675483799E-2</v>
      </c>
    </row>
    <row r="106" spans="1:7">
      <c r="A106" s="9" t="s">
        <v>1</v>
      </c>
      <c r="B106" s="8" t="s">
        <v>5</v>
      </c>
      <c r="C106" s="2">
        <f t="shared" ca="1" si="8"/>
        <v>1</v>
      </c>
      <c r="D106" s="1">
        <f t="shared" ca="1" si="9"/>
        <v>0.38007278040004167</v>
      </c>
      <c r="E106" s="1">
        <f t="shared" ca="1" si="9"/>
        <v>0.9013168972760468</v>
      </c>
      <c r="F106" s="1">
        <f t="shared" ca="1" si="9"/>
        <v>0.49482037199504703</v>
      </c>
      <c r="G106" s="1">
        <f t="shared" ca="1" si="9"/>
        <v>0.32420536999052274</v>
      </c>
    </row>
    <row r="107" spans="1:7">
      <c r="A107" s="9" t="s">
        <v>1</v>
      </c>
      <c r="B107" s="8" t="s">
        <v>5</v>
      </c>
      <c r="C107" s="2">
        <f t="shared" ca="1" si="8"/>
        <v>5</v>
      </c>
      <c r="D107" s="1">
        <f t="shared" ca="1" si="9"/>
        <v>0.69735210077760712</v>
      </c>
      <c r="E107" s="1">
        <f t="shared" ca="1" si="9"/>
        <v>0.3499200607129751</v>
      </c>
      <c r="F107" s="1">
        <f t="shared" ca="1" si="9"/>
        <v>0.4998331592842078</v>
      </c>
      <c r="G107" s="1">
        <f t="shared" ca="1" si="9"/>
        <v>0.60422280009152018</v>
      </c>
    </row>
    <row r="108" spans="1:7">
      <c r="A108" s="9" t="s">
        <v>1</v>
      </c>
      <c r="B108" s="8" t="s">
        <v>5</v>
      </c>
      <c r="C108" s="2">
        <f t="shared" ca="1" si="8"/>
        <v>5</v>
      </c>
      <c r="D108" s="1">
        <f t="shared" ca="1" si="9"/>
        <v>0.75188165413783281</v>
      </c>
      <c r="E108" s="1">
        <f t="shared" ca="1" si="9"/>
        <v>0.23331012444305088</v>
      </c>
      <c r="F108" s="1">
        <f t="shared" ca="1" si="9"/>
        <v>0.25501159077066404</v>
      </c>
      <c r="G108" s="1">
        <f t="shared" ca="1" si="9"/>
        <v>4.6990248055408301E-2</v>
      </c>
    </row>
    <row r="109" spans="1:7">
      <c r="A109" s="13" t="s">
        <v>1</v>
      </c>
      <c r="B109" s="12" t="s">
        <v>5</v>
      </c>
      <c r="C109" s="2">
        <f t="shared" ca="1" si="8"/>
        <v>4</v>
      </c>
      <c r="D109" s="1">
        <f t="shared" ca="1" si="9"/>
        <v>0.27626844135193096</v>
      </c>
      <c r="E109" s="1">
        <f t="shared" ca="1" si="9"/>
        <v>0.37022944503496547</v>
      </c>
      <c r="F109" s="1">
        <f t="shared" ca="1" si="9"/>
        <v>0.48947139429219533</v>
      </c>
      <c r="G109" s="1">
        <f t="shared" ca="1" si="9"/>
        <v>0.17586988101811585</v>
      </c>
    </row>
    <row r="110" spans="1:7">
      <c r="A110" s="13" t="s">
        <v>1</v>
      </c>
      <c r="B110" s="12" t="s">
        <v>5</v>
      </c>
      <c r="C110" s="2">
        <f t="shared" ca="1" si="8"/>
        <v>5</v>
      </c>
      <c r="D110" s="1">
        <f t="shared" ca="1" si="9"/>
        <v>0.15218988125434407</v>
      </c>
      <c r="E110" s="1">
        <f t="shared" ca="1" si="9"/>
        <v>0.95746880614387919</v>
      </c>
      <c r="F110" s="1">
        <f t="shared" ca="1" si="9"/>
        <v>0.5924557608741452</v>
      </c>
      <c r="G110" s="1">
        <f t="shared" ca="1" si="9"/>
        <v>0.28332740555471503</v>
      </c>
    </row>
    <row r="111" spans="1:7">
      <c r="A111" s="13" t="s">
        <v>1</v>
      </c>
      <c r="B111" s="12" t="s">
        <v>5</v>
      </c>
      <c r="C111" s="2">
        <f t="shared" ca="1" si="8"/>
        <v>1</v>
      </c>
      <c r="D111" s="1">
        <f t="shared" ca="1" si="9"/>
        <v>0.38451665656248224</v>
      </c>
      <c r="E111" s="1">
        <f t="shared" ca="1" si="9"/>
        <v>0.94822282790028112</v>
      </c>
      <c r="F111" s="1">
        <f t="shared" ca="1" si="9"/>
        <v>7.9296147900095093E-2</v>
      </c>
      <c r="G111" s="1">
        <f t="shared" ca="1" si="9"/>
        <v>0.58962257491111814</v>
      </c>
    </row>
    <row r="112" spans="1:7">
      <c r="A112" s="13" t="s">
        <v>1</v>
      </c>
      <c r="B112" s="12" t="s">
        <v>5</v>
      </c>
      <c r="C112" s="2">
        <f t="shared" ca="1" si="8"/>
        <v>2</v>
      </c>
      <c r="D112" s="1">
        <f t="shared" ca="1" si="9"/>
        <v>9.5967163131717825E-2</v>
      </c>
      <c r="E112" s="1">
        <f t="shared" ca="1" si="9"/>
        <v>0.54970733957361517</v>
      </c>
      <c r="F112" s="1">
        <f t="shared" ca="1" si="9"/>
        <v>0.10019078917503066</v>
      </c>
      <c r="G112" s="1">
        <f t="shared" ca="1" si="9"/>
        <v>0.21115346076203423</v>
      </c>
    </row>
    <row r="113" spans="1:7">
      <c r="A113" s="9" t="s">
        <v>1</v>
      </c>
      <c r="B113" s="8" t="s">
        <v>4</v>
      </c>
      <c r="C113" s="2">
        <f t="shared" ca="1" si="8"/>
        <v>2</v>
      </c>
      <c r="D113" s="1">
        <f t="shared" ca="1" si="9"/>
        <v>0.35290437145431497</v>
      </c>
      <c r="E113" s="1">
        <f t="shared" ca="1" si="9"/>
        <v>0.43960974687979615</v>
      </c>
      <c r="F113" s="1">
        <f t="shared" ca="1" si="9"/>
        <v>9.3396573783138592E-2</v>
      </c>
      <c r="G113" s="1">
        <f t="shared" ca="1" si="9"/>
        <v>0.9699509799866064</v>
      </c>
    </row>
    <row r="114" spans="1:7">
      <c r="A114" s="13" t="s">
        <v>1</v>
      </c>
      <c r="B114" s="12" t="s">
        <v>4</v>
      </c>
      <c r="C114" s="2">
        <f t="shared" ca="1" si="8"/>
        <v>2</v>
      </c>
      <c r="D114" s="1">
        <f t="shared" ca="1" si="9"/>
        <v>0.32008659631082992</v>
      </c>
      <c r="E114" s="1">
        <f t="shared" ca="1" si="9"/>
        <v>0.73717111972109706</v>
      </c>
      <c r="F114" s="1">
        <f t="shared" ca="1" si="9"/>
        <v>8.853867239849933E-3</v>
      </c>
      <c r="G114" s="1">
        <f t="shared" ca="1" si="9"/>
        <v>0.68889596404551412</v>
      </c>
    </row>
    <row r="115" spans="1:7">
      <c r="A115" s="43" t="s">
        <v>1</v>
      </c>
      <c r="B115" s="44" t="s">
        <v>4</v>
      </c>
      <c r="C115" s="2">
        <f t="shared" ca="1" si="8"/>
        <v>4</v>
      </c>
      <c r="D115" s="1">
        <f t="shared" ca="1" si="9"/>
        <v>0.75272942145784327</v>
      </c>
      <c r="E115" s="1">
        <f t="shared" ca="1" si="9"/>
        <v>0.97372748244470131</v>
      </c>
      <c r="F115" s="1">
        <f t="shared" ca="1" si="9"/>
        <v>0.33418145617179107</v>
      </c>
      <c r="G115" s="1">
        <f t="shared" ca="1" si="9"/>
        <v>0.74741243575682859</v>
      </c>
    </row>
    <row r="116" spans="1:7">
      <c r="A116" s="7" t="s">
        <v>1</v>
      </c>
      <c r="B116" s="6" t="s">
        <v>3</v>
      </c>
      <c r="C116" s="2">
        <f t="shared" ca="1" si="8"/>
        <v>4</v>
      </c>
      <c r="D116" s="1">
        <f t="shared" ca="1" si="9"/>
        <v>0.21286908315778419</v>
      </c>
      <c r="E116" s="1">
        <f t="shared" ca="1" si="9"/>
        <v>0.66683371982890094</v>
      </c>
      <c r="F116" s="1">
        <f t="shared" ca="1" si="9"/>
        <v>0.52244407276884886</v>
      </c>
      <c r="G116" s="1">
        <f t="shared" ca="1" si="9"/>
        <v>6.2531333688639279E-2</v>
      </c>
    </row>
    <row r="117" spans="1:7">
      <c r="A117" s="7" t="s">
        <v>1</v>
      </c>
      <c r="B117" s="6" t="s">
        <v>3</v>
      </c>
      <c r="C117" s="2">
        <f t="shared" ca="1" si="8"/>
        <v>3</v>
      </c>
      <c r="D117" s="1">
        <f t="shared" ca="1" si="9"/>
        <v>0.27059920163901552</v>
      </c>
      <c r="E117" s="1">
        <f t="shared" ca="1" si="9"/>
        <v>0.46126291308246437</v>
      </c>
      <c r="F117" s="1">
        <f t="shared" ca="1" si="9"/>
        <v>0.92517041476094164</v>
      </c>
      <c r="G117" s="1">
        <f t="shared" ca="1" si="9"/>
        <v>0.32995166207911097</v>
      </c>
    </row>
    <row r="118" spans="1:7">
      <c r="A118" s="7" t="s">
        <v>1</v>
      </c>
      <c r="B118" s="6" t="s">
        <v>3</v>
      </c>
      <c r="C118" s="2">
        <f t="shared" ca="1" si="8"/>
        <v>1</v>
      </c>
      <c r="D118" s="1">
        <f t="shared" ca="1" si="9"/>
        <v>0.5937935494876001</v>
      </c>
      <c r="E118" s="1">
        <f t="shared" ca="1" si="9"/>
        <v>0.76357212171114952</v>
      </c>
      <c r="F118" s="1">
        <f t="shared" ca="1" si="9"/>
        <v>0.49181948607656523</v>
      </c>
      <c r="G118" s="1">
        <f t="shared" ca="1" si="9"/>
        <v>0.81041091484075878</v>
      </c>
    </row>
    <row r="119" spans="1:7">
      <c r="A119" s="7" t="s">
        <v>1</v>
      </c>
      <c r="B119" s="6" t="s">
        <v>3</v>
      </c>
      <c r="C119" s="2">
        <f t="shared" ca="1" si="8"/>
        <v>4</v>
      </c>
      <c r="D119" s="1">
        <f t="shared" ca="1" si="9"/>
        <v>0.68013214125858212</v>
      </c>
      <c r="E119" s="1">
        <f t="shared" ca="1" si="9"/>
        <v>0.45150946418743843</v>
      </c>
      <c r="F119" s="1">
        <f t="shared" ca="1" si="9"/>
        <v>0.5085863466556475</v>
      </c>
      <c r="G119" s="1">
        <f t="shared" ca="1" si="9"/>
        <v>0.49909427739385137</v>
      </c>
    </row>
    <row r="120" spans="1:7">
      <c r="A120" s="7" t="s">
        <v>1</v>
      </c>
      <c r="B120" s="6" t="s">
        <v>3</v>
      </c>
      <c r="C120" s="2">
        <f t="shared" ca="1" si="8"/>
        <v>4</v>
      </c>
      <c r="D120" s="1">
        <f t="shared" ca="1" si="9"/>
        <v>0.73876387232394336</v>
      </c>
      <c r="E120" s="1">
        <f t="shared" ca="1" si="9"/>
        <v>0.83396109469322255</v>
      </c>
      <c r="F120" s="1">
        <f t="shared" ca="1" si="9"/>
        <v>0.46554824505710712</v>
      </c>
      <c r="G120" s="1">
        <f t="shared" ca="1" si="9"/>
        <v>0.69901491985547182</v>
      </c>
    </row>
    <row r="121" spans="1:7">
      <c r="A121" s="4" t="s">
        <v>1</v>
      </c>
      <c r="B121" s="3" t="s">
        <v>3</v>
      </c>
      <c r="C121" s="2">
        <f t="shared" ca="1" si="8"/>
        <v>3</v>
      </c>
      <c r="D121" s="1">
        <f t="shared" ca="1" si="9"/>
        <v>0.23119651326305757</v>
      </c>
      <c r="E121" s="1">
        <f t="shared" ca="1" si="9"/>
        <v>7.6984090560472396E-2</v>
      </c>
      <c r="F121" s="1">
        <f t="shared" ca="1" si="9"/>
        <v>0.76754060663006385</v>
      </c>
      <c r="G121" s="1">
        <f t="shared" ca="1" si="9"/>
        <v>9.5537423570021929E-2</v>
      </c>
    </row>
    <row r="122" spans="1:7">
      <c r="A122" s="4" t="s">
        <v>1</v>
      </c>
      <c r="B122" s="3" t="s">
        <v>3</v>
      </c>
      <c r="C122" s="2">
        <f t="shared" ca="1" si="8"/>
        <v>5</v>
      </c>
      <c r="D122" s="1">
        <f t="shared" ca="1" si="9"/>
        <v>0.56761034295141144</v>
      </c>
      <c r="E122" s="1">
        <f t="shared" ca="1" si="9"/>
        <v>0.25237419586483156</v>
      </c>
      <c r="F122" s="1">
        <f t="shared" ca="1" si="9"/>
        <v>0.34419919224001205</v>
      </c>
      <c r="G122" s="1">
        <f t="shared" ca="1" si="9"/>
        <v>0.61379958036195603</v>
      </c>
    </row>
    <row r="123" spans="1:7">
      <c r="A123" s="4" t="s">
        <v>1</v>
      </c>
      <c r="B123" s="3" t="s">
        <v>3</v>
      </c>
      <c r="C123" s="2">
        <f t="shared" ca="1" si="8"/>
        <v>1</v>
      </c>
      <c r="D123" s="1">
        <f t="shared" ca="1" si="9"/>
        <v>0.63978366100764106</v>
      </c>
      <c r="E123" s="1">
        <f t="shared" ca="1" si="9"/>
        <v>0.32445079327226267</v>
      </c>
      <c r="F123" s="1">
        <f t="shared" ca="1" si="9"/>
        <v>0.9308808176929233</v>
      </c>
      <c r="G123" s="1">
        <f t="shared" ca="1" si="9"/>
        <v>0.86386909591783478</v>
      </c>
    </row>
    <row r="124" spans="1:7">
      <c r="A124" s="4" t="s">
        <v>1</v>
      </c>
      <c r="B124" s="3" t="s">
        <v>3</v>
      </c>
      <c r="C124" s="2">
        <f t="shared" ca="1" si="8"/>
        <v>4</v>
      </c>
      <c r="D124" s="1">
        <f t="shared" ref="D124:G135" ca="1" si="10">RAND()</f>
        <v>4.4128003854893905E-2</v>
      </c>
      <c r="E124" s="1">
        <f t="shared" ca="1" si="10"/>
        <v>0.91434811555154738</v>
      </c>
      <c r="F124" s="1">
        <f t="shared" ca="1" si="10"/>
        <v>0.32313714849351527</v>
      </c>
      <c r="G124" s="1">
        <f t="shared" ca="1" si="10"/>
        <v>0.47275400619946595</v>
      </c>
    </row>
    <row r="125" spans="1:7">
      <c r="A125" s="7" t="s">
        <v>1</v>
      </c>
      <c r="B125" s="6" t="s">
        <v>6</v>
      </c>
      <c r="C125" s="2">
        <f t="shared" ca="1" si="8"/>
        <v>2</v>
      </c>
      <c r="D125" s="1">
        <f t="shared" ca="1" si="10"/>
        <v>0.50295703971278272</v>
      </c>
      <c r="E125" s="1">
        <f t="shared" ca="1" si="10"/>
        <v>0.77504831708210986</v>
      </c>
      <c r="F125" s="1">
        <f t="shared" ca="1" si="10"/>
        <v>0.21498981739841838</v>
      </c>
      <c r="G125" s="1">
        <f t="shared" ca="1" si="10"/>
        <v>0.98326697917582351</v>
      </c>
    </row>
    <row r="126" spans="1:7">
      <c r="A126" s="7" t="s">
        <v>1</v>
      </c>
      <c r="B126" s="5" t="s">
        <v>6</v>
      </c>
      <c r="C126" s="2">
        <f t="shared" ca="1" si="8"/>
        <v>4</v>
      </c>
      <c r="D126" s="1">
        <f t="shared" ca="1" si="10"/>
        <v>0.45688267465993704</v>
      </c>
      <c r="E126" s="1">
        <f t="shared" ca="1" si="10"/>
        <v>0.17769395273535338</v>
      </c>
      <c r="F126" s="1">
        <f t="shared" ca="1" si="10"/>
        <v>0.51059430288751173</v>
      </c>
      <c r="G126" s="1">
        <f t="shared" ca="1" si="10"/>
        <v>0.89636019416138879</v>
      </c>
    </row>
    <row r="127" spans="1:7">
      <c r="A127" s="7" t="s">
        <v>1</v>
      </c>
      <c r="B127" s="6" t="s">
        <v>6</v>
      </c>
      <c r="C127" s="2">
        <f t="shared" ca="1" si="8"/>
        <v>3</v>
      </c>
      <c r="D127" s="1">
        <f t="shared" ca="1" si="10"/>
        <v>0.41339693284498935</v>
      </c>
      <c r="E127" s="1">
        <f t="shared" ca="1" si="10"/>
        <v>0.24923629441855155</v>
      </c>
      <c r="F127" s="1">
        <f t="shared" ca="1" si="10"/>
        <v>0.58013474932522513</v>
      </c>
      <c r="G127" s="1">
        <f t="shared" ca="1" si="10"/>
        <v>0.65240823265321524</v>
      </c>
    </row>
    <row r="128" spans="1:7">
      <c r="A128" s="7" t="s">
        <v>1</v>
      </c>
      <c r="B128" s="6" t="s">
        <v>6</v>
      </c>
      <c r="C128" s="2">
        <f t="shared" ca="1" si="8"/>
        <v>2</v>
      </c>
      <c r="D128" s="1">
        <f t="shared" ca="1" si="10"/>
        <v>0.79047541403178911</v>
      </c>
      <c r="E128" s="1">
        <f t="shared" ca="1" si="10"/>
        <v>0.37625965446022747</v>
      </c>
      <c r="F128" s="1">
        <f t="shared" ca="1" si="10"/>
        <v>0.55248113113430009</v>
      </c>
      <c r="G128" s="1">
        <f t="shared" ca="1" si="10"/>
        <v>0.34862941561735283</v>
      </c>
    </row>
    <row r="129" spans="1:7">
      <c r="A129" s="4" t="s">
        <v>1</v>
      </c>
      <c r="B129" s="3" t="s">
        <v>2</v>
      </c>
      <c r="C129" s="2">
        <f t="shared" ca="1" si="8"/>
        <v>2</v>
      </c>
      <c r="D129" s="1">
        <f t="shared" ca="1" si="10"/>
        <v>0.82074785595341382</v>
      </c>
      <c r="E129" s="1">
        <f t="shared" ca="1" si="10"/>
        <v>0.42224887034171843</v>
      </c>
      <c r="F129" s="1">
        <f t="shared" ca="1" si="10"/>
        <v>0.71419569211775524</v>
      </c>
      <c r="G129" s="1">
        <f t="shared" ca="1" si="10"/>
        <v>0.35215662015070848</v>
      </c>
    </row>
    <row r="130" spans="1:7">
      <c r="A130" s="4" t="s">
        <v>1</v>
      </c>
      <c r="B130" s="3" t="s">
        <v>2</v>
      </c>
      <c r="C130" s="2">
        <f t="shared" ca="1" si="8"/>
        <v>1</v>
      </c>
      <c r="D130" s="1">
        <f t="shared" ca="1" si="10"/>
        <v>0.76749699741048971</v>
      </c>
      <c r="E130" s="1">
        <f t="shared" ca="1" si="10"/>
        <v>0.53040926572793978</v>
      </c>
      <c r="F130" s="1">
        <f t="shared" ca="1" si="10"/>
        <v>0.41614915264653973</v>
      </c>
      <c r="G130" s="1">
        <f t="shared" ca="1" si="10"/>
        <v>0.29948333723950782</v>
      </c>
    </row>
    <row r="131" spans="1:7">
      <c r="A131" s="7" t="s">
        <v>1</v>
      </c>
      <c r="B131" s="6" t="s">
        <v>0</v>
      </c>
      <c r="C131" s="2">
        <f t="shared" ca="1" si="8"/>
        <v>2</v>
      </c>
      <c r="D131" s="1">
        <f t="shared" ca="1" si="10"/>
        <v>0.91448924681844801</v>
      </c>
      <c r="E131" s="1">
        <f t="shared" ca="1" si="10"/>
        <v>0.58493912901030853</v>
      </c>
      <c r="F131" s="1">
        <f t="shared" ca="1" si="10"/>
        <v>0.71999414870788314</v>
      </c>
      <c r="G131" s="1">
        <f t="shared" ca="1" si="10"/>
        <v>0.49196954789840674</v>
      </c>
    </row>
    <row r="132" spans="1:7">
      <c r="A132" s="7" t="s">
        <v>1</v>
      </c>
      <c r="B132" s="5" t="s">
        <v>0</v>
      </c>
      <c r="C132" s="2">
        <f t="shared" ca="1" si="8"/>
        <v>3</v>
      </c>
      <c r="D132" s="1">
        <f t="shared" ca="1" si="10"/>
        <v>0.91296259005684988</v>
      </c>
      <c r="E132" s="1">
        <f t="shared" ca="1" si="10"/>
        <v>0.60992930153497582</v>
      </c>
      <c r="F132" s="1">
        <f t="shared" ca="1" si="10"/>
        <v>0.53679669450320944</v>
      </c>
      <c r="G132" s="1">
        <f t="shared" ca="1" si="10"/>
        <v>0.64907362836765969</v>
      </c>
    </row>
    <row r="133" spans="1:7">
      <c r="A133" s="7" t="s">
        <v>1</v>
      </c>
      <c r="B133" s="6" t="s">
        <v>0</v>
      </c>
      <c r="C133" s="2">
        <f t="shared" ca="1" si="8"/>
        <v>2</v>
      </c>
      <c r="D133" s="1">
        <f t="shared" ca="1" si="10"/>
        <v>0.47884275721571612</v>
      </c>
      <c r="E133" s="1">
        <f t="shared" ca="1" si="10"/>
        <v>0.553588915938235</v>
      </c>
      <c r="F133" s="1">
        <f t="shared" ca="1" si="10"/>
        <v>0.45593320353964373</v>
      </c>
      <c r="G133" s="1">
        <f t="shared" ca="1" si="10"/>
        <v>0.68851994898795965</v>
      </c>
    </row>
    <row r="134" spans="1:7">
      <c r="A134" s="4" t="s">
        <v>1</v>
      </c>
      <c r="B134" s="3" t="s">
        <v>0</v>
      </c>
      <c r="C134" s="2">
        <f t="shared" ca="1" si="8"/>
        <v>1</v>
      </c>
      <c r="D134" s="1">
        <f t="shared" ca="1" si="10"/>
        <v>0.5472424521267385</v>
      </c>
      <c r="E134" s="1">
        <f t="shared" ca="1" si="10"/>
        <v>0.8844403197081192</v>
      </c>
      <c r="F134" s="1">
        <f t="shared" ca="1" si="10"/>
        <v>3.4011460353212897E-2</v>
      </c>
      <c r="G134" s="1">
        <f t="shared" ca="1" si="10"/>
        <v>0.92716303631732444</v>
      </c>
    </row>
    <row r="135" spans="1:7">
      <c r="A135" s="4" t="s">
        <v>1</v>
      </c>
      <c r="B135" s="3" t="s">
        <v>0</v>
      </c>
      <c r="C135" s="2">
        <f t="shared" ca="1" si="8"/>
        <v>2</v>
      </c>
      <c r="D135" s="1">
        <f t="shared" ca="1" si="10"/>
        <v>3.6954734064238437E-2</v>
      </c>
      <c r="E135" s="1">
        <f t="shared" ca="1" si="10"/>
        <v>0.73476643579124357</v>
      </c>
      <c r="F135" s="1">
        <f t="shared" ca="1" si="10"/>
        <v>0.80909476394208468</v>
      </c>
      <c r="G135" s="1">
        <f t="shared" ca="1" si="10"/>
        <v>0.59489418005068728</v>
      </c>
    </row>
  </sheetData>
  <sortState ref="A4:G135">
    <sortCondition ref="A4:A135" customList="janeiro,fevereiro,março,abril,maio,junho,julho,agosto,setembro,outubro,novembro,dezembro"/>
    <sortCondition ref="B4:B135"/>
  </sortState>
  <mergeCells count="2">
    <mergeCell ref="D2:E2"/>
    <mergeCell ref="F2:G2"/>
  </mergeCells>
  <phoneticPr fontId="1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M41"/>
  <sheetViews>
    <sheetView tabSelected="1" topLeftCell="A22" workbookViewId="0">
      <selection activeCell="I31" sqref="I31"/>
    </sheetView>
  </sheetViews>
  <sheetFormatPr baseColWidth="10" defaultRowHeight="15"/>
  <cols>
    <col min="1" max="1" width="13.28515625" customWidth="1"/>
  </cols>
  <sheetData>
    <row r="2" spans="1:13">
      <c r="A2" s="54" t="s">
        <v>35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1:13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</row>
    <row r="4" spans="1:13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</row>
    <row r="8" spans="1:13" ht="15.75" thickBot="1">
      <c r="B8" s="51" t="s">
        <v>33</v>
      </c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</row>
    <row r="9" spans="1:13" ht="15.75" thickBot="1">
      <c r="B9" s="52" t="s">
        <v>8</v>
      </c>
      <c r="C9" s="53"/>
      <c r="D9" s="52" t="s">
        <v>5</v>
      </c>
      <c r="E9" s="53"/>
      <c r="F9" s="52" t="s">
        <v>24</v>
      </c>
      <c r="G9" s="53"/>
      <c r="H9" s="55" t="s">
        <v>25</v>
      </c>
      <c r="I9" s="53"/>
      <c r="J9" s="52" t="s">
        <v>36</v>
      </c>
      <c r="K9" s="53"/>
      <c r="L9" s="52" t="s">
        <v>27</v>
      </c>
      <c r="M9" s="53"/>
    </row>
    <row r="10" spans="1:13" ht="15.75" thickBot="1">
      <c r="B10" s="23" t="s">
        <v>19</v>
      </c>
      <c r="C10" s="24" t="s">
        <v>18</v>
      </c>
      <c r="D10" s="23" t="s">
        <v>19</v>
      </c>
      <c r="E10" s="24" t="s">
        <v>18</v>
      </c>
      <c r="F10" s="23" t="s">
        <v>19</v>
      </c>
      <c r="G10" s="24" t="s">
        <v>18</v>
      </c>
      <c r="H10" s="23" t="s">
        <v>19</v>
      </c>
      <c r="I10" s="24" t="s">
        <v>18</v>
      </c>
      <c r="J10" s="23" t="s">
        <v>19</v>
      </c>
      <c r="K10" s="24" t="s">
        <v>18</v>
      </c>
      <c r="L10" s="23" t="s">
        <v>19</v>
      </c>
      <c r="M10" s="24" t="s">
        <v>18</v>
      </c>
    </row>
    <row r="11" spans="1:13">
      <c r="A11" s="25" t="s">
        <v>28</v>
      </c>
      <c r="B11" s="26">
        <f ca="1">MIN('Données Brutes'!$D$103:$D$105)</f>
        <v>0.12506794295313739</v>
      </c>
      <c r="C11" s="26">
        <f ca="1">MIN('Données Brutes'!E103:E105)</f>
        <v>0.22900238414331398</v>
      </c>
      <c r="D11" s="27">
        <f ca="1">MIN('Données Brutes'!D106:D112)</f>
        <v>9.5967163131717825E-2</v>
      </c>
      <c r="E11" s="28">
        <f ca="1">MIN('Données Brutes'!E106:E112)</f>
        <v>0.23331012444305088</v>
      </c>
      <c r="F11" s="27">
        <f ca="1">MIN('Données Brutes'!D113:D115)</f>
        <v>0.32008659631082992</v>
      </c>
      <c r="G11" s="29">
        <f ca="1">MIN('Données Brutes'!E113:E115)</f>
        <v>0.43960974687979615</v>
      </c>
      <c r="H11" s="27">
        <f ca="1">MIN('Données Brutes'!$D$116:$D$124)</f>
        <v>4.4128003854893905E-2</v>
      </c>
      <c r="I11" s="27">
        <f ca="1">MIN('Données Brutes'!E116:E124)</f>
        <v>7.6984090560472396E-2</v>
      </c>
      <c r="J11" s="27">
        <f ca="1">MIN('Données Brutes'!D125:D130)</f>
        <v>0.41339693284498935</v>
      </c>
      <c r="K11" s="28">
        <f ca="1">MIN('Données Brutes'!E125:E130)</f>
        <v>0.17769395273535338</v>
      </c>
      <c r="L11" s="27">
        <f ca="1">MIN('Données Brutes'!D131:D135)</f>
        <v>3.6954734064238437E-2</v>
      </c>
      <c r="M11" s="30">
        <f ca="1">MIN('Données Brutes'!E131:E135)</f>
        <v>0.553588915938235</v>
      </c>
    </row>
    <row r="12" spans="1:13">
      <c r="A12" s="31" t="s">
        <v>29</v>
      </c>
      <c r="B12" s="32">
        <f ca="1">QUARTILE('Données Brutes'!D103:D105,1)</f>
        <v>0.43315911642503124</v>
      </c>
      <c r="C12" s="32">
        <f ca="1">QUARTILE('Données Brutes'!E103:E105,1)</f>
        <v>0.49567319474226679</v>
      </c>
      <c r="D12" s="33">
        <f ca="1">QUARTILE('Données Brutes'!D106:D112,1)</f>
        <v>0.21422916130313752</v>
      </c>
      <c r="E12" s="34">
        <f ca="1">QUARTILE('Données Brutes'!E106:E112,1)</f>
        <v>0.36007475287397028</v>
      </c>
      <c r="F12" s="33">
        <f ca="1">QUARTILE('Données Brutes'!D113:D115,1)</f>
        <v>0.33649548388257244</v>
      </c>
      <c r="G12" s="35">
        <f ca="1">QUARTILE('Données Brutes'!E113:E115,1)</f>
        <v>0.5883904333004466</v>
      </c>
      <c r="H12" s="33">
        <f ca="1">QUARTILE('Données Brutes'!D116:D124,1)</f>
        <v>0.23119651326305757</v>
      </c>
      <c r="I12" s="33">
        <f ca="1">QUARTILE('Données Brutes'!E116:E124,1)</f>
        <v>0.32445079327226267</v>
      </c>
      <c r="J12" s="33">
        <f ca="1">QUARTILE('Données Brutes'!D125:D130,1)</f>
        <v>0.46840126592314846</v>
      </c>
      <c r="K12" s="34">
        <f ca="1">QUARTILE('Données Brutes'!E125:E130,1)</f>
        <v>0.28099213442897053</v>
      </c>
      <c r="L12" s="33">
        <f ca="1">QUARTILE('Données Brutes'!D131:D135,1)</f>
        <v>0.47884275721571612</v>
      </c>
      <c r="M12" s="36">
        <f ca="1">QUARTILE('Données Brutes'!E131:E135,1)</f>
        <v>0.58493912901030853</v>
      </c>
    </row>
    <row r="13" spans="1:13">
      <c r="A13" s="31" t="s">
        <v>30</v>
      </c>
      <c r="B13" s="32">
        <f ca="1">MEDIAN('Données Brutes'!D103:D105)</f>
        <v>0.7412502898969251</v>
      </c>
      <c r="C13" s="32">
        <f ca="1">MEDIAN('Données Brutes'!E103:E105)</f>
        <v>0.7623440053412196</v>
      </c>
      <c r="D13" s="33">
        <f ca="1">MEDIAN('Données Brutes'!D106:D112)</f>
        <v>0.38007278040004167</v>
      </c>
      <c r="E13" s="34">
        <f ca="1">MEDIAN('Données Brutes'!E106:E112)</f>
        <v>0.54970733957361517</v>
      </c>
      <c r="F13" s="33">
        <f ca="1">MEDIAN('Données Brutes'!D113:D115)</f>
        <v>0.35290437145431497</v>
      </c>
      <c r="G13" s="35">
        <f ca="1">MEDIAN('Données Brutes'!E113:E115)</f>
        <v>0.73717111972109706</v>
      </c>
      <c r="H13" s="33">
        <f ca="1">MEDIAN('Données Brutes'!D116:D124)</f>
        <v>0.56761034295141144</v>
      </c>
      <c r="I13" s="33">
        <f ca="1">MEDIAN('Données Brutes'!E116:E124)</f>
        <v>0.46126291308246437</v>
      </c>
      <c r="J13" s="33">
        <f ca="1">MEDIAN('Données Brutes'!D125:D130)</f>
        <v>0.63522701856163621</v>
      </c>
      <c r="K13" s="34">
        <f ca="1">MEDIAN('Données Brutes'!E125:E130)</f>
        <v>0.39925426240097295</v>
      </c>
      <c r="L13" s="33">
        <f ca="1">MEDIAN('Données Brutes'!D131:D135)</f>
        <v>0.5472424521267385</v>
      </c>
      <c r="M13" s="36">
        <f ca="1">MEDIAN('Données Brutes'!E131:E135)</f>
        <v>0.60992930153497582</v>
      </c>
    </row>
    <row r="14" spans="1:13">
      <c r="A14" s="31" t="s">
        <v>31</v>
      </c>
      <c r="B14" s="32">
        <f ca="1">QUARTILE('Données Brutes'!D103:D105,3)</f>
        <v>0.86462619562780674</v>
      </c>
      <c r="C14" s="32">
        <f ca="1">QUARTILE('Données Brutes'!E103:E105,3)</f>
        <v>0.84894302091333884</v>
      </c>
      <c r="D14" s="33">
        <f ca="1">QUARTILE('Données Brutes'!D106:D112,3)</f>
        <v>0.54093437867004468</v>
      </c>
      <c r="E14" s="34">
        <f ca="1">QUARTILE('Données Brutes'!E106:E112,3)</f>
        <v>0.92476986258816396</v>
      </c>
      <c r="F14" s="33">
        <f ca="1">QUARTILE('Données Brutes'!D113:D115,3)</f>
        <v>0.55281689645607912</v>
      </c>
      <c r="G14" s="35">
        <f ca="1">QUARTILE('Données Brutes'!E113:E115,3)</f>
        <v>0.85544930108289918</v>
      </c>
      <c r="H14" s="33">
        <f ca="1">QUARTILE('Données Brutes'!D116:D124,3)</f>
        <v>0.63978366100764106</v>
      </c>
      <c r="I14" s="33">
        <f ca="1">QUARTILE('Données Brutes'!E116:E124,3)</f>
        <v>0.76357212171114952</v>
      </c>
      <c r="J14" s="33">
        <f ca="1">QUARTILE('Données Brutes'!D125:D130,3)</f>
        <v>0.78473080987646426</v>
      </c>
      <c r="K14" s="34">
        <f ca="1">QUARTILE('Données Brutes'!E125:E130,3)</f>
        <v>0.50336916688138444</v>
      </c>
      <c r="L14" s="33">
        <f ca="1">QUARTILE('Données Brutes'!D131:D135,3)</f>
        <v>0.91296259005684988</v>
      </c>
      <c r="M14" s="36">
        <f ca="1">QUARTILE('Données Brutes'!E131:E135,3)</f>
        <v>0.73476643579124357</v>
      </c>
    </row>
    <row r="15" spans="1:13" ht="15.75" thickBot="1">
      <c r="A15" s="37" t="s">
        <v>32</v>
      </c>
      <c r="B15" s="38">
        <f ca="1">MAX('Données Brutes'!D103:D105)</f>
        <v>0.98800210135868838</v>
      </c>
      <c r="C15" s="38">
        <f ca="1">MAX('Données Brutes'!E103:E105)</f>
        <v>0.93554203648545808</v>
      </c>
      <c r="D15" s="39">
        <f ca="1">MAX('Données Brutes'!D106:D112)</f>
        <v>0.75188165413783281</v>
      </c>
      <c r="E15" s="40">
        <f ca="1">MAX('Données Brutes'!E106:E112)</f>
        <v>0.95746880614387919</v>
      </c>
      <c r="F15" s="39">
        <f ca="1">MAX('Données Brutes'!D113:D115)</f>
        <v>0.75272942145784327</v>
      </c>
      <c r="G15" s="41">
        <f ca="1">MAX('Données Brutes'!E113:E115)</f>
        <v>0.97372748244470131</v>
      </c>
      <c r="H15" s="39">
        <f ca="1">MAX('Données Brutes'!D116:D124)</f>
        <v>0.73876387232394336</v>
      </c>
      <c r="I15" s="39">
        <f ca="1">MAX('Données Brutes'!E116:E124)</f>
        <v>0.91434811555154738</v>
      </c>
      <c r="J15" s="39">
        <f ca="1">MAX('Données Brutes'!D125:D130)</f>
        <v>0.82074785595341382</v>
      </c>
      <c r="K15" s="40">
        <f ca="1">MAX('Données Brutes'!E125:E130)</f>
        <v>0.77504831708210986</v>
      </c>
      <c r="L15" s="39">
        <f ca="1">MAX('Données Brutes'!D131:D135)</f>
        <v>0.91448924681844801</v>
      </c>
      <c r="M15" s="42">
        <f ca="1">MAX('Données Brutes'!E131:E135)</f>
        <v>0.8844403197081192</v>
      </c>
    </row>
    <row r="18" spans="1:13">
      <c r="B18" s="58" t="s">
        <v>34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</row>
    <row r="19" spans="1:13" ht="15.75" thickBot="1"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</row>
    <row r="20" spans="1:13" ht="15.75" thickBot="1">
      <c r="B20" s="52" t="s">
        <v>8</v>
      </c>
      <c r="C20" s="53"/>
      <c r="D20" s="52" t="s">
        <v>5</v>
      </c>
      <c r="E20" s="53"/>
      <c r="F20" s="52" t="s">
        <v>24</v>
      </c>
      <c r="G20" s="53"/>
      <c r="H20" s="52" t="s">
        <v>25</v>
      </c>
      <c r="I20" s="53"/>
      <c r="J20" s="52" t="s">
        <v>26</v>
      </c>
      <c r="K20" s="53"/>
      <c r="L20" s="52" t="s">
        <v>27</v>
      </c>
      <c r="M20" s="53"/>
    </row>
    <row r="21" spans="1:13" ht="15.75" thickBot="1">
      <c r="B21" s="23" t="s">
        <v>19</v>
      </c>
      <c r="C21" s="24" t="s">
        <v>18</v>
      </c>
      <c r="D21" s="23" t="s">
        <v>19</v>
      </c>
      <c r="E21" s="24" t="s">
        <v>18</v>
      </c>
      <c r="F21" s="23" t="s">
        <v>19</v>
      </c>
      <c r="G21" s="24" t="s">
        <v>18</v>
      </c>
      <c r="H21" s="23" t="s">
        <v>19</v>
      </c>
      <c r="I21" s="24" t="s">
        <v>18</v>
      </c>
      <c r="J21" s="23" t="s">
        <v>19</v>
      </c>
      <c r="K21" s="24" t="s">
        <v>18</v>
      </c>
      <c r="L21" s="23" t="s">
        <v>19</v>
      </c>
      <c r="M21" s="24" t="s">
        <v>18</v>
      </c>
    </row>
    <row r="22" spans="1:13">
      <c r="A22" s="25" t="s">
        <v>28</v>
      </c>
      <c r="B22" s="26">
        <f ca="1">MIN('Données Brutes'!F103:F105)</f>
        <v>0.51945529894623554</v>
      </c>
      <c r="C22" s="26">
        <f ca="1">MIN('Données Brutes'!G103:G105)</f>
        <v>1.1576444675483799E-2</v>
      </c>
      <c r="D22" s="27">
        <f ca="1">MIN('Données Brutes'!F106:F112)</f>
        <v>7.9296147900095093E-2</v>
      </c>
      <c r="E22" s="28">
        <f ca="1">MIN('Données Brutes'!$D$9:$D$15)</f>
        <v>0.51990004271829093</v>
      </c>
      <c r="F22" s="27">
        <f ca="1">MIN('Données Brutes'!D24:D26)</f>
        <v>0.2836970028183714</v>
      </c>
      <c r="G22" s="29">
        <f ca="1">MIN('Données Brutes'!E24:E26)</f>
        <v>0.11899802267907944</v>
      </c>
      <c r="H22" s="27">
        <f ca="1">MIN('Données Brutes'!F116:F124)</f>
        <v>0.32313714849351527</v>
      </c>
      <c r="I22" s="28">
        <f ca="1">MIN('Données Brutes'!$D$19:$D$27)</f>
        <v>0.13748329345889942</v>
      </c>
      <c r="J22" s="27">
        <f ca="1">MIN('Données Brutes'!D36:D41)</f>
        <v>0.11418170532851946</v>
      </c>
      <c r="K22" s="28">
        <f ca="1">MIN('Données Brutes'!E36:E41)</f>
        <v>0.16604049398119969</v>
      </c>
      <c r="L22" s="27">
        <f ca="1">MIN('Données Brutes'!D42:D46)</f>
        <v>1.6938769703301659E-2</v>
      </c>
      <c r="M22" s="30">
        <f ca="1">MIN('Données Brutes'!E42:E46)</f>
        <v>1.2512484456237871E-2</v>
      </c>
    </row>
    <row r="23" spans="1:13">
      <c r="A23" s="31" t="s">
        <v>29</v>
      </c>
      <c r="B23" s="32">
        <f ca="1">QUARTILE('Données Brutes'!F103:F105,1)</f>
        <v>0.54493285018600668</v>
      </c>
      <c r="C23" s="32">
        <f ca="1">QUARTILE('Données Brutes'!G103:G105,1)</f>
        <v>6.0855172457195295E-2</v>
      </c>
      <c r="D23" s="33">
        <f ca="1">QUARTILE('Données Brutes'!D17:D23,1)</f>
        <v>0.3589097949184179</v>
      </c>
      <c r="E23" s="34">
        <f ca="1">QUARTILE('Données Brutes'!$D$9:$D$15,1)</f>
        <v>0.58319808948772334</v>
      </c>
      <c r="F23" s="33">
        <f ca="1">QUARTILE('Données Brutes'!D24:D26,1)</f>
        <v>0.52641285174922814</v>
      </c>
      <c r="G23" s="35">
        <f ca="1">QUARTILE('Données Brutes'!E24:E26,1)</f>
        <v>0.28502359296226132</v>
      </c>
      <c r="H23" s="33">
        <f ca="1">QUARTILE('Données Brutes'!F116:F124,1)</f>
        <v>0.46554824505710712</v>
      </c>
      <c r="I23" s="34">
        <f ca="1">QUARTILE('Données Brutes'!$D$19:$D$27,1)</f>
        <v>0.64542984710715245</v>
      </c>
      <c r="J23" s="33">
        <f ca="1">QUARTILE('Données Brutes'!D36:D41,1)</f>
        <v>0.22171706086646736</v>
      </c>
      <c r="K23" s="34">
        <f ca="1">QUARTILE('Données Brutes'!E36:E41,1)</f>
        <v>0.18582422889653571</v>
      </c>
      <c r="L23" s="33">
        <f ca="1">QUARTILE('Données Brutes'!D42:D46,1)</f>
        <v>0.70134679566490377</v>
      </c>
      <c r="M23" s="36">
        <f ca="1">QUARTILE('Données Brutes'!E42:E46,1)</f>
        <v>0.59106837026683934</v>
      </c>
    </row>
    <row r="24" spans="1:13">
      <c r="A24" s="31" t="s">
        <v>30</v>
      </c>
      <c r="B24" s="32">
        <f ca="1">MEDIAN('Données Brutes'!F103:F105)</f>
        <v>0.57041040142577781</v>
      </c>
      <c r="C24" s="32">
        <f ca="1">MEDIAN('Données Brutes'!G103:G105)</f>
        <v>0.11013390023890679</v>
      </c>
      <c r="D24" s="33">
        <f ca="1">MEDIAN('Données Brutes'!D17:D23)</f>
        <v>0.64542984710715245</v>
      </c>
      <c r="E24" s="34">
        <f ca="1">MEDIAN('Données Brutes'!$D$9:$D$15)</f>
        <v>0.69671726036722248</v>
      </c>
      <c r="F24" s="33">
        <f ca="1">MEDIAN('Données Brutes'!D24:D26)</f>
        <v>0.76912870068008488</v>
      </c>
      <c r="G24" s="35">
        <f ca="1">MEDIAN('Données Brutes'!E24:E26)</f>
        <v>0.4510491632454432</v>
      </c>
      <c r="H24" s="33">
        <f ca="1">MEDIAN('Données Brutes'!F116:F124)</f>
        <v>0.5085863466556475</v>
      </c>
      <c r="I24" s="34">
        <f ca="1">MEDIAN('Données Brutes'!$D$19:$D$27)</f>
        <v>0.76912870068008488</v>
      </c>
      <c r="J24" s="33">
        <f ca="1">MEDIAN('Données Brutes'!D36:D41)</f>
        <v>0.54226131597260974</v>
      </c>
      <c r="K24" s="34">
        <f ca="1">MEDIAN('Données Brutes'!E36:E41)</f>
        <v>0.29565948190338531</v>
      </c>
      <c r="L24" s="33">
        <f ca="1">MEDIAN('Données Brutes'!D42:D46)</f>
        <v>0.76847818596797879</v>
      </c>
      <c r="M24" s="36">
        <f ca="1">MEDIAN('Données Brutes'!E42:E46)</f>
        <v>0.66162051758874441</v>
      </c>
    </row>
    <row r="25" spans="1:13">
      <c r="A25" s="31" t="s">
        <v>31</v>
      </c>
      <c r="B25" s="32">
        <f ca="1">QUARTILE('Données Brutes'!F103:F105,3)</f>
        <v>0.60477827190231548</v>
      </c>
      <c r="C25" s="32">
        <f ca="1">QUARTILE('Données Brutes'!G103:G105,3)</f>
        <v>0.13998469921398282</v>
      </c>
      <c r="D25" s="33">
        <f ca="1">QUARTILE('Données Brutes'!D17:D23,3)</f>
        <v>0.76978400250618506</v>
      </c>
      <c r="E25" s="34">
        <f ca="1">QUARTILE('Données Brutes'!$D$9:$D$15,3)</f>
        <v>0.72118972837824913</v>
      </c>
      <c r="F25" s="33">
        <f ca="1">QUARTILE('Données Brutes'!D24:D26,3)</f>
        <v>0.87937882200458262</v>
      </c>
      <c r="G25" s="35">
        <f ca="1">QUARTILE('Données Brutes'!E24:E26,3)</f>
        <v>0.61244862195235328</v>
      </c>
      <c r="H25" s="33">
        <f ca="1">QUARTILE('Données Brutes'!F116:F124,3)</f>
        <v>0.76754060663006385</v>
      </c>
      <c r="I25" s="34">
        <f ca="1">QUARTILE('Données Brutes'!$D$19:$D$27,3)</f>
        <v>0.85825487137572054</v>
      </c>
      <c r="J25" s="33">
        <f ca="1">QUARTILE('Données Brutes'!D36:D41,3)</f>
        <v>0.56600270078411086</v>
      </c>
      <c r="K25" s="34">
        <f ca="1">QUARTILE('Données Brutes'!E36:E41,3)</f>
        <v>0.41451952277134296</v>
      </c>
      <c r="L25" s="33">
        <f ca="1">QUARTILE('Données Brutes'!D42:D46,3)</f>
        <v>0.80373167778634524</v>
      </c>
      <c r="M25" s="36">
        <f ca="1">QUARTILE('Données Brutes'!E42:E46,3)</f>
        <v>0.82526199588482996</v>
      </c>
    </row>
    <row r="26" spans="1:13" ht="15.75" thickBot="1">
      <c r="A26" s="37" t="s">
        <v>32</v>
      </c>
      <c r="B26" s="38">
        <f ca="1">MAX('Données Brutes'!F103:F105)</f>
        <v>0.63914614237885314</v>
      </c>
      <c r="C26" s="38">
        <f ca="1">MAX('Données Brutes'!G103:G105)</f>
        <v>0.16983549818905885</v>
      </c>
      <c r="D26" s="39">
        <f ca="1">MAX('Données Brutes'!D17:D23)</f>
        <v>0.92618462767586607</v>
      </c>
      <c r="E26" s="40">
        <f ca="1">MAX('Données Brutes'!$D$9:$D$15)</f>
        <v>0.80464442218544718</v>
      </c>
      <c r="F26" s="39">
        <f ca="1">MAX('Données Brutes'!D24:D26)</f>
        <v>0.98962894332908036</v>
      </c>
      <c r="G26" s="41">
        <f ca="1">MAX('Données Brutes'!E24:E26)</f>
        <v>0.77384808065926336</v>
      </c>
      <c r="H26" s="39">
        <f ca="1">MAX('Données Brutes'!F116:F124)</f>
        <v>0.9308808176929233</v>
      </c>
      <c r="I26" s="40">
        <f ca="1">MAX('Données Brutes'!$D$19:$D$27)</f>
        <v>0.98962894332908036</v>
      </c>
      <c r="J26" s="39">
        <f ca="1">MAX('Données Brutes'!D36:D41)</f>
        <v>0.7467939659327385</v>
      </c>
      <c r="K26" s="40">
        <f ca="1">MAX('Données Brutes'!E36:E41)</f>
        <v>0.45761069147101807</v>
      </c>
      <c r="L26" s="39">
        <f ca="1">MAX('Données Brutes'!D42:D46)</f>
        <v>0.89470633063046989</v>
      </c>
      <c r="M26" s="42">
        <f ca="1">MAX('Données Brutes'!E42:E46)</f>
        <v>0.93848674532273435</v>
      </c>
    </row>
    <row r="28" spans="1:13" ht="15.75" thickBot="1">
      <c r="A28" s="46" t="s">
        <v>38</v>
      </c>
    </row>
    <row r="29" spans="1:13" ht="15.75" thickBot="1">
      <c r="C29" s="25" t="s">
        <v>28</v>
      </c>
      <c r="D29" s="31" t="s">
        <v>29</v>
      </c>
      <c r="E29" s="31" t="s">
        <v>30</v>
      </c>
      <c r="F29" s="31" t="s">
        <v>31</v>
      </c>
      <c r="G29" s="37" t="s">
        <v>32</v>
      </c>
    </row>
    <row r="30" spans="1:13" ht="15.75" thickBot="1">
      <c r="A30" s="56" t="s">
        <v>7</v>
      </c>
      <c r="B30" s="23" t="s">
        <v>19</v>
      </c>
      <c r="C30" s="45">
        <f t="array" aca="1" ref="C30" ca="1">MIN(IF((Mois="AGOSTO")*(Banco=Nom),'Données Brutes'!$D$4:$D$135))</f>
        <v>0.12506794295313739</v>
      </c>
      <c r="D30" s="45">
        <f t="array" aca="1" ref="D30" ca="1">QUARTILE(IF((Mois="AGOSTO")*(Banco=Nom),'Données Brutes'!$D$4:$D$135),1)</f>
        <v>0.43315911642503124</v>
      </c>
      <c r="E30" s="45">
        <f t="array" aca="1" ref="E30" ca="1">MEDIAN(IF((Mois="AGOSTO")*(Banco=Nom),'Données Brutes'!$D$4:$D$135))</f>
        <v>0.7412502898969251</v>
      </c>
      <c r="F30" s="45">
        <f t="array" aca="1" ref="F30" ca="1">QUARTILE(IF((Mois="AGOSTO")*(Banco=Nom),'Données Brutes'!$D$4:$D$135),3)</f>
        <v>0.86462619562780674</v>
      </c>
      <c r="G30" s="45">
        <f t="array" aca="1" ref="G30" ca="1">MAX(IF((Mois="AGOSTO")*(Banco=Nom),'Données Brutes'!$D$4:$D$135))</f>
        <v>0.98800210135868838</v>
      </c>
    </row>
    <row r="31" spans="1:13" ht="15.75" thickBot="1">
      <c r="A31" s="57"/>
      <c r="B31" s="24" t="s">
        <v>18</v>
      </c>
      <c r="C31" s="45">
        <f t="array" aca="1" ref="C31" ca="1">MIN(IF((Mois="AGOSTO")*(Banco=Nom),'Données Brutes'!$E$4:$E$135))</f>
        <v>0.22900238414331398</v>
      </c>
      <c r="D31" s="45">
        <f t="array" aca="1" ref="D31" ca="1">QUARTILE(IF((Mois="AGOSTO")*(Banco=Nom),'Données Brutes'!$E$4:$E$135),1)</f>
        <v>0.49567319474226679</v>
      </c>
      <c r="E31" s="45">
        <f t="array" aca="1" ref="E31" ca="1">MEDIAN(IF((Mois="AGOSTO")*(Banco=Nom),'Données Brutes'!$E$4:$E$135))</f>
        <v>0.7623440053412196</v>
      </c>
      <c r="F31" s="45">
        <f t="array" aca="1" ref="F31" ca="1">QUARTILE(IF((Mois="AGOSTO")*(Banco=Nom),'Données Brutes'!$E$4:$E$135),3)</f>
        <v>0.84894302091333884</v>
      </c>
      <c r="G31" s="45">
        <f t="array" aca="1" ref="G31" ca="1">MAX(IF((Mois="AGOSTO")*(Banco=Nom),'Données Brutes'!$E$4:$E$135))</f>
        <v>0.93554203648545808</v>
      </c>
    </row>
    <row r="32" spans="1:13" ht="15.75" thickBot="1">
      <c r="A32" s="56" t="s">
        <v>5</v>
      </c>
      <c r="B32" s="23" t="s">
        <v>19</v>
      </c>
      <c r="C32" s="45">
        <f t="array" aca="1" ref="C32" ca="1">MIN(IF((Mois="AGOSTO")*(Banco=Nom),'Données Brutes'!$D$4:$D$135))</f>
        <v>9.5967163131717825E-2</v>
      </c>
      <c r="D32" s="45">
        <f t="array" aca="1" ref="D32" ca="1">QUARTILE(IF((Mois="AGOSTO")*(Banco=Nom),'Données Brutes'!$D$4:$D$135),1)</f>
        <v>0.21422916130313752</v>
      </c>
      <c r="E32" s="45">
        <f t="array" aca="1" ref="E32" ca="1">MEDIAN(IF((Mois="AGOSTO")*(Banco=Nom),'Données Brutes'!$D$4:$D$135))</f>
        <v>0.38007278040004167</v>
      </c>
      <c r="F32" s="45">
        <f t="array" aca="1" ref="F32" ca="1">QUARTILE(IF((Mois="AGOSTO")*(Banco=Nom),'Données Brutes'!$D$4:$D$135),3)</f>
        <v>0.54093437867004468</v>
      </c>
      <c r="G32" s="45">
        <f t="array" aca="1" ref="G32" ca="1">MAX(IF((Mois="AGOSTO")*(Banco=Nom),'Données Brutes'!$D$4:$D$135))</f>
        <v>0.75188165413783281</v>
      </c>
    </row>
    <row r="33" spans="1:7" ht="15.75" thickBot="1">
      <c r="A33" s="57"/>
      <c r="B33" s="24" t="s">
        <v>18</v>
      </c>
      <c r="C33" s="45">
        <f t="array" aca="1" ref="C33" ca="1">MIN(IF((Mois="AGOSTO")*(Banco=Nom),'Données Brutes'!$E$4:$E$135))</f>
        <v>0.23331012444305088</v>
      </c>
      <c r="D33" s="45">
        <f t="array" aca="1" ref="D33" ca="1">QUARTILE(IF((Mois="AGOSTO")*(Banco=Nom),'Données Brutes'!$E$4:$E$135),1)</f>
        <v>0.36007475287397028</v>
      </c>
      <c r="E33" s="45">
        <f t="array" aca="1" ref="E33" ca="1">MEDIAN(IF((Mois="AGOSTO")*(Banco=Nom),'Données Brutes'!$E$4:$E$135))</f>
        <v>0.54970733957361517</v>
      </c>
      <c r="F33" s="45">
        <f t="array" aca="1" ref="F33" ca="1">QUARTILE(IF((Mois="AGOSTO")*(Banco=Nom),'Données Brutes'!$E$4:$E$135),3)</f>
        <v>0.92476986258816396</v>
      </c>
      <c r="G33" s="45">
        <f t="array" aca="1" ref="G33" ca="1">MAX(IF((Mois="AGOSTO")*(Banco=Nom),'Données Brutes'!$E$4:$E$135))</f>
        <v>0.95746880614387919</v>
      </c>
    </row>
    <row r="34" spans="1:7" ht="15.75" thickBot="1">
      <c r="A34" s="56" t="s">
        <v>24</v>
      </c>
      <c r="B34" s="23" t="s">
        <v>19</v>
      </c>
      <c r="C34" s="45">
        <f t="array" aca="1" ref="C34" ca="1">MIN(IF((Mois="AGOSTO")*(Banco=Nom),'Données Brutes'!$D$4:$D$135))</f>
        <v>0.32008659631082992</v>
      </c>
      <c r="D34" s="45">
        <f t="array" aca="1" ref="D34" ca="1">QUARTILE(IF((Mois="AGOSTO")*(Banco=Nom),'Données Brutes'!$D$4:$D$135),1)</f>
        <v>0.33649548388257244</v>
      </c>
      <c r="E34" s="45">
        <f t="array" aca="1" ref="E34" ca="1">MEDIAN(IF((Mois="AGOSTO")*(Banco=Nom),'Données Brutes'!$D$4:$D$135))</f>
        <v>0.35290437145431497</v>
      </c>
      <c r="F34" s="45">
        <f t="array" aca="1" ref="F34" ca="1">QUARTILE(IF((Mois="AGOSTO")*(Banco=Nom),'Données Brutes'!$D$4:$D$135),3)</f>
        <v>0.55281689645607912</v>
      </c>
      <c r="G34" s="45">
        <f t="array" aca="1" ref="G34" ca="1">MAX(IF((Mois="AGOSTO")*(Banco=Nom),'Données Brutes'!$D$4:$D$135))</f>
        <v>0.75272942145784327</v>
      </c>
    </row>
    <row r="35" spans="1:7" ht="15.75" thickBot="1">
      <c r="A35" s="57"/>
      <c r="B35" s="24" t="s">
        <v>18</v>
      </c>
      <c r="C35" s="45">
        <f t="array" aca="1" ref="C35" ca="1">MIN(IF((Mois="AGOSTO")*(Banco=Nom),'Données Brutes'!$E$4:$E$135))</f>
        <v>0.43960974687979615</v>
      </c>
      <c r="D35" s="45">
        <f t="array" aca="1" ref="D35" ca="1">QUARTILE(IF((Mois="AGOSTO")*(Banco=Nom),'Données Brutes'!$E$4:$E$135),1)</f>
        <v>0.5883904333004466</v>
      </c>
      <c r="E35" s="45">
        <f t="array" aca="1" ref="E35" ca="1">MEDIAN(IF((Mois="AGOSTO")*(Banco=Nom),'Données Brutes'!$E$4:$E$135))</f>
        <v>0.73717111972109706</v>
      </c>
      <c r="F35" s="45">
        <f t="array" aca="1" ref="F35" ca="1">QUARTILE(IF((Mois="AGOSTO")*(Banco=Nom),'Données Brutes'!$E$4:$E$135),3)</f>
        <v>0.85544930108289918</v>
      </c>
      <c r="G35" s="45">
        <f t="array" aca="1" ref="G35" ca="1">MAX(IF((Mois="AGOSTO")*(Banco=Nom),'Données Brutes'!$E$4:$E$135))</f>
        <v>0.97372748244470131</v>
      </c>
    </row>
    <row r="36" spans="1:7" ht="15.75" thickBot="1">
      <c r="A36" s="56" t="s">
        <v>3</v>
      </c>
      <c r="B36" s="23" t="s">
        <v>19</v>
      </c>
      <c r="C36" s="45">
        <f t="array" aca="1" ref="C36" ca="1">MIN(IF((Mois="AGOSTO")*(Banco=Nom),'Données Brutes'!$D$4:$D$135))</f>
        <v>4.4128003854893905E-2</v>
      </c>
      <c r="D36" s="45">
        <f t="array" aca="1" ref="D36" ca="1">QUARTILE(IF((Mois="AGOSTO")*(Banco=Nom),'Données Brutes'!$D$4:$D$135),1)</f>
        <v>0.23119651326305757</v>
      </c>
      <c r="E36" s="45">
        <f t="array" aca="1" ref="E36" ca="1">MEDIAN(IF((Mois="AGOSTO")*(Banco=Nom),'Données Brutes'!$D$4:$D$135))</f>
        <v>0.56761034295141144</v>
      </c>
      <c r="F36" s="45">
        <f t="array" aca="1" ref="F36" ca="1">QUARTILE(IF((Mois="AGOSTO")*(Banco=Nom),'Données Brutes'!$D$4:$D$135),3)</f>
        <v>0.63978366100764106</v>
      </c>
      <c r="G36" s="45">
        <f t="array" aca="1" ref="G36" ca="1">MAX(IF((Mois="AGOSTO")*(Banco=Nom),'Données Brutes'!$D$4:$D$135))</f>
        <v>0.73876387232394336</v>
      </c>
    </row>
    <row r="37" spans="1:7" ht="15.75" thickBot="1">
      <c r="A37" s="57"/>
      <c r="B37" s="24" t="s">
        <v>18</v>
      </c>
      <c r="C37" s="45">
        <f t="array" aca="1" ref="C37" ca="1">MIN(IF((Mois="AGOSTO")*(Banco=Nom),'Données Brutes'!$E$4:$E$135))</f>
        <v>7.6984090560472396E-2</v>
      </c>
      <c r="D37" s="45">
        <f t="array" aca="1" ref="D37" ca="1">QUARTILE(IF((Mois="AGOSTO")*(Banco=Nom),'Données Brutes'!$E$4:$E$135),1)</f>
        <v>0.32445079327226267</v>
      </c>
      <c r="E37" s="45">
        <f t="array" aca="1" ref="E37" ca="1">MEDIAN(IF((Mois="AGOSTO")*(Banco=Nom),'Données Brutes'!$E$4:$E$135))</f>
        <v>0.46126291308246437</v>
      </c>
      <c r="F37" s="45">
        <f t="array" aca="1" ref="F37" ca="1">QUARTILE(IF((Mois="AGOSTO")*(Banco=Nom),'Données Brutes'!$E$4:$E$135),3)</f>
        <v>0.76357212171114952</v>
      </c>
      <c r="G37" s="45">
        <f t="array" aca="1" ref="G37" ca="1">MAX(IF((Mois="AGOSTO")*(Banco=Nom),'Données Brutes'!$E$4:$E$135))</f>
        <v>0.91434811555154738</v>
      </c>
    </row>
    <row r="38" spans="1:7" ht="15.75" thickBot="1">
      <c r="A38" s="56" t="s">
        <v>37</v>
      </c>
      <c r="B38" s="23" t="s">
        <v>19</v>
      </c>
      <c r="C38" s="45">
        <f t="array" aca="1" ref="C38" ca="1">MIN(IF((Mois="AGOSTO")*(Banco=Nom),'Données Brutes'!$D$4:$D$135))</f>
        <v>0.76749699741048971</v>
      </c>
      <c r="D38" s="45">
        <f t="array" aca="1" ref="D38" ca="1">QUARTILE(IF((Mois="AGOSTO")*(Banco=Nom),'Données Brutes'!$D$4:$D$135),1)</f>
        <v>0.78080971204622074</v>
      </c>
      <c r="E38" s="45">
        <f t="array" aca="1" ref="E38" ca="1">MEDIAN(IF((Mois="AGOSTO")*(Banco=Nom),'Données Brutes'!$D$4:$D$135))</f>
        <v>0.79412242668195177</v>
      </c>
      <c r="F38" s="45">
        <f t="array" aca="1" ref="F38" ca="1">QUARTILE(IF((Mois="AGOSTO")*(Banco=Nom),'Données Brutes'!$D$4:$D$135),3)</f>
        <v>0.80743514131768279</v>
      </c>
      <c r="G38" s="45">
        <f t="array" aca="1" ref="G38" ca="1">MAX(IF((Mois="AGOSTO")*(Banco=Nom),'Données Brutes'!$D$4:$D$135))</f>
        <v>0.82074785595341382</v>
      </c>
    </row>
    <row r="39" spans="1:7" ht="15.75" thickBot="1">
      <c r="A39" s="57"/>
      <c r="B39" s="24" t="s">
        <v>18</v>
      </c>
      <c r="C39" s="45">
        <f t="array" aca="1" ref="C39" ca="1">MIN(IF((Mois="AGOSTO")*(Banco=Nom),'Données Brutes'!$E$4:$E$135))</f>
        <v>0.42224887034171843</v>
      </c>
      <c r="D39" s="45">
        <f t="array" aca="1" ref="D39" ca="1">QUARTILE(IF((Mois="AGOSTO")*(Banco=Nom),'Données Brutes'!$E$4:$E$135),1)</f>
        <v>0.44928896918827377</v>
      </c>
      <c r="E39" s="45">
        <f t="array" aca="1" ref="E39" ca="1">MEDIAN(IF((Mois="AGOSTO")*(Banco=Nom),'Données Brutes'!$E$4:$E$135))</f>
        <v>0.47632906803482911</v>
      </c>
      <c r="F39" s="45">
        <f t="array" aca="1" ref="F39" ca="1">QUARTILE(IF((Mois="AGOSTO")*(Banco=Nom),'Données Brutes'!$E$4:$E$135),3)</f>
        <v>0.50336916688138444</v>
      </c>
      <c r="G39" s="45">
        <f t="array" aca="1" ref="G39" ca="1">MAX(IF((Mois="AGOSTO")*(Banco=Nom),'Données Brutes'!$E$4:$E$135))</f>
        <v>0.53040926572793978</v>
      </c>
    </row>
    <row r="40" spans="1:7" ht="15.75" thickBot="1">
      <c r="A40" s="56" t="s">
        <v>27</v>
      </c>
      <c r="B40" s="23" t="s">
        <v>19</v>
      </c>
      <c r="C40" s="45">
        <f t="array" aca="1" ref="C40" ca="1">MIN(IF((Mois="AGOSTO")*(Banco=Nom),'Données Brutes'!$D$4:$D$135))</f>
        <v>3.6954734064238437E-2</v>
      </c>
      <c r="D40" s="45">
        <f t="array" aca="1" ref="D40" ca="1">QUARTILE(IF((Mois="AGOSTO")*(Banco=Nom),'Données Brutes'!$D$4:$D$135),1)</f>
        <v>0.47884275721571612</v>
      </c>
      <c r="E40" s="45">
        <f t="array" aca="1" ref="E40" ca="1">MEDIAN(IF((Mois="AGOSTO")*(Banco=Nom),'Données Brutes'!$D$4:$D$135))</f>
        <v>0.5472424521267385</v>
      </c>
      <c r="F40" s="45">
        <f t="array" aca="1" ref="F40" ca="1">QUARTILE(IF((Mois="AGOSTO")*(Banco=Nom),'Données Brutes'!$D$4:$D$135),3)</f>
        <v>0.91296259005684988</v>
      </c>
      <c r="G40" s="45">
        <f t="array" aca="1" ref="G40" ca="1">MAX(IF((Mois="AGOSTO")*(Banco=Nom),'Données Brutes'!$D$4:$D$135))</f>
        <v>0.91448924681844801</v>
      </c>
    </row>
    <row r="41" spans="1:7" ht="15.75" thickBot="1">
      <c r="A41" s="57"/>
      <c r="B41" s="24" t="s">
        <v>18</v>
      </c>
      <c r="C41" s="45">
        <f t="array" aca="1" ref="C41" ca="1">MIN(IF((Mois="AGOSTO")*(Banco=Nom),'Données Brutes'!$E$4:$E$135))</f>
        <v>0.553588915938235</v>
      </c>
      <c r="D41" s="45">
        <f t="array" aca="1" ref="D41" ca="1">QUARTILE(IF((Mois="AGOSTO")*(Banco=Nom),'Données Brutes'!$E$4:$E$135),1)</f>
        <v>0.58493912901030853</v>
      </c>
      <c r="E41" s="45">
        <f t="array" aca="1" ref="E41" ca="1">MEDIAN(IF((Mois="AGOSTO")*(Banco=Nom),'Données Brutes'!$E$4:$E$135))</f>
        <v>0.60992930153497582</v>
      </c>
      <c r="F41" s="45">
        <f t="array" aca="1" ref="F41" ca="1">QUARTILE(IF((Mois="AGOSTO")*(Banco=Nom),'Données Brutes'!$E$4:$E$135),3)</f>
        <v>0.73476643579124357</v>
      </c>
      <c r="G41" s="45">
        <f t="array" aca="1" ref="G41" ca="1">MAX(IF((Mois="AGOSTO")*(Banco=Nom),'Données Brutes'!$E$4:$E$135))</f>
        <v>0.8844403197081192</v>
      </c>
    </row>
  </sheetData>
  <mergeCells count="21">
    <mergeCell ref="A40:A41"/>
    <mergeCell ref="A32:A33"/>
    <mergeCell ref="A34:A35"/>
    <mergeCell ref="A36:A37"/>
    <mergeCell ref="A38:A39"/>
    <mergeCell ref="L20:M20"/>
    <mergeCell ref="B9:C9"/>
    <mergeCell ref="F9:G9"/>
    <mergeCell ref="H9:I9"/>
    <mergeCell ref="A30:A31"/>
    <mergeCell ref="B18:M19"/>
    <mergeCell ref="B8:M8"/>
    <mergeCell ref="J9:K9"/>
    <mergeCell ref="L9:M9"/>
    <mergeCell ref="D9:E9"/>
    <mergeCell ref="A2:M4"/>
    <mergeCell ref="B20:C20"/>
    <mergeCell ref="D20:E20"/>
    <mergeCell ref="F20:G20"/>
    <mergeCell ref="H20:I20"/>
    <mergeCell ref="J20:K20"/>
  </mergeCells>
  <phoneticPr fontId="11" type="noConversion"/>
  <dataValidations count="1">
    <dataValidation type="list" allowBlank="1" showInputMessage="1" showErrorMessage="1" sqref="A28">
      <formula1>"36 mois,48 mois"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Brutes</vt:lpstr>
      <vt:lpstr>Donnés Calculées Agosto</vt:lpstr>
      <vt:lpstr>Donnés Calculée Maio</vt:lpstr>
    </vt:vector>
  </TitlesOfParts>
  <Company>ALLIANCE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BOUILLE Agustin</dc:creator>
  <cp:lastModifiedBy>Dédé</cp:lastModifiedBy>
  <dcterms:created xsi:type="dcterms:W3CDTF">2014-08-20T14:17:23Z</dcterms:created>
  <dcterms:modified xsi:type="dcterms:W3CDTF">2014-08-21T19:47:30Z</dcterms:modified>
</cp:coreProperties>
</file>