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17376" windowHeight="10896"/>
  </bookViews>
  <sheets>
    <sheet name="Feuil1" sheetId="1" r:id="rId1"/>
    <sheet name="Fériés" sheetId="4" r:id="rId2"/>
    <sheet name="Feuil2" sheetId="2" r:id="rId3"/>
    <sheet name="Feuil3" sheetId="3" r:id="rId4"/>
  </sheets>
  <definedNames>
    <definedName name="An" localSheetId="1">Feuil1!$X$3</definedName>
    <definedName name="An">Feuil1!$X$3</definedName>
    <definedName name="annee">Fériés!$K$1:$K$16</definedName>
    <definedName name="Fériés">Fériés!$D$4:$D$16</definedName>
    <definedName name="Mois">Feuil1!$T$3</definedName>
  </definedNames>
  <calcPr calcId="114210"/>
</workbook>
</file>

<file path=xl/calcChain.xml><?xml version="1.0" encoding="utf-8"?>
<calcChain xmlns="http://schemas.openxmlformats.org/spreadsheetml/2006/main">
  <c r="AJ10" i="1"/>
  <c r="F10"/>
  <c r="K10"/>
  <c r="P10"/>
  <c r="U10"/>
  <c r="Z10"/>
  <c r="AE10"/>
  <c r="AK10"/>
  <c r="AM10"/>
  <c r="AL10"/>
  <c r="F16"/>
  <c r="K16"/>
  <c r="P16"/>
  <c r="U16"/>
  <c r="Z16"/>
  <c r="AE16"/>
  <c r="AJ16"/>
  <c r="AK16"/>
  <c r="AL16"/>
  <c r="AM16"/>
  <c r="F11"/>
  <c r="K11"/>
  <c r="P11"/>
  <c r="U11"/>
  <c r="Z11"/>
  <c r="AE11"/>
  <c r="AJ11"/>
  <c r="AK11"/>
  <c r="AM11"/>
  <c r="F12"/>
  <c r="K12"/>
  <c r="P12"/>
  <c r="U12"/>
  <c r="Z12"/>
  <c r="AE12"/>
  <c r="AJ12"/>
  <c r="AK12"/>
  <c r="AM12"/>
  <c r="F13"/>
  <c r="K13"/>
  <c r="P13"/>
  <c r="U13"/>
  <c r="Z13"/>
  <c r="AE13"/>
  <c r="AJ13"/>
  <c r="AK13"/>
  <c r="AM13"/>
  <c r="F14"/>
  <c r="K14"/>
  <c r="P14"/>
  <c r="U14"/>
  <c r="Z14"/>
  <c r="AE14"/>
  <c r="AJ14"/>
  <c r="AK14"/>
  <c r="AM14"/>
  <c r="F15"/>
  <c r="K15"/>
  <c r="P15"/>
  <c r="U15"/>
  <c r="Z15"/>
  <c r="AE15"/>
  <c r="AJ15"/>
  <c r="AK15"/>
  <c r="AM15"/>
  <c r="AL11"/>
  <c r="AL12"/>
  <c r="AL13"/>
  <c r="AL14"/>
  <c r="AL15"/>
  <c r="AL7"/>
  <c r="F60"/>
  <c r="K60"/>
  <c r="P60"/>
  <c r="U60"/>
  <c r="Z60"/>
  <c r="AE60"/>
  <c r="AJ60"/>
  <c r="AK60"/>
  <c r="F59"/>
  <c r="K59"/>
  <c r="P59"/>
  <c r="U59"/>
  <c r="Z59"/>
  <c r="AE59"/>
  <c r="AJ59"/>
  <c r="AK59"/>
  <c r="F58"/>
  <c r="K58"/>
  <c r="P58"/>
  <c r="U58"/>
  <c r="Z58"/>
  <c r="AE58"/>
  <c r="AJ58"/>
  <c r="AK58"/>
  <c r="F57"/>
  <c r="K57"/>
  <c r="P57"/>
  <c r="U57"/>
  <c r="Z57"/>
  <c r="AE57"/>
  <c r="AJ57"/>
  <c r="AK57"/>
  <c r="F56"/>
  <c r="K56"/>
  <c r="P56"/>
  <c r="U56"/>
  <c r="Z56"/>
  <c r="AE56"/>
  <c r="AJ56"/>
  <c r="AK56"/>
  <c r="F55"/>
  <c r="K55"/>
  <c r="P55"/>
  <c r="U55"/>
  <c r="Z55"/>
  <c r="AE55"/>
  <c r="AJ55"/>
  <c r="AK55"/>
  <c r="F54"/>
  <c r="K54"/>
  <c r="P54"/>
  <c r="U54"/>
  <c r="Z54"/>
  <c r="AE54"/>
  <c r="AJ54"/>
  <c r="AK54"/>
  <c r="B8"/>
  <c r="G8"/>
  <c r="L8"/>
  <c r="Q8"/>
  <c r="V8"/>
  <c r="AA8"/>
  <c r="AF8"/>
  <c r="B19"/>
  <c r="G19"/>
  <c r="L19"/>
  <c r="Q19"/>
  <c r="V19"/>
  <c r="AA19"/>
  <c r="AF19"/>
  <c r="B30"/>
  <c r="G30"/>
  <c r="L30"/>
  <c r="Q30"/>
  <c r="V30"/>
  <c r="AA30"/>
  <c r="AF30"/>
  <c r="B41"/>
  <c r="G41"/>
  <c r="L41"/>
  <c r="Q41"/>
  <c r="V41"/>
  <c r="AA41"/>
  <c r="AF41"/>
  <c r="B52"/>
  <c r="G52"/>
  <c r="L52"/>
  <c r="Q52"/>
  <c r="V52"/>
  <c r="AA52"/>
  <c r="AF52"/>
  <c r="D4" i="4"/>
  <c r="D5"/>
  <c r="D6"/>
  <c r="D7"/>
  <c r="D8"/>
  <c r="D9"/>
  <c r="D10"/>
  <c r="D11"/>
  <c r="D12"/>
  <c r="D13"/>
  <c r="D14"/>
  <c r="D15"/>
  <c r="D16"/>
  <c r="AJ44" i="1"/>
  <c r="AJ45"/>
  <c r="AJ46"/>
  <c r="AJ47"/>
  <c r="AJ48"/>
  <c r="AJ49"/>
  <c r="AJ43"/>
  <c r="AE44"/>
  <c r="AE45"/>
  <c r="AE46"/>
  <c r="AE47"/>
  <c r="AE48"/>
  <c r="AE49"/>
  <c r="AE43"/>
  <c r="Z44"/>
  <c r="Z45"/>
  <c r="Z46"/>
  <c r="Z47"/>
  <c r="Z48"/>
  <c r="Z49"/>
  <c r="Z43"/>
  <c r="U44"/>
  <c r="U45"/>
  <c r="U46"/>
  <c r="U47"/>
  <c r="U48"/>
  <c r="U49"/>
  <c r="U43"/>
  <c r="P44"/>
  <c r="P45"/>
  <c r="P46"/>
  <c r="P47"/>
  <c r="P48"/>
  <c r="P49"/>
  <c r="P43"/>
  <c r="K44"/>
  <c r="K45"/>
  <c r="K46"/>
  <c r="K47"/>
  <c r="K48"/>
  <c r="K49"/>
  <c r="K43"/>
  <c r="F44"/>
  <c r="AK44"/>
  <c r="F45"/>
  <c r="AK45"/>
  <c r="F46"/>
  <c r="AK46"/>
  <c r="F47"/>
  <c r="AK47"/>
  <c r="F48"/>
  <c r="AK48"/>
  <c r="F49"/>
  <c r="AK49"/>
  <c r="F43"/>
  <c r="AK43"/>
  <c r="AJ33"/>
  <c r="AJ34"/>
  <c r="AJ35"/>
  <c r="AJ36"/>
  <c r="AJ37"/>
  <c r="AJ38"/>
  <c r="AJ32"/>
  <c r="AE33"/>
  <c r="AE34"/>
  <c r="AE35"/>
  <c r="AE36"/>
  <c r="AE37"/>
  <c r="AE38"/>
  <c r="AE32"/>
  <c r="Z33"/>
  <c r="Z34"/>
  <c r="Z35"/>
  <c r="Z36"/>
  <c r="Z37"/>
  <c r="Z38"/>
  <c r="Z32"/>
  <c r="U33"/>
  <c r="U34"/>
  <c r="U35"/>
  <c r="U36"/>
  <c r="U37"/>
  <c r="U38"/>
  <c r="U32"/>
  <c r="P33"/>
  <c r="P34"/>
  <c r="P35"/>
  <c r="P36"/>
  <c r="P37"/>
  <c r="P38"/>
  <c r="P32"/>
  <c r="K33"/>
  <c r="K34"/>
  <c r="K35"/>
  <c r="K36"/>
  <c r="K37"/>
  <c r="K38"/>
  <c r="K32"/>
  <c r="F33"/>
  <c r="AK33"/>
  <c r="F34"/>
  <c r="AK34"/>
  <c r="F35"/>
  <c r="AK35"/>
  <c r="F36"/>
  <c r="AK36"/>
  <c r="F37"/>
  <c r="AK37"/>
  <c r="F38"/>
  <c r="AK38"/>
  <c r="F32"/>
  <c r="AK32"/>
  <c r="AJ22"/>
  <c r="AJ23"/>
  <c r="AJ24"/>
  <c r="AJ25"/>
  <c r="AJ26"/>
  <c r="AJ27"/>
  <c r="AJ21"/>
  <c r="AE22"/>
  <c r="AE23"/>
  <c r="AE24"/>
  <c r="AE25"/>
  <c r="AE26"/>
  <c r="AE27"/>
  <c r="AE21"/>
  <c r="Z22"/>
  <c r="Z23"/>
  <c r="Z24"/>
  <c r="Z25"/>
  <c r="Z26"/>
  <c r="Z27"/>
  <c r="Z21"/>
  <c r="U22"/>
  <c r="U23"/>
  <c r="U24"/>
  <c r="U25"/>
  <c r="U26"/>
  <c r="U27"/>
  <c r="U21"/>
  <c r="P22"/>
  <c r="P23"/>
  <c r="P24"/>
  <c r="P25"/>
  <c r="P26"/>
  <c r="P27"/>
  <c r="P21"/>
  <c r="K22"/>
  <c r="K23"/>
  <c r="K24"/>
  <c r="K25"/>
  <c r="K26"/>
  <c r="K27"/>
  <c r="K21"/>
  <c r="F22"/>
  <c r="AK22"/>
  <c r="F23"/>
  <c r="AK23"/>
  <c r="F24"/>
  <c r="AK24"/>
  <c r="F25"/>
  <c r="AK25"/>
  <c r="F26"/>
  <c r="AK26"/>
  <c r="F27"/>
  <c r="AK27"/>
  <c r="F21"/>
  <c r="AK21"/>
</calcChain>
</file>

<file path=xl/sharedStrings.xml><?xml version="1.0" encoding="utf-8"?>
<sst xmlns="http://schemas.openxmlformats.org/spreadsheetml/2006/main" count="163" uniqueCount="22">
  <si>
    <t>X</t>
  </si>
  <si>
    <t>Matin</t>
  </si>
  <si>
    <t>Soir</t>
  </si>
  <si>
    <t>Total heures semaine</t>
  </si>
  <si>
    <t>T</t>
  </si>
  <si>
    <t xml:space="preserve"> </t>
  </si>
  <si>
    <t>Date de démarrage</t>
  </si>
  <si>
    <t xml:space="preserve">Planning du Mois de 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</si>
  <si>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</si>
  <si>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</si>
  <si>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</si>
  <si>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</si>
  <si>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</si>
  <si>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</si>
  <si>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</si>
  <si>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</si>
  <si>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</si>
  <si>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</si>
  <si>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</si>
  <si>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</si>
  <si>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</si>
  <si>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Mai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</si>
</sst>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h:mm;@"/>
    <numFmt numFmtId="165" formatCode="[h]:mm"/>
    <numFmt numFmtId="166" formatCode="dddd"/>
    <numFmt numFmtId="167" formatCode="dddd\ dd\ mmmm\ yyyy"/>
    <numFmt numFmtId="168" formatCode="yyyy"/>
    <numFmt numFmtId="169" formatCode="[$-F800]dddd\,\ mmmm\ dd\,\ yyyy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20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color indexed="8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4">
    <xf numFmtId="0" fontId="0" fillId="0" borderId="0" xfId="0"/>
    <xf numFmtId="0" fontId="0" fillId="0" borderId="0" xfId="0" applyAlignment="1">
      <alignment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2" borderId="3" xfId="0" applyFill="1" applyBorder="1"/>
    <xf numFmtId="0" fontId="0" fillId="0" borderId="0" xfId="0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44" fontId="0" fillId="2" borderId="1" xfId="1" applyFont="1" applyFill="1" applyBorder="1" applyAlignment="1">
      <alignment horizontal="center" vertical="center" wrapText="1"/>
    </xf>
    <xf numFmtId="165" fontId="0" fillId="3" borderId="3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5" fontId="0" fillId="4" borderId="3" xfId="0" applyNumberFormat="1" applyFill="1" applyBorder="1"/>
    <xf numFmtId="0" fontId="0" fillId="5" borderId="3" xfId="0" applyFill="1" applyBorder="1" applyAlignment="1">
      <alignment horizontal="center"/>
    </xf>
    <xf numFmtId="0" fontId="2" fillId="0" borderId="0" xfId="0" applyFont="1" applyAlignment="1">
      <alignment horizontal="center"/>
    </xf>
    <xf numFmtId="168" fontId="4" fillId="0" borderId="0" xfId="2" applyNumberFormat="1" applyBorder="1" applyAlignment="1">
      <alignment horizontal="center" wrapText="1"/>
    </xf>
    <xf numFmtId="0" fontId="6" fillId="0" borderId="0" xfId="2" applyFont="1" applyAlignment="1">
      <alignment horizontal="center"/>
    </xf>
    <xf numFmtId="0" fontId="4" fillId="0" borderId="0" xfId="2"/>
    <xf numFmtId="0" fontId="4" fillId="0" borderId="0" xfId="2" applyNumberFormat="1" applyBorder="1" applyAlignment="1">
      <alignment horizontal="center" wrapText="1"/>
    </xf>
    <xf numFmtId="0" fontId="4" fillId="0" borderId="0" xfId="2" applyAlignment="1">
      <alignment horizontal="center"/>
    </xf>
    <xf numFmtId="0" fontId="4" fillId="0" borderId="0" xfId="2" applyBorder="1"/>
    <xf numFmtId="0" fontId="4" fillId="0" borderId="0" xfId="2" applyBorder="1" applyAlignment="1">
      <alignment horizontal="center"/>
    </xf>
    <xf numFmtId="0" fontId="7" fillId="6" borderId="0" xfId="2" applyFont="1" applyFill="1" applyBorder="1"/>
    <xf numFmtId="0" fontId="8" fillId="6" borderId="0" xfId="2" applyFont="1" applyFill="1" applyBorder="1"/>
    <xf numFmtId="167" fontId="7" fillId="6" borderId="0" xfId="2" applyNumberFormat="1" applyFont="1" applyFill="1" applyBorder="1" applyAlignment="1">
      <alignment horizontal="center"/>
    </xf>
    <xf numFmtId="14" fontId="4" fillId="0" borderId="0" xfId="2" applyNumberFormat="1"/>
    <xf numFmtId="169" fontId="7" fillId="6" borderId="0" xfId="2" applyNumberFormat="1" applyFont="1" applyFill="1" applyBorder="1" applyAlignment="1">
      <alignment horizontal="center"/>
    </xf>
    <xf numFmtId="2" fontId="4" fillId="0" borderId="0" xfId="2" applyNumberFormat="1"/>
    <xf numFmtId="165" fontId="0" fillId="0" borderId="0" xfId="0" applyNumberFormat="1"/>
    <xf numFmtId="165" fontId="0" fillId="4" borderId="4" xfId="0" applyNumberFormat="1" applyFill="1" applyBorder="1"/>
    <xf numFmtId="0" fontId="9" fillId="5" borderId="5" xfId="0" applyFont="1" applyFill="1" applyBorder="1" applyAlignment="1">
      <alignment horizontal="center"/>
    </xf>
    <xf numFmtId="165" fontId="0" fillId="5" borderId="6" xfId="0" applyNumberFormat="1" applyFill="1" applyBorder="1"/>
    <xf numFmtId="0" fontId="9" fillId="5" borderId="7" xfId="0" applyFont="1" applyFill="1" applyBorder="1" applyAlignment="1">
      <alignment horizontal="center"/>
    </xf>
    <xf numFmtId="165" fontId="0" fillId="5" borderId="8" xfId="0" applyNumberFormat="1" applyFill="1" applyBorder="1"/>
    <xf numFmtId="0" fontId="9" fillId="5" borderId="9" xfId="0" applyFont="1" applyFill="1" applyBorder="1" applyAlignment="1">
      <alignment horizontal="center"/>
    </xf>
    <xf numFmtId="165" fontId="0" fillId="5" borderId="10" xfId="0" applyNumberFormat="1" applyFill="1" applyBorder="1"/>
    <xf numFmtId="0" fontId="0" fillId="2" borderId="3" xfId="0" applyFill="1" applyBorder="1" applyAlignment="1">
      <alignment horizontal="center"/>
    </xf>
    <xf numFmtId="16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166" fontId="0" fillId="2" borderId="3" xfId="0" applyNumberForma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Normal_feries" xfId="2"/>
  </cellStyles>
  <dxfs count="36">
    <dxf>
      <fill>
        <patternFill>
          <bgColor indexed="57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  <dxf>
      <fill>
        <patternFill>
          <bgColor indexed="46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274320</xdr:colOff>
      <xdr:row>1</xdr:row>
      <xdr:rowOff>0</xdr:rowOff>
    </xdr:from>
    <xdr:to>
      <xdr:col>5</xdr:col>
      <xdr:colOff>381000</xdr:colOff>
      <xdr:row>2</xdr:row>
      <xdr:rowOff>45720</xdr:rowOff>
    </xdr:to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3383280" y="182880"/>
          <a:ext cx="1066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28575</xdr:rowOff>
    </xdr:from>
    <xdr:to>
      <xdr:col>9</xdr:col>
      <xdr:colOff>28575</xdr:colOff>
      <xdr:row>2</xdr:row>
      <xdr:rowOff>295275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2362200" y="219075"/>
          <a:ext cx="2495550" cy="457200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T3 est nommée Mois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X3 est nommée An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36</xdr:col>
      <xdr:colOff>800100</xdr:colOff>
      <xdr:row>7</xdr:row>
      <xdr:rowOff>7620</xdr:rowOff>
    </xdr:from>
    <xdr:to>
      <xdr:col>37</xdr:col>
      <xdr:colOff>487680</xdr:colOff>
      <xdr:row>9</xdr:row>
      <xdr:rowOff>68580</xdr:rowOff>
    </xdr:to>
    <xdr:sp macro="" textlink="">
      <xdr:nvSpPr>
        <xdr:cNvPr id="1027" name="Line 4"/>
        <xdr:cNvSpPr>
          <a:spLocks noChangeShapeType="1"/>
        </xdr:cNvSpPr>
      </xdr:nvSpPr>
      <xdr:spPr bwMode="auto">
        <a:xfrm flipV="1">
          <a:off x="18082260" y="1440180"/>
          <a:ext cx="533400" cy="4343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33</xdr:col>
      <xdr:colOff>274320</xdr:colOff>
      <xdr:row>2</xdr:row>
      <xdr:rowOff>53340</xdr:rowOff>
    </xdr:from>
    <xdr:to>
      <xdr:col>37</xdr:col>
      <xdr:colOff>541020</xdr:colOff>
      <xdr:row>3</xdr:row>
      <xdr:rowOff>53340</xdr:rowOff>
    </xdr:to>
    <xdr:sp macro="" textlink="">
      <xdr:nvSpPr>
        <xdr:cNvPr id="2" name="AutoShape 4"/>
        <xdr:cNvSpPr>
          <a:spLocks noChangeArrowheads="1"/>
        </xdr:cNvSpPr>
      </xdr:nvSpPr>
      <xdr:spPr bwMode="auto">
        <a:xfrm>
          <a:off x="16184880" y="419100"/>
          <a:ext cx="2484120" cy="327660"/>
        </a:xfrm>
        <a:prstGeom prst="wedgeRoundRectCallout">
          <a:avLst>
            <a:gd name="adj1" fmla="val 49079"/>
            <a:gd name="adj2" fmla="val 208139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autre façon de totaliser</a:t>
          </a:r>
        </a:p>
      </xdr:txBody>
    </xdr:sp>
    <xdr:clientData/>
  </xdr:twoCellAnchor>
  <xdr:twoCellAnchor editAs="oneCell">
    <xdr:from>
      <xdr:col>39</xdr:col>
      <xdr:colOff>434340</xdr:colOff>
      <xdr:row>5</xdr:row>
      <xdr:rowOff>7620</xdr:rowOff>
    </xdr:from>
    <xdr:to>
      <xdr:col>45</xdr:col>
      <xdr:colOff>205740</xdr:colOff>
      <xdr:row>9</xdr:row>
      <xdr:rowOff>175260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20147280" y="1066800"/>
          <a:ext cx="4831080" cy="9144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tu veux par la suite effectuer des calculs sur ces  + ou moins par rapport à 35h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est préférable d'opérer sur 2 colonnes distinctes, ici, en AL (que tu peux réduire),la formule donnant les + ou les moins.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fait, cela fait beaucoup de complication pour seulement afficher le signe +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M60"/>
  <sheetViews>
    <sheetView tabSelected="1" zoomScale="75" zoomScaleNormal="75" workbookViewId="0">
      <pane xSplit="1" ySplit="4" topLeftCell="Z5" activePane="bottomRight" state="frozen"/>
      <selection pane="topRight" activeCell="B1" sqref="B1"/>
      <selection pane="bottomLeft" activeCell="A5" sqref="A5"/>
      <selection pane="bottomRight" activeCell="AP16" sqref="AP16"/>
    </sheetView>
  </sheetViews>
  <sheetFormatPr baseColWidth="10" defaultRowHeight="14.4"/>
  <cols>
    <col min="1" max="1" width="18.6640625" customWidth="1"/>
    <col min="2" max="36" width="6.6640625" style="8" customWidth="1"/>
    <col min="37" max="37" width="12.33203125" customWidth="1"/>
    <col min="40" max="40" width="16" bestFit="1" customWidth="1"/>
  </cols>
  <sheetData>
    <row r="3" spans="1:39" ht="25.8">
      <c r="A3" s="42" t="s">
        <v>7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3" t="s">
        <v>21</v>
      </c>
      <c r="U3" s="43"/>
      <c r="V3" s="43"/>
      <c r="W3" s="43"/>
      <c r="X3" s="43">
        <v>2014</v>
      </c>
      <c r="Y3" s="43"/>
      <c r="Z3" s="43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</row>
    <row r="4" spans="1:39">
      <c r="A4" t="s">
        <v>6</v>
      </c>
      <c r="B4" s="15">
        <v>1</v>
      </c>
    </row>
    <row r="7" spans="1:39" ht="15" customHeight="1">
      <c r="B7" s="41">
        <v>41974</v>
      </c>
      <c r="C7" s="41"/>
      <c r="D7" s="41"/>
      <c r="E7" s="41"/>
      <c r="F7" s="4"/>
      <c r="G7" s="41">
        <v>41975</v>
      </c>
      <c r="H7" s="41"/>
      <c r="I7" s="41"/>
      <c r="J7" s="41"/>
      <c r="K7" s="4"/>
      <c r="L7" s="41">
        <v>41976</v>
      </c>
      <c r="M7" s="41"/>
      <c r="N7" s="41"/>
      <c r="O7" s="41"/>
      <c r="P7" s="4"/>
      <c r="Q7" s="41">
        <v>41977</v>
      </c>
      <c r="R7" s="41"/>
      <c r="S7" s="41"/>
      <c r="T7" s="41"/>
      <c r="U7" s="4"/>
      <c r="V7" s="41">
        <v>41978</v>
      </c>
      <c r="W7" s="41"/>
      <c r="X7" s="41"/>
      <c r="Y7" s="41"/>
      <c r="Z7" s="4"/>
      <c r="AA7" s="41">
        <v>41979</v>
      </c>
      <c r="AB7" s="41"/>
      <c r="AC7" s="41"/>
      <c r="AD7" s="41"/>
      <c r="AE7" s="4"/>
      <c r="AF7" s="41">
        <v>41980</v>
      </c>
      <c r="AG7" s="41"/>
      <c r="AH7" s="41"/>
      <c r="AI7" s="41"/>
      <c r="AK7" s="1"/>
      <c r="AL7" s="30">
        <f>SUMPRODUCT((MOD(COLUMN(F10:AJ10),5)=1)*(F10:AJ10))</f>
        <v>1.4166666666666665</v>
      </c>
    </row>
    <row r="8" spans="1:39">
      <c r="B8" s="39" t="str">
        <f ca="1">IF(WEEKDAY(DATE(An,MONTH("1/"&amp;Mois),$B$4),2)=1,DATE(An,MONTH("1/"&amp;Mois),$B$4),"")</f>
        <v/>
      </c>
      <c r="C8" s="39"/>
      <c r="D8" s="39"/>
      <c r="E8" s="39"/>
      <c r="F8" s="5"/>
      <c r="G8" s="39" t="str">
        <f ca="1">IF(B8&lt;&gt;"",B8+1,IF(WEEKDAY(DATE(An,MONTH("1/"&amp;Mois),$B$4),2)=2,DATE(An,MONTH("1/"&amp;Mois),$B$4),""))</f>
        <v/>
      </c>
      <c r="H8" s="39"/>
      <c r="I8" s="39"/>
      <c r="J8" s="39"/>
      <c r="K8" s="3"/>
      <c r="L8" s="39" t="str">
        <f ca="1">IF(G8&lt;&gt;"",G8+1,IF(WEEKDAY(DATE(An,MONTH("1/"&amp;Mois),$B$4),2)=3,DATE(An,MONTH("1/"&amp;Mois),$B$4),""))</f>
        <v/>
      </c>
      <c r="M8" s="39"/>
      <c r="N8" s="39"/>
      <c r="O8" s="39"/>
      <c r="P8" s="6"/>
      <c r="Q8" s="39">
        <f ca="1">IF(L8&lt;&gt;"",L8+1,IF(WEEKDAY(DATE(An,MONTH("1/"&amp;Mois),$B$4),2)=4,DATE(An,MONTH("1/"&amp;Mois),$B$4),""))</f>
        <v>41760</v>
      </c>
      <c r="R8" s="39"/>
      <c r="S8" s="39"/>
      <c r="T8" s="39"/>
      <c r="U8" s="3"/>
      <c r="V8" s="39">
        <f ca="1">IF(Q8&lt;&gt;"",Q8+1,IF(WEEKDAY(DATE(An,MONTH("1/"&amp;Mois),$B$4),2)=5,DATE(An,MONTH("1/"&amp;Mois),$B$4),""))</f>
        <v>41761</v>
      </c>
      <c r="W8" s="39"/>
      <c r="X8" s="39"/>
      <c r="Y8" s="39"/>
      <c r="Z8" s="3" t="s">
        <v>5</v>
      </c>
      <c r="AA8" s="39">
        <f ca="1">IF(V8&lt;&gt;"",V8+1,IF(WEEKDAY(DATE(An,MONTH("1/"&amp;Mois),$B$4),2)=6,DATE(An,MONTH("1/"&amp;Mois),$B$4),""))</f>
        <v>41762</v>
      </c>
      <c r="AB8" s="39"/>
      <c r="AC8" s="39"/>
      <c r="AD8" s="39"/>
      <c r="AE8" s="3" t="s">
        <v>5</v>
      </c>
      <c r="AF8" s="39">
        <f ca="1">IF(AA8&lt;&gt;"",AA8+1,IF(WEEKDAY(DATE(An,MONTH("1/"&amp;Mois),$B$4),2)=7,DATE(An,MONTH("1/"&amp;Mois),$B$4),""))</f>
        <v>41763</v>
      </c>
      <c r="AG8" s="39"/>
      <c r="AH8" s="39"/>
      <c r="AI8" s="39"/>
      <c r="AJ8" s="2"/>
      <c r="AK8" s="40" t="s">
        <v>3</v>
      </c>
    </row>
    <row r="9" spans="1:39" ht="15" thickBot="1">
      <c r="B9" s="38" t="s">
        <v>1</v>
      </c>
      <c r="C9" s="38"/>
      <c r="D9" s="38" t="s">
        <v>2</v>
      </c>
      <c r="E9" s="38"/>
      <c r="F9" s="10" t="s">
        <v>4</v>
      </c>
      <c r="G9" s="38" t="s">
        <v>1</v>
      </c>
      <c r="H9" s="38"/>
      <c r="I9" s="38" t="s">
        <v>2</v>
      </c>
      <c r="J9" s="38"/>
      <c r="K9" s="10" t="s">
        <v>4</v>
      </c>
      <c r="L9" s="38" t="s">
        <v>1</v>
      </c>
      <c r="M9" s="38"/>
      <c r="N9" s="38" t="s">
        <v>2</v>
      </c>
      <c r="O9" s="38"/>
      <c r="P9" s="10" t="s">
        <v>4</v>
      </c>
      <c r="Q9" s="38" t="s">
        <v>1</v>
      </c>
      <c r="R9" s="38"/>
      <c r="S9" s="38" t="s">
        <v>2</v>
      </c>
      <c r="T9" s="38"/>
      <c r="U9" s="10" t="s">
        <v>4</v>
      </c>
      <c r="V9" s="38" t="s">
        <v>1</v>
      </c>
      <c r="W9" s="38"/>
      <c r="X9" s="38" t="s">
        <v>2</v>
      </c>
      <c r="Y9" s="38"/>
      <c r="Z9" s="10" t="s">
        <v>4</v>
      </c>
      <c r="AA9" s="38" t="s">
        <v>1</v>
      </c>
      <c r="AB9" s="38"/>
      <c r="AC9" s="38" t="s">
        <v>2</v>
      </c>
      <c r="AD9" s="38"/>
      <c r="AE9" s="10" t="s">
        <v>4</v>
      </c>
      <c r="AF9" s="38" t="s">
        <v>1</v>
      </c>
      <c r="AG9" s="38"/>
      <c r="AH9" s="38" t="s">
        <v>2</v>
      </c>
      <c r="AI9" s="38"/>
      <c r="AJ9" s="11" t="s">
        <v>4</v>
      </c>
      <c r="AK9" s="40"/>
    </row>
    <row r="10" spans="1:39" ht="17.399999999999999">
      <c r="A10" s="7" t="s">
        <v>0</v>
      </c>
      <c r="B10" s="9"/>
      <c r="C10" s="9"/>
      <c r="D10" s="9"/>
      <c r="E10" s="9"/>
      <c r="F10" s="12">
        <f>SUM(C10-B10)+(E10-D10)</f>
        <v>0</v>
      </c>
      <c r="G10" s="9"/>
      <c r="H10" s="9"/>
      <c r="I10" s="9"/>
      <c r="J10" s="9"/>
      <c r="K10" s="13">
        <f>SUM(H10-G10)+(J10-I10)</f>
        <v>0</v>
      </c>
      <c r="L10" s="9"/>
      <c r="M10" s="9"/>
      <c r="N10" s="9"/>
      <c r="O10" s="9"/>
      <c r="P10" s="13">
        <f>SUM(M10-L10)+(O10-N10)</f>
        <v>0</v>
      </c>
      <c r="Q10" s="9"/>
      <c r="R10" s="9"/>
      <c r="S10" s="9"/>
      <c r="T10" s="9"/>
      <c r="U10" s="13">
        <f>SUM(R10-Q10)+(T10-S10)</f>
        <v>0</v>
      </c>
      <c r="V10" s="9"/>
      <c r="W10" s="9">
        <v>0.125</v>
      </c>
      <c r="X10" s="9"/>
      <c r="Y10" s="9">
        <v>0.16666666666666666</v>
      </c>
      <c r="Z10" s="13">
        <f>SUM(W10-V10)+(Y10-X10)</f>
        <v>0.29166666666666663</v>
      </c>
      <c r="AA10" s="9"/>
      <c r="AB10" s="9"/>
      <c r="AC10" s="9"/>
      <c r="AD10" s="9"/>
      <c r="AE10" s="13">
        <f>SUM(AB10-AA10)+(AD10-AC10)</f>
        <v>0</v>
      </c>
      <c r="AF10" s="9"/>
      <c r="AG10" s="9"/>
      <c r="AH10" s="9"/>
      <c r="AI10" s="9">
        <v>1.125</v>
      </c>
      <c r="AJ10" s="12">
        <f>SUM(AG10-AF10)+(AI10-AH10)</f>
        <v>1.125</v>
      </c>
      <c r="AK10" s="31">
        <f>F10+K10+P10+U10+Z10+AE10+AJ10</f>
        <v>1.4166666666666665</v>
      </c>
      <c r="AL10" s="32" t="str">
        <f t="shared" ref="AL10:AL16" si="0">IF(AK10=TIMEVALUE("07:00")*5,"",IF(AK10&gt;TIMEVALUE("07:00")*5,"+","-"))</f>
        <v>-</v>
      </c>
      <c r="AM10" s="33">
        <f>IF(AK10=0,"",MAX(AK10-"35:00","35:00"-AK10))</f>
        <v>4.1666666666666741E-2</v>
      </c>
    </row>
    <row r="11" spans="1:39" ht="17.399999999999999">
      <c r="A11" s="7" t="s">
        <v>0</v>
      </c>
      <c r="B11" s="9"/>
      <c r="C11" s="9"/>
      <c r="D11" s="9"/>
      <c r="E11" s="9"/>
      <c r="F11" s="12">
        <f t="shared" ref="F11:F16" si="1">SUM(C11-B11)+(E11-D11)</f>
        <v>0</v>
      </c>
      <c r="G11" s="9"/>
      <c r="H11" s="9"/>
      <c r="I11" s="9"/>
      <c r="J11" s="9"/>
      <c r="K11" s="13">
        <f t="shared" ref="K11:K16" si="2">SUM(H11-G11)+(J11-I11)</f>
        <v>0</v>
      </c>
      <c r="L11" s="9"/>
      <c r="M11" s="9"/>
      <c r="N11" s="9"/>
      <c r="O11" s="9"/>
      <c r="P11" s="13">
        <f t="shared" ref="P11:P16" si="3">SUM(M11-L11)+(O11-N11)</f>
        <v>0</v>
      </c>
      <c r="Q11" s="9"/>
      <c r="R11" s="9"/>
      <c r="S11" s="9"/>
      <c r="T11" s="9"/>
      <c r="U11" s="13">
        <f t="shared" ref="U11:U16" si="4">SUM(R11-Q11)+(T11-S11)</f>
        <v>0</v>
      </c>
      <c r="V11" s="9"/>
      <c r="W11" s="9"/>
      <c r="X11" s="9"/>
      <c r="Y11" s="9"/>
      <c r="Z11" s="13">
        <f t="shared" ref="Z11:Z16" si="5">SUM(W11-V11)+(Y11-X11)</f>
        <v>0</v>
      </c>
      <c r="AA11" s="9"/>
      <c r="AB11" s="9"/>
      <c r="AC11" s="9"/>
      <c r="AD11" s="9"/>
      <c r="AE11" s="13">
        <f t="shared" ref="AE11:AE16" si="6">SUM(AB11-AA11)+(AD11-AC11)</f>
        <v>0</v>
      </c>
      <c r="AF11" s="9"/>
      <c r="AG11" s="9"/>
      <c r="AH11" s="9"/>
      <c r="AI11" s="9"/>
      <c r="AJ11" s="12">
        <f t="shared" ref="AJ11:AJ16" si="7">SUM(AG11-AF11)+(AI11-AH11)</f>
        <v>0</v>
      </c>
      <c r="AK11" s="31">
        <f t="shared" ref="AK11:AK16" si="8">F11+K11+P11+U11+Z11+AE11+AJ11</f>
        <v>0</v>
      </c>
      <c r="AL11" s="34" t="str">
        <f t="shared" si="0"/>
        <v>-</v>
      </c>
      <c r="AM11" s="35" t="str">
        <f t="shared" ref="AM11:AM16" si="9">IF(AK11=0,"",MAX(AK11-"35:00","35:00"-AK11))</f>
        <v/>
      </c>
    </row>
    <row r="12" spans="1:39" ht="17.399999999999999">
      <c r="A12" s="7" t="s">
        <v>0</v>
      </c>
      <c r="B12" s="9"/>
      <c r="C12" s="9"/>
      <c r="D12" s="9"/>
      <c r="E12" s="9"/>
      <c r="F12" s="12">
        <f t="shared" si="1"/>
        <v>0</v>
      </c>
      <c r="G12" s="9"/>
      <c r="H12" s="9"/>
      <c r="I12" s="9"/>
      <c r="J12" s="9"/>
      <c r="K12" s="13">
        <f t="shared" si="2"/>
        <v>0</v>
      </c>
      <c r="L12" s="9"/>
      <c r="M12" s="9"/>
      <c r="N12" s="9"/>
      <c r="O12" s="9"/>
      <c r="P12" s="13">
        <f t="shared" si="3"/>
        <v>0</v>
      </c>
      <c r="Q12" s="9"/>
      <c r="R12" s="9"/>
      <c r="S12" s="9"/>
      <c r="T12" s="9"/>
      <c r="U12" s="13">
        <f t="shared" si="4"/>
        <v>0</v>
      </c>
      <c r="V12" s="9"/>
      <c r="W12" s="9"/>
      <c r="X12" s="9"/>
      <c r="Y12" s="9"/>
      <c r="Z12" s="13">
        <f t="shared" si="5"/>
        <v>0</v>
      </c>
      <c r="AA12" s="9"/>
      <c r="AB12" s="9"/>
      <c r="AC12" s="9"/>
      <c r="AD12" s="9"/>
      <c r="AE12" s="13">
        <f t="shared" si="6"/>
        <v>0</v>
      </c>
      <c r="AF12" s="9"/>
      <c r="AG12" s="9"/>
      <c r="AH12" s="9"/>
      <c r="AI12" s="9"/>
      <c r="AJ12" s="12">
        <f t="shared" si="7"/>
        <v>0</v>
      </c>
      <c r="AK12" s="31">
        <f t="shared" si="8"/>
        <v>0</v>
      </c>
      <c r="AL12" s="34" t="str">
        <f t="shared" si="0"/>
        <v>-</v>
      </c>
      <c r="AM12" s="35" t="str">
        <f t="shared" si="9"/>
        <v/>
      </c>
    </row>
    <row r="13" spans="1:39" ht="17.399999999999999">
      <c r="A13" s="7" t="s">
        <v>0</v>
      </c>
      <c r="B13" s="9"/>
      <c r="C13" s="9"/>
      <c r="D13" s="9"/>
      <c r="E13" s="9"/>
      <c r="F13" s="12">
        <f t="shared" si="1"/>
        <v>0</v>
      </c>
      <c r="G13" s="9"/>
      <c r="H13" s="9"/>
      <c r="I13" s="9"/>
      <c r="J13" s="9"/>
      <c r="K13" s="13">
        <f t="shared" si="2"/>
        <v>0</v>
      </c>
      <c r="L13" s="9"/>
      <c r="M13" s="9"/>
      <c r="N13" s="9"/>
      <c r="O13" s="9"/>
      <c r="P13" s="13">
        <f t="shared" si="3"/>
        <v>0</v>
      </c>
      <c r="Q13" s="9"/>
      <c r="R13" s="9"/>
      <c r="S13" s="9"/>
      <c r="T13" s="9"/>
      <c r="U13" s="13">
        <f t="shared" si="4"/>
        <v>0</v>
      </c>
      <c r="V13" s="9"/>
      <c r="W13" s="9"/>
      <c r="X13" s="9"/>
      <c r="Y13" s="9"/>
      <c r="Z13" s="13">
        <f t="shared" si="5"/>
        <v>0</v>
      </c>
      <c r="AA13" s="9"/>
      <c r="AB13" s="9"/>
      <c r="AC13" s="9"/>
      <c r="AD13" s="9"/>
      <c r="AE13" s="13">
        <f t="shared" si="6"/>
        <v>0</v>
      </c>
      <c r="AF13" s="9"/>
      <c r="AG13" s="9"/>
      <c r="AH13" s="9"/>
      <c r="AI13" s="9"/>
      <c r="AJ13" s="12">
        <f t="shared" si="7"/>
        <v>0</v>
      </c>
      <c r="AK13" s="31">
        <f t="shared" si="8"/>
        <v>0</v>
      </c>
      <c r="AL13" s="34" t="str">
        <f t="shared" si="0"/>
        <v>-</v>
      </c>
      <c r="AM13" s="35" t="str">
        <f t="shared" si="9"/>
        <v/>
      </c>
    </row>
    <row r="14" spans="1:39" ht="17.399999999999999">
      <c r="A14" s="7" t="s">
        <v>0</v>
      </c>
      <c r="B14" s="9"/>
      <c r="C14" s="9"/>
      <c r="D14" s="9"/>
      <c r="E14" s="9"/>
      <c r="F14" s="12">
        <f t="shared" si="1"/>
        <v>0</v>
      </c>
      <c r="G14" s="9"/>
      <c r="H14" s="9"/>
      <c r="I14" s="9"/>
      <c r="J14" s="9"/>
      <c r="K14" s="13">
        <f t="shared" si="2"/>
        <v>0</v>
      </c>
      <c r="L14" s="9"/>
      <c r="M14" s="9"/>
      <c r="N14" s="9"/>
      <c r="O14" s="9"/>
      <c r="P14" s="13">
        <f t="shared" si="3"/>
        <v>0</v>
      </c>
      <c r="Q14" s="9"/>
      <c r="R14" s="9"/>
      <c r="S14" s="9"/>
      <c r="T14" s="9"/>
      <c r="U14" s="13">
        <f t="shared" si="4"/>
        <v>0</v>
      </c>
      <c r="V14" s="9"/>
      <c r="W14" s="9"/>
      <c r="X14" s="9"/>
      <c r="Y14" s="9"/>
      <c r="Z14" s="13">
        <f t="shared" si="5"/>
        <v>0</v>
      </c>
      <c r="AA14" s="9"/>
      <c r="AB14" s="9"/>
      <c r="AC14" s="9"/>
      <c r="AD14" s="9"/>
      <c r="AE14" s="13">
        <f t="shared" si="6"/>
        <v>0</v>
      </c>
      <c r="AF14" s="9"/>
      <c r="AG14" s="9"/>
      <c r="AH14" s="9"/>
      <c r="AI14" s="9">
        <v>1.125</v>
      </c>
      <c r="AJ14" s="12">
        <f t="shared" si="7"/>
        <v>1.125</v>
      </c>
      <c r="AK14" s="31">
        <f t="shared" si="8"/>
        <v>1.125</v>
      </c>
      <c r="AL14" s="34" t="str">
        <f t="shared" si="0"/>
        <v>-</v>
      </c>
      <c r="AM14" s="35">
        <f t="shared" si="9"/>
        <v>0.33333333333333326</v>
      </c>
    </row>
    <row r="15" spans="1:39" ht="17.399999999999999">
      <c r="A15" s="7" t="s">
        <v>0</v>
      </c>
      <c r="B15" s="9"/>
      <c r="C15" s="9"/>
      <c r="D15" s="9"/>
      <c r="E15" s="9"/>
      <c r="F15" s="12">
        <f t="shared" si="1"/>
        <v>0</v>
      </c>
      <c r="G15" s="9"/>
      <c r="H15" s="9"/>
      <c r="I15" s="9"/>
      <c r="J15" s="9"/>
      <c r="K15" s="13">
        <f t="shared" si="2"/>
        <v>0</v>
      </c>
      <c r="L15" s="9"/>
      <c r="M15" s="9"/>
      <c r="N15" s="9"/>
      <c r="O15" s="9"/>
      <c r="P15" s="13">
        <f t="shared" si="3"/>
        <v>0</v>
      </c>
      <c r="Q15" s="9"/>
      <c r="R15" s="9"/>
      <c r="S15" s="9"/>
      <c r="T15" s="9"/>
      <c r="U15" s="13">
        <f t="shared" si="4"/>
        <v>0</v>
      </c>
      <c r="V15" s="9"/>
      <c r="W15" s="9"/>
      <c r="X15" s="9"/>
      <c r="Y15" s="9"/>
      <c r="Z15" s="13">
        <f t="shared" si="5"/>
        <v>0</v>
      </c>
      <c r="AA15" s="9"/>
      <c r="AB15" s="9"/>
      <c r="AC15" s="9"/>
      <c r="AD15" s="9"/>
      <c r="AE15" s="13">
        <f t="shared" si="6"/>
        <v>0</v>
      </c>
      <c r="AF15" s="9"/>
      <c r="AG15" s="9"/>
      <c r="AH15" s="9"/>
      <c r="AI15" s="9">
        <v>1.5416666666666667</v>
      </c>
      <c r="AJ15" s="12">
        <f t="shared" si="7"/>
        <v>1.5416666666666667</v>
      </c>
      <c r="AK15" s="31">
        <f t="shared" si="8"/>
        <v>1.5416666666666667</v>
      </c>
      <c r="AL15" s="34" t="str">
        <f t="shared" si="0"/>
        <v>+</v>
      </c>
      <c r="AM15" s="35">
        <f t="shared" si="9"/>
        <v>8.3333333333333481E-2</v>
      </c>
    </row>
    <row r="16" spans="1:39" ht="18" thickBot="1">
      <c r="A16" s="7" t="s">
        <v>0</v>
      </c>
      <c r="B16" s="9"/>
      <c r="C16" s="9"/>
      <c r="D16" s="9"/>
      <c r="E16" s="9"/>
      <c r="F16" s="12">
        <f t="shared" si="1"/>
        <v>0</v>
      </c>
      <c r="G16" s="9"/>
      <c r="H16" s="9"/>
      <c r="I16" s="9"/>
      <c r="J16" s="9"/>
      <c r="K16" s="13">
        <f t="shared" si="2"/>
        <v>0</v>
      </c>
      <c r="L16" s="9"/>
      <c r="M16" s="9"/>
      <c r="N16" s="9"/>
      <c r="O16" s="9"/>
      <c r="P16" s="13">
        <f t="shared" si="3"/>
        <v>0</v>
      </c>
      <c r="Q16" s="9"/>
      <c r="R16" s="9"/>
      <c r="S16" s="9"/>
      <c r="T16" s="9"/>
      <c r="U16" s="13">
        <f t="shared" si="4"/>
        <v>0</v>
      </c>
      <c r="V16" s="9"/>
      <c r="W16" s="9"/>
      <c r="X16" s="9"/>
      <c r="Y16" s="9"/>
      <c r="Z16" s="13">
        <f t="shared" si="5"/>
        <v>0</v>
      </c>
      <c r="AA16" s="9"/>
      <c r="AB16" s="9"/>
      <c r="AC16" s="9"/>
      <c r="AD16" s="9"/>
      <c r="AE16" s="13">
        <f t="shared" si="6"/>
        <v>0</v>
      </c>
      <c r="AF16" s="9"/>
      <c r="AG16" s="9"/>
      <c r="AH16" s="9"/>
      <c r="AI16" s="9"/>
      <c r="AJ16" s="12">
        <f t="shared" si="7"/>
        <v>0</v>
      </c>
      <c r="AK16" s="31">
        <f t="shared" si="8"/>
        <v>0</v>
      </c>
      <c r="AL16" s="36" t="str">
        <f t="shared" si="0"/>
        <v>-</v>
      </c>
      <c r="AM16" s="37" t="str">
        <f t="shared" si="9"/>
        <v/>
      </c>
    </row>
    <row r="18" spans="1:37">
      <c r="B18" s="41">
        <v>41974</v>
      </c>
      <c r="C18" s="41"/>
      <c r="D18" s="41"/>
      <c r="E18" s="41"/>
      <c r="F18" s="4"/>
      <c r="G18" s="41">
        <v>41975</v>
      </c>
      <c r="H18" s="41"/>
      <c r="I18" s="41"/>
      <c r="J18" s="41"/>
      <c r="K18" s="4"/>
      <c r="L18" s="41">
        <v>41976</v>
      </c>
      <c r="M18" s="41"/>
      <c r="N18" s="41"/>
      <c r="O18" s="41"/>
      <c r="P18" s="4"/>
      <c r="Q18" s="41">
        <v>41977</v>
      </c>
      <c r="R18" s="41"/>
      <c r="S18" s="41"/>
      <c r="T18" s="41"/>
      <c r="U18" s="4"/>
      <c r="V18" s="41">
        <v>41978</v>
      </c>
      <c r="W18" s="41"/>
      <c r="X18" s="41"/>
      <c r="Y18" s="41"/>
      <c r="Z18" s="4"/>
      <c r="AA18" s="41">
        <v>41979</v>
      </c>
      <c r="AB18" s="41"/>
      <c r="AC18" s="41"/>
      <c r="AD18" s="41"/>
      <c r="AE18" s="4"/>
      <c r="AF18" s="41">
        <v>41980</v>
      </c>
      <c r="AG18" s="41"/>
      <c r="AH18" s="41"/>
      <c r="AI18" s="41"/>
      <c r="AK18" s="1"/>
    </row>
    <row r="19" spans="1:37">
      <c r="B19" s="39">
        <f>AF8+1</f>
        <v>41764</v>
      </c>
      <c r="C19" s="39"/>
      <c r="D19" s="39"/>
      <c r="E19" s="39"/>
      <c r="F19" s="6"/>
      <c r="G19" s="39">
        <f>B19+1</f>
        <v>41765</v>
      </c>
      <c r="H19" s="38"/>
      <c r="I19" s="38"/>
      <c r="J19" s="38"/>
      <c r="K19" s="3"/>
      <c r="L19" s="39">
        <f>G19+1</f>
        <v>41766</v>
      </c>
      <c r="M19" s="38"/>
      <c r="N19" s="38"/>
      <c r="O19" s="38"/>
      <c r="P19" s="6"/>
      <c r="Q19" s="39">
        <f>L19+1</f>
        <v>41767</v>
      </c>
      <c r="R19" s="38"/>
      <c r="S19" s="38"/>
      <c r="T19" s="38"/>
      <c r="U19" s="3"/>
      <c r="V19" s="39">
        <f>Q19+1</f>
        <v>41768</v>
      </c>
      <c r="W19" s="38"/>
      <c r="X19" s="38"/>
      <c r="Y19" s="38"/>
      <c r="Z19" s="3"/>
      <c r="AA19" s="39">
        <f>V19+1</f>
        <v>41769</v>
      </c>
      <c r="AB19" s="38"/>
      <c r="AC19" s="38"/>
      <c r="AD19" s="38"/>
      <c r="AE19" s="3"/>
      <c r="AF19" s="39">
        <f>AA19+1</f>
        <v>41770</v>
      </c>
      <c r="AG19" s="38"/>
      <c r="AH19" s="38"/>
      <c r="AI19" s="38"/>
      <c r="AJ19" s="2"/>
      <c r="AK19" s="40" t="s">
        <v>3</v>
      </c>
    </row>
    <row r="20" spans="1:37">
      <c r="B20" s="38" t="s">
        <v>1</v>
      </c>
      <c r="C20" s="38"/>
      <c r="D20" s="38" t="s">
        <v>2</v>
      </c>
      <c r="E20" s="38"/>
      <c r="F20" s="10" t="s">
        <v>4</v>
      </c>
      <c r="G20" s="38" t="s">
        <v>1</v>
      </c>
      <c r="H20" s="38"/>
      <c r="I20" s="38" t="s">
        <v>2</v>
      </c>
      <c r="J20" s="38"/>
      <c r="K20" s="10" t="s">
        <v>4</v>
      </c>
      <c r="L20" s="38" t="s">
        <v>1</v>
      </c>
      <c r="M20" s="38"/>
      <c r="N20" s="38" t="s">
        <v>2</v>
      </c>
      <c r="O20" s="38"/>
      <c r="P20" s="10" t="s">
        <v>4</v>
      </c>
      <c r="Q20" s="38" t="s">
        <v>1</v>
      </c>
      <c r="R20" s="38"/>
      <c r="S20" s="38" t="s">
        <v>2</v>
      </c>
      <c r="T20" s="38"/>
      <c r="U20" s="10" t="s">
        <v>4</v>
      </c>
      <c r="V20" s="38" t="s">
        <v>1</v>
      </c>
      <c r="W20" s="38"/>
      <c r="X20" s="38" t="s">
        <v>2</v>
      </c>
      <c r="Y20" s="38"/>
      <c r="Z20" s="10" t="s">
        <v>4</v>
      </c>
      <c r="AA20" s="38" t="s">
        <v>1</v>
      </c>
      <c r="AB20" s="38"/>
      <c r="AC20" s="38" t="s">
        <v>2</v>
      </c>
      <c r="AD20" s="38"/>
      <c r="AE20" s="10" t="s">
        <v>4</v>
      </c>
      <c r="AF20" s="38" t="s">
        <v>1</v>
      </c>
      <c r="AG20" s="38"/>
      <c r="AH20" s="38" t="s">
        <v>2</v>
      </c>
      <c r="AI20" s="38"/>
      <c r="AJ20" s="11" t="s">
        <v>4</v>
      </c>
      <c r="AK20" s="40"/>
    </row>
    <row r="21" spans="1:37">
      <c r="A21" s="7" t="s">
        <v>0</v>
      </c>
      <c r="B21" s="9"/>
      <c r="C21" s="9"/>
      <c r="D21" s="9"/>
      <c r="E21" s="9"/>
      <c r="F21" s="12">
        <f>SUM(C21-B21)+(E21-D21)</f>
        <v>0</v>
      </c>
      <c r="G21" s="9"/>
      <c r="H21" s="9"/>
      <c r="I21" s="9"/>
      <c r="J21" s="9"/>
      <c r="K21" s="12">
        <f>SUM(H21-G21)+(J21-I21)</f>
        <v>0</v>
      </c>
      <c r="L21" s="9"/>
      <c r="M21" s="9"/>
      <c r="N21" s="9"/>
      <c r="O21" s="9"/>
      <c r="P21" s="12">
        <f>SUM(M21-L21)+(O21-N21)</f>
        <v>0</v>
      </c>
      <c r="Q21" s="9"/>
      <c r="R21" s="9"/>
      <c r="S21" s="9"/>
      <c r="T21" s="9"/>
      <c r="U21" s="12">
        <f>SUM(R21-Q21)+(T21-S21)</f>
        <v>0</v>
      </c>
      <c r="V21" s="9"/>
      <c r="W21" s="9"/>
      <c r="X21" s="9"/>
      <c r="Y21" s="9"/>
      <c r="Z21" s="12">
        <f>SUM(W21-V21)+(Y21-X21)</f>
        <v>0</v>
      </c>
      <c r="AA21" s="9"/>
      <c r="AB21" s="9"/>
      <c r="AC21" s="9"/>
      <c r="AD21" s="9"/>
      <c r="AE21" s="12">
        <f>SUM(AB21-AA21)+(AD21-AC21)</f>
        <v>0</v>
      </c>
      <c r="AF21" s="9"/>
      <c r="AG21" s="9"/>
      <c r="AH21" s="9"/>
      <c r="AI21" s="9"/>
      <c r="AJ21" s="12">
        <f>SUM(AG21-AF21)+(AI21-AH21)</f>
        <v>0</v>
      </c>
      <c r="AK21" s="14">
        <f>F21+K21+P21+U21+Z21+AE21+AJ21</f>
        <v>0</v>
      </c>
    </row>
    <row r="22" spans="1:37">
      <c r="A22" s="7" t="s">
        <v>0</v>
      </c>
      <c r="B22" s="9"/>
      <c r="C22" s="9"/>
      <c r="D22" s="9"/>
      <c r="E22" s="9"/>
      <c r="F22" s="12">
        <f t="shared" ref="F22:F27" si="10">SUM(C22-B22)+(E22-D22)</f>
        <v>0</v>
      </c>
      <c r="G22" s="9"/>
      <c r="H22" s="9"/>
      <c r="I22" s="9"/>
      <c r="J22" s="9"/>
      <c r="K22" s="12">
        <f t="shared" ref="K22:K27" si="11">SUM(H22-G22)+(J22-I22)</f>
        <v>0</v>
      </c>
      <c r="L22" s="9"/>
      <c r="M22" s="9"/>
      <c r="N22" s="9"/>
      <c r="O22" s="9"/>
      <c r="P22" s="12">
        <f t="shared" ref="P22:P27" si="12">SUM(M22-L22)+(O22-N22)</f>
        <v>0</v>
      </c>
      <c r="Q22" s="9"/>
      <c r="R22" s="9"/>
      <c r="S22" s="9"/>
      <c r="T22" s="9"/>
      <c r="U22" s="12">
        <f t="shared" ref="U22:U27" si="13">SUM(R22-Q22)+(T22-S22)</f>
        <v>0</v>
      </c>
      <c r="V22" s="9"/>
      <c r="W22" s="9"/>
      <c r="X22" s="9"/>
      <c r="Y22" s="9"/>
      <c r="Z22" s="12">
        <f t="shared" ref="Z22:Z27" si="14">SUM(W22-V22)+(Y22-X22)</f>
        <v>0</v>
      </c>
      <c r="AA22" s="9"/>
      <c r="AB22" s="9"/>
      <c r="AC22" s="9"/>
      <c r="AD22" s="9"/>
      <c r="AE22" s="12">
        <f t="shared" ref="AE22:AE27" si="15">SUM(AB22-AA22)+(AD22-AC22)</f>
        <v>0</v>
      </c>
      <c r="AF22" s="9"/>
      <c r="AG22" s="9"/>
      <c r="AH22" s="9"/>
      <c r="AI22" s="9"/>
      <c r="AJ22" s="12">
        <f t="shared" ref="AJ22:AJ27" si="16">SUM(AG22-AF22)+(AI22-AH22)</f>
        <v>0</v>
      </c>
      <c r="AK22" s="14">
        <f t="shared" ref="AK22:AK27" si="17">F22+K22+P22+U22+Z22+AE22+AJ22</f>
        <v>0</v>
      </c>
    </row>
    <row r="23" spans="1:37">
      <c r="A23" s="7" t="s">
        <v>0</v>
      </c>
      <c r="B23" s="9"/>
      <c r="C23" s="9"/>
      <c r="D23" s="9"/>
      <c r="E23" s="9"/>
      <c r="F23" s="12">
        <f t="shared" si="10"/>
        <v>0</v>
      </c>
      <c r="G23" s="9"/>
      <c r="H23" s="9"/>
      <c r="I23" s="9"/>
      <c r="J23" s="9"/>
      <c r="K23" s="12">
        <f t="shared" si="11"/>
        <v>0</v>
      </c>
      <c r="L23" s="9"/>
      <c r="M23" s="9"/>
      <c r="N23" s="9"/>
      <c r="O23" s="9"/>
      <c r="P23" s="12">
        <f t="shared" si="12"/>
        <v>0</v>
      </c>
      <c r="Q23" s="9"/>
      <c r="R23" s="9"/>
      <c r="S23" s="9"/>
      <c r="T23" s="9"/>
      <c r="U23" s="12">
        <f t="shared" si="13"/>
        <v>0</v>
      </c>
      <c r="V23" s="9"/>
      <c r="W23" s="9"/>
      <c r="X23" s="9"/>
      <c r="Y23" s="9"/>
      <c r="Z23" s="12">
        <f t="shared" si="14"/>
        <v>0</v>
      </c>
      <c r="AA23" s="9"/>
      <c r="AB23" s="9"/>
      <c r="AC23" s="9"/>
      <c r="AD23" s="9"/>
      <c r="AE23" s="12">
        <f t="shared" si="15"/>
        <v>0</v>
      </c>
      <c r="AF23" s="9"/>
      <c r="AG23" s="9"/>
      <c r="AH23" s="9"/>
      <c r="AI23" s="9"/>
      <c r="AJ23" s="12">
        <f t="shared" si="16"/>
        <v>0</v>
      </c>
      <c r="AK23" s="14">
        <f t="shared" si="17"/>
        <v>0</v>
      </c>
    </row>
    <row r="24" spans="1:37">
      <c r="A24" s="7" t="s">
        <v>0</v>
      </c>
      <c r="B24" s="9"/>
      <c r="C24" s="9"/>
      <c r="D24" s="9"/>
      <c r="E24" s="9"/>
      <c r="F24" s="12">
        <f t="shared" si="10"/>
        <v>0</v>
      </c>
      <c r="G24" s="9"/>
      <c r="H24" s="9"/>
      <c r="I24" s="9"/>
      <c r="J24" s="9"/>
      <c r="K24" s="12">
        <f t="shared" si="11"/>
        <v>0</v>
      </c>
      <c r="L24" s="9"/>
      <c r="M24" s="9"/>
      <c r="N24" s="9"/>
      <c r="O24" s="9"/>
      <c r="P24" s="12">
        <f t="shared" si="12"/>
        <v>0</v>
      </c>
      <c r="Q24" s="9"/>
      <c r="R24" s="9"/>
      <c r="S24" s="9"/>
      <c r="T24" s="9"/>
      <c r="U24" s="12">
        <f t="shared" si="13"/>
        <v>0</v>
      </c>
      <c r="V24" s="9"/>
      <c r="W24" s="9"/>
      <c r="X24" s="9"/>
      <c r="Y24" s="9"/>
      <c r="Z24" s="12">
        <f t="shared" si="14"/>
        <v>0</v>
      </c>
      <c r="AA24" s="9"/>
      <c r="AB24" s="9"/>
      <c r="AC24" s="9"/>
      <c r="AD24" s="9"/>
      <c r="AE24" s="12">
        <f t="shared" si="15"/>
        <v>0</v>
      </c>
      <c r="AF24" s="9"/>
      <c r="AG24" s="9"/>
      <c r="AH24" s="9"/>
      <c r="AI24" s="9"/>
      <c r="AJ24" s="12">
        <f t="shared" si="16"/>
        <v>0</v>
      </c>
      <c r="AK24" s="14">
        <f t="shared" si="17"/>
        <v>0</v>
      </c>
    </row>
    <row r="25" spans="1:37">
      <c r="A25" s="7" t="s">
        <v>0</v>
      </c>
      <c r="B25" s="9"/>
      <c r="C25" s="9"/>
      <c r="D25" s="9"/>
      <c r="E25" s="9"/>
      <c r="F25" s="12">
        <f t="shared" si="10"/>
        <v>0</v>
      </c>
      <c r="G25" s="9"/>
      <c r="H25" s="9"/>
      <c r="I25" s="9"/>
      <c r="J25" s="9"/>
      <c r="K25" s="12">
        <f t="shared" si="11"/>
        <v>0</v>
      </c>
      <c r="L25" s="9"/>
      <c r="M25" s="9"/>
      <c r="N25" s="9"/>
      <c r="O25" s="9"/>
      <c r="P25" s="12">
        <f t="shared" si="12"/>
        <v>0</v>
      </c>
      <c r="Q25" s="9"/>
      <c r="R25" s="9"/>
      <c r="S25" s="9"/>
      <c r="T25" s="9"/>
      <c r="U25" s="12">
        <f t="shared" si="13"/>
        <v>0</v>
      </c>
      <c r="V25" s="9"/>
      <c r="W25" s="9"/>
      <c r="X25" s="9"/>
      <c r="Y25" s="9"/>
      <c r="Z25" s="12">
        <f t="shared" si="14"/>
        <v>0</v>
      </c>
      <c r="AA25" s="9"/>
      <c r="AB25" s="9"/>
      <c r="AC25" s="9"/>
      <c r="AD25" s="9"/>
      <c r="AE25" s="12">
        <f t="shared" si="15"/>
        <v>0</v>
      </c>
      <c r="AF25" s="9"/>
      <c r="AG25" s="9"/>
      <c r="AH25" s="9"/>
      <c r="AI25" s="9"/>
      <c r="AJ25" s="12">
        <f t="shared" si="16"/>
        <v>0</v>
      </c>
      <c r="AK25" s="14">
        <f t="shared" si="17"/>
        <v>0</v>
      </c>
    </row>
    <row r="26" spans="1:37">
      <c r="A26" s="7" t="s">
        <v>0</v>
      </c>
      <c r="B26" s="9"/>
      <c r="C26" s="9"/>
      <c r="D26" s="9"/>
      <c r="E26" s="9"/>
      <c r="F26" s="12">
        <f t="shared" si="10"/>
        <v>0</v>
      </c>
      <c r="G26" s="9"/>
      <c r="H26" s="9"/>
      <c r="I26" s="9"/>
      <c r="J26" s="9"/>
      <c r="K26" s="12">
        <f t="shared" si="11"/>
        <v>0</v>
      </c>
      <c r="L26" s="9"/>
      <c r="M26" s="9"/>
      <c r="N26" s="9"/>
      <c r="O26" s="9"/>
      <c r="P26" s="12">
        <f t="shared" si="12"/>
        <v>0</v>
      </c>
      <c r="Q26" s="9"/>
      <c r="R26" s="9"/>
      <c r="S26" s="9"/>
      <c r="T26" s="9"/>
      <c r="U26" s="12">
        <f t="shared" si="13"/>
        <v>0</v>
      </c>
      <c r="V26" s="9"/>
      <c r="W26" s="9"/>
      <c r="X26" s="9"/>
      <c r="Y26" s="9"/>
      <c r="Z26" s="12">
        <f t="shared" si="14"/>
        <v>0</v>
      </c>
      <c r="AA26" s="9"/>
      <c r="AB26" s="9"/>
      <c r="AC26" s="9"/>
      <c r="AD26" s="9"/>
      <c r="AE26" s="12">
        <f t="shared" si="15"/>
        <v>0</v>
      </c>
      <c r="AF26" s="9"/>
      <c r="AG26" s="9"/>
      <c r="AH26" s="9"/>
      <c r="AI26" s="9"/>
      <c r="AJ26" s="12">
        <f t="shared" si="16"/>
        <v>0</v>
      </c>
      <c r="AK26" s="14">
        <f t="shared" si="17"/>
        <v>0</v>
      </c>
    </row>
    <row r="27" spans="1:37">
      <c r="A27" s="7" t="s">
        <v>0</v>
      </c>
      <c r="B27" s="9"/>
      <c r="C27" s="9"/>
      <c r="D27" s="9"/>
      <c r="E27" s="9"/>
      <c r="F27" s="12">
        <f t="shared" si="10"/>
        <v>0</v>
      </c>
      <c r="G27" s="9"/>
      <c r="H27" s="9"/>
      <c r="I27" s="9"/>
      <c r="J27" s="9"/>
      <c r="K27" s="12">
        <f t="shared" si="11"/>
        <v>0</v>
      </c>
      <c r="L27" s="9"/>
      <c r="M27" s="9"/>
      <c r="N27" s="9"/>
      <c r="O27" s="9"/>
      <c r="P27" s="12">
        <f t="shared" si="12"/>
        <v>0</v>
      </c>
      <c r="Q27" s="9"/>
      <c r="R27" s="9"/>
      <c r="S27" s="9"/>
      <c r="T27" s="9"/>
      <c r="U27" s="12">
        <f t="shared" si="13"/>
        <v>0</v>
      </c>
      <c r="V27" s="9"/>
      <c r="W27" s="9"/>
      <c r="X27" s="9"/>
      <c r="Y27" s="9"/>
      <c r="Z27" s="12">
        <f t="shared" si="14"/>
        <v>0</v>
      </c>
      <c r="AA27" s="9"/>
      <c r="AB27" s="9"/>
      <c r="AC27" s="9"/>
      <c r="AD27" s="9"/>
      <c r="AE27" s="12">
        <f t="shared" si="15"/>
        <v>0</v>
      </c>
      <c r="AF27" s="9"/>
      <c r="AG27" s="9"/>
      <c r="AH27" s="9"/>
      <c r="AI27" s="9"/>
      <c r="AJ27" s="12">
        <f t="shared" si="16"/>
        <v>0</v>
      </c>
      <c r="AK27" s="14">
        <f t="shared" si="17"/>
        <v>0</v>
      </c>
    </row>
    <row r="29" spans="1:37">
      <c r="B29" s="41">
        <v>41974</v>
      </c>
      <c r="C29" s="41"/>
      <c r="D29" s="41"/>
      <c r="E29" s="41"/>
      <c r="F29" s="4"/>
      <c r="G29" s="41">
        <v>41975</v>
      </c>
      <c r="H29" s="41"/>
      <c r="I29" s="41"/>
      <c r="J29" s="41"/>
      <c r="K29" s="4"/>
      <c r="L29" s="41">
        <v>41976</v>
      </c>
      <c r="M29" s="41"/>
      <c r="N29" s="41"/>
      <c r="O29" s="41"/>
      <c r="P29" s="4"/>
      <c r="Q29" s="41">
        <v>41977</v>
      </c>
      <c r="R29" s="41"/>
      <c r="S29" s="41"/>
      <c r="T29" s="41"/>
      <c r="U29" s="4"/>
      <c r="V29" s="41">
        <v>41978</v>
      </c>
      <c r="W29" s="41"/>
      <c r="X29" s="41"/>
      <c r="Y29" s="41"/>
      <c r="Z29" s="4"/>
      <c r="AA29" s="41">
        <v>41979</v>
      </c>
      <c r="AB29" s="41"/>
      <c r="AC29" s="41"/>
      <c r="AD29" s="41"/>
      <c r="AE29" s="4"/>
      <c r="AF29" s="41">
        <v>41980</v>
      </c>
      <c r="AG29" s="41"/>
      <c r="AH29" s="41"/>
      <c r="AI29" s="41"/>
      <c r="AK29" s="1"/>
    </row>
    <row r="30" spans="1:37">
      <c r="B30" s="39">
        <f>AF19+1</f>
        <v>41771</v>
      </c>
      <c r="C30" s="39"/>
      <c r="D30" s="39"/>
      <c r="E30" s="39"/>
      <c r="F30" s="6"/>
      <c r="G30" s="39">
        <f>B30+1</f>
        <v>41772</v>
      </c>
      <c r="H30" s="38"/>
      <c r="I30" s="38"/>
      <c r="J30" s="38"/>
      <c r="K30" s="3"/>
      <c r="L30" s="39">
        <f>G30+1</f>
        <v>41773</v>
      </c>
      <c r="M30" s="38"/>
      <c r="N30" s="38"/>
      <c r="O30" s="38"/>
      <c r="P30" s="6"/>
      <c r="Q30" s="39">
        <f>L30+1</f>
        <v>41774</v>
      </c>
      <c r="R30" s="38"/>
      <c r="S30" s="38"/>
      <c r="T30" s="38"/>
      <c r="U30" s="3"/>
      <c r="V30" s="39">
        <f>Q30+1</f>
        <v>41775</v>
      </c>
      <c r="W30" s="38"/>
      <c r="X30" s="38"/>
      <c r="Y30" s="38"/>
      <c r="Z30" s="3"/>
      <c r="AA30" s="39">
        <f>V30+1</f>
        <v>41776</v>
      </c>
      <c r="AB30" s="38"/>
      <c r="AC30" s="38"/>
      <c r="AD30" s="38"/>
      <c r="AE30" s="3"/>
      <c r="AF30" s="39">
        <f>AA30+1</f>
        <v>41777</v>
      </c>
      <c r="AG30" s="38"/>
      <c r="AH30" s="38"/>
      <c r="AI30" s="38"/>
      <c r="AJ30" s="2"/>
      <c r="AK30" s="40" t="s">
        <v>3</v>
      </c>
    </row>
    <row r="31" spans="1:37">
      <c r="B31" s="38" t="s">
        <v>1</v>
      </c>
      <c r="C31" s="38"/>
      <c r="D31" s="38" t="s">
        <v>2</v>
      </c>
      <c r="E31" s="38"/>
      <c r="F31" s="10" t="s">
        <v>4</v>
      </c>
      <c r="G31" s="38" t="s">
        <v>1</v>
      </c>
      <c r="H31" s="38"/>
      <c r="I31" s="38" t="s">
        <v>2</v>
      </c>
      <c r="J31" s="38"/>
      <c r="K31" s="10" t="s">
        <v>4</v>
      </c>
      <c r="L31" s="38" t="s">
        <v>1</v>
      </c>
      <c r="M31" s="38"/>
      <c r="N31" s="38" t="s">
        <v>2</v>
      </c>
      <c r="O31" s="38"/>
      <c r="P31" s="10" t="s">
        <v>4</v>
      </c>
      <c r="Q31" s="38" t="s">
        <v>1</v>
      </c>
      <c r="R31" s="38"/>
      <c r="S31" s="38" t="s">
        <v>2</v>
      </c>
      <c r="T31" s="38"/>
      <c r="U31" s="10" t="s">
        <v>4</v>
      </c>
      <c r="V31" s="38" t="s">
        <v>1</v>
      </c>
      <c r="W31" s="38"/>
      <c r="X31" s="38" t="s">
        <v>2</v>
      </c>
      <c r="Y31" s="38"/>
      <c r="Z31" s="10" t="s">
        <v>4</v>
      </c>
      <c r="AA31" s="38" t="s">
        <v>1</v>
      </c>
      <c r="AB31" s="38"/>
      <c r="AC31" s="38" t="s">
        <v>2</v>
      </c>
      <c r="AD31" s="38"/>
      <c r="AE31" s="10" t="s">
        <v>4</v>
      </c>
      <c r="AF31" s="38" t="s">
        <v>1</v>
      </c>
      <c r="AG31" s="38"/>
      <c r="AH31" s="38" t="s">
        <v>2</v>
      </c>
      <c r="AI31" s="38"/>
      <c r="AJ31" s="11" t="s">
        <v>4</v>
      </c>
      <c r="AK31" s="40"/>
    </row>
    <row r="32" spans="1:37">
      <c r="A32" s="7" t="s">
        <v>0</v>
      </c>
      <c r="B32" s="9"/>
      <c r="C32" s="9"/>
      <c r="D32" s="9"/>
      <c r="E32" s="9"/>
      <c r="F32" s="12">
        <f>SUM(C32-B32)+(E32-D32)</f>
        <v>0</v>
      </c>
      <c r="G32" s="9"/>
      <c r="H32" s="9"/>
      <c r="I32" s="9"/>
      <c r="J32" s="9"/>
      <c r="K32" s="12">
        <f>SUM(H32-G32)+(J32-I32)</f>
        <v>0</v>
      </c>
      <c r="L32" s="9"/>
      <c r="M32" s="9"/>
      <c r="N32" s="9"/>
      <c r="O32" s="9"/>
      <c r="P32" s="12">
        <f>SUM(M32-L32)+(O32-N32)</f>
        <v>0</v>
      </c>
      <c r="Q32" s="9"/>
      <c r="R32" s="9"/>
      <c r="S32" s="9"/>
      <c r="T32" s="9"/>
      <c r="U32" s="12">
        <f>SUM(R32-Q32)+(T32-S32)</f>
        <v>0</v>
      </c>
      <c r="V32" s="9"/>
      <c r="W32" s="9"/>
      <c r="X32" s="9"/>
      <c r="Y32" s="9"/>
      <c r="Z32" s="12">
        <f>SUM(W32-V32)+(Y32-X32)</f>
        <v>0</v>
      </c>
      <c r="AA32" s="9"/>
      <c r="AB32" s="9"/>
      <c r="AC32" s="9"/>
      <c r="AD32" s="9"/>
      <c r="AE32" s="12">
        <f>SUM(AB32-AA32)+(AD32-AC32)</f>
        <v>0</v>
      </c>
      <c r="AF32" s="9"/>
      <c r="AG32" s="9"/>
      <c r="AH32" s="9"/>
      <c r="AI32" s="9"/>
      <c r="AJ32" s="12">
        <f>SUM(AG32-AF32)+(AI32-AH32)</f>
        <v>0</v>
      </c>
      <c r="AK32" s="14">
        <f>F32+K32+P32+U32+Z32+AE32+AJ32</f>
        <v>0</v>
      </c>
    </row>
    <row r="33" spans="1:37">
      <c r="A33" s="7" t="s">
        <v>0</v>
      </c>
      <c r="B33" s="9"/>
      <c r="C33" s="9"/>
      <c r="D33" s="9"/>
      <c r="E33" s="9"/>
      <c r="F33" s="12">
        <f t="shared" ref="F33:F38" si="18">SUM(C33-B33)+(E33-D33)</f>
        <v>0</v>
      </c>
      <c r="G33" s="9"/>
      <c r="H33" s="9"/>
      <c r="I33" s="9"/>
      <c r="J33" s="9"/>
      <c r="K33" s="12">
        <f t="shared" ref="K33:K38" si="19">SUM(H33-G33)+(J33-I33)</f>
        <v>0</v>
      </c>
      <c r="L33" s="9"/>
      <c r="M33" s="9"/>
      <c r="N33" s="9"/>
      <c r="O33" s="9"/>
      <c r="P33" s="12">
        <f t="shared" ref="P33:P38" si="20">SUM(M33-L33)+(O33-N33)</f>
        <v>0</v>
      </c>
      <c r="Q33" s="9"/>
      <c r="R33" s="9"/>
      <c r="S33" s="9"/>
      <c r="T33" s="9"/>
      <c r="U33" s="12">
        <f t="shared" ref="U33:U38" si="21">SUM(R33-Q33)+(T33-S33)</f>
        <v>0</v>
      </c>
      <c r="V33" s="9"/>
      <c r="W33" s="9"/>
      <c r="X33" s="9"/>
      <c r="Y33" s="9"/>
      <c r="Z33" s="12">
        <f t="shared" ref="Z33:Z38" si="22">SUM(W33-V33)+(Y33-X33)</f>
        <v>0</v>
      </c>
      <c r="AA33" s="9"/>
      <c r="AB33" s="9"/>
      <c r="AC33" s="9"/>
      <c r="AD33" s="9"/>
      <c r="AE33" s="12">
        <f t="shared" ref="AE33:AE38" si="23">SUM(AB33-AA33)+(AD33-AC33)</f>
        <v>0</v>
      </c>
      <c r="AF33" s="9"/>
      <c r="AG33" s="9"/>
      <c r="AH33" s="9"/>
      <c r="AI33" s="9"/>
      <c r="AJ33" s="12">
        <f t="shared" ref="AJ33:AJ38" si="24">SUM(AG33-AF33)+(AI33-AH33)</f>
        <v>0</v>
      </c>
      <c r="AK33" s="14">
        <f t="shared" ref="AK33:AK38" si="25">F33+K33+P33+U33+Z33+AE33+AJ33</f>
        <v>0</v>
      </c>
    </row>
    <row r="34" spans="1:37">
      <c r="A34" s="7" t="s">
        <v>0</v>
      </c>
      <c r="B34" s="9"/>
      <c r="C34" s="9"/>
      <c r="D34" s="9"/>
      <c r="E34" s="9"/>
      <c r="F34" s="12">
        <f t="shared" si="18"/>
        <v>0</v>
      </c>
      <c r="G34" s="9"/>
      <c r="H34" s="9"/>
      <c r="I34" s="9"/>
      <c r="J34" s="9"/>
      <c r="K34" s="12">
        <f t="shared" si="19"/>
        <v>0</v>
      </c>
      <c r="L34" s="9"/>
      <c r="M34" s="9"/>
      <c r="N34" s="9"/>
      <c r="O34" s="9"/>
      <c r="P34" s="12">
        <f t="shared" si="20"/>
        <v>0</v>
      </c>
      <c r="Q34" s="9"/>
      <c r="R34" s="9"/>
      <c r="S34" s="9"/>
      <c r="T34" s="9"/>
      <c r="U34" s="12">
        <f t="shared" si="21"/>
        <v>0</v>
      </c>
      <c r="V34" s="9"/>
      <c r="W34" s="9"/>
      <c r="X34" s="9"/>
      <c r="Y34" s="9"/>
      <c r="Z34" s="12">
        <f t="shared" si="22"/>
        <v>0</v>
      </c>
      <c r="AA34" s="9"/>
      <c r="AB34" s="9"/>
      <c r="AC34" s="9"/>
      <c r="AD34" s="9"/>
      <c r="AE34" s="12">
        <f t="shared" si="23"/>
        <v>0</v>
      </c>
      <c r="AF34" s="9"/>
      <c r="AG34" s="9"/>
      <c r="AH34" s="9"/>
      <c r="AI34" s="9"/>
      <c r="AJ34" s="12">
        <f t="shared" si="24"/>
        <v>0</v>
      </c>
      <c r="AK34" s="14">
        <f t="shared" si="25"/>
        <v>0</v>
      </c>
    </row>
    <row r="35" spans="1:37">
      <c r="A35" s="7" t="s">
        <v>0</v>
      </c>
      <c r="B35" s="9"/>
      <c r="C35" s="9"/>
      <c r="D35" s="9"/>
      <c r="E35" s="9"/>
      <c r="F35" s="12">
        <f t="shared" si="18"/>
        <v>0</v>
      </c>
      <c r="G35" s="9"/>
      <c r="H35" s="9"/>
      <c r="I35" s="9"/>
      <c r="J35" s="9"/>
      <c r="K35" s="12">
        <f t="shared" si="19"/>
        <v>0</v>
      </c>
      <c r="L35" s="9"/>
      <c r="M35" s="9"/>
      <c r="N35" s="9"/>
      <c r="O35" s="9"/>
      <c r="P35" s="12">
        <f t="shared" si="20"/>
        <v>0</v>
      </c>
      <c r="Q35" s="9"/>
      <c r="R35" s="9"/>
      <c r="S35" s="9"/>
      <c r="T35" s="9"/>
      <c r="U35" s="12">
        <f t="shared" si="21"/>
        <v>0</v>
      </c>
      <c r="V35" s="9"/>
      <c r="W35" s="9"/>
      <c r="X35" s="9"/>
      <c r="Y35" s="9"/>
      <c r="Z35" s="12">
        <f t="shared" si="22"/>
        <v>0</v>
      </c>
      <c r="AA35" s="9"/>
      <c r="AB35" s="9"/>
      <c r="AC35" s="9"/>
      <c r="AD35" s="9"/>
      <c r="AE35" s="12">
        <f t="shared" si="23"/>
        <v>0</v>
      </c>
      <c r="AF35" s="9"/>
      <c r="AG35" s="9"/>
      <c r="AH35" s="9"/>
      <c r="AI35" s="9"/>
      <c r="AJ35" s="12">
        <f t="shared" si="24"/>
        <v>0</v>
      </c>
      <c r="AK35" s="14">
        <f t="shared" si="25"/>
        <v>0</v>
      </c>
    </row>
    <row r="36" spans="1:37">
      <c r="A36" s="7" t="s">
        <v>0</v>
      </c>
      <c r="B36" s="9"/>
      <c r="C36" s="9"/>
      <c r="D36" s="9"/>
      <c r="E36" s="9"/>
      <c r="F36" s="12">
        <f t="shared" si="18"/>
        <v>0</v>
      </c>
      <c r="G36" s="9"/>
      <c r="H36" s="9"/>
      <c r="I36" s="9"/>
      <c r="J36" s="9"/>
      <c r="K36" s="12">
        <f t="shared" si="19"/>
        <v>0</v>
      </c>
      <c r="L36" s="9"/>
      <c r="M36" s="9"/>
      <c r="N36" s="9"/>
      <c r="O36" s="9"/>
      <c r="P36" s="12">
        <f t="shared" si="20"/>
        <v>0</v>
      </c>
      <c r="Q36" s="9"/>
      <c r="R36" s="9"/>
      <c r="S36" s="9"/>
      <c r="T36" s="9"/>
      <c r="U36" s="12">
        <f t="shared" si="21"/>
        <v>0</v>
      </c>
      <c r="V36" s="9"/>
      <c r="W36" s="9"/>
      <c r="X36" s="9"/>
      <c r="Y36" s="9"/>
      <c r="Z36" s="12">
        <f t="shared" si="22"/>
        <v>0</v>
      </c>
      <c r="AA36" s="9"/>
      <c r="AB36" s="9"/>
      <c r="AC36" s="9"/>
      <c r="AD36" s="9"/>
      <c r="AE36" s="12">
        <f t="shared" si="23"/>
        <v>0</v>
      </c>
      <c r="AF36" s="9"/>
      <c r="AG36" s="9"/>
      <c r="AH36" s="9"/>
      <c r="AI36" s="9"/>
      <c r="AJ36" s="12">
        <f t="shared" si="24"/>
        <v>0</v>
      </c>
      <c r="AK36" s="14">
        <f t="shared" si="25"/>
        <v>0</v>
      </c>
    </row>
    <row r="37" spans="1:37">
      <c r="A37" s="7" t="s">
        <v>0</v>
      </c>
      <c r="B37" s="9"/>
      <c r="C37" s="9"/>
      <c r="D37" s="9"/>
      <c r="E37" s="9"/>
      <c r="F37" s="12">
        <f t="shared" si="18"/>
        <v>0</v>
      </c>
      <c r="G37" s="9"/>
      <c r="H37" s="9"/>
      <c r="I37" s="9"/>
      <c r="J37" s="9"/>
      <c r="K37" s="12">
        <f t="shared" si="19"/>
        <v>0</v>
      </c>
      <c r="L37" s="9"/>
      <c r="M37" s="9"/>
      <c r="N37" s="9"/>
      <c r="O37" s="9"/>
      <c r="P37" s="12">
        <f t="shared" si="20"/>
        <v>0</v>
      </c>
      <c r="Q37" s="9"/>
      <c r="R37" s="9"/>
      <c r="S37" s="9"/>
      <c r="T37" s="9"/>
      <c r="U37" s="12">
        <f t="shared" si="21"/>
        <v>0</v>
      </c>
      <c r="V37" s="9"/>
      <c r="W37" s="9"/>
      <c r="X37" s="9"/>
      <c r="Y37" s="9"/>
      <c r="Z37" s="12">
        <f t="shared" si="22"/>
        <v>0</v>
      </c>
      <c r="AA37" s="9"/>
      <c r="AB37" s="9"/>
      <c r="AC37" s="9"/>
      <c r="AD37" s="9"/>
      <c r="AE37" s="12">
        <f t="shared" si="23"/>
        <v>0</v>
      </c>
      <c r="AF37" s="9"/>
      <c r="AG37" s="9"/>
      <c r="AH37" s="9"/>
      <c r="AI37" s="9"/>
      <c r="AJ37" s="12">
        <f t="shared" si="24"/>
        <v>0</v>
      </c>
      <c r="AK37" s="14">
        <f t="shared" si="25"/>
        <v>0</v>
      </c>
    </row>
    <row r="38" spans="1:37">
      <c r="A38" s="7" t="s">
        <v>0</v>
      </c>
      <c r="B38" s="9"/>
      <c r="C38" s="9"/>
      <c r="D38" s="9"/>
      <c r="E38" s="9"/>
      <c r="F38" s="12">
        <f t="shared" si="18"/>
        <v>0</v>
      </c>
      <c r="G38" s="9"/>
      <c r="H38" s="9"/>
      <c r="I38" s="9"/>
      <c r="J38" s="9"/>
      <c r="K38" s="12">
        <f t="shared" si="19"/>
        <v>0</v>
      </c>
      <c r="L38" s="9"/>
      <c r="M38" s="9"/>
      <c r="N38" s="9"/>
      <c r="O38" s="9"/>
      <c r="P38" s="12">
        <f t="shared" si="20"/>
        <v>0</v>
      </c>
      <c r="Q38" s="9"/>
      <c r="R38" s="9"/>
      <c r="S38" s="9"/>
      <c r="T38" s="9"/>
      <c r="U38" s="12">
        <f t="shared" si="21"/>
        <v>0</v>
      </c>
      <c r="V38" s="9"/>
      <c r="W38" s="9"/>
      <c r="X38" s="9"/>
      <c r="Y38" s="9"/>
      <c r="Z38" s="12">
        <f t="shared" si="22"/>
        <v>0</v>
      </c>
      <c r="AA38" s="9"/>
      <c r="AB38" s="9"/>
      <c r="AC38" s="9"/>
      <c r="AD38" s="9"/>
      <c r="AE38" s="12">
        <f t="shared" si="23"/>
        <v>0</v>
      </c>
      <c r="AF38" s="9"/>
      <c r="AG38" s="9"/>
      <c r="AH38" s="9"/>
      <c r="AI38" s="9"/>
      <c r="AJ38" s="12">
        <f t="shared" si="24"/>
        <v>0</v>
      </c>
      <c r="AK38" s="14">
        <f t="shared" si="25"/>
        <v>0</v>
      </c>
    </row>
    <row r="40" spans="1:37">
      <c r="B40" s="41">
        <v>41974</v>
      </c>
      <c r="C40" s="41"/>
      <c r="D40" s="41"/>
      <c r="E40" s="41"/>
      <c r="F40" s="4"/>
      <c r="G40" s="41">
        <v>41975</v>
      </c>
      <c r="H40" s="41"/>
      <c r="I40" s="41"/>
      <c r="J40" s="41"/>
      <c r="K40" s="4"/>
      <c r="L40" s="41">
        <v>41976</v>
      </c>
      <c r="M40" s="41"/>
      <c r="N40" s="41"/>
      <c r="O40" s="41"/>
      <c r="P40" s="4"/>
      <c r="Q40" s="41">
        <v>41977</v>
      </c>
      <c r="R40" s="41"/>
      <c r="S40" s="41"/>
      <c r="T40" s="41"/>
      <c r="U40" s="4"/>
      <c r="V40" s="41">
        <v>41978</v>
      </c>
      <c r="W40" s="41"/>
      <c r="X40" s="41"/>
      <c r="Y40" s="41"/>
      <c r="Z40" s="4"/>
      <c r="AA40" s="41">
        <v>41979</v>
      </c>
      <c r="AB40" s="41"/>
      <c r="AC40" s="41"/>
      <c r="AD40" s="41"/>
      <c r="AE40" s="4"/>
      <c r="AF40" s="41">
        <v>41980</v>
      </c>
      <c r="AG40" s="41"/>
      <c r="AH40" s="41"/>
      <c r="AI40" s="41"/>
      <c r="AK40" s="1"/>
    </row>
    <row r="41" spans="1:37">
      <c r="B41" s="39">
        <f>AF30+1</f>
        <v>41778</v>
      </c>
      <c r="C41" s="39"/>
      <c r="D41" s="39"/>
      <c r="E41" s="39"/>
      <c r="F41" s="6"/>
      <c r="G41" s="39">
        <f>B41+1</f>
        <v>41779</v>
      </c>
      <c r="H41" s="38"/>
      <c r="I41" s="38"/>
      <c r="J41" s="38"/>
      <c r="K41" s="3"/>
      <c r="L41" s="39">
        <f>G41+1</f>
        <v>41780</v>
      </c>
      <c r="M41" s="38"/>
      <c r="N41" s="38"/>
      <c r="O41" s="38"/>
      <c r="P41" s="6"/>
      <c r="Q41" s="39">
        <f>L41+1</f>
        <v>41781</v>
      </c>
      <c r="R41" s="38"/>
      <c r="S41" s="38"/>
      <c r="T41" s="38"/>
      <c r="U41" s="3"/>
      <c r="V41" s="39">
        <f>Q41+1</f>
        <v>41782</v>
      </c>
      <c r="W41" s="38"/>
      <c r="X41" s="38"/>
      <c r="Y41" s="38"/>
      <c r="Z41" s="3"/>
      <c r="AA41" s="39">
        <f>V41+1</f>
        <v>41783</v>
      </c>
      <c r="AB41" s="38"/>
      <c r="AC41" s="38"/>
      <c r="AD41" s="38"/>
      <c r="AE41" s="3"/>
      <c r="AF41" s="39">
        <f>AA41+1</f>
        <v>41784</v>
      </c>
      <c r="AG41" s="38"/>
      <c r="AH41" s="38"/>
      <c r="AI41" s="38"/>
      <c r="AJ41" s="2"/>
      <c r="AK41" s="40" t="s">
        <v>3</v>
      </c>
    </row>
    <row r="42" spans="1:37">
      <c r="B42" s="38" t="s">
        <v>1</v>
      </c>
      <c r="C42" s="38"/>
      <c r="D42" s="38" t="s">
        <v>2</v>
      </c>
      <c r="E42" s="38"/>
      <c r="F42" s="10" t="s">
        <v>4</v>
      </c>
      <c r="G42" s="38" t="s">
        <v>1</v>
      </c>
      <c r="H42" s="38"/>
      <c r="I42" s="38" t="s">
        <v>2</v>
      </c>
      <c r="J42" s="38"/>
      <c r="K42" s="10" t="s">
        <v>4</v>
      </c>
      <c r="L42" s="38" t="s">
        <v>1</v>
      </c>
      <c r="M42" s="38"/>
      <c r="N42" s="38" t="s">
        <v>2</v>
      </c>
      <c r="O42" s="38"/>
      <c r="P42" s="10" t="s">
        <v>4</v>
      </c>
      <c r="Q42" s="38" t="s">
        <v>1</v>
      </c>
      <c r="R42" s="38"/>
      <c r="S42" s="38" t="s">
        <v>2</v>
      </c>
      <c r="T42" s="38"/>
      <c r="U42" s="10" t="s">
        <v>4</v>
      </c>
      <c r="V42" s="38" t="s">
        <v>1</v>
      </c>
      <c r="W42" s="38"/>
      <c r="X42" s="38" t="s">
        <v>2</v>
      </c>
      <c r="Y42" s="38"/>
      <c r="Z42" s="10" t="s">
        <v>4</v>
      </c>
      <c r="AA42" s="38" t="s">
        <v>1</v>
      </c>
      <c r="AB42" s="38"/>
      <c r="AC42" s="38" t="s">
        <v>2</v>
      </c>
      <c r="AD42" s="38"/>
      <c r="AE42" s="10" t="s">
        <v>4</v>
      </c>
      <c r="AF42" s="38" t="s">
        <v>1</v>
      </c>
      <c r="AG42" s="38"/>
      <c r="AH42" s="38" t="s">
        <v>2</v>
      </c>
      <c r="AI42" s="38"/>
      <c r="AJ42" s="11" t="s">
        <v>4</v>
      </c>
      <c r="AK42" s="40"/>
    </row>
    <row r="43" spans="1:37">
      <c r="A43" s="7" t="s">
        <v>0</v>
      </c>
      <c r="B43" s="9"/>
      <c r="C43" s="9"/>
      <c r="D43" s="9"/>
      <c r="E43" s="9"/>
      <c r="F43" s="12">
        <f>SUM(C43-B43)+(E43-D43)</f>
        <v>0</v>
      </c>
      <c r="G43" s="9"/>
      <c r="H43" s="9"/>
      <c r="I43" s="9"/>
      <c r="J43" s="9"/>
      <c r="K43" s="12">
        <f>SUM(H43-G43)+(J43-I43)</f>
        <v>0</v>
      </c>
      <c r="L43" s="9"/>
      <c r="M43" s="9"/>
      <c r="N43" s="9"/>
      <c r="O43" s="9"/>
      <c r="P43" s="12">
        <f>SUM(M43-L43)+(O43-N43)</f>
        <v>0</v>
      </c>
      <c r="Q43" s="9"/>
      <c r="R43" s="9"/>
      <c r="S43" s="9"/>
      <c r="T43" s="9"/>
      <c r="U43" s="12">
        <f>SUM(R43-Q43)+(T43-S43)</f>
        <v>0</v>
      </c>
      <c r="V43" s="9"/>
      <c r="W43" s="9"/>
      <c r="X43" s="9"/>
      <c r="Y43" s="9"/>
      <c r="Z43" s="12">
        <f>SUM(W43-V43)+(Y43-X43)</f>
        <v>0</v>
      </c>
      <c r="AA43" s="9"/>
      <c r="AB43" s="9"/>
      <c r="AC43" s="9"/>
      <c r="AD43" s="9"/>
      <c r="AE43" s="12">
        <f>SUM(AB43-AA43)+(AD43-AC43)</f>
        <v>0</v>
      </c>
      <c r="AF43" s="9"/>
      <c r="AG43" s="9"/>
      <c r="AH43" s="9"/>
      <c r="AI43" s="9"/>
      <c r="AJ43" s="12">
        <f>SUM(AG43-AF43)+(AI43-AH43)</f>
        <v>0</v>
      </c>
      <c r="AK43" s="14">
        <f>F43+K43+P43+U43+Z43+AE43+AJ43</f>
        <v>0</v>
      </c>
    </row>
    <row r="44" spans="1:37">
      <c r="A44" s="7" t="s">
        <v>0</v>
      </c>
      <c r="B44" s="9"/>
      <c r="C44" s="9"/>
      <c r="D44" s="9"/>
      <c r="E44" s="9"/>
      <c r="F44" s="12">
        <f t="shared" ref="F44:F49" si="26">SUM(C44-B44)+(E44-D44)</f>
        <v>0</v>
      </c>
      <c r="G44" s="9"/>
      <c r="H44" s="9"/>
      <c r="I44" s="9"/>
      <c r="J44" s="9"/>
      <c r="K44" s="12">
        <f t="shared" ref="K44:K49" si="27">SUM(H44-G44)+(J44-I44)</f>
        <v>0</v>
      </c>
      <c r="L44" s="9"/>
      <c r="M44" s="9"/>
      <c r="N44" s="9"/>
      <c r="O44" s="9"/>
      <c r="P44" s="12">
        <f t="shared" ref="P44:P49" si="28">SUM(M44-L44)+(O44-N44)</f>
        <v>0</v>
      </c>
      <c r="Q44" s="9"/>
      <c r="R44" s="9"/>
      <c r="S44" s="9"/>
      <c r="T44" s="9"/>
      <c r="U44" s="12">
        <f t="shared" ref="U44:U49" si="29">SUM(R44-Q44)+(T44-S44)</f>
        <v>0</v>
      </c>
      <c r="V44" s="9"/>
      <c r="W44" s="9"/>
      <c r="X44" s="9"/>
      <c r="Y44" s="9"/>
      <c r="Z44" s="12">
        <f t="shared" ref="Z44:Z49" si="30">SUM(W44-V44)+(Y44-X44)</f>
        <v>0</v>
      </c>
      <c r="AA44" s="9"/>
      <c r="AB44" s="9"/>
      <c r="AC44" s="9"/>
      <c r="AD44" s="9"/>
      <c r="AE44" s="12">
        <f t="shared" ref="AE44:AE49" si="31">SUM(AB44-AA44)+(AD44-AC44)</f>
        <v>0</v>
      </c>
      <c r="AF44" s="9"/>
      <c r="AG44" s="9"/>
      <c r="AH44" s="9"/>
      <c r="AI44" s="9"/>
      <c r="AJ44" s="12">
        <f t="shared" ref="AJ44:AJ49" si="32">SUM(AG44-AF44)+(AI44-AH44)</f>
        <v>0</v>
      </c>
      <c r="AK44" s="14">
        <f t="shared" ref="AK44:AK49" si="33">F44+K44+P44+U44+Z44+AE44+AJ44</f>
        <v>0</v>
      </c>
    </row>
    <row r="45" spans="1:37">
      <c r="A45" s="7" t="s">
        <v>0</v>
      </c>
      <c r="B45" s="9"/>
      <c r="C45" s="9"/>
      <c r="D45" s="9"/>
      <c r="E45" s="9"/>
      <c r="F45" s="12">
        <f t="shared" si="26"/>
        <v>0</v>
      </c>
      <c r="G45" s="9"/>
      <c r="H45" s="9"/>
      <c r="I45" s="9"/>
      <c r="J45" s="9"/>
      <c r="K45" s="12">
        <f t="shared" si="27"/>
        <v>0</v>
      </c>
      <c r="L45" s="9"/>
      <c r="M45" s="9"/>
      <c r="N45" s="9"/>
      <c r="O45" s="9"/>
      <c r="P45" s="12">
        <f t="shared" si="28"/>
        <v>0</v>
      </c>
      <c r="Q45" s="9"/>
      <c r="R45" s="9"/>
      <c r="S45" s="9"/>
      <c r="T45" s="9"/>
      <c r="U45" s="12">
        <f t="shared" si="29"/>
        <v>0</v>
      </c>
      <c r="V45" s="9"/>
      <c r="W45" s="9"/>
      <c r="X45" s="9"/>
      <c r="Y45" s="9"/>
      <c r="Z45" s="12">
        <f t="shared" si="30"/>
        <v>0</v>
      </c>
      <c r="AA45" s="9"/>
      <c r="AB45" s="9"/>
      <c r="AC45" s="9"/>
      <c r="AD45" s="9"/>
      <c r="AE45" s="12">
        <f t="shared" si="31"/>
        <v>0</v>
      </c>
      <c r="AF45" s="9"/>
      <c r="AG45" s="9"/>
      <c r="AH45" s="9"/>
      <c r="AI45" s="9"/>
      <c r="AJ45" s="12">
        <f t="shared" si="32"/>
        <v>0</v>
      </c>
      <c r="AK45" s="14">
        <f t="shared" si="33"/>
        <v>0</v>
      </c>
    </row>
    <row r="46" spans="1:37">
      <c r="A46" s="7" t="s">
        <v>0</v>
      </c>
      <c r="B46" s="9"/>
      <c r="C46" s="9"/>
      <c r="D46" s="9"/>
      <c r="E46" s="9"/>
      <c r="F46" s="12">
        <f t="shared" si="26"/>
        <v>0</v>
      </c>
      <c r="G46" s="9"/>
      <c r="H46" s="9"/>
      <c r="I46" s="9"/>
      <c r="J46" s="9"/>
      <c r="K46" s="12">
        <f t="shared" si="27"/>
        <v>0</v>
      </c>
      <c r="L46" s="9"/>
      <c r="M46" s="9"/>
      <c r="N46" s="9"/>
      <c r="O46" s="9"/>
      <c r="P46" s="12">
        <f t="shared" si="28"/>
        <v>0</v>
      </c>
      <c r="Q46" s="9"/>
      <c r="R46" s="9"/>
      <c r="S46" s="9"/>
      <c r="T46" s="9"/>
      <c r="U46" s="12">
        <f t="shared" si="29"/>
        <v>0</v>
      </c>
      <c r="V46" s="9"/>
      <c r="W46" s="9"/>
      <c r="X46" s="9"/>
      <c r="Y46" s="9"/>
      <c r="Z46" s="12">
        <f t="shared" si="30"/>
        <v>0</v>
      </c>
      <c r="AA46" s="9"/>
      <c r="AB46" s="9"/>
      <c r="AC46" s="9"/>
      <c r="AD46" s="9"/>
      <c r="AE46" s="12">
        <f t="shared" si="31"/>
        <v>0</v>
      </c>
      <c r="AF46" s="9"/>
      <c r="AG46" s="9"/>
      <c r="AH46" s="9"/>
      <c r="AI46" s="9"/>
      <c r="AJ46" s="12">
        <f t="shared" si="32"/>
        <v>0</v>
      </c>
      <c r="AK46" s="14">
        <f t="shared" si="33"/>
        <v>0</v>
      </c>
    </row>
    <row r="47" spans="1:37">
      <c r="A47" s="7" t="s">
        <v>0</v>
      </c>
      <c r="B47" s="9"/>
      <c r="C47" s="9"/>
      <c r="D47" s="9"/>
      <c r="E47" s="9"/>
      <c r="F47" s="12">
        <f t="shared" si="26"/>
        <v>0</v>
      </c>
      <c r="G47" s="9"/>
      <c r="H47" s="9"/>
      <c r="I47" s="9"/>
      <c r="J47" s="9"/>
      <c r="K47" s="12">
        <f t="shared" si="27"/>
        <v>0</v>
      </c>
      <c r="L47" s="9"/>
      <c r="M47" s="9"/>
      <c r="N47" s="9"/>
      <c r="O47" s="9"/>
      <c r="P47" s="12">
        <f t="shared" si="28"/>
        <v>0</v>
      </c>
      <c r="Q47" s="9"/>
      <c r="R47" s="9"/>
      <c r="S47" s="9"/>
      <c r="T47" s="9"/>
      <c r="U47" s="12">
        <f t="shared" si="29"/>
        <v>0</v>
      </c>
      <c r="V47" s="9"/>
      <c r="W47" s="9"/>
      <c r="X47" s="9"/>
      <c r="Y47" s="9"/>
      <c r="Z47" s="12">
        <f t="shared" si="30"/>
        <v>0</v>
      </c>
      <c r="AA47" s="9"/>
      <c r="AB47" s="9"/>
      <c r="AC47" s="9"/>
      <c r="AD47" s="9"/>
      <c r="AE47" s="12">
        <f t="shared" si="31"/>
        <v>0</v>
      </c>
      <c r="AF47" s="9"/>
      <c r="AG47" s="9"/>
      <c r="AH47" s="9"/>
      <c r="AI47" s="9"/>
      <c r="AJ47" s="12">
        <f t="shared" si="32"/>
        <v>0</v>
      </c>
      <c r="AK47" s="14">
        <f t="shared" si="33"/>
        <v>0</v>
      </c>
    </row>
    <row r="48" spans="1:37">
      <c r="A48" s="7" t="s">
        <v>0</v>
      </c>
      <c r="B48" s="9"/>
      <c r="C48" s="9"/>
      <c r="D48" s="9"/>
      <c r="E48" s="9"/>
      <c r="F48" s="12">
        <f t="shared" si="26"/>
        <v>0</v>
      </c>
      <c r="G48" s="9"/>
      <c r="H48" s="9"/>
      <c r="I48" s="9"/>
      <c r="J48" s="9"/>
      <c r="K48" s="12">
        <f t="shared" si="27"/>
        <v>0</v>
      </c>
      <c r="L48" s="9"/>
      <c r="M48" s="9"/>
      <c r="N48" s="9"/>
      <c r="O48" s="9"/>
      <c r="P48" s="12">
        <f t="shared" si="28"/>
        <v>0</v>
      </c>
      <c r="Q48" s="9"/>
      <c r="R48" s="9"/>
      <c r="S48" s="9"/>
      <c r="T48" s="9"/>
      <c r="U48" s="12">
        <f t="shared" si="29"/>
        <v>0</v>
      </c>
      <c r="V48" s="9"/>
      <c r="W48" s="9"/>
      <c r="X48" s="9"/>
      <c r="Y48" s="9"/>
      <c r="Z48" s="12">
        <f t="shared" si="30"/>
        <v>0</v>
      </c>
      <c r="AA48" s="9"/>
      <c r="AB48" s="9"/>
      <c r="AC48" s="9"/>
      <c r="AD48" s="9"/>
      <c r="AE48" s="12">
        <f t="shared" si="31"/>
        <v>0</v>
      </c>
      <c r="AF48" s="9"/>
      <c r="AG48" s="9"/>
      <c r="AH48" s="9"/>
      <c r="AI48" s="9"/>
      <c r="AJ48" s="12">
        <f t="shared" si="32"/>
        <v>0</v>
      </c>
      <c r="AK48" s="14">
        <f t="shared" si="33"/>
        <v>0</v>
      </c>
    </row>
    <row r="49" spans="1:37">
      <c r="A49" s="7" t="s">
        <v>0</v>
      </c>
      <c r="B49" s="9"/>
      <c r="C49" s="9"/>
      <c r="D49" s="9"/>
      <c r="E49" s="9"/>
      <c r="F49" s="12">
        <f t="shared" si="26"/>
        <v>0</v>
      </c>
      <c r="G49" s="9"/>
      <c r="H49" s="9"/>
      <c r="I49" s="9"/>
      <c r="J49" s="9"/>
      <c r="K49" s="12">
        <f t="shared" si="27"/>
        <v>0</v>
      </c>
      <c r="L49" s="9"/>
      <c r="M49" s="9"/>
      <c r="N49" s="9"/>
      <c r="O49" s="9"/>
      <c r="P49" s="12">
        <f t="shared" si="28"/>
        <v>0</v>
      </c>
      <c r="Q49" s="9"/>
      <c r="R49" s="9"/>
      <c r="S49" s="9"/>
      <c r="T49" s="9"/>
      <c r="U49" s="12">
        <f t="shared" si="29"/>
        <v>0</v>
      </c>
      <c r="V49" s="9"/>
      <c r="W49" s="9"/>
      <c r="X49" s="9"/>
      <c r="Y49" s="9"/>
      <c r="Z49" s="12">
        <f t="shared" si="30"/>
        <v>0</v>
      </c>
      <c r="AA49" s="9"/>
      <c r="AB49" s="9"/>
      <c r="AC49" s="9"/>
      <c r="AD49" s="9"/>
      <c r="AE49" s="12">
        <f t="shared" si="31"/>
        <v>0</v>
      </c>
      <c r="AF49" s="9"/>
      <c r="AG49" s="9"/>
      <c r="AH49" s="9"/>
      <c r="AI49" s="9"/>
      <c r="AJ49" s="12">
        <f t="shared" si="32"/>
        <v>0</v>
      </c>
      <c r="AK49" s="14">
        <f t="shared" si="33"/>
        <v>0</v>
      </c>
    </row>
    <row r="51" spans="1:37">
      <c r="B51" s="41">
        <v>41974</v>
      </c>
      <c r="C51" s="41"/>
      <c r="D51" s="41"/>
      <c r="E51" s="41"/>
      <c r="F51" s="4"/>
      <c r="G51" s="41">
        <v>41975</v>
      </c>
      <c r="H51" s="41"/>
      <c r="I51" s="41"/>
      <c r="J51" s="41"/>
      <c r="K51" s="4"/>
      <c r="L51" s="41">
        <v>41976</v>
      </c>
      <c r="M51" s="41"/>
      <c r="N51" s="41"/>
      <c r="O51" s="41"/>
      <c r="P51" s="4"/>
      <c r="Q51" s="41">
        <v>41977</v>
      </c>
      <c r="R51" s="41"/>
      <c r="S51" s="41"/>
      <c r="T51" s="41"/>
      <c r="U51" s="4"/>
      <c r="V51" s="41">
        <v>41978</v>
      </c>
      <c r="W51" s="41"/>
      <c r="X51" s="41"/>
      <c r="Y51" s="41"/>
      <c r="Z51" s="4"/>
      <c r="AA51" s="41">
        <v>41979</v>
      </c>
      <c r="AB51" s="41"/>
      <c r="AC51" s="41"/>
      <c r="AD51" s="41"/>
      <c r="AE51" s="4"/>
      <c r="AF51" s="41">
        <v>41980</v>
      </c>
      <c r="AG51" s="41"/>
      <c r="AH51" s="41"/>
      <c r="AI51" s="41"/>
      <c r="AK51" s="1"/>
    </row>
    <row r="52" spans="1:37">
      <c r="B52" s="39">
        <f>AF41+1</f>
        <v>41785</v>
      </c>
      <c r="C52" s="39"/>
      <c r="D52" s="39"/>
      <c r="E52" s="39"/>
      <c r="F52" s="6"/>
      <c r="G52" s="39">
        <f>B52+1</f>
        <v>41786</v>
      </c>
      <c r="H52" s="38"/>
      <c r="I52" s="38"/>
      <c r="J52" s="38"/>
      <c r="K52" s="3"/>
      <c r="L52" s="39">
        <f>G52+1</f>
        <v>41787</v>
      </c>
      <c r="M52" s="38"/>
      <c r="N52" s="38"/>
      <c r="O52" s="38"/>
      <c r="P52" s="6"/>
      <c r="Q52" s="39">
        <f>L52+1</f>
        <v>41788</v>
      </c>
      <c r="R52" s="38"/>
      <c r="S52" s="38"/>
      <c r="T52" s="38"/>
      <c r="U52" s="3"/>
      <c r="V52" s="39">
        <f>Q52+1</f>
        <v>41789</v>
      </c>
      <c r="W52" s="38"/>
      <c r="X52" s="38"/>
      <c r="Y52" s="38"/>
      <c r="Z52" s="3"/>
      <c r="AA52" s="39">
        <f>V52+1</f>
        <v>41790</v>
      </c>
      <c r="AB52" s="38"/>
      <c r="AC52" s="38"/>
      <c r="AD52" s="38"/>
      <c r="AE52" s="3"/>
      <c r="AF52" s="39">
        <f>AA52+1</f>
        <v>41791</v>
      </c>
      <c r="AG52" s="38"/>
      <c r="AH52" s="38"/>
      <c r="AI52" s="38"/>
      <c r="AJ52" s="2"/>
      <c r="AK52" s="40" t="s">
        <v>3</v>
      </c>
    </row>
    <row r="53" spans="1:37">
      <c r="B53" s="38" t="s">
        <v>1</v>
      </c>
      <c r="C53" s="38"/>
      <c r="D53" s="38" t="s">
        <v>2</v>
      </c>
      <c r="E53" s="38"/>
      <c r="F53" s="10" t="s">
        <v>4</v>
      </c>
      <c r="G53" s="38" t="s">
        <v>1</v>
      </c>
      <c r="H53" s="38"/>
      <c r="I53" s="38" t="s">
        <v>2</v>
      </c>
      <c r="J53" s="38"/>
      <c r="K53" s="10" t="s">
        <v>4</v>
      </c>
      <c r="L53" s="38" t="s">
        <v>1</v>
      </c>
      <c r="M53" s="38"/>
      <c r="N53" s="38" t="s">
        <v>2</v>
      </c>
      <c r="O53" s="38"/>
      <c r="P53" s="10" t="s">
        <v>4</v>
      </c>
      <c r="Q53" s="38" t="s">
        <v>1</v>
      </c>
      <c r="R53" s="38"/>
      <c r="S53" s="38" t="s">
        <v>2</v>
      </c>
      <c r="T53" s="38"/>
      <c r="U53" s="10" t="s">
        <v>4</v>
      </c>
      <c r="V53" s="38" t="s">
        <v>1</v>
      </c>
      <c r="W53" s="38"/>
      <c r="X53" s="38" t="s">
        <v>2</v>
      </c>
      <c r="Y53" s="38"/>
      <c r="Z53" s="10" t="s">
        <v>4</v>
      </c>
      <c r="AA53" s="38" t="s">
        <v>1</v>
      </c>
      <c r="AB53" s="38"/>
      <c r="AC53" s="38" t="s">
        <v>2</v>
      </c>
      <c r="AD53" s="38"/>
      <c r="AE53" s="10" t="s">
        <v>4</v>
      </c>
      <c r="AF53" s="38" t="s">
        <v>1</v>
      </c>
      <c r="AG53" s="38"/>
      <c r="AH53" s="38" t="s">
        <v>2</v>
      </c>
      <c r="AI53" s="38"/>
      <c r="AJ53" s="11" t="s">
        <v>4</v>
      </c>
      <c r="AK53" s="40"/>
    </row>
    <row r="54" spans="1:37">
      <c r="A54" s="7" t="s">
        <v>0</v>
      </c>
      <c r="B54" s="9"/>
      <c r="C54" s="9"/>
      <c r="D54" s="9"/>
      <c r="E54" s="9"/>
      <c r="F54" s="12">
        <f>SUM(C54-B54)+(E54-D54)</f>
        <v>0</v>
      </c>
      <c r="G54" s="9"/>
      <c r="H54" s="9"/>
      <c r="I54" s="9"/>
      <c r="J54" s="9"/>
      <c r="K54" s="12">
        <f>SUM(H54-G54)+(J54-I54)</f>
        <v>0</v>
      </c>
      <c r="L54" s="9"/>
      <c r="M54" s="9"/>
      <c r="N54" s="9"/>
      <c r="O54" s="9"/>
      <c r="P54" s="12">
        <f>SUM(M54-L54)+(O54-N54)</f>
        <v>0</v>
      </c>
      <c r="Q54" s="9"/>
      <c r="R54" s="9"/>
      <c r="S54" s="9"/>
      <c r="T54" s="9"/>
      <c r="U54" s="12">
        <f>SUM(R54-Q54)+(T54-S54)</f>
        <v>0</v>
      </c>
      <c r="V54" s="9"/>
      <c r="W54" s="9"/>
      <c r="X54" s="9"/>
      <c r="Y54" s="9"/>
      <c r="Z54" s="12">
        <f>SUM(W54-V54)+(Y54-X54)</f>
        <v>0</v>
      </c>
      <c r="AA54" s="9"/>
      <c r="AB54" s="9"/>
      <c r="AC54" s="9"/>
      <c r="AD54" s="9"/>
      <c r="AE54" s="12">
        <f>SUM(AB54-AA54)+(AD54-AC54)</f>
        <v>0</v>
      </c>
      <c r="AF54" s="9"/>
      <c r="AG54" s="9"/>
      <c r="AH54" s="9"/>
      <c r="AI54" s="9"/>
      <c r="AJ54" s="12">
        <f>SUM(AG54-AF54)+(AI54-AH54)</f>
        <v>0</v>
      </c>
      <c r="AK54" s="14">
        <f>F54+K54+P54+U54+Z54+AE54+AJ54</f>
        <v>0</v>
      </c>
    </row>
    <row r="55" spans="1:37">
      <c r="A55" s="7" t="s">
        <v>0</v>
      </c>
      <c r="B55" s="9"/>
      <c r="C55" s="9"/>
      <c r="D55" s="9"/>
      <c r="E55" s="9"/>
      <c r="F55" s="12">
        <f t="shared" ref="F55:F60" si="34">SUM(C55-B55)+(E55-D55)</f>
        <v>0</v>
      </c>
      <c r="G55" s="9"/>
      <c r="H55" s="9"/>
      <c r="I55" s="9"/>
      <c r="J55" s="9"/>
      <c r="K55" s="12">
        <f t="shared" ref="K55:K60" si="35">SUM(H55-G55)+(J55-I55)</f>
        <v>0</v>
      </c>
      <c r="L55" s="9"/>
      <c r="M55" s="9"/>
      <c r="N55" s="9"/>
      <c r="O55" s="9"/>
      <c r="P55" s="12">
        <f t="shared" ref="P55:P60" si="36">SUM(M55-L55)+(O55-N55)</f>
        <v>0</v>
      </c>
      <c r="Q55" s="9"/>
      <c r="R55" s="9"/>
      <c r="S55" s="9"/>
      <c r="T55" s="9"/>
      <c r="U55" s="12">
        <f t="shared" ref="U55:U60" si="37">SUM(R55-Q55)+(T55-S55)</f>
        <v>0</v>
      </c>
      <c r="V55" s="9"/>
      <c r="W55" s="9"/>
      <c r="X55" s="9"/>
      <c r="Y55" s="9"/>
      <c r="Z55" s="12">
        <f t="shared" ref="Z55:Z60" si="38">SUM(W55-V55)+(Y55-X55)</f>
        <v>0</v>
      </c>
      <c r="AA55" s="9"/>
      <c r="AB55" s="9"/>
      <c r="AC55" s="9"/>
      <c r="AD55" s="9"/>
      <c r="AE55" s="12">
        <f t="shared" ref="AE55:AE60" si="39">SUM(AB55-AA55)+(AD55-AC55)</f>
        <v>0</v>
      </c>
      <c r="AF55" s="9"/>
      <c r="AG55" s="9"/>
      <c r="AH55" s="9"/>
      <c r="AI55" s="9"/>
      <c r="AJ55" s="12">
        <f t="shared" ref="AJ55:AJ60" si="40">SUM(AG55-AF55)+(AI55-AH55)</f>
        <v>0</v>
      </c>
      <c r="AK55" s="14">
        <f t="shared" ref="AK55:AK60" si="41">F55+K55+P55+U55+Z55+AE55+AJ55</f>
        <v>0</v>
      </c>
    </row>
    <row r="56" spans="1:37">
      <c r="A56" s="7" t="s">
        <v>0</v>
      </c>
      <c r="B56" s="9"/>
      <c r="C56" s="9"/>
      <c r="D56" s="9"/>
      <c r="E56" s="9"/>
      <c r="F56" s="12">
        <f t="shared" si="34"/>
        <v>0</v>
      </c>
      <c r="G56" s="9"/>
      <c r="H56" s="9"/>
      <c r="I56" s="9"/>
      <c r="J56" s="9"/>
      <c r="K56" s="12">
        <f t="shared" si="35"/>
        <v>0</v>
      </c>
      <c r="L56" s="9"/>
      <c r="M56" s="9"/>
      <c r="N56" s="9"/>
      <c r="O56" s="9"/>
      <c r="P56" s="12">
        <f t="shared" si="36"/>
        <v>0</v>
      </c>
      <c r="Q56" s="9"/>
      <c r="R56" s="9"/>
      <c r="S56" s="9"/>
      <c r="T56" s="9"/>
      <c r="U56" s="12">
        <f t="shared" si="37"/>
        <v>0</v>
      </c>
      <c r="V56" s="9"/>
      <c r="W56" s="9"/>
      <c r="X56" s="9"/>
      <c r="Y56" s="9"/>
      <c r="Z56" s="12">
        <f t="shared" si="38"/>
        <v>0</v>
      </c>
      <c r="AA56" s="9"/>
      <c r="AB56" s="9"/>
      <c r="AC56" s="9"/>
      <c r="AD56" s="9"/>
      <c r="AE56" s="12">
        <f t="shared" si="39"/>
        <v>0</v>
      </c>
      <c r="AF56" s="9"/>
      <c r="AG56" s="9"/>
      <c r="AH56" s="9"/>
      <c r="AI56" s="9"/>
      <c r="AJ56" s="12">
        <f t="shared" si="40"/>
        <v>0</v>
      </c>
      <c r="AK56" s="14">
        <f t="shared" si="41"/>
        <v>0</v>
      </c>
    </row>
    <row r="57" spans="1:37">
      <c r="A57" s="7" t="s">
        <v>0</v>
      </c>
      <c r="B57" s="9"/>
      <c r="C57" s="9"/>
      <c r="D57" s="9"/>
      <c r="E57" s="9"/>
      <c r="F57" s="12">
        <f t="shared" si="34"/>
        <v>0</v>
      </c>
      <c r="G57" s="9"/>
      <c r="H57" s="9"/>
      <c r="I57" s="9"/>
      <c r="J57" s="9"/>
      <c r="K57" s="12">
        <f t="shared" si="35"/>
        <v>0</v>
      </c>
      <c r="L57" s="9"/>
      <c r="M57" s="9"/>
      <c r="N57" s="9"/>
      <c r="O57" s="9"/>
      <c r="P57" s="12">
        <f t="shared" si="36"/>
        <v>0</v>
      </c>
      <c r="Q57" s="9"/>
      <c r="R57" s="9"/>
      <c r="S57" s="9"/>
      <c r="T57" s="9"/>
      <c r="U57" s="12">
        <f t="shared" si="37"/>
        <v>0</v>
      </c>
      <c r="V57" s="9"/>
      <c r="W57" s="9"/>
      <c r="X57" s="9"/>
      <c r="Y57" s="9"/>
      <c r="Z57" s="12">
        <f t="shared" si="38"/>
        <v>0</v>
      </c>
      <c r="AA57" s="9"/>
      <c r="AB57" s="9"/>
      <c r="AC57" s="9"/>
      <c r="AD57" s="9"/>
      <c r="AE57" s="12">
        <f t="shared" si="39"/>
        <v>0</v>
      </c>
      <c r="AF57" s="9"/>
      <c r="AG57" s="9"/>
      <c r="AH57" s="9"/>
      <c r="AI57" s="9"/>
      <c r="AJ57" s="12">
        <f t="shared" si="40"/>
        <v>0</v>
      </c>
      <c r="AK57" s="14">
        <f t="shared" si="41"/>
        <v>0</v>
      </c>
    </row>
    <row r="58" spans="1:37">
      <c r="A58" s="7" t="s">
        <v>0</v>
      </c>
      <c r="B58" s="9"/>
      <c r="C58" s="9"/>
      <c r="D58" s="9"/>
      <c r="E58" s="9"/>
      <c r="F58" s="12">
        <f t="shared" si="34"/>
        <v>0</v>
      </c>
      <c r="G58" s="9"/>
      <c r="H58" s="9"/>
      <c r="I58" s="9"/>
      <c r="J58" s="9"/>
      <c r="K58" s="12">
        <f t="shared" si="35"/>
        <v>0</v>
      </c>
      <c r="L58" s="9"/>
      <c r="M58" s="9"/>
      <c r="N58" s="9"/>
      <c r="O58" s="9"/>
      <c r="P58" s="12">
        <f t="shared" si="36"/>
        <v>0</v>
      </c>
      <c r="Q58" s="9"/>
      <c r="R58" s="9"/>
      <c r="S58" s="9"/>
      <c r="T58" s="9"/>
      <c r="U58" s="12">
        <f t="shared" si="37"/>
        <v>0</v>
      </c>
      <c r="V58" s="9"/>
      <c r="W58" s="9"/>
      <c r="X58" s="9"/>
      <c r="Y58" s="9"/>
      <c r="Z58" s="12">
        <f t="shared" si="38"/>
        <v>0</v>
      </c>
      <c r="AA58" s="9"/>
      <c r="AB58" s="9"/>
      <c r="AC58" s="9"/>
      <c r="AD58" s="9"/>
      <c r="AE58" s="12">
        <f t="shared" si="39"/>
        <v>0</v>
      </c>
      <c r="AF58" s="9"/>
      <c r="AG58" s="9"/>
      <c r="AH58" s="9"/>
      <c r="AI58" s="9"/>
      <c r="AJ58" s="12">
        <f t="shared" si="40"/>
        <v>0</v>
      </c>
      <c r="AK58" s="14">
        <f t="shared" si="41"/>
        <v>0</v>
      </c>
    </row>
    <row r="59" spans="1:37">
      <c r="A59" s="7" t="s">
        <v>0</v>
      </c>
      <c r="B59" s="9"/>
      <c r="C59" s="9"/>
      <c r="D59" s="9"/>
      <c r="E59" s="9"/>
      <c r="F59" s="12">
        <f t="shared" si="34"/>
        <v>0</v>
      </c>
      <c r="G59" s="9"/>
      <c r="H59" s="9"/>
      <c r="I59" s="9"/>
      <c r="J59" s="9"/>
      <c r="K59" s="12">
        <f t="shared" si="35"/>
        <v>0</v>
      </c>
      <c r="L59" s="9"/>
      <c r="M59" s="9"/>
      <c r="N59" s="9"/>
      <c r="O59" s="9"/>
      <c r="P59" s="12">
        <f t="shared" si="36"/>
        <v>0</v>
      </c>
      <c r="Q59" s="9"/>
      <c r="R59" s="9"/>
      <c r="S59" s="9"/>
      <c r="T59" s="9"/>
      <c r="U59" s="12">
        <f t="shared" si="37"/>
        <v>0</v>
      </c>
      <c r="V59" s="9"/>
      <c r="W59" s="9"/>
      <c r="X59" s="9"/>
      <c r="Y59" s="9"/>
      <c r="Z59" s="12">
        <f t="shared" si="38"/>
        <v>0</v>
      </c>
      <c r="AA59" s="9"/>
      <c r="AB59" s="9"/>
      <c r="AC59" s="9"/>
      <c r="AD59" s="9"/>
      <c r="AE59" s="12">
        <f t="shared" si="39"/>
        <v>0</v>
      </c>
      <c r="AF59" s="9"/>
      <c r="AG59" s="9"/>
      <c r="AH59" s="9"/>
      <c r="AI59" s="9"/>
      <c r="AJ59" s="12">
        <f t="shared" si="40"/>
        <v>0</v>
      </c>
      <c r="AK59" s="14">
        <f t="shared" si="41"/>
        <v>0</v>
      </c>
    </row>
    <row r="60" spans="1:37">
      <c r="A60" s="7" t="s">
        <v>0</v>
      </c>
      <c r="B60" s="9"/>
      <c r="C60" s="9"/>
      <c r="D60" s="9"/>
      <c r="E60" s="9"/>
      <c r="F60" s="12">
        <f t="shared" si="34"/>
        <v>0</v>
      </c>
      <c r="G60" s="9"/>
      <c r="H60" s="9"/>
      <c r="I60" s="9"/>
      <c r="J60" s="9"/>
      <c r="K60" s="12">
        <f t="shared" si="35"/>
        <v>0</v>
      </c>
      <c r="L60" s="9"/>
      <c r="M60" s="9"/>
      <c r="N60" s="9"/>
      <c r="O60" s="9"/>
      <c r="P60" s="12">
        <f t="shared" si="36"/>
        <v>0</v>
      </c>
      <c r="Q60" s="9"/>
      <c r="R60" s="9"/>
      <c r="S60" s="9"/>
      <c r="T60" s="9"/>
      <c r="U60" s="12">
        <f t="shared" si="37"/>
        <v>0</v>
      </c>
      <c r="V60" s="9"/>
      <c r="W60" s="9"/>
      <c r="X60" s="9"/>
      <c r="Y60" s="9"/>
      <c r="Z60" s="12">
        <f t="shared" si="38"/>
        <v>0</v>
      </c>
      <c r="AA60" s="9"/>
      <c r="AB60" s="9"/>
      <c r="AC60" s="9"/>
      <c r="AD60" s="9"/>
      <c r="AE60" s="12">
        <f t="shared" si="39"/>
        <v>0</v>
      </c>
      <c r="AF60" s="9"/>
      <c r="AG60" s="9"/>
      <c r="AH60" s="9"/>
      <c r="AI60" s="9"/>
      <c r="AJ60" s="12">
        <f t="shared" si="40"/>
        <v>0</v>
      </c>
      <c r="AK60" s="14">
        <f t="shared" si="41"/>
        <v>0</v>
      </c>
    </row>
  </sheetData>
  <mergeCells count="148">
    <mergeCell ref="AK8:AK9"/>
    <mergeCell ref="AF7:AI7"/>
    <mergeCell ref="AF8:AI8"/>
    <mergeCell ref="AF9:AG9"/>
    <mergeCell ref="AH9:AI9"/>
    <mergeCell ref="V7:Y7"/>
    <mergeCell ref="V8:Y8"/>
    <mergeCell ref="V9:W9"/>
    <mergeCell ref="X9:Y9"/>
    <mergeCell ref="B7:E7"/>
    <mergeCell ref="B8:E8"/>
    <mergeCell ref="D9:E9"/>
    <mergeCell ref="G7:J7"/>
    <mergeCell ref="B9:C9"/>
    <mergeCell ref="Q7:T7"/>
    <mergeCell ref="Q8:T8"/>
    <mergeCell ref="G8:J8"/>
    <mergeCell ref="G9:H9"/>
    <mergeCell ref="I9:J9"/>
    <mergeCell ref="Q9:R9"/>
    <mergeCell ref="L9:M9"/>
    <mergeCell ref="N9:O9"/>
    <mergeCell ref="L7:O7"/>
    <mergeCell ref="L8:O8"/>
    <mergeCell ref="AF19:AI19"/>
    <mergeCell ref="V20:W20"/>
    <mergeCell ref="B20:C20"/>
    <mergeCell ref="D20:E20"/>
    <mergeCell ref="AA7:AD7"/>
    <mergeCell ref="AA8:AD8"/>
    <mergeCell ref="AA9:AB9"/>
    <mergeCell ref="AC9:AD9"/>
    <mergeCell ref="B19:E19"/>
    <mergeCell ref="X20:Y20"/>
    <mergeCell ref="S9:T9"/>
    <mergeCell ref="AA18:AD18"/>
    <mergeCell ref="AF18:AI18"/>
    <mergeCell ref="AK19:AK20"/>
    <mergeCell ref="L20:M20"/>
    <mergeCell ref="N20:O20"/>
    <mergeCell ref="Q20:R20"/>
    <mergeCell ref="L18:O18"/>
    <mergeCell ref="S20:T20"/>
    <mergeCell ref="AH20:AI20"/>
    <mergeCell ref="L19:O19"/>
    <mergeCell ref="Q18:T18"/>
    <mergeCell ref="V18:Y18"/>
    <mergeCell ref="AA19:AD19"/>
    <mergeCell ref="G20:H20"/>
    <mergeCell ref="I20:J20"/>
    <mergeCell ref="AA20:AB20"/>
    <mergeCell ref="AC20:AD20"/>
    <mergeCell ref="B29:E29"/>
    <mergeCell ref="G29:J29"/>
    <mergeCell ref="V30:Y30"/>
    <mergeCell ref="V40:Y40"/>
    <mergeCell ref="V29:Y29"/>
    <mergeCell ref="B18:E18"/>
    <mergeCell ref="G18:J18"/>
    <mergeCell ref="Q19:T19"/>
    <mergeCell ref="V19:Y19"/>
    <mergeCell ref="G19:J19"/>
    <mergeCell ref="Q40:T40"/>
    <mergeCell ref="L29:O29"/>
    <mergeCell ref="Q29:T29"/>
    <mergeCell ref="AA30:AD30"/>
    <mergeCell ref="AA40:AD40"/>
    <mergeCell ref="N31:O31"/>
    <mergeCell ref="Q31:R31"/>
    <mergeCell ref="S31:T31"/>
    <mergeCell ref="L40:O40"/>
    <mergeCell ref="AA41:AD41"/>
    <mergeCell ref="AA29:AD29"/>
    <mergeCell ref="AF40:AI40"/>
    <mergeCell ref="V31:W31"/>
    <mergeCell ref="AH31:AI31"/>
    <mergeCell ref="AF30:AI30"/>
    <mergeCell ref="AF41:AI41"/>
    <mergeCell ref="AF29:AI29"/>
    <mergeCell ref="AK41:AK42"/>
    <mergeCell ref="B42:C42"/>
    <mergeCell ref="D42:E42"/>
    <mergeCell ref="G42:H42"/>
    <mergeCell ref="I42:J42"/>
    <mergeCell ref="L42:M42"/>
    <mergeCell ref="N42:O42"/>
    <mergeCell ref="Q42:R42"/>
    <mergeCell ref="S42:T42"/>
    <mergeCell ref="V42:W42"/>
    <mergeCell ref="AK30:AK31"/>
    <mergeCell ref="B31:C31"/>
    <mergeCell ref="D31:E31"/>
    <mergeCell ref="G31:H31"/>
    <mergeCell ref="I31:J31"/>
    <mergeCell ref="L31:M31"/>
    <mergeCell ref="B30:E30"/>
    <mergeCell ref="G30:J30"/>
    <mergeCell ref="L30:O30"/>
    <mergeCell ref="Q30:T30"/>
    <mergeCell ref="X42:Y42"/>
    <mergeCell ref="AA42:AB42"/>
    <mergeCell ref="AC42:AD42"/>
    <mergeCell ref="B51:E51"/>
    <mergeCell ref="G51:J51"/>
    <mergeCell ref="L51:O51"/>
    <mergeCell ref="Q51:T51"/>
    <mergeCell ref="V51:Y51"/>
    <mergeCell ref="AA51:AD51"/>
    <mergeCell ref="A3:S3"/>
    <mergeCell ref="T3:W3"/>
    <mergeCell ref="X3:Z3"/>
    <mergeCell ref="B41:E41"/>
    <mergeCell ref="G41:J41"/>
    <mergeCell ref="L41:O41"/>
    <mergeCell ref="Q41:T41"/>
    <mergeCell ref="B40:E40"/>
    <mergeCell ref="G40:J40"/>
    <mergeCell ref="V41:Y41"/>
    <mergeCell ref="AH53:AI53"/>
    <mergeCell ref="X53:Y53"/>
    <mergeCell ref="AF51:AI51"/>
    <mergeCell ref="AF20:AG20"/>
    <mergeCell ref="X31:Y31"/>
    <mergeCell ref="AA31:AB31"/>
    <mergeCell ref="AC31:AD31"/>
    <mergeCell ref="AF31:AG31"/>
    <mergeCell ref="AF42:AG42"/>
    <mergeCell ref="AH42:AI42"/>
    <mergeCell ref="AA52:AD52"/>
    <mergeCell ref="Q53:R53"/>
    <mergeCell ref="AK52:AK53"/>
    <mergeCell ref="AF52:AI52"/>
    <mergeCell ref="B53:C53"/>
    <mergeCell ref="D53:E53"/>
    <mergeCell ref="G53:H53"/>
    <mergeCell ref="I53:J53"/>
    <mergeCell ref="L53:M53"/>
    <mergeCell ref="N53:O53"/>
    <mergeCell ref="S53:T53"/>
    <mergeCell ref="V53:W53"/>
    <mergeCell ref="AA53:AB53"/>
    <mergeCell ref="AC53:AD53"/>
    <mergeCell ref="AF53:AG53"/>
    <mergeCell ref="B52:E52"/>
    <mergeCell ref="G52:J52"/>
    <mergeCell ref="L52:O52"/>
    <mergeCell ref="Q52:T52"/>
    <mergeCell ref="V52:Y52"/>
  </mergeCells>
  <phoneticPr fontId="3" type="noConversion"/>
  <conditionalFormatting sqref="B10:E16">
    <cfRule type="expression" dxfId="35" priority="1" stopIfTrue="1">
      <formula>AND($B$8&lt;&gt;"",COUNTIF(Fériés,$B$8)&gt;0)</formula>
    </cfRule>
  </conditionalFormatting>
  <conditionalFormatting sqref="G10:J16">
    <cfRule type="expression" dxfId="34" priority="2" stopIfTrue="1">
      <formula>AND($G$8&lt;&gt;"",COUNTIF(Fériés,$G$8)&gt;0)</formula>
    </cfRule>
  </conditionalFormatting>
  <conditionalFormatting sqref="L10:O16">
    <cfRule type="expression" dxfId="33" priority="3" stopIfTrue="1">
      <formula>AND($L$8&lt;&gt;"",COUNTIF(Fériés,$L$8)&gt;0)</formula>
    </cfRule>
  </conditionalFormatting>
  <conditionalFormatting sqref="Q10:T16">
    <cfRule type="expression" dxfId="32" priority="4" stopIfTrue="1">
      <formula>AND($Q$8&lt;&gt;"",COUNTIF(Fériés,$Q$8)&gt;0)</formula>
    </cfRule>
  </conditionalFormatting>
  <conditionalFormatting sqref="V10:Y16">
    <cfRule type="expression" dxfId="31" priority="5" stopIfTrue="1">
      <formula>AND($V$8&lt;&gt;"",COUNTIF(Fériés,$V$8)&gt;0)</formula>
    </cfRule>
  </conditionalFormatting>
  <conditionalFormatting sqref="AA10:AD16">
    <cfRule type="expression" dxfId="30" priority="6" stopIfTrue="1">
      <formula>AND($AA$8&lt;&gt;"",COUNTIF(Fériés,$AA$8)&gt;0)</formula>
    </cfRule>
  </conditionalFormatting>
  <conditionalFormatting sqref="AF10:AI16">
    <cfRule type="expression" dxfId="29" priority="7" stopIfTrue="1">
      <formula>AND($AF$8&lt;&gt;"",COUNTIF(Fériés,$AF$8)&gt;0)</formula>
    </cfRule>
  </conditionalFormatting>
  <conditionalFormatting sqref="B21:E27">
    <cfRule type="expression" dxfId="28" priority="8" stopIfTrue="1">
      <formula>AND($B$19&lt;&gt;"",COUNTIF(Fériés,$B$19)&gt;0)</formula>
    </cfRule>
  </conditionalFormatting>
  <conditionalFormatting sqref="G21:J27">
    <cfRule type="expression" dxfId="27" priority="9" stopIfTrue="1">
      <formula>AND($G$19&lt;&gt;"",COUNTIF(Fériés,$G$19)&gt;0)</formula>
    </cfRule>
  </conditionalFormatting>
  <conditionalFormatting sqref="L21:O27">
    <cfRule type="expression" dxfId="26" priority="10" stopIfTrue="1">
      <formula>AND($L$19&lt;&gt;"",COUNTIF(Fériés,$L$19)&gt;0)</formula>
    </cfRule>
  </conditionalFormatting>
  <conditionalFormatting sqref="Q21:T27">
    <cfRule type="expression" dxfId="25" priority="11" stopIfTrue="1">
      <formula>AND($Q$19&lt;&gt;"",COUNTIF(Fériés,$Q$19)&gt;0)</formula>
    </cfRule>
  </conditionalFormatting>
  <conditionalFormatting sqref="V21:Y27">
    <cfRule type="expression" dxfId="24" priority="12" stopIfTrue="1">
      <formula>AND($V$19&lt;&gt;"",COUNTIF(Fériés,$V$19)&gt;0)</formula>
    </cfRule>
  </conditionalFormatting>
  <conditionalFormatting sqref="AA21:AD27">
    <cfRule type="expression" dxfId="23" priority="13" stopIfTrue="1">
      <formula>AND($AA$19&lt;&gt;"",COUNTIF(Fériés,$AA$19)&gt;0)</formula>
    </cfRule>
  </conditionalFormatting>
  <conditionalFormatting sqref="AF21:AI27">
    <cfRule type="expression" dxfId="22" priority="14" stopIfTrue="1">
      <formula>AND($AF$19&lt;&gt;"",COUNTIF(Fériés,$AF$19)&gt;0)</formula>
    </cfRule>
  </conditionalFormatting>
  <conditionalFormatting sqref="B32:E38">
    <cfRule type="expression" dxfId="21" priority="15" stopIfTrue="1">
      <formula>AND($B$30&lt;&gt;"",COUNTIF(Fériés,$B$30)&gt;0)</formula>
    </cfRule>
  </conditionalFormatting>
  <conditionalFormatting sqref="G32:J38">
    <cfRule type="expression" dxfId="20" priority="16" stopIfTrue="1">
      <formula>AND($G$30&lt;&gt;"",COUNTIF(Fériés,$G$30)&gt;0)</formula>
    </cfRule>
  </conditionalFormatting>
  <conditionalFormatting sqref="L32:O38">
    <cfRule type="expression" dxfId="19" priority="17" stopIfTrue="1">
      <formula>AND($L$30&lt;&gt;"",COUNTIF(Fériés,$L$30)&gt;0)</formula>
    </cfRule>
  </conditionalFormatting>
  <conditionalFormatting sqref="Q32:T38">
    <cfRule type="expression" dxfId="18" priority="18" stopIfTrue="1">
      <formula>AND($Q$30&lt;&gt;"",COUNTIF(Fériés,$Q$30)&gt;0)</formula>
    </cfRule>
  </conditionalFormatting>
  <conditionalFormatting sqref="V32:Y38">
    <cfRule type="expression" dxfId="17" priority="19" stopIfTrue="1">
      <formula>AND($V$30&lt;&gt;"",COUNTIF(Fériés,$V$30)&gt;0)</formula>
    </cfRule>
  </conditionalFormatting>
  <conditionalFormatting sqref="AA32:AD38">
    <cfRule type="expression" dxfId="16" priority="20" stopIfTrue="1">
      <formula>AND($AA$30&lt;&gt;"",COUNTIF(Fériés,$AA$30)&gt;0)</formula>
    </cfRule>
  </conditionalFormatting>
  <conditionalFormatting sqref="AF32:AI38">
    <cfRule type="expression" dxfId="15" priority="21" stopIfTrue="1">
      <formula>AND($AF$30&lt;&gt;"",COUNTIF(Fériés,$AF$30)&gt;0)</formula>
    </cfRule>
  </conditionalFormatting>
  <conditionalFormatting sqref="B43:E49">
    <cfRule type="expression" dxfId="14" priority="22" stopIfTrue="1">
      <formula>AND($B$41&lt;&gt;"",COUNTIF(Fériés,$B$41)&gt;0)</formula>
    </cfRule>
  </conditionalFormatting>
  <conditionalFormatting sqref="G43:J49">
    <cfRule type="expression" dxfId="13" priority="23" stopIfTrue="1">
      <formula>AND($G$41&lt;&gt;"",COUNTIF(Fériés,$G$41)&gt;0)</formula>
    </cfRule>
  </conditionalFormatting>
  <conditionalFormatting sqref="L43:O49">
    <cfRule type="expression" dxfId="12" priority="24" stopIfTrue="1">
      <formula>AND($L$41&lt;&gt;"",COUNTIF(Fériés,$L$41)&gt;0)</formula>
    </cfRule>
  </conditionalFormatting>
  <conditionalFormatting sqref="Q43:T49">
    <cfRule type="expression" dxfId="11" priority="25" stopIfTrue="1">
      <formula>AND($Q$41&lt;&gt;"",COUNTIF(Fériés,$Q$41)&gt;0)</formula>
    </cfRule>
  </conditionalFormatting>
  <conditionalFormatting sqref="V43:Y49">
    <cfRule type="expression" dxfId="10" priority="26" stopIfTrue="1">
      <formula>AND($V$41&lt;&gt;"",COUNTIF(Fériés,$V$41)&gt;0)</formula>
    </cfRule>
  </conditionalFormatting>
  <conditionalFormatting sqref="AA43:AD49">
    <cfRule type="expression" dxfId="9" priority="27" stopIfTrue="1">
      <formula>AND($AA$41&lt;&gt;"",COUNTIF(Fériés,$AA$41)&gt;0)</formula>
    </cfRule>
  </conditionalFormatting>
  <conditionalFormatting sqref="AF43:AI49">
    <cfRule type="expression" dxfId="8" priority="28" stopIfTrue="1">
      <formula>AND($AF$41&lt;&gt;"",COUNTIF(Fériés,$AF$41)&gt;0)</formula>
    </cfRule>
  </conditionalFormatting>
  <conditionalFormatting sqref="B54:E60">
    <cfRule type="expression" dxfId="7" priority="29" stopIfTrue="1">
      <formula>AND($B$52&lt;&gt;"",COUNTIF(Fériés,$B$52)&gt;0)</formula>
    </cfRule>
  </conditionalFormatting>
  <conditionalFormatting sqref="G54:J60">
    <cfRule type="expression" dxfId="6" priority="30" stopIfTrue="1">
      <formula>AND($G$52&lt;&gt;"",COUNTIF(Fériés,$G$52)&gt;0)</formula>
    </cfRule>
  </conditionalFormatting>
  <conditionalFormatting sqref="L54:O60">
    <cfRule type="expression" dxfId="5" priority="31" stopIfTrue="1">
      <formula>AND($L$52&lt;&gt;"",COUNTIF(Fériés,$L$52)&gt;0)</formula>
    </cfRule>
  </conditionalFormatting>
  <conditionalFormatting sqref="Q54:T60">
    <cfRule type="expression" dxfId="4" priority="32" stopIfTrue="1">
      <formula>AND($Q$52&lt;&gt;"",COUNTIF(Fériés,$Q$52)&gt;0)</formula>
    </cfRule>
  </conditionalFormatting>
  <conditionalFormatting sqref="V54:Y60">
    <cfRule type="expression" dxfId="3" priority="33" stopIfTrue="1">
      <formula>AND($V$52&lt;&gt;"",COUNTIF(Fériés,$V$52)&gt;0)</formula>
    </cfRule>
  </conditionalFormatting>
  <conditionalFormatting sqref="AA54:AD60">
    <cfRule type="expression" dxfId="2" priority="34" stopIfTrue="1">
      <formula>AND($AA$52&lt;&gt;"",COUNTIF(Fériés,$AA$52)&gt;0)</formula>
    </cfRule>
  </conditionalFormatting>
  <conditionalFormatting sqref="AF54:AI60">
    <cfRule type="expression" dxfId="1" priority="35" stopIfTrue="1">
      <formula>AND($AF$52&lt;&gt;"",COUNTIF(Fériés,$AF$52)&gt;0)</formula>
    </cfRule>
  </conditionalFormatting>
  <dataValidations count="3">
    <dataValidation type="list" allowBlank="1" showInputMessage="1" showErrorMessage="1" promptTitle="Date" prompt="Indiquer la date de démarrage du planning." sqref="B4">
      <formula1>"1,2,3,4,5,6,7,8,9,10,11,12,13,14,15,16,17,18,19,20,21,22,23,24,25,26,27,28,29,30,31"</formula1>
    </dataValidation>
    <dataValidation type="list" allowBlank="1" showInputMessage="1" showErrorMessage="1" sqref="T3:W3">
      <formula1>"Janvier,Février,Mars,Avril,Mai,Juin,Juillet,Août,Septembre,Octobre,Novembre, Décembre"</formula1>
    </dataValidation>
    <dataValidation type="list" allowBlank="1" showInputMessage="1" showErrorMessage="1" sqref="X3:Z3">
      <formula1>"2014,2015,2016,2017,2018,2019,2020"</formula1>
    </dataValidation>
  </dataValidation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9"/>
  </sheetPr>
  <dimension ref="B1:K21"/>
  <sheetViews>
    <sheetView workbookViewId="0">
      <selection activeCell="F14" sqref="F14"/>
    </sheetView>
  </sheetViews>
  <sheetFormatPr baseColWidth="10" defaultColWidth="12.5546875" defaultRowHeight="15.6"/>
  <cols>
    <col min="1" max="1" width="2.44140625" style="19" customWidth="1"/>
    <col min="2" max="2" width="26.44140625" style="19" customWidth="1"/>
    <col min="3" max="3" width="3.33203125" style="19" customWidth="1"/>
    <col min="4" max="4" width="32.88671875" style="21" customWidth="1"/>
    <col min="5" max="5" width="3.33203125" style="19" customWidth="1"/>
    <col min="6" max="6" width="17.33203125" style="19" bestFit="1" customWidth="1"/>
    <col min="7" max="10" width="12.5546875" style="19"/>
    <col min="11" max="11" width="12.88671875" style="19" hidden="1" customWidth="1"/>
    <col min="12" max="16384" width="12.5546875" style="19"/>
  </cols>
  <sheetData>
    <row r="1" spans="2:11">
      <c r="C1" s="17"/>
      <c r="D1" s="18"/>
      <c r="K1" s="20">
        <v>2000</v>
      </c>
    </row>
    <row r="2" spans="2:11">
      <c r="K2" s="20">
        <v>2001</v>
      </c>
    </row>
    <row r="3" spans="2:11">
      <c r="B3" s="22"/>
      <c r="C3" s="22"/>
      <c r="D3" s="23"/>
      <c r="K3" s="20">
        <v>2002</v>
      </c>
    </row>
    <row r="4" spans="2:11">
      <c r="B4" s="24" t="s">
        <v>8</v>
      </c>
      <c r="C4" s="25"/>
      <c r="D4" s="26">
        <f ca="1">DATE(An,1,1)</f>
        <v>41640</v>
      </c>
      <c r="F4" s="27"/>
      <c r="K4" s="20">
        <v>2003</v>
      </c>
    </row>
    <row r="5" spans="2:11">
      <c r="B5" s="24" t="s">
        <v>9</v>
      </c>
      <c r="C5" s="25"/>
      <c r="D5" s="28">
        <f ca="1">FLOOR(DATE(An,5,DAY(MINUTE(An/38)/2+56)),7)-34+7*(An=2079)</f>
        <v>41749</v>
      </c>
      <c r="F5" s="27"/>
      <c r="K5" s="20">
        <v>2004</v>
      </c>
    </row>
    <row r="6" spans="2:11">
      <c r="B6" s="24" t="s">
        <v>10</v>
      </c>
      <c r="C6" s="25"/>
      <c r="D6" s="28">
        <f ca="1">D5+1</f>
        <v>41750</v>
      </c>
      <c r="F6" s="29"/>
      <c r="K6" s="20">
        <v>2005</v>
      </c>
    </row>
    <row r="7" spans="2:11">
      <c r="B7" s="24" t="s">
        <v>11</v>
      </c>
      <c r="C7" s="25"/>
      <c r="D7" s="28">
        <f ca="1">DATE(An,5,1)</f>
        <v>41760</v>
      </c>
      <c r="K7" s="20">
        <v>2006</v>
      </c>
    </row>
    <row r="8" spans="2:11">
      <c r="B8" s="24" t="s">
        <v>12</v>
      </c>
      <c r="C8" s="25"/>
      <c r="D8" s="28">
        <f ca="1">DATE(An,5,8)</f>
        <v>41767</v>
      </c>
      <c r="K8" s="20">
        <v>2007</v>
      </c>
    </row>
    <row r="9" spans="2:11">
      <c r="B9" s="24" t="s">
        <v>13</v>
      </c>
      <c r="C9" s="25"/>
      <c r="D9" s="28">
        <f>D5+39</f>
        <v>41788</v>
      </c>
      <c r="K9" s="20">
        <v>2008</v>
      </c>
    </row>
    <row r="10" spans="2:11">
      <c r="B10" s="24" t="s">
        <v>14</v>
      </c>
      <c r="C10" s="25"/>
      <c r="D10" s="26">
        <f>D5+49</f>
        <v>41798</v>
      </c>
      <c r="K10" s="20">
        <v>2009</v>
      </c>
    </row>
    <row r="11" spans="2:11">
      <c r="B11" s="24" t="s">
        <v>15</v>
      </c>
      <c r="C11" s="25"/>
      <c r="D11" s="26">
        <f>D10+1</f>
        <v>41799</v>
      </c>
      <c r="K11" s="20">
        <v>2010</v>
      </c>
    </row>
    <row r="12" spans="2:11">
      <c r="B12" s="24" t="s">
        <v>16</v>
      </c>
      <c r="C12" s="25"/>
      <c r="D12" s="26">
        <f ca="1">DATE(An,7,14)</f>
        <v>41834</v>
      </c>
      <c r="K12" s="20">
        <v>2011</v>
      </c>
    </row>
    <row r="13" spans="2:11">
      <c r="B13" s="24" t="s">
        <v>17</v>
      </c>
      <c r="C13" s="25"/>
      <c r="D13" s="26">
        <f ca="1">DATE(An,8,15)</f>
        <v>41866</v>
      </c>
      <c r="F13" s="27"/>
      <c r="K13" s="20">
        <v>2012</v>
      </c>
    </row>
    <row r="14" spans="2:11">
      <c r="B14" s="24" t="s">
        <v>18</v>
      </c>
      <c r="C14" s="25"/>
      <c r="D14" s="26">
        <f ca="1">DATE(An,11,1)</f>
        <v>41944</v>
      </c>
      <c r="K14" s="20">
        <v>2013</v>
      </c>
    </row>
    <row r="15" spans="2:11">
      <c r="B15" s="24" t="s">
        <v>19</v>
      </c>
      <c r="C15" s="25"/>
      <c r="D15" s="26">
        <f ca="1">DATE(An,11,11)</f>
        <v>41954</v>
      </c>
      <c r="K15" s="20">
        <v>2014</v>
      </c>
    </row>
    <row r="16" spans="2:11">
      <c r="B16" s="24" t="s">
        <v>20</v>
      </c>
      <c r="C16" s="25"/>
      <c r="D16" s="26">
        <f ca="1">DATE(An,12,25)</f>
        <v>41998</v>
      </c>
      <c r="K16" s="20">
        <v>2015</v>
      </c>
    </row>
    <row r="17" spans="2:4">
      <c r="B17" s="22"/>
      <c r="C17" s="22"/>
      <c r="D17" s="23"/>
    </row>
    <row r="18" spans="2:4">
      <c r="B18" s="22"/>
      <c r="C18" s="22"/>
      <c r="D18" s="23"/>
    </row>
    <row r="19" spans="2:4">
      <c r="B19" s="22"/>
      <c r="C19" s="22"/>
      <c r="D19" s="23"/>
    </row>
    <row r="20" spans="2:4">
      <c r="B20" s="22"/>
      <c r="C20" s="22"/>
      <c r="D20" s="23"/>
    </row>
    <row r="21" spans="2:4">
      <c r="B21" s="22"/>
      <c r="C21" s="22"/>
      <c r="D21" s="23"/>
    </row>
  </sheetData>
  <phoneticPr fontId="5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Feuil1</vt:lpstr>
      <vt:lpstr>Fériés</vt:lpstr>
      <vt:lpstr>Feuil2</vt:lpstr>
      <vt:lpstr>Feuil3</vt:lpstr>
      <vt:lpstr>Fériés!An</vt:lpstr>
      <vt:lpstr>An</vt:lpstr>
      <vt:lpstr>annee</vt:lpstr>
      <vt:lpstr>Fériés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Dédé</cp:lastModifiedBy>
  <cp:lastPrinted>2014-11-18T08:37:46Z</cp:lastPrinted>
  <dcterms:created xsi:type="dcterms:W3CDTF">2014-11-17T08:11:42Z</dcterms:created>
  <dcterms:modified xsi:type="dcterms:W3CDTF">2014-12-08T10:37:36Z</dcterms:modified>
</cp:coreProperties>
</file>