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825" windowWidth="19170" windowHeight="3885"/>
  </bookViews>
  <sheets>
    <sheet name="Tableau principal" sheetId="1" r:id="rId1"/>
    <sheet name="Détail 2013" sheetId="2" r:id="rId2"/>
  </sheets>
  <definedNames>
    <definedName name="Mois">OFFSET('Tableau principal'!$J$2,,,COUNTA('Tableau principal'!$J$1:$J$16)-1)</definedName>
  </definedNames>
  <calcPr calcId="114210"/>
</workbook>
</file>

<file path=xl/calcChain.xml><?xml version="1.0" encoding="utf-8"?>
<calcChain xmlns="http://schemas.openxmlformats.org/spreadsheetml/2006/main">
  <c r="D34" i="1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6"/>
  <c r="D5"/>
  <c r="D4"/>
  <c r="C34"/>
  <c r="C19"/>
  <c r="C20"/>
  <c r="C21"/>
  <c r="C22"/>
  <c r="C23"/>
  <c r="C24"/>
  <c r="C25"/>
  <c r="C26"/>
  <c r="C27"/>
  <c r="C28"/>
  <c r="C29"/>
  <c r="C30"/>
  <c r="C31"/>
  <c r="C32"/>
  <c r="C33"/>
  <c r="C8"/>
  <c r="C9"/>
  <c r="C10"/>
  <c r="C11"/>
  <c r="C12"/>
  <c r="C13"/>
  <c r="C14"/>
  <c r="C15"/>
  <c r="C16"/>
  <c r="C17"/>
  <c r="C18"/>
  <c r="C6"/>
  <c r="C7"/>
  <c r="C5"/>
  <c r="C4"/>
  <c r="T33" i="2"/>
  <c r="T36"/>
  <c r="T35"/>
  <c r="T34"/>
  <c r="P33"/>
  <c r="P36"/>
  <c r="P35"/>
  <c r="P34"/>
  <c r="L36"/>
  <c r="L35"/>
  <c r="L34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V37"/>
  <c r="U37"/>
  <c r="R37"/>
  <c r="Q37"/>
  <c r="N37"/>
  <c r="M37"/>
  <c r="J37"/>
  <c r="I37"/>
  <c r="B4" i="1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J4"/>
  <c r="J5"/>
  <c r="J3"/>
  <c r="D35"/>
  <c r="C35"/>
</calcChain>
</file>

<file path=xl/sharedStrings.xml><?xml version="1.0" encoding="utf-8"?>
<sst xmlns="http://schemas.openxmlformats.org/spreadsheetml/2006/main" count="21" uniqueCount="5">
  <si>
    <t>DATE</t>
  </si>
  <si>
    <t>GAINS</t>
  </si>
  <si>
    <t>PERTES</t>
  </si>
  <si>
    <t>TOTAL</t>
  </si>
  <si>
    <t>Mois</t>
  </si>
</sst>
</file>

<file path=xl/styles.xml><?xml version="1.0" encoding="utf-8"?>
<styleSheet xmlns="http://schemas.openxmlformats.org/spreadsheetml/2006/main">
  <numFmts count="1">
    <numFmt numFmtId="165" formatCode="mmmm\ yyyy"/>
  </numFmts>
  <fonts count="4">
    <font>
      <sz val="11"/>
      <color theme="1"/>
      <name val="Calibri"/>
      <family val="2"/>
      <scheme val="minor"/>
    </font>
    <font>
      <b/>
      <sz val="12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2" xfId="0" applyBorder="1"/>
    <xf numFmtId="2" fontId="0" fillId="0" borderId="1" xfId="0" applyNumberFormat="1" applyBorder="1"/>
    <xf numFmtId="2" fontId="0" fillId="0" borderId="3" xfId="0" applyNumberFormat="1" applyBorder="1"/>
    <xf numFmtId="2" fontId="0" fillId="0" borderId="2" xfId="0" applyNumberFormat="1" applyBorder="1"/>
    <xf numFmtId="14" fontId="0" fillId="0" borderId="3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165" fontId="1" fillId="0" borderId="0" xfId="0" applyNumberFormat="1" applyFont="1" applyBorder="1" applyAlignment="1">
      <alignment horizontal="center" vertical="center"/>
    </xf>
    <xf numFmtId="165" fontId="2" fillId="0" borderId="0" xfId="0" applyNumberFormat="1" applyFont="1" applyBorder="1" applyAlignment="1">
      <alignment horizontal="center" vertical="center"/>
    </xf>
    <xf numFmtId="2" fontId="0" fillId="0" borderId="7" xfId="0" applyNumberFormat="1" applyBorder="1"/>
    <xf numFmtId="165" fontId="1" fillId="0" borderId="4" xfId="0" applyNumberFormat="1" applyFont="1" applyBorder="1" applyAlignment="1">
      <alignment horizontal="center"/>
    </xf>
    <xf numFmtId="165" fontId="1" fillId="0" borderId="5" xfId="0" applyNumberFormat="1" applyFont="1" applyBorder="1" applyAlignment="1">
      <alignment horizontal="center"/>
    </xf>
    <xf numFmtId="165" fontId="1" fillId="0" borderId="6" xfId="0" applyNumberFormat="1" applyFont="1" applyBorder="1" applyAlignment="1">
      <alignment horizontal="center"/>
    </xf>
    <xf numFmtId="165" fontId="1" fillId="0" borderId="4" xfId="0" applyNumberFormat="1" applyFont="1" applyBorder="1" applyAlignment="1">
      <alignment horizontal="center" vertical="center"/>
    </xf>
    <xf numFmtId="165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581025</xdr:colOff>
      <xdr:row>0</xdr:row>
      <xdr:rowOff>85725</xdr:rowOff>
    </xdr:from>
    <xdr:to>
      <xdr:col>6</xdr:col>
      <xdr:colOff>180975</xdr:colOff>
      <xdr:row>1</xdr:row>
      <xdr:rowOff>142875</xdr:rowOff>
    </xdr:to>
    <xdr:sp macro="" textlink="">
      <xdr:nvSpPr>
        <xdr:cNvPr id="1028" name="AutoShape 4"/>
        <xdr:cNvSpPr>
          <a:spLocks noChangeArrowheads="1"/>
        </xdr:cNvSpPr>
      </xdr:nvSpPr>
      <xdr:spPr bwMode="auto">
        <a:xfrm>
          <a:off x="3629025" y="85725"/>
          <a:ext cx="1123950" cy="257175"/>
        </a:xfrm>
        <a:prstGeom prst="wedgeRoundRectCallout">
          <a:avLst>
            <a:gd name="adj1" fmla="val -84745"/>
            <a:gd name="adj2" fmla="val 35185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Choix du mois</a:t>
          </a:r>
        </a:p>
      </xdr:txBody>
    </xdr:sp>
    <xdr:clientData/>
  </xdr:twoCellAnchor>
  <xdr:twoCellAnchor editAs="oneCell">
    <xdr:from>
      <xdr:col>4</xdr:col>
      <xdr:colOff>714375</xdr:colOff>
      <xdr:row>2</xdr:row>
      <xdr:rowOff>133350</xdr:rowOff>
    </xdr:from>
    <xdr:to>
      <xdr:col>8</xdr:col>
      <xdr:colOff>276225</xdr:colOff>
      <xdr:row>4</xdr:row>
      <xdr:rowOff>161925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3762375" y="542925"/>
          <a:ext cx="2609850" cy="419100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Moi, je rentrerais les données sur la Feuille "Détail 2013" et j'aurais le mois choisi en B2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752475</xdr:colOff>
      <xdr:row>2</xdr:row>
      <xdr:rowOff>190500</xdr:rowOff>
    </xdr:from>
    <xdr:to>
      <xdr:col>9</xdr:col>
      <xdr:colOff>723900</xdr:colOff>
      <xdr:row>3</xdr:row>
      <xdr:rowOff>361950</xdr:rowOff>
    </xdr:to>
    <xdr:sp macro="" textlink="">
      <xdr:nvSpPr>
        <xdr:cNvPr id="2" name="Plaque 1"/>
        <xdr:cNvSpPr/>
      </xdr:nvSpPr>
      <xdr:spPr>
        <a:xfrm>
          <a:off x="5324475" y="571500"/>
          <a:ext cx="2257425" cy="371475"/>
        </a:xfrm>
        <a:prstGeom prst="bevel">
          <a:avLst/>
        </a:prstGeom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JUIN 2013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K35"/>
  <sheetViews>
    <sheetView tabSelected="1" workbookViewId="0">
      <selection activeCell="B2" sqref="B2:D2"/>
    </sheetView>
  </sheetViews>
  <sheetFormatPr baseColWidth="10" defaultRowHeight="15"/>
  <cols>
    <col min="10" max="10" width="13.5703125" bestFit="1" customWidth="1"/>
    <col min="12" max="12" width="12.85546875" bestFit="1" customWidth="1"/>
  </cols>
  <sheetData>
    <row r="1" spans="2:11" ht="15.75" thickBot="1">
      <c r="J1" t="s">
        <v>4</v>
      </c>
    </row>
    <row r="2" spans="2:11" ht="16.5" thickBot="1">
      <c r="B2" s="13">
        <v>41426</v>
      </c>
      <c r="C2" s="14"/>
      <c r="D2" s="15"/>
      <c r="J2" s="11">
        <v>41426</v>
      </c>
      <c r="K2" s="10"/>
    </row>
    <row r="3" spans="2:11" ht="15.75" thickBot="1">
      <c r="B3" s="7" t="s">
        <v>0</v>
      </c>
      <c r="C3" s="7" t="s">
        <v>1</v>
      </c>
      <c r="D3" s="7" t="s">
        <v>2</v>
      </c>
      <c r="J3" s="11">
        <f>EDATE(J2,1)</f>
        <v>41456</v>
      </c>
    </row>
    <row r="4" spans="2:11">
      <c r="B4" s="1">
        <f>B2</f>
        <v>41426</v>
      </c>
      <c r="C4" s="3">
        <f ca="1">OFFSET('Détail 2013'!$G$4,ROW()-2,MATCH('Tableau principal'!$B$2,'Détail 2013'!$4:$4,0)-6)</f>
        <v>1274</v>
      </c>
      <c r="D4" s="3">
        <f ca="1">OFFSET('Détail 2013'!$G$4,ROW()-2,MATCH('Tableau principal'!$B$2,'Détail 2013'!$4:$4,0)-5)</f>
        <v>0</v>
      </c>
      <c r="J4" s="11">
        <f>EDATE(J3,1)</f>
        <v>41487</v>
      </c>
    </row>
    <row r="5" spans="2:11">
      <c r="B5" s="6">
        <f>B4+1</f>
        <v>41427</v>
      </c>
      <c r="C5" s="4">
        <f ca="1">OFFSET('Détail 2013'!$G$4,ROW()-2,MATCH('Tableau principal'!$B$2,'Détail 2013'!$4:$4,0)-6)</f>
        <v>0</v>
      </c>
      <c r="D5" s="4">
        <f ca="1">OFFSET('Détail 2013'!$G$4,ROW()-2,MATCH('Tableau principal'!$B$2,'Détail 2013'!$4:$4,0)-5)</f>
        <v>0</v>
      </c>
      <c r="J5" s="11">
        <f>EDATE(J4,1)</f>
        <v>41518</v>
      </c>
    </row>
    <row r="6" spans="2:11">
      <c r="B6" s="6">
        <f t="shared" ref="B6:B31" si="0">B5+1</f>
        <v>41428</v>
      </c>
      <c r="C6" s="4">
        <f ca="1">OFFSET('Détail 2013'!$G$4,ROW()-2,MATCH('Tableau principal'!$B$2,'Détail 2013'!$4:$4,0)-6)</f>
        <v>878</v>
      </c>
      <c r="D6" s="4">
        <f ca="1">OFFSET('Détail 2013'!$G$4,ROW()-2,MATCH('Tableau principal'!$B$2,'Détail 2013'!$4:$4,0)-5)</f>
        <v>174</v>
      </c>
      <c r="J6" s="8"/>
    </row>
    <row r="7" spans="2:11">
      <c r="B7" s="6">
        <f t="shared" si="0"/>
        <v>41429</v>
      </c>
      <c r="C7" s="4">
        <f ca="1">OFFSET('Détail 2013'!$G$4,ROW()-2,MATCH('Tableau principal'!$B$2,'Détail 2013'!$4:$4,0)-6)</f>
        <v>475</v>
      </c>
      <c r="D7" s="4">
        <f ca="1">OFFSET('Détail 2013'!$G$4,ROW()-2,MATCH('Tableau principal'!$B$2,'Détail 2013'!$4:$4,0)-5)</f>
        <v>0</v>
      </c>
      <c r="J7" s="8"/>
    </row>
    <row r="8" spans="2:11">
      <c r="B8" s="6">
        <f t="shared" si="0"/>
        <v>41430</v>
      </c>
      <c r="C8" s="4">
        <f ca="1">OFFSET('Détail 2013'!$G$4,ROW()-2,MATCH('Tableau principal'!$B$2,'Détail 2013'!$4:$4,0)-6)</f>
        <v>0</v>
      </c>
      <c r="D8" s="4">
        <f ca="1">OFFSET('Détail 2013'!$G$4,ROW()-2,MATCH('Tableau principal'!$B$2,'Détail 2013'!$4:$4,0)-5)</f>
        <v>375</v>
      </c>
      <c r="J8" s="8"/>
    </row>
    <row r="9" spans="2:11">
      <c r="B9" s="6">
        <f t="shared" si="0"/>
        <v>41431</v>
      </c>
      <c r="C9" s="4">
        <f ca="1">OFFSET('Détail 2013'!$G$4,ROW()-2,MATCH('Tableau principal'!$B$2,'Détail 2013'!$4:$4,0)-6)</f>
        <v>675</v>
      </c>
      <c r="D9" s="4">
        <f ca="1">OFFSET('Détail 2013'!$G$4,ROW()-2,MATCH('Tableau principal'!$B$2,'Détail 2013'!$4:$4,0)-5)</f>
        <v>0</v>
      </c>
      <c r="J9" s="8"/>
    </row>
    <row r="10" spans="2:11">
      <c r="B10" s="6">
        <f t="shared" si="0"/>
        <v>41432</v>
      </c>
      <c r="C10" s="4">
        <f ca="1">OFFSET('Détail 2013'!$G$4,ROW()-2,MATCH('Tableau principal'!$B$2,'Détail 2013'!$4:$4,0)-6)</f>
        <v>2812</v>
      </c>
      <c r="D10" s="4">
        <f ca="1">OFFSET('Détail 2013'!$G$4,ROW()-2,MATCH('Tableau principal'!$B$2,'Détail 2013'!$4:$4,0)-5)</f>
        <v>0</v>
      </c>
      <c r="J10" s="8"/>
    </row>
    <row r="11" spans="2:11">
      <c r="B11" s="6">
        <f t="shared" si="0"/>
        <v>41433</v>
      </c>
      <c r="C11" s="4">
        <f ca="1">OFFSET('Détail 2013'!$G$4,ROW()-2,MATCH('Tableau principal'!$B$2,'Détail 2013'!$4:$4,0)-6)</f>
        <v>328</v>
      </c>
      <c r="D11" s="4">
        <f ca="1">OFFSET('Détail 2013'!$G$4,ROW()-2,MATCH('Tableau principal'!$B$2,'Détail 2013'!$4:$4,0)-5)</f>
        <v>0</v>
      </c>
      <c r="J11" s="8"/>
    </row>
    <row r="12" spans="2:11">
      <c r="B12" s="6">
        <f t="shared" si="0"/>
        <v>41434</v>
      </c>
      <c r="C12" s="4">
        <f ca="1">OFFSET('Détail 2013'!$G$4,ROW()-2,MATCH('Tableau principal'!$B$2,'Détail 2013'!$4:$4,0)-6)</f>
        <v>1003</v>
      </c>
      <c r="D12" s="4">
        <f ca="1">OFFSET('Détail 2013'!$G$4,ROW()-2,MATCH('Tableau principal'!$B$2,'Détail 2013'!$4:$4,0)-5)</f>
        <v>214</v>
      </c>
      <c r="J12" s="8"/>
    </row>
    <row r="13" spans="2:11">
      <c r="B13" s="6">
        <f t="shared" si="0"/>
        <v>41435</v>
      </c>
      <c r="C13" s="4">
        <f ca="1">OFFSET('Détail 2013'!$G$4,ROW()-2,MATCH('Tableau principal'!$B$2,'Détail 2013'!$4:$4,0)-6)</f>
        <v>2012</v>
      </c>
      <c r="D13" s="4">
        <f ca="1">OFFSET('Détail 2013'!$G$4,ROW()-2,MATCH('Tableau principal'!$B$2,'Détail 2013'!$4:$4,0)-5)</f>
        <v>0</v>
      </c>
      <c r="J13" s="8"/>
    </row>
    <row r="14" spans="2:11">
      <c r="B14" s="6">
        <f t="shared" si="0"/>
        <v>41436</v>
      </c>
      <c r="C14" s="4">
        <f ca="1">OFFSET('Détail 2013'!$G$4,ROW()-2,MATCH('Tableau principal'!$B$2,'Détail 2013'!$4:$4,0)-6)</f>
        <v>0</v>
      </c>
      <c r="D14" s="4">
        <f ca="1">OFFSET('Détail 2013'!$G$4,ROW()-2,MATCH('Tableau principal'!$B$2,'Détail 2013'!$4:$4,0)-5)</f>
        <v>0</v>
      </c>
      <c r="J14" s="8"/>
    </row>
    <row r="15" spans="2:11">
      <c r="B15" s="6">
        <f t="shared" si="0"/>
        <v>41437</v>
      </c>
      <c r="C15" s="4">
        <f ca="1">OFFSET('Détail 2013'!$G$4,ROW()-2,MATCH('Tableau principal'!$B$2,'Détail 2013'!$4:$4,0)-6)</f>
        <v>0</v>
      </c>
      <c r="D15" s="4">
        <f ca="1">OFFSET('Détail 2013'!$G$4,ROW()-2,MATCH('Tableau principal'!$B$2,'Détail 2013'!$4:$4,0)-5)</f>
        <v>0</v>
      </c>
      <c r="J15" s="8"/>
    </row>
    <row r="16" spans="2:11">
      <c r="B16" s="6">
        <f t="shared" si="0"/>
        <v>41438</v>
      </c>
      <c r="C16" s="4">
        <f ca="1">OFFSET('Détail 2013'!$G$4,ROW()-2,MATCH('Tableau principal'!$B$2,'Détail 2013'!$4:$4,0)-6)</f>
        <v>0</v>
      </c>
      <c r="D16" s="4">
        <f ca="1">OFFSET('Détail 2013'!$G$4,ROW()-2,MATCH('Tableau principal'!$B$2,'Détail 2013'!$4:$4,0)-5)</f>
        <v>0</v>
      </c>
      <c r="J16" s="8"/>
    </row>
    <row r="17" spans="2:4">
      <c r="B17" s="6">
        <f t="shared" si="0"/>
        <v>41439</v>
      </c>
      <c r="C17" s="4">
        <f ca="1">OFFSET('Détail 2013'!$G$4,ROW()-2,MATCH('Tableau principal'!$B$2,'Détail 2013'!$4:$4,0)-6)</f>
        <v>0</v>
      </c>
      <c r="D17" s="4">
        <f ca="1">OFFSET('Détail 2013'!$G$4,ROW()-2,MATCH('Tableau principal'!$B$2,'Détail 2013'!$4:$4,0)-5)</f>
        <v>0</v>
      </c>
    </row>
    <row r="18" spans="2:4">
      <c r="B18" s="6">
        <f t="shared" si="0"/>
        <v>41440</v>
      </c>
      <c r="C18" s="4">
        <f ca="1">OFFSET('Détail 2013'!$G$4,ROW()-2,MATCH('Tableau principal'!$B$2,'Détail 2013'!$4:$4,0)-6)</f>
        <v>0</v>
      </c>
      <c r="D18" s="4">
        <f ca="1">OFFSET('Détail 2013'!$G$4,ROW()-2,MATCH('Tableau principal'!$B$2,'Détail 2013'!$4:$4,0)-5)</f>
        <v>0</v>
      </c>
    </row>
    <row r="19" spans="2:4">
      <c r="B19" s="6">
        <f t="shared" si="0"/>
        <v>41441</v>
      </c>
      <c r="C19" s="4">
        <f ca="1">OFFSET('Détail 2013'!$G$4,ROW()-2,MATCH('Tableau principal'!$B$2,'Détail 2013'!$4:$4,0)-6)</f>
        <v>0</v>
      </c>
      <c r="D19" s="4">
        <f ca="1">OFFSET('Détail 2013'!$G$4,ROW()-2,MATCH('Tableau principal'!$B$2,'Détail 2013'!$4:$4,0)-5)</f>
        <v>0</v>
      </c>
    </row>
    <row r="20" spans="2:4">
      <c r="B20" s="6">
        <f t="shared" si="0"/>
        <v>41442</v>
      </c>
      <c r="C20" s="4">
        <f ca="1">OFFSET('Détail 2013'!$G$4,ROW()-2,MATCH('Tableau principal'!$B$2,'Détail 2013'!$4:$4,0)-6)</f>
        <v>0</v>
      </c>
      <c r="D20" s="4">
        <f ca="1">OFFSET('Détail 2013'!$G$4,ROW()-2,MATCH('Tableau principal'!$B$2,'Détail 2013'!$4:$4,0)-5)</f>
        <v>0</v>
      </c>
    </row>
    <row r="21" spans="2:4">
      <c r="B21" s="6">
        <f t="shared" si="0"/>
        <v>41443</v>
      </c>
      <c r="C21" s="4">
        <f ca="1">OFFSET('Détail 2013'!$G$4,ROW()-2,MATCH('Tableau principal'!$B$2,'Détail 2013'!$4:$4,0)-6)</f>
        <v>0</v>
      </c>
      <c r="D21" s="4">
        <f ca="1">OFFSET('Détail 2013'!$G$4,ROW()-2,MATCH('Tableau principal'!$B$2,'Détail 2013'!$4:$4,0)-5)</f>
        <v>0</v>
      </c>
    </row>
    <row r="22" spans="2:4">
      <c r="B22" s="6">
        <f t="shared" si="0"/>
        <v>41444</v>
      </c>
      <c r="C22" s="4">
        <f ca="1">OFFSET('Détail 2013'!$G$4,ROW()-2,MATCH('Tableau principal'!$B$2,'Détail 2013'!$4:$4,0)-6)</f>
        <v>0</v>
      </c>
      <c r="D22" s="4">
        <f ca="1">OFFSET('Détail 2013'!$G$4,ROW()-2,MATCH('Tableau principal'!$B$2,'Détail 2013'!$4:$4,0)-5)</f>
        <v>0</v>
      </c>
    </row>
    <row r="23" spans="2:4">
      <c r="B23" s="6">
        <f t="shared" si="0"/>
        <v>41445</v>
      </c>
      <c r="C23" s="4">
        <f ca="1">OFFSET('Détail 2013'!$G$4,ROW()-2,MATCH('Tableau principal'!$B$2,'Détail 2013'!$4:$4,0)-6)</f>
        <v>0</v>
      </c>
      <c r="D23" s="4">
        <f ca="1">OFFSET('Détail 2013'!$G$4,ROW()-2,MATCH('Tableau principal'!$B$2,'Détail 2013'!$4:$4,0)-5)</f>
        <v>0</v>
      </c>
    </row>
    <row r="24" spans="2:4">
      <c r="B24" s="6">
        <f t="shared" si="0"/>
        <v>41446</v>
      </c>
      <c r="C24" s="4">
        <f ca="1">OFFSET('Détail 2013'!$G$4,ROW()-2,MATCH('Tableau principal'!$B$2,'Détail 2013'!$4:$4,0)-6)</f>
        <v>0</v>
      </c>
      <c r="D24" s="4">
        <f ca="1">OFFSET('Détail 2013'!$G$4,ROW()-2,MATCH('Tableau principal'!$B$2,'Détail 2013'!$4:$4,0)-5)</f>
        <v>0</v>
      </c>
    </row>
    <row r="25" spans="2:4">
      <c r="B25" s="6">
        <f t="shared" si="0"/>
        <v>41447</v>
      </c>
      <c r="C25" s="4">
        <f ca="1">OFFSET('Détail 2013'!$G$4,ROW()-2,MATCH('Tableau principal'!$B$2,'Détail 2013'!$4:$4,0)-6)</f>
        <v>0</v>
      </c>
      <c r="D25" s="4">
        <f ca="1">OFFSET('Détail 2013'!$G$4,ROW()-2,MATCH('Tableau principal'!$B$2,'Détail 2013'!$4:$4,0)-5)</f>
        <v>0</v>
      </c>
    </row>
    <row r="26" spans="2:4">
      <c r="B26" s="6">
        <f t="shared" si="0"/>
        <v>41448</v>
      </c>
      <c r="C26" s="4">
        <f ca="1">OFFSET('Détail 2013'!$G$4,ROW()-2,MATCH('Tableau principal'!$B$2,'Détail 2013'!$4:$4,0)-6)</f>
        <v>0</v>
      </c>
      <c r="D26" s="4">
        <f ca="1">OFFSET('Détail 2013'!$G$4,ROW()-2,MATCH('Tableau principal'!$B$2,'Détail 2013'!$4:$4,0)-5)</f>
        <v>0</v>
      </c>
    </row>
    <row r="27" spans="2:4">
      <c r="B27" s="6">
        <f t="shared" si="0"/>
        <v>41449</v>
      </c>
      <c r="C27" s="4">
        <f ca="1">OFFSET('Détail 2013'!$G$4,ROW()-2,MATCH('Tableau principal'!$B$2,'Détail 2013'!$4:$4,0)-6)</f>
        <v>0</v>
      </c>
      <c r="D27" s="4">
        <f ca="1">OFFSET('Détail 2013'!$G$4,ROW()-2,MATCH('Tableau principal'!$B$2,'Détail 2013'!$4:$4,0)-5)</f>
        <v>0</v>
      </c>
    </row>
    <row r="28" spans="2:4">
      <c r="B28" s="6">
        <f t="shared" si="0"/>
        <v>41450</v>
      </c>
      <c r="C28" s="4">
        <f ca="1">OFFSET('Détail 2013'!$G$4,ROW()-2,MATCH('Tableau principal'!$B$2,'Détail 2013'!$4:$4,0)-6)</f>
        <v>0</v>
      </c>
      <c r="D28" s="4">
        <f ca="1">OFFSET('Détail 2013'!$G$4,ROW()-2,MATCH('Tableau principal'!$B$2,'Détail 2013'!$4:$4,0)-5)</f>
        <v>0</v>
      </c>
    </row>
    <row r="29" spans="2:4">
      <c r="B29" s="6">
        <f t="shared" si="0"/>
        <v>41451</v>
      </c>
      <c r="C29" s="4">
        <f ca="1">OFFSET('Détail 2013'!$G$4,ROW()-2,MATCH('Tableau principal'!$B$2,'Détail 2013'!$4:$4,0)-6)</f>
        <v>0</v>
      </c>
      <c r="D29" s="4">
        <f ca="1">OFFSET('Détail 2013'!$G$4,ROW()-2,MATCH('Tableau principal'!$B$2,'Détail 2013'!$4:$4,0)-5)</f>
        <v>0</v>
      </c>
    </row>
    <row r="30" spans="2:4">
      <c r="B30" s="6">
        <f t="shared" si="0"/>
        <v>41452</v>
      </c>
      <c r="C30" s="4">
        <f ca="1">OFFSET('Détail 2013'!$G$4,ROW()-2,MATCH('Tableau principal'!$B$2,'Détail 2013'!$4:$4,0)-6)</f>
        <v>0</v>
      </c>
      <c r="D30" s="4">
        <f ca="1">OFFSET('Détail 2013'!$G$4,ROW()-2,MATCH('Tableau principal'!$B$2,'Détail 2013'!$4:$4,0)-5)</f>
        <v>0</v>
      </c>
    </row>
    <row r="31" spans="2:4">
      <c r="B31" s="6">
        <f t="shared" si="0"/>
        <v>41453</v>
      </c>
      <c r="C31" s="4">
        <f ca="1">OFFSET('Détail 2013'!$G$4,ROW()-2,MATCH('Tableau principal'!$B$2,'Détail 2013'!$4:$4,0)-6)</f>
        <v>0</v>
      </c>
      <c r="D31" s="4">
        <f ca="1">OFFSET('Détail 2013'!$G$4,ROW()-2,MATCH('Tableau principal'!$B$2,'Détail 2013'!$4:$4,0)-5)</f>
        <v>0</v>
      </c>
    </row>
    <row r="32" spans="2:4">
      <c r="B32" s="6">
        <f>IF(MONTH($B$31+1)=MONTH($B$2),$B$31+1,"")</f>
        <v>41454</v>
      </c>
      <c r="C32" s="4">
        <f ca="1">OFFSET('Détail 2013'!$G$4,ROW()-2,MATCH('Tableau principal'!$B$2,'Détail 2013'!$4:$4,0)-6)</f>
        <v>0</v>
      </c>
      <c r="D32" s="4">
        <f ca="1">OFFSET('Détail 2013'!$G$4,ROW()-2,MATCH('Tableau principal'!$B$2,'Détail 2013'!$4:$4,0)-5)</f>
        <v>0</v>
      </c>
    </row>
    <row r="33" spans="2:4">
      <c r="B33" s="6">
        <f>IF(MONTH($B$31+2)=MONTH($B$2),$B$31+2,"")</f>
        <v>41455</v>
      </c>
      <c r="C33" s="4">
        <f ca="1">OFFSET('Détail 2013'!$G$4,ROW()-2,MATCH('Tableau principal'!$B$2,'Détail 2013'!$4:$4,0)-6)</f>
        <v>0</v>
      </c>
      <c r="D33" s="4">
        <f ca="1">OFFSET('Détail 2013'!$G$4,ROW()-2,MATCH('Tableau principal'!$B$2,'Détail 2013'!$4:$4,0)-5)</f>
        <v>0</v>
      </c>
    </row>
    <row r="34" spans="2:4" ht="15.75" thickBot="1">
      <c r="B34" s="6" t="str">
        <f>IF(MONTH($B$31+3)=MONTH($B$2),$B$31+3,"")</f>
        <v/>
      </c>
      <c r="C34" s="12">
        <f ca="1">OFFSET('Détail 2013'!$G$4,ROW()-2,MATCH('Tableau principal'!$B$2,'Détail 2013'!$4:$4,0)-6)</f>
        <v>0</v>
      </c>
      <c r="D34" s="12">
        <f ca="1">OFFSET('Détail 2013'!$G$4,ROW()-2,MATCH('Tableau principal'!$B$2,'Détail 2013'!$4:$4,0)-5)</f>
        <v>0</v>
      </c>
    </row>
    <row r="35" spans="2:4" ht="15.75" thickBot="1">
      <c r="B35" s="2" t="s">
        <v>3</v>
      </c>
      <c r="C35" s="5">
        <f ca="1">SUM(C4:C33)</f>
        <v>9457</v>
      </c>
      <c r="D35" s="5">
        <f ca="1">SUM(D4:D33)</f>
        <v>763</v>
      </c>
    </row>
  </sheetData>
  <sheetCalcPr fullCalcOnLoad="1"/>
  <mergeCells count="1">
    <mergeCell ref="B2:D2"/>
  </mergeCells>
  <phoneticPr fontId="3" type="noConversion"/>
  <dataValidations count="1">
    <dataValidation type="list" allowBlank="1" showInputMessage="1" showErrorMessage="1" sqref="B2:D2">
      <formula1>Mois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H3:V37"/>
  <sheetViews>
    <sheetView topLeftCell="H2" workbookViewId="0">
      <selection activeCell="V8" sqref="V8"/>
    </sheetView>
  </sheetViews>
  <sheetFormatPr baseColWidth="10" defaultRowHeight="15"/>
  <sheetData>
    <row r="3" spans="8:22" ht="15.75" thickBot="1"/>
    <row r="4" spans="8:22" s="8" customFormat="1" ht="29.25" customHeight="1" thickBot="1">
      <c r="H4" s="16">
        <v>41426</v>
      </c>
      <c r="I4" s="17"/>
      <c r="J4" s="18"/>
      <c r="K4"/>
      <c r="L4" s="16">
        <v>41456</v>
      </c>
      <c r="M4" s="17"/>
      <c r="N4" s="18"/>
      <c r="O4" s="9"/>
      <c r="P4" s="16">
        <v>41487</v>
      </c>
      <c r="Q4" s="17"/>
      <c r="R4" s="18"/>
      <c r="S4" s="9"/>
      <c r="T4" s="16">
        <v>41518</v>
      </c>
      <c r="U4" s="17"/>
      <c r="V4" s="18"/>
    </row>
    <row r="5" spans="8:22" ht="15.75" thickBot="1">
      <c r="H5" s="7" t="s">
        <v>0</v>
      </c>
      <c r="I5" s="7" t="s">
        <v>1</v>
      </c>
      <c r="J5" s="7" t="s">
        <v>2</v>
      </c>
      <c r="L5" s="7" t="s">
        <v>0</v>
      </c>
      <c r="M5" s="7" t="s">
        <v>1</v>
      </c>
      <c r="N5" s="7" t="s">
        <v>2</v>
      </c>
      <c r="P5" s="7" t="s">
        <v>0</v>
      </c>
      <c r="Q5" s="7" t="s">
        <v>1</v>
      </c>
      <c r="R5" s="7" t="s">
        <v>2</v>
      </c>
      <c r="T5" s="7" t="s">
        <v>0</v>
      </c>
      <c r="U5" s="7" t="s">
        <v>1</v>
      </c>
      <c r="V5" s="7" t="s">
        <v>2</v>
      </c>
    </row>
    <row r="6" spans="8:22">
      <c r="H6" s="1">
        <v>41426</v>
      </c>
      <c r="I6" s="3">
        <v>1274</v>
      </c>
      <c r="J6" s="3">
        <v>0</v>
      </c>
      <c r="L6" s="1">
        <f>L4</f>
        <v>41456</v>
      </c>
      <c r="M6" s="3">
        <v>20</v>
      </c>
      <c r="N6" s="3"/>
      <c r="P6" s="1">
        <f>P4</f>
        <v>41487</v>
      </c>
      <c r="Q6" s="3">
        <v>10</v>
      </c>
      <c r="R6" s="3"/>
      <c r="T6" s="1">
        <f>T4</f>
        <v>41518</v>
      </c>
      <c r="U6" s="3">
        <v>30</v>
      </c>
      <c r="V6" s="3"/>
    </row>
    <row r="7" spans="8:22">
      <c r="H7" s="6">
        <v>41427</v>
      </c>
      <c r="I7" s="4">
        <v>0</v>
      </c>
      <c r="J7" s="4">
        <v>0</v>
      </c>
      <c r="L7" s="6">
        <f>L6+1</f>
        <v>41457</v>
      </c>
      <c r="M7" s="4"/>
      <c r="N7" s="4">
        <v>40</v>
      </c>
      <c r="P7" s="6">
        <f>P6+1</f>
        <v>41488</v>
      </c>
      <c r="Q7" s="4"/>
      <c r="R7" s="4">
        <v>20</v>
      </c>
      <c r="T7" s="6">
        <f>T6+1</f>
        <v>41519</v>
      </c>
      <c r="U7" s="4"/>
      <c r="V7" s="4">
        <v>60</v>
      </c>
    </row>
    <row r="8" spans="8:22">
      <c r="H8" s="6">
        <v>41428</v>
      </c>
      <c r="I8" s="4">
        <v>878</v>
      </c>
      <c r="J8" s="4">
        <v>174</v>
      </c>
      <c r="L8" s="6">
        <f t="shared" ref="L8:L33" si="0">L7+1</f>
        <v>41458</v>
      </c>
      <c r="M8" s="4"/>
      <c r="N8" s="4"/>
      <c r="P8" s="6">
        <f t="shared" ref="P8:P33" si="1">P7+1</f>
        <v>41489</v>
      </c>
      <c r="Q8" s="4"/>
      <c r="R8" s="4"/>
      <c r="T8" s="6">
        <f t="shared" ref="T8:T33" si="2">T7+1</f>
        <v>41520</v>
      </c>
      <c r="U8" s="4"/>
      <c r="V8" s="4"/>
    </row>
    <row r="9" spans="8:22">
      <c r="H9" s="6">
        <v>41429</v>
      </c>
      <c r="I9" s="4">
        <v>475</v>
      </c>
      <c r="J9" s="4">
        <v>0</v>
      </c>
      <c r="L9" s="6">
        <f t="shared" si="0"/>
        <v>41459</v>
      </c>
      <c r="M9" s="4"/>
      <c r="N9" s="4"/>
      <c r="P9" s="6">
        <f t="shared" si="1"/>
        <v>41490</v>
      </c>
      <c r="Q9" s="4"/>
      <c r="R9" s="4"/>
      <c r="T9" s="6">
        <f t="shared" si="2"/>
        <v>41521</v>
      </c>
      <c r="U9" s="4"/>
      <c r="V9" s="4"/>
    </row>
    <row r="10" spans="8:22">
      <c r="H10" s="6">
        <v>41430</v>
      </c>
      <c r="I10" s="4">
        <v>0</v>
      </c>
      <c r="J10" s="4">
        <v>375</v>
      </c>
      <c r="L10" s="6">
        <f t="shared" si="0"/>
        <v>41460</v>
      </c>
      <c r="M10" s="4"/>
      <c r="N10" s="4"/>
      <c r="P10" s="6">
        <f t="shared" si="1"/>
        <v>41491</v>
      </c>
      <c r="Q10" s="4"/>
      <c r="R10" s="4"/>
      <c r="T10" s="6">
        <f t="shared" si="2"/>
        <v>41522</v>
      </c>
      <c r="U10" s="4"/>
      <c r="V10" s="4"/>
    </row>
    <row r="11" spans="8:22">
      <c r="H11" s="6">
        <v>41431</v>
      </c>
      <c r="I11" s="4">
        <v>675</v>
      </c>
      <c r="J11" s="4">
        <v>0</v>
      </c>
      <c r="L11" s="6">
        <f t="shared" si="0"/>
        <v>41461</v>
      </c>
      <c r="M11" s="4"/>
      <c r="N11" s="4"/>
      <c r="P11" s="6">
        <f t="shared" si="1"/>
        <v>41492</v>
      </c>
      <c r="Q11" s="4"/>
      <c r="R11" s="4"/>
      <c r="T11" s="6">
        <f t="shared" si="2"/>
        <v>41523</v>
      </c>
      <c r="U11" s="4"/>
      <c r="V11" s="4"/>
    </row>
    <row r="12" spans="8:22">
      <c r="H12" s="6">
        <v>41432</v>
      </c>
      <c r="I12" s="4">
        <v>2812</v>
      </c>
      <c r="J12" s="4">
        <v>0</v>
      </c>
      <c r="L12" s="6">
        <f t="shared" si="0"/>
        <v>41462</v>
      </c>
      <c r="M12" s="4"/>
      <c r="N12" s="4"/>
      <c r="P12" s="6">
        <f t="shared" si="1"/>
        <v>41493</v>
      </c>
      <c r="Q12" s="4"/>
      <c r="R12" s="4"/>
      <c r="T12" s="6">
        <f t="shared" si="2"/>
        <v>41524</v>
      </c>
      <c r="U12" s="4"/>
      <c r="V12" s="4"/>
    </row>
    <row r="13" spans="8:22">
      <c r="H13" s="6">
        <v>41433</v>
      </c>
      <c r="I13" s="4">
        <v>328</v>
      </c>
      <c r="J13" s="4">
        <v>0</v>
      </c>
      <c r="L13" s="6">
        <f t="shared" si="0"/>
        <v>41463</v>
      </c>
      <c r="M13" s="4"/>
      <c r="N13" s="4"/>
      <c r="P13" s="6">
        <f t="shared" si="1"/>
        <v>41494</v>
      </c>
      <c r="Q13" s="4"/>
      <c r="R13" s="4"/>
      <c r="T13" s="6">
        <f t="shared" si="2"/>
        <v>41525</v>
      </c>
      <c r="U13" s="4"/>
      <c r="V13" s="4"/>
    </row>
    <row r="14" spans="8:22">
      <c r="H14" s="6">
        <v>41434</v>
      </c>
      <c r="I14" s="4">
        <v>1003</v>
      </c>
      <c r="J14" s="4">
        <v>214</v>
      </c>
      <c r="L14" s="6">
        <f t="shared" si="0"/>
        <v>41464</v>
      </c>
      <c r="M14" s="4"/>
      <c r="N14" s="4"/>
      <c r="P14" s="6">
        <f t="shared" si="1"/>
        <v>41495</v>
      </c>
      <c r="Q14" s="4"/>
      <c r="R14" s="4"/>
      <c r="T14" s="6">
        <f t="shared" si="2"/>
        <v>41526</v>
      </c>
      <c r="U14" s="4"/>
      <c r="V14" s="4"/>
    </row>
    <row r="15" spans="8:22">
      <c r="H15" s="6">
        <v>41435</v>
      </c>
      <c r="I15" s="4">
        <v>2012</v>
      </c>
      <c r="J15" s="4">
        <v>0</v>
      </c>
      <c r="L15" s="6">
        <f t="shared" si="0"/>
        <v>41465</v>
      </c>
      <c r="M15" s="4"/>
      <c r="N15" s="4"/>
      <c r="P15" s="6">
        <f t="shared" si="1"/>
        <v>41496</v>
      </c>
      <c r="Q15" s="4"/>
      <c r="R15" s="4"/>
      <c r="T15" s="6">
        <f t="shared" si="2"/>
        <v>41527</v>
      </c>
      <c r="U15" s="4"/>
      <c r="V15" s="4"/>
    </row>
    <row r="16" spans="8:22">
      <c r="H16" s="6">
        <v>41436</v>
      </c>
      <c r="I16" s="4">
        <v>0</v>
      </c>
      <c r="J16" s="4">
        <v>0</v>
      </c>
      <c r="L16" s="6">
        <f t="shared" si="0"/>
        <v>41466</v>
      </c>
      <c r="M16" s="4"/>
      <c r="N16" s="4"/>
      <c r="P16" s="6">
        <f t="shared" si="1"/>
        <v>41497</v>
      </c>
      <c r="Q16" s="4"/>
      <c r="R16" s="4"/>
      <c r="T16" s="6">
        <f t="shared" si="2"/>
        <v>41528</v>
      </c>
      <c r="U16" s="4"/>
      <c r="V16" s="4"/>
    </row>
    <row r="17" spans="8:22">
      <c r="H17" s="6">
        <v>41437</v>
      </c>
      <c r="I17" s="4">
        <v>0</v>
      </c>
      <c r="J17" s="4">
        <v>0</v>
      </c>
      <c r="L17" s="6">
        <f t="shared" si="0"/>
        <v>41467</v>
      </c>
      <c r="M17" s="4"/>
      <c r="N17" s="4"/>
      <c r="P17" s="6">
        <f t="shared" si="1"/>
        <v>41498</v>
      </c>
      <c r="Q17" s="4"/>
      <c r="R17" s="4"/>
      <c r="T17" s="6">
        <f t="shared" si="2"/>
        <v>41529</v>
      </c>
      <c r="U17" s="4"/>
      <c r="V17" s="4"/>
    </row>
    <row r="18" spans="8:22">
      <c r="H18" s="6">
        <v>41438</v>
      </c>
      <c r="I18" s="4">
        <v>0</v>
      </c>
      <c r="J18" s="4">
        <v>0</v>
      </c>
      <c r="L18" s="6">
        <f t="shared" si="0"/>
        <v>41468</v>
      </c>
      <c r="M18" s="4"/>
      <c r="N18" s="4"/>
      <c r="P18" s="6">
        <f t="shared" si="1"/>
        <v>41499</v>
      </c>
      <c r="Q18" s="4"/>
      <c r="R18" s="4"/>
      <c r="T18" s="6">
        <f t="shared" si="2"/>
        <v>41530</v>
      </c>
      <c r="U18" s="4"/>
      <c r="V18" s="4"/>
    </row>
    <row r="19" spans="8:22">
      <c r="H19" s="6">
        <v>41439</v>
      </c>
      <c r="I19" s="4">
        <v>0</v>
      </c>
      <c r="J19" s="4">
        <v>0</v>
      </c>
      <c r="L19" s="6">
        <f t="shared" si="0"/>
        <v>41469</v>
      </c>
      <c r="M19" s="4"/>
      <c r="N19" s="4"/>
      <c r="P19" s="6">
        <f t="shared" si="1"/>
        <v>41500</v>
      </c>
      <c r="Q19" s="4"/>
      <c r="R19" s="4"/>
      <c r="T19" s="6">
        <f t="shared" si="2"/>
        <v>41531</v>
      </c>
      <c r="U19" s="4"/>
      <c r="V19" s="4"/>
    </row>
    <row r="20" spans="8:22">
      <c r="H20" s="6">
        <v>41440</v>
      </c>
      <c r="I20" s="4">
        <v>0</v>
      </c>
      <c r="J20" s="4">
        <v>0</v>
      </c>
      <c r="L20" s="6">
        <f t="shared" si="0"/>
        <v>41470</v>
      </c>
      <c r="M20" s="4"/>
      <c r="N20" s="4"/>
      <c r="P20" s="6">
        <f t="shared" si="1"/>
        <v>41501</v>
      </c>
      <c r="Q20" s="4"/>
      <c r="R20" s="4"/>
      <c r="T20" s="6">
        <f t="shared" si="2"/>
        <v>41532</v>
      </c>
      <c r="U20" s="4"/>
      <c r="V20" s="4"/>
    </row>
    <row r="21" spans="8:22">
      <c r="H21" s="6">
        <v>41441</v>
      </c>
      <c r="I21" s="4">
        <v>0</v>
      </c>
      <c r="J21" s="4">
        <v>0</v>
      </c>
      <c r="L21" s="6">
        <f t="shared" si="0"/>
        <v>41471</v>
      </c>
      <c r="M21" s="4"/>
      <c r="N21" s="4"/>
      <c r="P21" s="6">
        <f t="shared" si="1"/>
        <v>41502</v>
      </c>
      <c r="Q21" s="4"/>
      <c r="R21" s="4"/>
      <c r="T21" s="6">
        <f t="shared" si="2"/>
        <v>41533</v>
      </c>
      <c r="U21" s="4"/>
      <c r="V21" s="4"/>
    </row>
    <row r="22" spans="8:22">
      <c r="H22" s="6">
        <v>41442</v>
      </c>
      <c r="I22" s="4">
        <v>0</v>
      </c>
      <c r="J22" s="4">
        <v>0</v>
      </c>
      <c r="L22" s="6">
        <f t="shared" si="0"/>
        <v>41472</v>
      </c>
      <c r="M22" s="4"/>
      <c r="N22" s="4"/>
      <c r="P22" s="6">
        <f t="shared" si="1"/>
        <v>41503</v>
      </c>
      <c r="Q22" s="4"/>
      <c r="R22" s="4"/>
      <c r="T22" s="6">
        <f t="shared" si="2"/>
        <v>41534</v>
      </c>
      <c r="U22" s="4"/>
      <c r="V22" s="4"/>
    </row>
    <row r="23" spans="8:22">
      <c r="H23" s="6">
        <v>41443</v>
      </c>
      <c r="I23" s="4">
        <v>0</v>
      </c>
      <c r="J23" s="4">
        <v>0</v>
      </c>
      <c r="L23" s="6">
        <f t="shared" si="0"/>
        <v>41473</v>
      </c>
      <c r="M23" s="4"/>
      <c r="N23" s="4"/>
      <c r="P23" s="6">
        <f t="shared" si="1"/>
        <v>41504</v>
      </c>
      <c r="Q23" s="4"/>
      <c r="R23" s="4"/>
      <c r="T23" s="6">
        <f t="shared" si="2"/>
        <v>41535</v>
      </c>
      <c r="U23" s="4"/>
      <c r="V23" s="4"/>
    </row>
    <row r="24" spans="8:22">
      <c r="H24" s="6">
        <v>41444</v>
      </c>
      <c r="I24" s="4">
        <v>0</v>
      </c>
      <c r="J24" s="4">
        <v>0</v>
      </c>
      <c r="L24" s="6">
        <f t="shared" si="0"/>
        <v>41474</v>
      </c>
      <c r="M24" s="4"/>
      <c r="N24" s="4"/>
      <c r="P24" s="6">
        <f t="shared" si="1"/>
        <v>41505</v>
      </c>
      <c r="Q24" s="4"/>
      <c r="R24" s="4"/>
      <c r="T24" s="6">
        <f t="shared" si="2"/>
        <v>41536</v>
      </c>
      <c r="U24" s="4"/>
      <c r="V24" s="4"/>
    </row>
    <row r="25" spans="8:22">
      <c r="H25" s="6">
        <v>41445</v>
      </c>
      <c r="I25" s="4">
        <v>0</v>
      </c>
      <c r="J25" s="4">
        <v>0</v>
      </c>
      <c r="L25" s="6">
        <f t="shared" si="0"/>
        <v>41475</v>
      </c>
      <c r="M25" s="4"/>
      <c r="N25" s="4"/>
      <c r="P25" s="6">
        <f t="shared" si="1"/>
        <v>41506</v>
      </c>
      <c r="Q25" s="4"/>
      <c r="R25" s="4"/>
      <c r="T25" s="6">
        <f t="shared" si="2"/>
        <v>41537</v>
      </c>
      <c r="U25" s="4"/>
      <c r="V25" s="4"/>
    </row>
    <row r="26" spans="8:22">
      <c r="H26" s="6">
        <v>41446</v>
      </c>
      <c r="I26" s="4">
        <v>0</v>
      </c>
      <c r="J26" s="4">
        <v>0</v>
      </c>
      <c r="L26" s="6">
        <f t="shared" si="0"/>
        <v>41476</v>
      </c>
      <c r="M26" s="4"/>
      <c r="N26" s="4"/>
      <c r="P26" s="6">
        <f t="shared" si="1"/>
        <v>41507</v>
      </c>
      <c r="Q26" s="4"/>
      <c r="R26" s="4"/>
      <c r="T26" s="6">
        <f t="shared" si="2"/>
        <v>41538</v>
      </c>
      <c r="U26" s="4"/>
      <c r="V26" s="4"/>
    </row>
    <row r="27" spans="8:22">
      <c r="H27" s="6">
        <v>41447</v>
      </c>
      <c r="I27" s="4">
        <v>0</v>
      </c>
      <c r="J27" s="4">
        <v>0</v>
      </c>
      <c r="L27" s="6">
        <f t="shared" si="0"/>
        <v>41477</v>
      </c>
      <c r="M27" s="4"/>
      <c r="N27" s="4"/>
      <c r="P27" s="6">
        <f t="shared" si="1"/>
        <v>41508</v>
      </c>
      <c r="Q27" s="4"/>
      <c r="R27" s="4"/>
      <c r="T27" s="6">
        <f t="shared" si="2"/>
        <v>41539</v>
      </c>
      <c r="U27" s="4"/>
      <c r="V27" s="4"/>
    </row>
    <row r="28" spans="8:22">
      <c r="H28" s="6">
        <v>41448</v>
      </c>
      <c r="I28" s="4">
        <v>0</v>
      </c>
      <c r="J28" s="4">
        <v>0</v>
      </c>
      <c r="L28" s="6">
        <f t="shared" si="0"/>
        <v>41478</v>
      </c>
      <c r="M28" s="4"/>
      <c r="N28" s="4"/>
      <c r="P28" s="6">
        <f t="shared" si="1"/>
        <v>41509</v>
      </c>
      <c r="Q28" s="4"/>
      <c r="R28" s="4"/>
      <c r="T28" s="6">
        <f t="shared" si="2"/>
        <v>41540</v>
      </c>
      <c r="U28" s="4"/>
      <c r="V28" s="4"/>
    </row>
    <row r="29" spans="8:22">
      <c r="H29" s="6">
        <v>41449</v>
      </c>
      <c r="I29" s="4">
        <v>0</v>
      </c>
      <c r="J29" s="4">
        <v>0</v>
      </c>
      <c r="L29" s="6">
        <f t="shared" si="0"/>
        <v>41479</v>
      </c>
      <c r="M29" s="4"/>
      <c r="N29" s="4"/>
      <c r="P29" s="6">
        <f t="shared" si="1"/>
        <v>41510</v>
      </c>
      <c r="Q29" s="4"/>
      <c r="R29" s="4"/>
      <c r="T29" s="6">
        <f t="shared" si="2"/>
        <v>41541</v>
      </c>
      <c r="U29" s="4"/>
      <c r="V29" s="4"/>
    </row>
    <row r="30" spans="8:22">
      <c r="H30" s="6">
        <v>41450</v>
      </c>
      <c r="I30" s="4">
        <v>0</v>
      </c>
      <c r="J30" s="4">
        <v>0</v>
      </c>
      <c r="L30" s="6">
        <f t="shared" si="0"/>
        <v>41480</v>
      </c>
      <c r="M30" s="4"/>
      <c r="N30" s="4"/>
      <c r="P30" s="6">
        <f t="shared" si="1"/>
        <v>41511</v>
      </c>
      <c r="Q30" s="4"/>
      <c r="R30" s="4"/>
      <c r="T30" s="6">
        <f t="shared" si="2"/>
        <v>41542</v>
      </c>
      <c r="U30" s="4"/>
      <c r="V30" s="4"/>
    </row>
    <row r="31" spans="8:22">
      <c r="H31" s="6">
        <v>41451</v>
      </c>
      <c r="I31" s="4">
        <v>0</v>
      </c>
      <c r="J31" s="4">
        <v>0</v>
      </c>
      <c r="L31" s="6">
        <f t="shared" si="0"/>
        <v>41481</v>
      </c>
      <c r="M31" s="4"/>
      <c r="N31" s="4"/>
      <c r="P31" s="6">
        <f t="shared" si="1"/>
        <v>41512</v>
      </c>
      <c r="Q31" s="4"/>
      <c r="R31" s="4"/>
      <c r="T31" s="6">
        <f t="shared" si="2"/>
        <v>41543</v>
      </c>
      <c r="U31" s="4"/>
      <c r="V31" s="4"/>
    </row>
    <row r="32" spans="8:22">
      <c r="H32" s="6">
        <v>41452</v>
      </c>
      <c r="I32" s="4">
        <v>0</v>
      </c>
      <c r="J32" s="4">
        <v>0</v>
      </c>
      <c r="L32" s="6">
        <f t="shared" si="0"/>
        <v>41482</v>
      </c>
      <c r="M32" s="4"/>
      <c r="N32" s="4"/>
      <c r="P32" s="6">
        <f t="shared" si="1"/>
        <v>41513</v>
      </c>
      <c r="Q32" s="4"/>
      <c r="R32" s="4"/>
      <c r="T32" s="6">
        <f t="shared" si="2"/>
        <v>41544</v>
      </c>
      <c r="U32" s="4"/>
      <c r="V32" s="4"/>
    </row>
    <row r="33" spans="8:22">
      <c r="H33" s="6">
        <v>41453</v>
      </c>
      <c r="I33" s="4">
        <v>0</v>
      </c>
      <c r="J33" s="4">
        <v>0</v>
      </c>
      <c r="L33" s="6">
        <f t="shared" si="0"/>
        <v>41483</v>
      </c>
      <c r="M33" s="4"/>
      <c r="N33" s="4"/>
      <c r="P33" s="6">
        <f t="shared" si="1"/>
        <v>41514</v>
      </c>
      <c r="Q33" s="4"/>
      <c r="R33" s="4"/>
      <c r="T33" s="6">
        <f t="shared" si="2"/>
        <v>41545</v>
      </c>
      <c r="U33" s="4"/>
      <c r="V33" s="4"/>
    </row>
    <row r="34" spans="8:22">
      <c r="H34" s="6">
        <v>41454</v>
      </c>
      <c r="I34" s="4">
        <v>0</v>
      </c>
      <c r="J34" s="4">
        <v>0</v>
      </c>
      <c r="L34" s="6">
        <f>IF(MONTH(L$33+1)=MONTH(L$4),L$33+1,"")</f>
        <v>41484</v>
      </c>
      <c r="M34" s="4"/>
      <c r="N34" s="4"/>
      <c r="P34" s="6">
        <f>IF(MONTH(P$33+1)=MONTH(P$4),P$33+1,"")</f>
        <v>41515</v>
      </c>
      <c r="Q34" s="4"/>
      <c r="R34" s="4"/>
      <c r="T34" s="6">
        <f>IF(MONTH(T$33+1)=MONTH(T$4),T$33+1,"")</f>
        <v>41546</v>
      </c>
      <c r="U34" s="4"/>
      <c r="V34" s="4"/>
    </row>
    <row r="35" spans="8:22">
      <c r="H35" s="6">
        <v>41455</v>
      </c>
      <c r="I35" s="4">
        <v>0</v>
      </c>
      <c r="J35" s="4">
        <v>0</v>
      </c>
      <c r="L35" s="6">
        <f>IF(MONTH(L$33+2)=MONTH(L$4),L$33+2,"")</f>
        <v>41485</v>
      </c>
      <c r="M35" s="4"/>
      <c r="N35" s="4"/>
      <c r="P35" s="6">
        <f>IF(MONTH(P$33+2)=MONTH(P$4),P$33+2,"")</f>
        <v>41516</v>
      </c>
      <c r="Q35" s="4"/>
      <c r="R35" s="4"/>
      <c r="T35" s="6">
        <f>IF(MONTH(T$33+2)=MONTH(T$4),T$33+2,"")</f>
        <v>41547</v>
      </c>
      <c r="U35" s="4"/>
      <c r="V35" s="4"/>
    </row>
    <row r="36" spans="8:22" ht="15.75" thickBot="1">
      <c r="H36" s="6"/>
      <c r="I36" s="4"/>
      <c r="J36" s="4"/>
      <c r="L36" s="6">
        <f>IF(MONTH(L$33+3)=MONTH(L$4),L$33+3,"")</f>
        <v>41486</v>
      </c>
      <c r="M36" s="4"/>
      <c r="N36" s="4"/>
      <c r="P36" s="6">
        <f>IF(MONTH(P$33+3)=MONTH(P$4),P$33+3,"")</f>
        <v>41517</v>
      </c>
      <c r="Q36" s="4"/>
      <c r="R36" s="4"/>
      <c r="T36" s="6" t="str">
        <f>IF(MONTH(T$33+3)=MONTH(T$4),T$33+3,"")</f>
        <v/>
      </c>
      <c r="U36" s="4"/>
      <c r="V36" s="4"/>
    </row>
    <row r="37" spans="8:22" ht="15.75" thickBot="1">
      <c r="H37" s="7" t="s">
        <v>3</v>
      </c>
      <c r="I37" s="5">
        <f>SUM(I6:I36)</f>
        <v>9457</v>
      </c>
      <c r="J37" s="5">
        <f>SUM(J6:J36)</f>
        <v>763</v>
      </c>
      <c r="L37" s="2" t="s">
        <v>3</v>
      </c>
      <c r="M37" s="5">
        <f>SUM(M6:M36)</f>
        <v>20</v>
      </c>
      <c r="N37" s="5">
        <f>SUM(N6:N36)</f>
        <v>40</v>
      </c>
      <c r="P37" s="2" t="s">
        <v>3</v>
      </c>
      <c r="Q37" s="5">
        <f>SUM(Q6:Q36)</f>
        <v>10</v>
      </c>
      <c r="R37" s="5">
        <f>SUM(R6:R36)</f>
        <v>20</v>
      </c>
      <c r="T37" s="2" t="s">
        <v>3</v>
      </c>
      <c r="U37" s="5">
        <f>SUM(U6:U36)</f>
        <v>30</v>
      </c>
      <c r="V37" s="5">
        <f>SUM(V6:V36)</f>
        <v>60</v>
      </c>
    </row>
  </sheetData>
  <mergeCells count="4">
    <mergeCell ref="H4:J4"/>
    <mergeCell ref="L4:N4"/>
    <mergeCell ref="P4:R4"/>
    <mergeCell ref="T4:V4"/>
  </mergeCells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principal</vt:lpstr>
      <vt:lpstr>Détail 2013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Dédé</cp:lastModifiedBy>
  <dcterms:created xsi:type="dcterms:W3CDTF">2013-06-09T15:21:59Z</dcterms:created>
  <dcterms:modified xsi:type="dcterms:W3CDTF">2013-06-09T17:32:36Z</dcterms:modified>
</cp:coreProperties>
</file>