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725"/>
  </bookViews>
  <sheets>
    <sheet name="Feuil1" sheetId="1" r:id="rId1"/>
  </sheets>
  <definedNames>
    <definedName name="Date">OFFSET(Feuil1!$F$3,,,COUNTA(Feuil1!$F:$F)-1)</definedName>
    <definedName name="Km">OFFSET(Feuil1!$H$3,,,COUNTA(Date))</definedName>
    <definedName name="Qté">OFFSET(Feuil1!$I$3,,,COUNTA(Date))</definedName>
    <definedName name="Véhicules">OFFSET(Feuil1!$G$3,,,COUNTA(Date))</definedName>
  </definedNames>
  <calcPr calcId="114210" fullCalcOnLoad="1"/>
</workbook>
</file>

<file path=xl/calcChain.xml><?xml version="1.0" encoding="utf-8"?>
<calcChain xmlns="http://schemas.openxmlformats.org/spreadsheetml/2006/main">
  <c r="M3" i="1" a="1"/>
  <c r="M3"/>
  <c r="M4" a="1"/>
  <c r="M4"/>
  <c r="N4" a="1"/>
  <c r="N4"/>
  <c r="M5" a="1"/>
  <c r="M5"/>
  <c r="N5" a="1"/>
  <c r="N5"/>
  <c r="M6" a="1"/>
  <c r="M6"/>
  <c r="N6" a="1"/>
  <c r="N6"/>
  <c r="M7" a="1"/>
  <c r="M7"/>
  <c r="N7" a="1"/>
  <c r="N7"/>
  <c r="M8" a="1"/>
  <c r="M8"/>
  <c r="N8" a="1"/>
  <c r="N8"/>
  <c r="M9" a="1"/>
  <c r="M9"/>
  <c r="N9" a="1"/>
  <c r="N9"/>
  <c r="M10" a="1"/>
  <c r="M10"/>
  <c r="N10" a="1"/>
  <c r="N10"/>
  <c r="M11" a="1"/>
  <c r="M11"/>
  <c r="N11" a="1"/>
  <c r="N11"/>
  <c r="M12" a="1"/>
  <c r="M12"/>
  <c r="N12" a="1"/>
  <c r="N12"/>
  <c r="M13" a="1"/>
  <c r="M13"/>
  <c r="N13" a="1"/>
  <c r="N13"/>
  <c r="M14" a="1"/>
  <c r="M14"/>
  <c r="N14" a="1"/>
  <c r="N14"/>
  <c r="M15" a="1"/>
  <c r="M15"/>
  <c r="N15" a="1"/>
  <c r="N15"/>
  <c r="M16" a="1"/>
  <c r="M16"/>
  <c r="N16" a="1"/>
  <c r="N16"/>
  <c r="M17" a="1"/>
  <c r="M17"/>
  <c r="N17" a="1"/>
  <c r="N17"/>
  <c r="M18" a="1"/>
  <c r="M18"/>
  <c r="N18" a="1"/>
  <c r="N18"/>
  <c r="M19" a="1"/>
  <c r="M19"/>
  <c r="N19" a="1"/>
  <c r="N19"/>
  <c r="M20" a="1"/>
  <c r="M20"/>
  <c r="N20" a="1"/>
  <c r="N20"/>
  <c r="M21" a="1"/>
  <c r="M21"/>
  <c r="N21" a="1"/>
  <c r="N21"/>
  <c r="M22" a="1"/>
  <c r="M22"/>
  <c r="N22" a="1"/>
  <c r="N22"/>
  <c r="M23" a="1"/>
  <c r="M23"/>
  <c r="N23" a="1"/>
  <c r="N23"/>
  <c r="M24" a="1"/>
  <c r="M24"/>
  <c r="N24" a="1"/>
  <c r="N24"/>
  <c r="M25" a="1"/>
  <c r="M25"/>
  <c r="N25" a="1"/>
  <c r="N25"/>
  <c r="M26" a="1"/>
  <c r="M26"/>
  <c r="N26" a="1"/>
  <c r="N26"/>
  <c r="M27" a="1"/>
  <c r="M27"/>
  <c r="N27" a="1"/>
  <c r="N27"/>
  <c r="M28" a="1"/>
  <c r="M28"/>
  <c r="N28" a="1"/>
  <c r="N28"/>
  <c r="M29" a="1"/>
  <c r="M29"/>
  <c r="N29" a="1"/>
  <c r="N29"/>
  <c r="M30" a="1"/>
  <c r="M30"/>
  <c r="N30" a="1"/>
  <c r="N30"/>
  <c r="M31" a="1"/>
  <c r="M31"/>
  <c r="N31" a="1"/>
  <c r="N31"/>
  <c r="M32" a="1"/>
  <c r="M32"/>
  <c r="N32" a="1"/>
  <c r="N32"/>
  <c r="M33" a="1"/>
  <c r="M33"/>
  <c r="N33" a="1"/>
  <c r="N33"/>
  <c r="M34" a="1"/>
  <c r="M34"/>
  <c r="N34" a="1"/>
  <c r="N34"/>
  <c r="M35" a="1"/>
  <c r="M35"/>
  <c r="N35" a="1"/>
  <c r="N35"/>
  <c r="M36" a="1"/>
  <c r="M36"/>
  <c r="N36" a="1"/>
  <c r="N36"/>
  <c r="M37" a="1"/>
  <c r="M37"/>
  <c r="N37" a="1"/>
  <c r="N37"/>
  <c r="M38" a="1"/>
  <c r="M38"/>
  <c r="N38" a="1"/>
  <c r="N38"/>
  <c r="M39" a="1"/>
  <c r="M39"/>
  <c r="N39" a="1"/>
  <c r="N39"/>
  <c r="M40" a="1"/>
  <c r="M40"/>
  <c r="N40" a="1"/>
  <c r="N40"/>
  <c r="M41" a="1"/>
  <c r="M41"/>
  <c r="N41" a="1"/>
  <c r="N41"/>
  <c r="M42" a="1"/>
  <c r="M42"/>
  <c r="N42" a="1"/>
  <c r="N42"/>
  <c r="M43" a="1"/>
  <c r="M43"/>
  <c r="N43" a="1"/>
  <c r="N43"/>
  <c r="M44" a="1"/>
  <c r="M44"/>
  <c r="N44" a="1"/>
  <c r="N44"/>
  <c r="M45" a="1"/>
  <c r="M45"/>
  <c r="N45" a="1"/>
  <c r="N45"/>
  <c r="M46" a="1"/>
  <c r="M46"/>
  <c r="N46" a="1"/>
  <c r="N46"/>
  <c r="M47" a="1"/>
  <c r="M47"/>
  <c r="N47" a="1"/>
  <c r="N47"/>
  <c r="M48" a="1"/>
  <c r="M48"/>
  <c r="N48" a="1"/>
  <c r="N48"/>
  <c r="M49" a="1"/>
  <c r="M49"/>
  <c r="N49" a="1"/>
  <c r="N49"/>
  <c r="M50" a="1"/>
  <c r="M50"/>
  <c r="N50" a="1"/>
  <c r="N50"/>
  <c r="M51" a="1"/>
  <c r="M51"/>
  <c r="N51" a="1"/>
  <c r="N51"/>
  <c r="M52" a="1"/>
  <c r="M52"/>
  <c r="N52" a="1"/>
  <c r="N52"/>
  <c r="M53" a="1"/>
  <c r="M53"/>
  <c r="N53" a="1"/>
  <c r="N53"/>
  <c r="M54" a="1"/>
  <c r="M54"/>
  <c r="N54" a="1"/>
  <c r="N54"/>
  <c r="M55" a="1"/>
  <c r="M55"/>
  <c r="N55" a="1"/>
  <c r="N55"/>
  <c r="M56" a="1"/>
  <c r="M56"/>
  <c r="N56" a="1"/>
  <c r="N56"/>
  <c r="M57" a="1"/>
  <c r="M57"/>
  <c r="N57" a="1"/>
  <c r="N57"/>
  <c r="M58" a="1"/>
  <c r="M58"/>
  <c r="N58" a="1"/>
  <c r="N58"/>
  <c r="M59" a="1"/>
  <c r="M59"/>
  <c r="N59" a="1"/>
  <c r="N59"/>
  <c r="M60" a="1"/>
  <c r="M60"/>
  <c r="N60" a="1"/>
  <c r="N60"/>
  <c r="M61" a="1"/>
  <c r="M61"/>
  <c r="N61" a="1"/>
  <c r="N61"/>
  <c r="M62" a="1"/>
  <c r="M62"/>
  <c r="N62" a="1"/>
  <c r="N62"/>
  <c r="M63" a="1"/>
  <c r="M63"/>
  <c r="N63" a="1"/>
  <c r="N63"/>
  <c r="M64" a="1"/>
  <c r="M64"/>
  <c r="N64" a="1"/>
  <c r="N64"/>
  <c r="M65" a="1"/>
  <c r="M65"/>
  <c r="N65" a="1"/>
  <c r="N65"/>
  <c r="M66" a="1"/>
  <c r="M66"/>
  <c r="N66" a="1"/>
  <c r="N66"/>
  <c r="M67" a="1"/>
  <c r="M67"/>
  <c r="N67" a="1"/>
  <c r="N67"/>
  <c r="M68" a="1"/>
  <c r="M68"/>
  <c r="N68" a="1"/>
  <c r="N68"/>
  <c r="M69" a="1"/>
  <c r="M69"/>
  <c r="N69" a="1"/>
  <c r="N69"/>
  <c r="M70" a="1"/>
  <c r="M70"/>
  <c r="N70" a="1"/>
  <c r="N70"/>
  <c r="M71" a="1"/>
  <c r="M71"/>
  <c r="N71" a="1"/>
  <c r="N71"/>
  <c r="M72" a="1"/>
  <c r="M72"/>
  <c r="N72" a="1"/>
  <c r="N72"/>
  <c r="M73" a="1"/>
  <c r="M73"/>
  <c r="N73" a="1"/>
  <c r="N73"/>
  <c r="M74" a="1"/>
  <c r="M74"/>
  <c r="N74" a="1"/>
  <c r="N74"/>
  <c r="M75" a="1"/>
  <c r="M75"/>
  <c r="N75" a="1"/>
  <c r="N75"/>
  <c r="M76" a="1"/>
  <c r="M76"/>
  <c r="N76" a="1"/>
  <c r="N76"/>
  <c r="M77" a="1"/>
  <c r="M77"/>
  <c r="N77" a="1"/>
  <c r="N77"/>
  <c r="M78" a="1"/>
  <c r="M78"/>
  <c r="N78" a="1"/>
  <c r="N78"/>
  <c r="M79" a="1"/>
  <c r="M79"/>
  <c r="N79" a="1"/>
  <c r="N79"/>
  <c r="M80" a="1"/>
  <c r="M80"/>
  <c r="N80" a="1"/>
  <c r="N80"/>
  <c r="M81" a="1"/>
  <c r="M81"/>
  <c r="N81" a="1"/>
  <c r="N81"/>
  <c r="M82" a="1"/>
  <c r="M82"/>
  <c r="N82" a="1"/>
  <c r="N82"/>
  <c r="M83" a="1"/>
  <c r="M83"/>
  <c r="N83" a="1"/>
  <c r="N83"/>
  <c r="M84" a="1"/>
  <c r="M84"/>
  <c r="N84" a="1"/>
  <c r="N84"/>
  <c r="M85" a="1"/>
  <c r="M85"/>
  <c r="N85" a="1"/>
  <c r="N85"/>
  <c r="M86" a="1"/>
  <c r="M86"/>
  <c r="N86" a="1"/>
  <c r="N86"/>
  <c r="M87" a="1"/>
  <c r="M87"/>
  <c r="N87" a="1"/>
  <c r="N87"/>
  <c r="M88" a="1"/>
  <c r="M88"/>
  <c r="N88" a="1"/>
  <c r="N88"/>
  <c r="M89" a="1"/>
  <c r="M89"/>
  <c r="N89" a="1"/>
  <c r="N89"/>
  <c r="M90" a="1"/>
  <c r="M90"/>
  <c r="N90" a="1"/>
  <c r="N90"/>
  <c r="M91" a="1"/>
  <c r="M91"/>
  <c r="N91" a="1"/>
  <c r="N91"/>
  <c r="M92" a="1"/>
  <c r="M92"/>
  <c r="N92" a="1"/>
  <c r="N92"/>
  <c r="M93" a="1"/>
  <c r="M93"/>
  <c r="N93" a="1"/>
  <c r="N93"/>
  <c r="M94" a="1"/>
  <c r="M94"/>
  <c r="N94" a="1"/>
  <c r="N94"/>
  <c r="M95" a="1"/>
  <c r="M95"/>
  <c r="N95" a="1"/>
  <c r="N95"/>
  <c r="M96" a="1"/>
  <c r="M96"/>
  <c r="N96" a="1"/>
  <c r="N96"/>
  <c r="M97" a="1"/>
  <c r="M97"/>
  <c r="N97" a="1"/>
  <c r="N97"/>
  <c r="M98" a="1"/>
  <c r="M98"/>
  <c r="N98" a="1"/>
  <c r="N98"/>
  <c r="M99" a="1"/>
  <c r="M99"/>
  <c r="N99" a="1"/>
  <c r="N99"/>
  <c r="M100" a="1"/>
  <c r="M100"/>
  <c r="N100" a="1"/>
  <c r="N100"/>
  <c r="M101" a="1"/>
  <c r="M101"/>
  <c r="N101" a="1"/>
  <c r="N101"/>
  <c r="M102" a="1"/>
  <c r="M102"/>
  <c r="N102" a="1"/>
  <c r="N102"/>
  <c r="M103" a="1"/>
  <c r="M103"/>
  <c r="N103" a="1"/>
  <c r="N103"/>
  <c r="M104" a="1"/>
  <c r="M104"/>
  <c r="N104" a="1"/>
  <c r="N104"/>
  <c r="M105" a="1"/>
  <c r="M105"/>
  <c r="N105" a="1"/>
  <c r="N105"/>
  <c r="M106" a="1"/>
  <c r="M106"/>
  <c r="N106" a="1"/>
  <c r="N106"/>
  <c r="M107" a="1"/>
  <c r="M107"/>
  <c r="N107" a="1"/>
  <c r="N107"/>
  <c r="M108" a="1"/>
  <c r="M108"/>
  <c r="N108" a="1"/>
  <c r="N108"/>
  <c r="M109" a="1"/>
  <c r="M109"/>
  <c r="N109" a="1"/>
  <c r="N109"/>
  <c r="M110" a="1"/>
  <c r="M110"/>
  <c r="N110" a="1"/>
  <c r="N110"/>
  <c r="M111" a="1"/>
  <c r="M111"/>
  <c r="N111" a="1"/>
  <c r="N111"/>
  <c r="M112" a="1"/>
  <c r="M112"/>
  <c r="N112" a="1"/>
  <c r="N112"/>
  <c r="M113" a="1"/>
  <c r="M113"/>
  <c r="N113" a="1"/>
  <c r="N113"/>
  <c r="M114" a="1"/>
  <c r="M114"/>
  <c r="N114" a="1"/>
  <c r="N114"/>
  <c r="M115" a="1"/>
  <c r="M115"/>
  <c r="N115" a="1"/>
  <c r="N115"/>
  <c r="M116" a="1"/>
  <c r="M116"/>
  <c r="N116" a="1"/>
  <c r="N116"/>
  <c r="M117" a="1"/>
  <c r="M117"/>
  <c r="N117" a="1"/>
  <c r="N117"/>
  <c r="M118" a="1"/>
  <c r="M118"/>
  <c r="N118" a="1"/>
  <c r="N118"/>
  <c r="M119" a="1"/>
  <c r="M119"/>
  <c r="N119" a="1"/>
  <c r="N119"/>
  <c r="M120" a="1"/>
  <c r="M120"/>
  <c r="N120" a="1"/>
  <c r="N120"/>
  <c r="M121" a="1"/>
  <c r="M121"/>
  <c r="N121" a="1"/>
  <c r="N121"/>
  <c r="M122" a="1"/>
  <c r="M122"/>
  <c r="N122" a="1"/>
  <c r="N122"/>
  <c r="M123" a="1"/>
  <c r="M123"/>
  <c r="N123" a="1"/>
  <c r="N123"/>
  <c r="M124" a="1"/>
  <c r="M124"/>
  <c r="N124" a="1"/>
  <c r="N124"/>
  <c r="M125" a="1"/>
  <c r="M125"/>
  <c r="N125" a="1"/>
  <c r="N125"/>
  <c r="N3" a="1"/>
  <c r="N3"/>
  <c r="K15"/>
  <c r="K4"/>
  <c r="K5"/>
  <c r="K6"/>
  <c r="K7"/>
  <c r="K8"/>
  <c r="K9"/>
  <c r="K10"/>
  <c r="K11"/>
  <c r="K12"/>
  <c r="K13"/>
  <c r="K14"/>
  <c r="K16"/>
  <c r="K17"/>
  <c r="K18"/>
  <c r="K189"/>
  <c r="K190"/>
  <c r="K191"/>
  <c r="K192"/>
  <c r="K193"/>
  <c r="K194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3"/>
</calcChain>
</file>

<file path=xl/sharedStrings.xml><?xml version="1.0" encoding="utf-8"?>
<sst xmlns="http://schemas.openxmlformats.org/spreadsheetml/2006/main" count="388" uniqueCount="112">
  <si>
    <t>Date</t>
  </si>
  <si>
    <t>Kilométrage</t>
  </si>
  <si>
    <t>Quantité</t>
  </si>
  <si>
    <t>17/01/2013</t>
  </si>
  <si>
    <t>ATELIER 1</t>
  </si>
  <si>
    <t>07/01/2013</t>
  </si>
  <si>
    <t>09/01/2013</t>
  </si>
  <si>
    <t>08/01/2013</t>
  </si>
  <si>
    <t>14/01/2013</t>
  </si>
  <si>
    <t>E51  00 208</t>
  </si>
  <si>
    <t>16/01/2013</t>
  </si>
  <si>
    <t>18/01/2013</t>
  </si>
  <si>
    <t>LOC22</t>
  </si>
  <si>
    <t>11/01/2013</t>
  </si>
  <si>
    <t>loc23</t>
  </si>
  <si>
    <t>LOCATIONS 1</t>
  </si>
  <si>
    <t>04/01/2013</t>
  </si>
  <si>
    <t>LOCATIONS 10</t>
  </si>
  <si>
    <t>LOCATIONS 11</t>
  </si>
  <si>
    <t>LOCATIONS 12</t>
  </si>
  <si>
    <t>LOCATIONS 13</t>
  </si>
  <si>
    <t>LOCATIONS 14</t>
  </si>
  <si>
    <t>LOCATIONS 15</t>
  </si>
  <si>
    <t>02/01/2013</t>
  </si>
  <si>
    <t>LOCATIONS 2</t>
  </si>
  <si>
    <t>10/01/2013</t>
  </si>
  <si>
    <t>LOCATIONS 3</t>
  </si>
  <si>
    <t>LOCATIONS 4</t>
  </si>
  <si>
    <t>03/01/2013</t>
  </si>
  <si>
    <t>LOCATIONS 5</t>
  </si>
  <si>
    <t>LOCATIONS 6</t>
  </si>
  <si>
    <t>LOCATIONS 7</t>
  </si>
  <si>
    <t>15/01/2013</t>
  </si>
  <si>
    <t>LOCATIONS 8</t>
  </si>
  <si>
    <t>LOCATIONS 9</t>
  </si>
  <si>
    <t>manuel</t>
  </si>
  <si>
    <t>P04 02 088</t>
  </si>
  <si>
    <t>P04 02 659</t>
  </si>
  <si>
    <t>P10 00 838</t>
  </si>
  <si>
    <t>P10 02 429</t>
  </si>
  <si>
    <t>P10 02 823</t>
  </si>
  <si>
    <t>P10 03 260</t>
  </si>
  <si>
    <t>P10 03 748</t>
  </si>
  <si>
    <t>P12 01 364</t>
  </si>
  <si>
    <t>P12 01 367</t>
  </si>
  <si>
    <t>P12 01 369</t>
  </si>
  <si>
    <t>P12 01 459</t>
  </si>
  <si>
    <t>P12 01 462</t>
  </si>
  <si>
    <t>P12 01 465</t>
  </si>
  <si>
    <t>P12 01 467</t>
  </si>
  <si>
    <t>P12 01 471</t>
  </si>
  <si>
    <t>P12 01 472</t>
  </si>
  <si>
    <t>P12 01 678</t>
  </si>
  <si>
    <t>P12 01 679</t>
  </si>
  <si>
    <t>P12 01 681</t>
  </si>
  <si>
    <t>P12 01 682</t>
  </si>
  <si>
    <t>P12 01 684</t>
  </si>
  <si>
    <t>P12 01 772</t>
  </si>
  <si>
    <t>P12 02 004</t>
  </si>
  <si>
    <t>P12 02 005</t>
  </si>
  <si>
    <t>P12 02 094</t>
  </si>
  <si>
    <t>P12 02 095</t>
  </si>
  <si>
    <t>P12 02 096</t>
  </si>
  <si>
    <t>P12 02 097</t>
  </si>
  <si>
    <t>P12 02 098</t>
  </si>
  <si>
    <t>P1201680</t>
  </si>
  <si>
    <t>P15 03 164</t>
  </si>
  <si>
    <t>P15 03 235</t>
  </si>
  <si>
    <t>P15 04 241</t>
  </si>
  <si>
    <t>P15 04 616</t>
  </si>
  <si>
    <t>P15 04 696</t>
  </si>
  <si>
    <t>P15 04 960</t>
  </si>
  <si>
    <t>P15 06 124</t>
  </si>
  <si>
    <t>P15 06 427</t>
  </si>
  <si>
    <t>P15 06 430</t>
  </si>
  <si>
    <t>P15 06 433</t>
  </si>
  <si>
    <t>P15 07 015</t>
  </si>
  <si>
    <t>P15 07 016</t>
  </si>
  <si>
    <t>P15 07 151</t>
  </si>
  <si>
    <t>P15 07 852</t>
  </si>
  <si>
    <t>P15 07 861</t>
  </si>
  <si>
    <t>P15 07 862</t>
  </si>
  <si>
    <t>P15 07 926</t>
  </si>
  <si>
    <t>P15 08 549</t>
  </si>
  <si>
    <t>P15 08 551</t>
  </si>
  <si>
    <t>P15 08 552</t>
  </si>
  <si>
    <t>P15 08 553</t>
  </si>
  <si>
    <t>P15 08 554</t>
  </si>
  <si>
    <t>P15 08 555</t>
  </si>
  <si>
    <t>P15 08 558</t>
  </si>
  <si>
    <t>P15 09 173</t>
  </si>
  <si>
    <t>P15 09 175</t>
  </si>
  <si>
    <t>P20 00 675</t>
  </si>
  <si>
    <t>P20 00 678</t>
  </si>
  <si>
    <t>P20 00 679</t>
  </si>
  <si>
    <t>P20 00 680</t>
  </si>
  <si>
    <t>P20 00 681</t>
  </si>
  <si>
    <t>P20 01 194</t>
  </si>
  <si>
    <t>P20 01 907</t>
  </si>
  <si>
    <t>P20 01 909</t>
  </si>
  <si>
    <t>P20 01 910</t>
  </si>
  <si>
    <t>P20 02 060</t>
  </si>
  <si>
    <t>P20 02 257</t>
  </si>
  <si>
    <t>P20 02 319</t>
  </si>
  <si>
    <t>P21 00 745</t>
  </si>
  <si>
    <t>P21 00 746</t>
  </si>
  <si>
    <t>P21 01 844</t>
  </si>
  <si>
    <t>P21 01 886</t>
  </si>
  <si>
    <t>P21 02 566</t>
  </si>
  <si>
    <t>véhicule</t>
  </si>
  <si>
    <t>conso L/100 kms</t>
  </si>
  <si>
    <t>Véhicules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</si>
</sst>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/>
    <xf numFmtId="0" fontId="0" fillId="2" borderId="3" xfId="0" applyFill="1" applyBorder="1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3" borderId="0" xfId="0" applyFill="1"/>
    <xf numFmtId="2" fontId="0" fillId="3" borderId="0" xfId="0" applyNumberFormat="1" applyFill="1" applyAlignment="1">
      <alignment horizontal="center"/>
    </xf>
    <xf numFmtId="0" fontId="0" fillId="4" borderId="0" xfId="0" applyFill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200025</xdr:colOff>
      <xdr:row>2</xdr:row>
      <xdr:rowOff>28575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0002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266700</xdr:colOff>
      <xdr:row>2</xdr:row>
      <xdr:rowOff>0</xdr:rowOff>
    </xdr:from>
    <xdr:to>
      <xdr:col>4</xdr:col>
      <xdr:colOff>390525</xdr:colOff>
      <xdr:row>22</xdr:row>
      <xdr:rowOff>171450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6700" y="400050"/>
          <a:ext cx="3171825" cy="3981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solution pour calculer automatiquement la conso de véhicules pour une base de donnée que je vous joins.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ligne représente une prise de gasoil pour un véhicule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faire apparaitre la conso (L/100kms) pour chaque véhicule , idéalement dans un tableau a part.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plusieurs difficultées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un véhicule donnée : il faut prendre le delta de kms global et prendre la somme des litrage - le derniers litrage.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données sont mélanger (date et véhicule)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fichier grandit jour apres 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certain savent automatiser le processus ou générer automatiquement un tableau récap, je prend avec plaisir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14</xdr:col>
      <xdr:colOff>495300</xdr:colOff>
      <xdr:row>2</xdr:row>
      <xdr:rowOff>123825</xdr:rowOff>
    </xdr:from>
    <xdr:to>
      <xdr:col>18</xdr:col>
      <xdr:colOff>400050</xdr:colOff>
      <xdr:row>5</xdr:row>
      <xdr:rowOff>114300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2982575" y="523875"/>
          <a:ext cx="2952750" cy="561975"/>
        </a:xfrm>
        <a:prstGeom prst="wedgeRoundRectCallout">
          <a:avLst>
            <a:gd name="adj1" fmla="val -61935"/>
            <a:gd name="adj2" fmla="val 56778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formules sont matricielles et donc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valider avec les 3 touches Ctrl+Maj+Entrée</a:t>
          </a:r>
        </a:p>
      </xdr:txBody>
    </xdr:sp>
    <xdr:clientData/>
  </xdr:twoCellAnchor>
  <xdr:oneCellAnchor>
    <xdr:from>
      <xdr:col>15</xdr:col>
      <xdr:colOff>19050</xdr:colOff>
      <xdr:row>7</xdr:row>
      <xdr:rowOff>76200</xdr:rowOff>
    </xdr:from>
    <xdr:ext cx="1724025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3268325" y="1428750"/>
          <a:ext cx="1724025" cy="228600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4"/>
  <sheetViews>
    <sheetView tabSelected="1" topLeftCell="I1" workbookViewId="0">
      <selection activeCell="S11" sqref="S11"/>
    </sheetView>
  </sheetViews>
  <sheetFormatPr baseColWidth="10" defaultRowHeight="15"/>
  <cols>
    <col min="7" max="7" width="24.28515625" style="5" bestFit="1" customWidth="1"/>
    <col min="8" max="8" width="12.5703125" bestFit="1" customWidth="1"/>
    <col min="10" max="10" width="11.42578125" style="1"/>
    <col min="11" max="11" width="15.28515625" style="1" bestFit="1" customWidth="1"/>
    <col min="13" max="13" width="13.5703125" bestFit="1" customWidth="1"/>
    <col min="14" max="14" width="18.7109375" bestFit="1" customWidth="1"/>
  </cols>
  <sheetData>
    <row r="1" spans="1:14" ht="15.75" thickBot="1"/>
    <row r="2" spans="1:14" ht="15.75" thickBot="1">
      <c r="A2" s="6"/>
      <c r="B2" s="6"/>
      <c r="D2" s="6"/>
      <c r="E2" s="6"/>
      <c r="F2" s="6" t="s">
        <v>0</v>
      </c>
      <c r="G2" s="6" t="s">
        <v>109</v>
      </c>
      <c r="H2" s="6" t="s">
        <v>1</v>
      </c>
      <c r="I2" s="6" t="s">
        <v>2</v>
      </c>
      <c r="K2" s="2" t="s">
        <v>110</v>
      </c>
      <c r="M2" s="10" t="s">
        <v>111</v>
      </c>
      <c r="N2" s="11" t="s">
        <v>110</v>
      </c>
    </row>
    <row r="3" spans="1:14">
      <c r="A3" s="7"/>
      <c r="B3" s="7"/>
      <c r="D3" s="7"/>
      <c r="E3" s="7"/>
      <c r="F3" s="7" t="s">
        <v>3</v>
      </c>
      <c r="G3" s="7" t="s">
        <v>4</v>
      </c>
      <c r="H3" s="7">
        <v>205316</v>
      </c>
      <c r="I3" s="7">
        <v>54.94</v>
      </c>
      <c r="J3" s="3"/>
      <c r="K3" s="4">
        <f>IF(G3&lt;&gt;G2,(MAX(IF($G$3:$G$194=G3,$H$3:$H$194))-MIN(IF($G$3:$G$194=G3,$H$3:$H$194)))/(SUMPRODUCT(($G$3:$G$194=G3)*$I$3:$I$194)-MAX(IF($G$3:$G$194=G3,$I$3:$I$194))),"")</f>
        <v>-1872.2763074213588</v>
      </c>
      <c r="M3" s="8" t="str">
        <f t="array" aca="1" ref="M3" ca="1">INDEX($G:$G,MIN(IF(COUNTIF(M$2:M2,Véhicules)=0,IF(Véhicules&lt;&gt;"",ROW(Véhicules)))))&amp;""</f>
        <v>ATELIER 1</v>
      </c>
      <c r="N3" s="9" t="str">
        <f t="array" aca="1" ref="N3" ca="1">IF($M3="","",IF(COUNTIF(Véhicules,$M3)=1,"impossible à définir",(SUMPRODUCT((Véhicules=$M3)*(Qté)))/(MAX(IF(Véhicules=$M3,Km))-MIN(IF(Véhicules=$M3,Km)))*100))</f>
        <v>impossible à définir</v>
      </c>
    </row>
    <row r="4" spans="1:14">
      <c r="A4" s="7"/>
      <c r="B4" s="7"/>
      <c r="D4" s="7"/>
      <c r="E4" s="7"/>
      <c r="F4" s="7" t="s">
        <v>8</v>
      </c>
      <c r="G4" s="7" t="s">
        <v>9</v>
      </c>
      <c r="H4" s="7">
        <v>236558</v>
      </c>
      <c r="I4" s="7">
        <v>55.29</v>
      </c>
      <c r="K4" s="4">
        <f t="shared" ref="K4:K18" si="0">IF(G4&lt;&gt;G3,(MAX(IF($G$3:$G$194=G4,$H$3:$H$194))-MIN(IF($G$3:$G$194=G4,$H$3:$H$194)))/(SUMPRODUCT(($G$3:$G$194=G4)*$I$3:$I$194)-MAX(IF($G$3:$G$194=G4,$I$3:$I$194))),"")</f>
        <v>-4118.2825782847285</v>
      </c>
      <c r="M4" s="8" t="str">
        <f t="array" aca="1" ref="M4" ca="1">INDEX($G:$G,MIN(IF(COUNTIF(M$2:M3,Véhicules)=0,IF(Véhicules&lt;&gt;"",ROW(Véhicules)))))&amp;""</f>
        <v>E51  00 208</v>
      </c>
      <c r="N4" s="9">
        <f t="array" aca="1" ref="N4" ca="1">IF($M4="","",IF(COUNTIF(Véhicules,$M4)=1,"impossible à définir",(SUMPRODUCT((Véhicules=$M4)*(Qté)))/(MAX(IF(Véhicules=$M4,Km))-MIN(IF(Véhicules=$M4,Km)))*100))</f>
        <v>25.922118380062305</v>
      </c>
    </row>
    <row r="5" spans="1:14">
      <c r="A5" s="7"/>
      <c r="B5" s="7"/>
      <c r="D5" s="7"/>
      <c r="E5" s="7"/>
      <c r="F5" s="7" t="s">
        <v>10</v>
      </c>
      <c r="G5" s="7" t="s">
        <v>9</v>
      </c>
      <c r="H5" s="7">
        <v>236700</v>
      </c>
      <c r="I5" s="7">
        <v>49</v>
      </c>
      <c r="K5" s="4" t="str">
        <f t="shared" si="0"/>
        <v/>
      </c>
      <c r="M5" s="8" t="str">
        <f t="array" aca="1" ref="M5" ca="1">INDEX($G:$G,MIN(IF(COUNTIF(M$2:M4,Véhicules)=0,IF(Véhicules&lt;&gt;"",ROW(Véhicules)))))&amp;""</f>
        <v>LOC22</v>
      </c>
      <c r="N5" s="9">
        <f t="array" aca="1" ref="N5" ca="1">IF($M5="","",IF(COUNTIF(Véhicules,$M5)=1,"impossible à définir",(SUMPRODUCT((Véhicules=$M5)*(Qté)))/(MAX(IF(Véhicules=$M5,Km))-MIN(IF(Véhicules=$M5,Km)))*100))</f>
        <v>19.50422195416164</v>
      </c>
    </row>
    <row r="6" spans="1:14">
      <c r="A6" s="7"/>
      <c r="B6" s="7"/>
      <c r="D6" s="7"/>
      <c r="E6" s="7"/>
      <c r="F6" s="7" t="s">
        <v>11</v>
      </c>
      <c r="G6" s="7" t="s">
        <v>9</v>
      </c>
      <c r="H6" s="7">
        <v>237200</v>
      </c>
      <c r="I6" s="7">
        <v>62.13</v>
      </c>
      <c r="K6" s="4" t="str">
        <f t="shared" si="0"/>
        <v/>
      </c>
      <c r="M6" s="8" t="str">
        <f t="array" aca="1" ref="M6" ca="1">INDEX($G:$G,MIN(IF(COUNTIF(M$2:M5,Véhicules)=0,IF(Véhicules&lt;&gt;"",ROW(Véhicules)))))&amp;""</f>
        <v>loc23</v>
      </c>
      <c r="N6" s="9">
        <f t="array" aca="1" ref="N6" ca="1">IF($M6="","",IF(COUNTIF(Véhicules,$M6)=1,"impossible à définir",(SUMPRODUCT((Véhicules=$M6)*(Qté)))/(MAX(IF(Véhicules=$M6,Km))-MIN(IF(Véhicules=$M6,Km)))*100))</f>
        <v>34.065573770491795</v>
      </c>
    </row>
    <row r="7" spans="1:14">
      <c r="A7" s="7"/>
      <c r="B7" s="7"/>
      <c r="D7" s="7"/>
      <c r="E7" s="7"/>
      <c r="F7" s="7" t="s">
        <v>7</v>
      </c>
      <c r="G7" s="7" t="s">
        <v>12</v>
      </c>
      <c r="H7" s="7">
        <v>8548</v>
      </c>
      <c r="I7" s="7">
        <v>50.13</v>
      </c>
      <c r="J7" s="3"/>
      <c r="K7" s="4">
        <f t="shared" si="0"/>
        <v>-3918.8203972967426</v>
      </c>
      <c r="M7" s="8" t="str">
        <f t="array" aca="1" ref="M7" ca="1">INDEX($G:$G,MIN(IF(COUNTIF(M$2:M6,Véhicules)=0,IF(Véhicules&lt;&gt;"",ROW(Véhicules)))))&amp;""</f>
        <v>LOCATIONS 1</v>
      </c>
      <c r="N7" s="9">
        <f t="array" aca="1" ref="N7" ca="1">IF($M7="","",IF(COUNTIF(Véhicules,$M7)=1,"impossible à définir",(SUMPRODUCT((Véhicules=$M7)*(Qté)))/(MAX(IF(Véhicules=$M7,Km))-MIN(IF(Véhicules=$M7,Km)))*100))</f>
        <v>18.566246056782333</v>
      </c>
    </row>
    <row r="8" spans="1:14">
      <c r="A8" s="7"/>
      <c r="B8" s="7"/>
      <c r="D8" s="7"/>
      <c r="E8" s="7"/>
      <c r="F8" s="7" t="s">
        <v>13</v>
      </c>
      <c r="G8" s="7" t="s">
        <v>12</v>
      </c>
      <c r="H8" s="7">
        <v>8953</v>
      </c>
      <c r="I8" s="7">
        <v>53.85</v>
      </c>
      <c r="K8" s="4" t="str">
        <f t="shared" si="0"/>
        <v/>
      </c>
      <c r="M8" s="8" t="str">
        <f t="array" aca="1" ref="M8" ca="1">INDEX($G:$G,MIN(IF(COUNTIF(M$2:M7,Véhicules)=0,IF(Véhicules&lt;&gt;"",ROW(Véhicules)))))&amp;""</f>
        <v>LOCATIONS 10</v>
      </c>
      <c r="N8" s="9">
        <f t="array" aca="1" ref="N8" ca="1">IF($M8="","",IF(COUNTIF(Véhicules,$M8)=1,"impossible à définir",(SUMPRODUCT((Véhicules=$M8)*(Qté)))/(MAX(IF(Véhicules=$M8,Km))-MIN(IF(Véhicules=$M8,Km)))*100))</f>
        <v>6.7912973408541495</v>
      </c>
    </row>
    <row r="9" spans="1:14">
      <c r="A9" s="7"/>
      <c r="B9" s="7"/>
      <c r="D9" s="7"/>
      <c r="E9" s="7"/>
      <c r="F9" s="7" t="s">
        <v>8</v>
      </c>
      <c r="G9" s="7" t="s">
        <v>12</v>
      </c>
      <c r="H9" s="7">
        <v>9377</v>
      </c>
      <c r="I9" s="7">
        <v>57.71</v>
      </c>
      <c r="J9" s="3"/>
      <c r="K9" s="4" t="str">
        <f t="shared" si="0"/>
        <v/>
      </c>
      <c r="M9" s="8" t="str">
        <f t="array" aca="1" ref="M9" ca="1">INDEX($G:$G,MIN(IF(COUNTIF(M$2:M8,Véhicules)=0,IF(Véhicules&lt;&gt;"",ROW(Véhicules)))))&amp;""</f>
        <v>LOCATIONS 11</v>
      </c>
      <c r="N9" s="9">
        <f t="array" aca="1" ref="N9" ca="1">IF($M9="","",IF(COUNTIF(Véhicules,$M9)=1,"impossible à définir",(SUMPRODUCT((Véhicules=$M9)*(Qté)))/(MAX(IF(Véhicules=$M9,Km))-MIN(IF(Véhicules=$M9,Km)))*100))</f>
        <v>6.7034934497816581</v>
      </c>
    </row>
    <row r="10" spans="1:14">
      <c r="A10" s="7"/>
      <c r="B10" s="7"/>
      <c r="D10" s="7"/>
      <c r="E10" s="7"/>
      <c r="F10" s="7" t="s">
        <v>7</v>
      </c>
      <c r="G10" s="7" t="s">
        <v>14</v>
      </c>
      <c r="H10" s="7">
        <v>32002</v>
      </c>
      <c r="I10" s="7">
        <v>77.27</v>
      </c>
      <c r="K10" s="4">
        <f t="shared" si="0"/>
        <v>-3360.3652647291233</v>
      </c>
      <c r="M10" s="8" t="str">
        <f t="array" aca="1" ref="M10" ca="1">INDEX($G:$G,MIN(IF(COUNTIF(M$2:M9,Véhicules)=0,IF(Véhicules&lt;&gt;"",ROW(Véhicules)))))&amp;""</f>
        <v>LOCATIONS 12</v>
      </c>
      <c r="N10" s="9">
        <f t="array" aca="1" ref="N10" ca="1">IF($M10="","",IF(COUNTIF(Véhicules,$M10)=1,"impossible à définir",(SUMPRODUCT((Véhicules=$M10)*(Qté)))/(MAX(IF(Véhicules=$M10,Km))-MIN(IF(Véhicules=$M10,Km)))*100))</f>
        <v>11.866666666666664</v>
      </c>
    </row>
    <row r="11" spans="1:14">
      <c r="A11" s="7"/>
      <c r="B11" s="7"/>
      <c r="D11" s="7"/>
      <c r="E11" s="7"/>
      <c r="F11" s="7" t="s">
        <v>10</v>
      </c>
      <c r="G11" s="7" t="s">
        <v>14</v>
      </c>
      <c r="H11" s="7">
        <v>32429</v>
      </c>
      <c r="I11" s="7">
        <v>68.19</v>
      </c>
      <c r="K11" s="4" t="str">
        <f t="shared" si="0"/>
        <v/>
      </c>
      <c r="M11" s="8" t="str">
        <f t="array" aca="1" ref="M11" ca="1">INDEX($G:$G,MIN(IF(COUNTIF(M$2:M10,Véhicules)=0,IF(Véhicules&lt;&gt;"",ROW(Véhicules)))))&amp;""</f>
        <v>LOCATIONS 13</v>
      </c>
      <c r="N11" s="9">
        <f t="array" aca="1" ref="N11" ca="1">IF($M11="","",IF(COUNTIF(Véhicules,$M11)=1,"impossible à définir",(SUMPRODUCT((Véhicules=$M11)*(Qté)))/(MAX(IF(Véhicules=$M11,Km))-MIN(IF(Véhicules=$M11,Km)))*100))</f>
        <v>17.940372670807456</v>
      </c>
    </row>
    <row r="12" spans="1:14">
      <c r="A12" s="7"/>
      <c r="B12" s="7"/>
      <c r="D12" s="7"/>
      <c r="E12" s="7"/>
      <c r="F12" s="7" t="s">
        <v>6</v>
      </c>
      <c r="G12" s="7" t="s">
        <v>15</v>
      </c>
      <c r="H12" s="7">
        <v>6445</v>
      </c>
      <c r="I12" s="7">
        <v>78.489999999999995</v>
      </c>
      <c r="K12" s="4">
        <f t="shared" si="0"/>
        <v>-15992.979523610526</v>
      </c>
      <c r="M12" s="8" t="str">
        <f t="array" aca="1" ref="M12" ca="1">INDEX($G:$G,MIN(IF(COUNTIF(M$2:M11,Véhicules)=0,IF(Véhicules&lt;&gt;"",ROW(Véhicules)))))&amp;""</f>
        <v>LOCATIONS 14</v>
      </c>
      <c r="N12" s="9" t="str">
        <f t="array" aca="1" ref="N12" ca="1">IF($M12="","",IF(COUNTIF(Véhicules,$M12)=1,"impossible à définir",(SUMPRODUCT((Véhicules=$M12)*(Qté)))/(MAX(IF(Véhicules=$M12,Km))-MIN(IF(Véhicules=$M12,Km)))*100))</f>
        <v>impossible à définir</v>
      </c>
    </row>
    <row r="13" spans="1:14">
      <c r="A13" s="7"/>
      <c r="B13" s="7"/>
      <c r="D13" s="7"/>
      <c r="E13" s="7"/>
      <c r="F13" s="7" t="s">
        <v>8</v>
      </c>
      <c r="G13" s="7" t="s">
        <v>15</v>
      </c>
      <c r="H13" s="7">
        <v>7096</v>
      </c>
      <c r="I13" s="7">
        <v>78.319999999999993</v>
      </c>
      <c r="K13" s="4" t="str">
        <f t="shared" si="0"/>
        <v/>
      </c>
      <c r="M13" s="8" t="str">
        <f t="array" aca="1" ref="M13" ca="1">INDEX($G:$G,MIN(IF(COUNTIF(M$2:M12,Véhicules)=0,IF(Véhicules&lt;&gt;"",ROW(Véhicules)))))&amp;""</f>
        <v>LOCATIONS 15</v>
      </c>
      <c r="N13" s="9" t="str">
        <f t="array" aca="1" ref="N13" ca="1">IF($M13="","",IF(COUNTIF(Véhicules,$M13)=1,"impossible à définir",(SUMPRODUCT((Véhicules=$M13)*(Qté)))/(MAX(IF(Véhicules=$M13,Km))-MIN(IF(Véhicules=$M13,Km)))*100))</f>
        <v>impossible à définir</v>
      </c>
    </row>
    <row r="14" spans="1:14">
      <c r="A14" s="7"/>
      <c r="B14" s="7"/>
      <c r="D14" s="7"/>
      <c r="E14" s="7"/>
      <c r="F14" s="7" t="s">
        <v>10</v>
      </c>
      <c r="G14" s="7" t="s">
        <v>15</v>
      </c>
      <c r="H14" s="7">
        <v>7713</v>
      </c>
      <c r="I14" s="7">
        <v>78.61</v>
      </c>
      <c r="K14" s="4" t="str">
        <f t="shared" si="0"/>
        <v/>
      </c>
      <c r="M14" s="8" t="str">
        <f t="array" aca="1" ref="M14" ca="1">INDEX($G:$G,MIN(IF(COUNTIF(M$2:M13,Véhicules)=0,IF(Véhicules&lt;&gt;"",ROW(Véhicules)))))&amp;""</f>
        <v>LOCATIONS 2</v>
      </c>
      <c r="N14" s="9">
        <f t="array" aca="1" ref="N14" ca="1">IF($M14="","",IF(COUNTIF(Véhicules,$M14)=1,"impossible à définir",(SUMPRODUCT((Véhicules=$M14)*(Qté)))/(MAX(IF(Véhicules=$M14,Km))-MIN(IF(Véhicules=$M14,Km)))*100))</f>
        <v>16.941531042796864</v>
      </c>
    </row>
    <row r="15" spans="1:14">
      <c r="A15" s="7"/>
      <c r="B15" s="7"/>
      <c r="D15" s="7"/>
      <c r="E15" s="7"/>
      <c r="F15" s="7" t="s">
        <v>16</v>
      </c>
      <c r="G15" s="7" t="s">
        <v>17</v>
      </c>
      <c r="H15" s="7">
        <v>34503</v>
      </c>
      <c r="I15" s="7">
        <v>16.64</v>
      </c>
      <c r="K15" s="4">
        <f>IF(G15&lt;&gt;G14,(MAX(IF($G$3:$G$194=G15,$H$3:$H$194))-MIN(IF($G$3:$G$194=G15,$H$3:$H$194)))/(SUMPRODUCT(($G$3:$G$194=G15)*$I$3:$I$194)-MAX(IF($G$3:$G$194=G15,$I$3:$I$194))),"")</f>
        <v>-2186.051293768207</v>
      </c>
      <c r="M15" s="8" t="str">
        <f t="array" aca="1" ref="M15" ca="1">INDEX($G:$G,MIN(IF(COUNTIF(M$2:M14,Véhicules)=0,IF(Véhicules&lt;&gt;"",ROW(Véhicules)))))&amp;""</f>
        <v>LOCATIONS 3</v>
      </c>
      <c r="N15" s="9" t="str">
        <f t="array" aca="1" ref="N15" ca="1">IF($M15="","",IF(COUNTIF(Véhicules,$M15)=1,"impossible à définir",(SUMPRODUCT((Véhicules=$M15)*(Qté)))/(MAX(IF(Véhicules=$M15,Km))-MIN(IF(Véhicules=$M15,Km)))*100))</f>
        <v>impossible à définir</v>
      </c>
    </row>
    <row r="16" spans="1:14">
      <c r="A16" s="7"/>
      <c r="B16" s="7"/>
      <c r="D16" s="7"/>
      <c r="E16" s="7"/>
      <c r="F16" s="7" t="s">
        <v>7</v>
      </c>
      <c r="G16" s="7" t="s">
        <v>17</v>
      </c>
      <c r="H16" s="7">
        <v>34889</v>
      </c>
      <c r="I16" s="7">
        <v>24.11</v>
      </c>
      <c r="K16" s="4" t="str">
        <f t="shared" si="0"/>
        <v/>
      </c>
      <c r="M16" s="8" t="str">
        <f t="array" aca="1" ref="M16" ca="1">INDEX($G:$G,MIN(IF(COUNTIF(M$2:M15,Véhicules)=0,IF(Véhicules&lt;&gt;"",ROW(Véhicules)))))&amp;""</f>
        <v>LOCATIONS 4</v>
      </c>
      <c r="N16" s="9">
        <f t="array" aca="1" ref="N16" ca="1">IF($M16="","",IF(COUNTIF(Véhicules,$M16)=1,"impossible à définir",(SUMPRODUCT((Véhicules=$M16)*(Qté)))/(MAX(IF(Véhicules=$M16,Km))-MIN(IF(Véhicules=$M16,Km)))*100))</f>
        <v>20.077694235588972</v>
      </c>
    </row>
    <row r="17" spans="1:14">
      <c r="A17" s="7"/>
      <c r="B17" s="7"/>
      <c r="D17" s="7"/>
      <c r="E17" s="7"/>
      <c r="F17" s="7" t="s">
        <v>13</v>
      </c>
      <c r="G17" s="7" t="s">
        <v>17</v>
      </c>
      <c r="H17" s="7">
        <v>35469</v>
      </c>
      <c r="I17" s="7">
        <v>29.49</v>
      </c>
      <c r="K17" s="4" t="str">
        <f t="shared" si="0"/>
        <v/>
      </c>
      <c r="M17" s="8" t="str">
        <f t="array" aca="1" ref="M17" ca="1">INDEX($G:$G,MIN(IF(COUNTIF(M$2:M16,Véhicules)=0,IF(Véhicules&lt;&gt;"",ROW(Véhicules)))))&amp;""</f>
        <v>LOCATIONS 5</v>
      </c>
      <c r="N17" s="9">
        <f t="array" aca="1" ref="N17" ca="1">IF($M17="","",IF(COUNTIF(Véhicules,$M17)=1,"impossible à définir",(SUMPRODUCT((Véhicules=$M17)*(Qté)))/(MAX(IF(Véhicules=$M17,Km))-MIN(IF(Véhicules=$M17,Km)))*100))</f>
        <v>22.900188323917135</v>
      </c>
    </row>
    <row r="18" spans="1:14">
      <c r="A18" s="7"/>
      <c r="B18" s="7"/>
      <c r="D18" s="7"/>
      <c r="E18" s="7"/>
      <c r="F18" s="7" t="s">
        <v>11</v>
      </c>
      <c r="G18" s="7" t="s">
        <v>17</v>
      </c>
      <c r="H18" s="7">
        <v>35744</v>
      </c>
      <c r="I18" s="7">
        <v>14.04</v>
      </c>
      <c r="K18" s="4" t="str">
        <f t="shared" si="0"/>
        <v/>
      </c>
      <c r="M18" s="8" t="str">
        <f t="array" aca="1" ref="M18" ca="1">INDEX($G:$G,MIN(IF(COUNTIF(M$2:M17,Véhicules)=0,IF(Véhicules&lt;&gt;"",ROW(Véhicules)))))&amp;""</f>
        <v>LOCATIONS 6</v>
      </c>
      <c r="N18" s="9">
        <f t="array" aca="1" ref="N18" ca="1">IF($M18="","",IF(COUNTIF(Véhicules,$M18)=1,"impossible à définir",(SUMPRODUCT((Véhicules=$M18)*(Qté)))/(MAX(IF(Véhicules=$M18,Km))-MIN(IF(Véhicules=$M18,Km)))*100))</f>
        <v>21.136636636636638</v>
      </c>
    </row>
    <row r="19" spans="1:14">
      <c r="A19" s="7"/>
      <c r="B19" s="7"/>
      <c r="D19" s="7"/>
      <c r="E19" s="7"/>
      <c r="F19" s="7" t="s">
        <v>5</v>
      </c>
      <c r="G19" s="7" t="s">
        <v>18</v>
      </c>
      <c r="H19" s="7">
        <v>33150</v>
      </c>
      <c r="I19" s="7">
        <v>30.8</v>
      </c>
      <c r="K19" s="4">
        <f t="shared" ref="K19:K50" si="1">IF(G19&lt;&gt;G18,(MAX(IF($G$3:$G$194=G19,$H$3:$H$194))-MIN(IF($G$3:$G$194=G19,$H$3:$H$194)))/(SUMPRODUCT(($G$3:$G$194=G19)*$I$3:$I$194)-MAX(IF($G$3:$G$194=G19,$I$3:$I$194))),"")</f>
        <v>-3615.9486016628862</v>
      </c>
      <c r="M19" s="8" t="str">
        <f t="array" aca="1" ref="M19" ca="1">INDEX($G:$G,MIN(IF(COUNTIF(M$2:M18,Véhicules)=0,IF(Véhicules&lt;&gt;"",ROW(Véhicules)))))&amp;""</f>
        <v>LOCATIONS 7</v>
      </c>
      <c r="N19" s="9">
        <f t="array" aca="1" ref="N19" ca="1">IF($M19="","",IF(COUNTIF(Véhicules,$M19)=1,"impossible à définir",(SUMPRODUCT((Véhicules=$M19)*(Qté)))/(MAX(IF(Véhicules=$M19,Km))-MIN(IF(Véhicules=$M19,Km)))*100))</f>
        <v>17.79086229086229</v>
      </c>
    </row>
    <row r="20" spans="1:14">
      <c r="A20" s="7"/>
      <c r="B20" s="7"/>
      <c r="D20" s="7"/>
      <c r="E20" s="7"/>
      <c r="F20" s="7" t="s">
        <v>6</v>
      </c>
      <c r="G20" s="7" t="s">
        <v>18</v>
      </c>
      <c r="H20" s="7">
        <v>33574</v>
      </c>
      <c r="I20" s="7">
        <v>24.79</v>
      </c>
      <c r="K20" s="4" t="str">
        <f t="shared" si="1"/>
        <v/>
      </c>
      <c r="M20" s="8" t="str">
        <f t="array" aca="1" ref="M20" ca="1">INDEX($G:$G,MIN(IF(COUNTIF(M$2:M19,Véhicules)=0,IF(Véhicules&lt;&gt;"",ROW(Véhicules)))))&amp;""</f>
        <v>LOCATIONS 8</v>
      </c>
      <c r="N20" s="9">
        <f t="array" aca="1" ref="N20" ca="1">IF($M20="","",IF(COUNTIF(Véhicules,$M20)=1,"impossible à définir",(SUMPRODUCT((Véhicules=$M20)*(Qté)))/(MAX(IF(Véhicules=$M20,Km))-MIN(IF(Véhicules=$M20,Km)))*100))</f>
        <v>29.477499999999999</v>
      </c>
    </row>
    <row r="21" spans="1:14">
      <c r="A21" s="7"/>
      <c r="B21" s="7"/>
      <c r="D21" s="7"/>
      <c r="E21" s="7"/>
      <c r="F21" s="7" t="s">
        <v>8</v>
      </c>
      <c r="G21" s="7" t="s">
        <v>18</v>
      </c>
      <c r="H21" s="7">
        <v>34420</v>
      </c>
      <c r="I21" s="7">
        <v>34.65</v>
      </c>
      <c r="K21" s="4" t="str">
        <f t="shared" si="1"/>
        <v/>
      </c>
      <c r="M21" s="8" t="str">
        <f t="array" aca="1" ref="M21" ca="1">INDEX($G:$G,MIN(IF(COUNTIF(M$2:M20,Véhicules)=0,IF(Véhicules&lt;&gt;"",ROW(Véhicules)))))&amp;""</f>
        <v>LOCATIONS 9</v>
      </c>
      <c r="N21" s="9">
        <f t="array" aca="1" ref="N21" ca="1">IF($M21="","",IF(COUNTIF(Véhicules,$M21)=1,"impossible à définir",(SUMPRODUCT((Véhicules=$M21)*(Qté)))/(MAX(IF(Véhicules=$M21,Km))-MIN(IF(Véhicules=$M21,Km)))*100))</f>
        <v>0.26044976778293816</v>
      </c>
    </row>
    <row r="22" spans="1:14">
      <c r="A22" s="7"/>
      <c r="B22" s="7"/>
      <c r="D22" s="7"/>
      <c r="E22" s="7"/>
      <c r="F22" s="7" t="s">
        <v>10</v>
      </c>
      <c r="G22" s="7" t="s">
        <v>18</v>
      </c>
      <c r="H22" s="7">
        <v>34922</v>
      </c>
      <c r="I22" s="7">
        <v>31.54</v>
      </c>
      <c r="K22" s="4" t="str">
        <f t="shared" si="1"/>
        <v/>
      </c>
      <c r="M22" s="8" t="str">
        <f t="array" aca="1" ref="M22" ca="1">INDEX($G:$G,MIN(IF(COUNTIF(M$2:M21,Véhicules)=0,IF(Véhicules&lt;&gt;"",ROW(Véhicules)))))&amp;""</f>
        <v>manuel</v>
      </c>
      <c r="N22" s="9" t="str">
        <f t="array" aca="1" ref="N22" ca="1">IF($M22="","",IF(COUNTIF(Véhicules,$M22)=1,"impossible à définir",(SUMPRODUCT((Véhicules=$M22)*(Qté)))/(MAX(IF(Véhicules=$M22,Km))-MIN(IF(Véhicules=$M22,Km)))*100))</f>
        <v>impossible à définir</v>
      </c>
    </row>
    <row r="23" spans="1:14">
      <c r="A23" s="7"/>
      <c r="B23" s="7"/>
      <c r="D23" s="7"/>
      <c r="E23" s="7"/>
      <c r="F23" s="7" t="s">
        <v>11</v>
      </c>
      <c r="G23" s="7" t="s">
        <v>18</v>
      </c>
      <c r="H23" s="7">
        <v>35440</v>
      </c>
      <c r="I23" s="7">
        <v>31.73</v>
      </c>
      <c r="K23" s="4" t="str">
        <f t="shared" si="1"/>
        <v/>
      </c>
      <c r="M23" s="8" t="str">
        <f t="array" aca="1" ref="M23" ca="1">INDEX($G:$G,MIN(IF(COUNTIF(M$2:M22,Véhicules)=0,IF(Véhicules&lt;&gt;"",ROW(Véhicules)))))&amp;""</f>
        <v>P04 02 088</v>
      </c>
      <c r="N23" s="9">
        <f t="array" aca="1" ref="N23" ca="1">IF($M23="","",IF(COUNTIF(Véhicules,$M23)=1,"impossible à définir",(SUMPRODUCT((Véhicules=$M23)*(Qté)))/(MAX(IF(Véhicules=$M23,Km))-MIN(IF(Véhicules=$M23,Km)))*100))</f>
        <v>5.1125995048186469E-2</v>
      </c>
    </row>
    <row r="24" spans="1:14">
      <c r="A24" s="7"/>
      <c r="B24" s="7"/>
      <c r="D24" s="7"/>
      <c r="E24" s="7"/>
      <c r="F24" s="7" t="s">
        <v>16</v>
      </c>
      <c r="G24" s="7" t="s">
        <v>19</v>
      </c>
      <c r="H24" s="7">
        <v>29973</v>
      </c>
      <c r="I24" s="7">
        <v>37.76</v>
      </c>
      <c r="K24" s="4">
        <f t="shared" si="1"/>
        <v>-2034.0791921339353</v>
      </c>
      <c r="M24" s="8" t="str">
        <f t="array" aca="1" ref="M24" ca="1">INDEX($G:$G,MIN(IF(COUNTIF(M$2:M23,Véhicules)=0,IF(Véhicules&lt;&gt;"",ROW(Véhicules)))))&amp;""</f>
        <v>P04 02 659</v>
      </c>
      <c r="N24" s="9">
        <f t="array" aca="1" ref="N24" ca="1">IF($M24="","",IF(COUNTIF(Véhicules,$M24)=1,"impossible à définir",(SUMPRODUCT((Véhicules=$M24)*(Qté)))/(MAX(IF(Véhicules=$M24,Km))-MIN(IF(Véhicules=$M24,Km)))*100))</f>
        <v>7.8571428571428568</v>
      </c>
    </row>
    <row r="25" spans="1:14">
      <c r="A25" s="7"/>
      <c r="B25" s="7"/>
      <c r="D25" s="7"/>
      <c r="E25" s="7"/>
      <c r="F25" s="7" t="s">
        <v>8</v>
      </c>
      <c r="G25" s="7" t="s">
        <v>19</v>
      </c>
      <c r="H25" s="7">
        <v>30573</v>
      </c>
      <c r="I25" s="7">
        <v>33.44</v>
      </c>
      <c r="K25" s="4" t="str">
        <f t="shared" si="1"/>
        <v/>
      </c>
      <c r="M25" s="8" t="str">
        <f t="array" aca="1" ref="M25" ca="1">INDEX($G:$G,MIN(IF(COUNTIF(M$2:M24,Véhicules)=0,IF(Véhicules&lt;&gt;"",ROW(Véhicules)))))&amp;""</f>
        <v>P10 00 838</v>
      </c>
      <c r="N25" s="9">
        <f t="array" aca="1" ref="N25" ca="1">IF($M25="","",IF(COUNTIF(Véhicules,$M25)=1,"impossible à définir",(SUMPRODUCT((Véhicules=$M25)*(Qté)))/(MAX(IF(Véhicules=$M25,Km))-MIN(IF(Véhicules=$M25,Km)))*100))</f>
        <v>13.367647058823529</v>
      </c>
    </row>
    <row r="26" spans="1:14">
      <c r="A26" s="7"/>
      <c r="B26" s="7"/>
      <c r="D26" s="7"/>
      <c r="E26" s="7"/>
      <c r="F26" s="7" t="s">
        <v>13</v>
      </c>
      <c r="G26" s="7" t="s">
        <v>20</v>
      </c>
      <c r="H26" s="7">
        <v>31930</v>
      </c>
      <c r="I26" s="7">
        <v>39.6</v>
      </c>
      <c r="K26" s="4">
        <f t="shared" si="1"/>
        <v>-3329.9573653528232</v>
      </c>
      <c r="M26" s="8" t="str">
        <f t="array" aca="1" ref="M26" ca="1">INDEX($G:$G,MIN(IF(COUNTIF(M$2:M25,Véhicules)=0,IF(Véhicules&lt;&gt;"",ROW(Véhicules)))))&amp;""</f>
        <v>P10 02 429</v>
      </c>
      <c r="N26" s="9" t="str">
        <f t="array" aca="1" ref="N26" ca="1">IF($M26="","",IF(COUNTIF(Véhicules,$M26)=1,"impossible à définir",(SUMPRODUCT((Véhicules=$M26)*(Qté)))/(MAX(IF(Véhicules=$M26,Km))-MIN(IF(Véhicules=$M26,Km)))*100))</f>
        <v>impossible à définir</v>
      </c>
    </row>
    <row r="27" spans="1:14">
      <c r="A27" s="7"/>
      <c r="B27" s="7"/>
      <c r="D27" s="7"/>
      <c r="E27" s="7"/>
      <c r="F27" s="7" t="s">
        <v>10</v>
      </c>
      <c r="G27" s="7" t="s">
        <v>20</v>
      </c>
      <c r="H27" s="7">
        <v>32400</v>
      </c>
      <c r="I27" s="7">
        <v>60.52</v>
      </c>
      <c r="K27" s="4" t="str">
        <f t="shared" si="1"/>
        <v/>
      </c>
      <c r="M27" s="8" t="str">
        <f t="array" aca="1" ref="M27" ca="1">INDEX($G:$G,MIN(IF(COUNTIF(M$2:M26,Véhicules)=0,IF(Véhicules&lt;&gt;"",ROW(Véhicules)))))&amp;""</f>
        <v>P10 02 823</v>
      </c>
      <c r="N27" s="9">
        <f t="array" aca="1" ref="N27" ca="1">IF($M27="","",IF(COUNTIF(Véhicules,$M27)=1,"impossible à définir",(SUMPRODUCT((Véhicules=$M27)*(Qté)))/(MAX(IF(Véhicules=$M27,Km))-MIN(IF(Véhicules=$M27,Km)))*100))</f>
        <v>14.419965576592084</v>
      </c>
    </row>
    <row r="28" spans="1:14">
      <c r="A28" s="7"/>
      <c r="B28" s="7"/>
      <c r="D28" s="7"/>
      <c r="E28" s="7"/>
      <c r="F28" s="7" t="s">
        <v>11</v>
      </c>
      <c r="G28" s="7" t="s">
        <v>20</v>
      </c>
      <c r="H28" s="7">
        <v>32735</v>
      </c>
      <c r="I28" s="7">
        <v>44.3</v>
      </c>
      <c r="K28" s="4" t="str">
        <f t="shared" si="1"/>
        <v/>
      </c>
      <c r="M28" s="8" t="str">
        <f t="array" aca="1" ref="M28" ca="1">INDEX($G:$G,MIN(IF(COUNTIF(M$2:M27,Véhicules)=0,IF(Véhicules&lt;&gt;"",ROW(Véhicules)))))&amp;""</f>
        <v>P10 03 260</v>
      </c>
      <c r="N28" s="9">
        <f t="array" aca="1" ref="N28" ca="1">IF($M28="","",IF(COUNTIF(Véhicules,$M28)=1,"impossible à définir",(SUMPRODUCT((Véhicules=$M28)*(Qté)))/(MAX(IF(Véhicules=$M28,Km))-MIN(IF(Véhicules=$M28,Km)))*100))</f>
        <v>14.643776824034335</v>
      </c>
    </row>
    <row r="29" spans="1:14">
      <c r="A29" s="7"/>
      <c r="B29" s="7"/>
      <c r="D29" s="7"/>
      <c r="E29" s="7"/>
      <c r="F29" s="7" t="s">
        <v>8</v>
      </c>
      <c r="G29" s="7" t="s">
        <v>21</v>
      </c>
      <c r="H29" s="7">
        <v>32664</v>
      </c>
      <c r="I29" s="7">
        <v>71.7</v>
      </c>
      <c r="K29" s="4">
        <f t="shared" si="1"/>
        <v>-2039.4990674127362</v>
      </c>
      <c r="M29" s="8" t="str">
        <f t="array" aca="1" ref="M29" ca="1">INDEX($G:$G,MIN(IF(COUNTIF(M$2:M28,Véhicules)=0,IF(Véhicules&lt;&gt;"",ROW(Véhicules)))))&amp;""</f>
        <v>P10 03 748</v>
      </c>
      <c r="N29" s="9" t="str">
        <f t="array" aca="1" ref="N29" ca="1">IF($M29="","",IF(COUNTIF(Véhicules,$M29)=1,"impossible à définir",(SUMPRODUCT((Véhicules=$M29)*(Qté)))/(MAX(IF(Véhicules=$M29,Km))-MIN(IF(Véhicules=$M29,Km)))*100))</f>
        <v>impossible à définir</v>
      </c>
    </row>
    <row r="30" spans="1:14">
      <c r="A30" s="7"/>
      <c r="B30" s="7"/>
      <c r="D30" s="7"/>
      <c r="E30" s="7"/>
      <c r="F30" s="7" t="s">
        <v>8</v>
      </c>
      <c r="G30" s="7" t="s">
        <v>22</v>
      </c>
      <c r="H30" s="7">
        <v>83400</v>
      </c>
      <c r="I30" s="7">
        <v>52.52</v>
      </c>
      <c r="K30" s="4">
        <f t="shared" si="1"/>
        <v>-1850.3698689745199</v>
      </c>
      <c r="M30" s="8" t="str">
        <f t="array" aca="1" ref="M30" ca="1">INDEX($G:$G,MIN(IF(COUNTIF(M$2:M29,Véhicules)=0,IF(Véhicules&lt;&gt;"",ROW(Véhicules)))))&amp;""</f>
        <v>P12 01 364</v>
      </c>
      <c r="N30" s="9">
        <f t="array" aca="1" ref="N30" ca="1">IF($M30="","",IF(COUNTIF(Véhicules,$M30)=1,"impossible à définir",(SUMPRODUCT((Véhicules=$M30)*(Qté)))/(MAX(IF(Véhicules=$M30,Km))-MIN(IF(Véhicules=$M30,Km)))*100))</f>
        <v>7.5193065405831359</v>
      </c>
    </row>
    <row r="31" spans="1:14">
      <c r="A31" s="7"/>
      <c r="B31" s="7"/>
      <c r="D31" s="7"/>
      <c r="E31" s="7"/>
      <c r="F31" s="7" t="s">
        <v>23</v>
      </c>
      <c r="G31" s="7" t="s">
        <v>24</v>
      </c>
      <c r="H31" s="7">
        <v>3636</v>
      </c>
      <c r="I31" s="7">
        <v>66.400000000000006</v>
      </c>
      <c r="K31" s="4">
        <f t="shared" si="1"/>
        <v>17628.374021188411</v>
      </c>
      <c r="M31" s="8" t="str">
        <f t="array" aca="1" ref="M31" ca="1">INDEX($G:$G,MIN(IF(COUNTIF(M$2:M30,Véhicules)=0,IF(Véhicules&lt;&gt;"",ROW(Véhicules)))))&amp;""</f>
        <v>P12 01 367</v>
      </c>
      <c r="N31" s="9">
        <f t="array" aca="1" ref="N31" ca="1">IF($M31="","",IF(COUNTIF(Véhicules,$M31)=1,"impossible à définir",(SUMPRODUCT((Véhicules=$M31)*(Qté)))/(MAX(IF(Véhicules=$M31,Km))-MIN(IF(Véhicules=$M31,Km)))*100))</f>
        <v>18.185784658691066</v>
      </c>
    </row>
    <row r="32" spans="1:14">
      <c r="A32" s="7"/>
      <c r="B32" s="7"/>
      <c r="D32" s="7"/>
      <c r="E32" s="7"/>
      <c r="F32" s="7" t="s">
        <v>5</v>
      </c>
      <c r="G32" s="7" t="s">
        <v>24</v>
      </c>
      <c r="H32" s="7">
        <v>4170</v>
      </c>
      <c r="I32" s="7">
        <v>69.959999999999994</v>
      </c>
      <c r="K32" s="4" t="str">
        <f t="shared" si="1"/>
        <v/>
      </c>
      <c r="M32" s="8" t="str">
        <f t="array" aca="1" ref="M32" ca="1">INDEX($G:$G,MIN(IF(COUNTIF(M$2:M31,Véhicules)=0,IF(Véhicules&lt;&gt;"",ROW(Véhicules)))))&amp;""</f>
        <v>P12 01 369</v>
      </c>
      <c r="N32" s="9" t="str">
        <f t="array" aca="1" ref="N32" ca="1">IF($M32="","",IF(COUNTIF(Véhicules,$M32)=1,"impossible à définir",(SUMPRODUCT((Véhicules=$M32)*(Qté)))/(MAX(IF(Véhicules=$M32,Km))-MIN(IF(Véhicules=$M32,Km)))*100))</f>
        <v>impossible à définir</v>
      </c>
    </row>
    <row r="33" spans="1:14">
      <c r="A33" s="7"/>
      <c r="B33" s="7"/>
      <c r="D33" s="7"/>
      <c r="E33" s="7"/>
      <c r="F33" s="7" t="s">
        <v>25</v>
      </c>
      <c r="G33" s="7" t="s">
        <v>24</v>
      </c>
      <c r="H33" s="7">
        <v>4745</v>
      </c>
      <c r="I33" s="7">
        <v>74.709999999999994</v>
      </c>
      <c r="K33" s="4" t="str">
        <f t="shared" si="1"/>
        <v/>
      </c>
      <c r="M33" s="8" t="str">
        <f t="array" aca="1" ref="M33" ca="1">INDEX($G:$G,MIN(IF(COUNTIF(M$2:M32,Véhicules)=0,IF(Véhicules&lt;&gt;"",ROW(Véhicules)))))&amp;""</f>
        <v>P12 01 459</v>
      </c>
      <c r="N33" s="9" t="str">
        <f t="array" aca="1" ref="N33" ca="1">IF($M33="","",IF(COUNTIF(Véhicules,$M33)=1,"impossible à définir",(SUMPRODUCT((Véhicules=$M33)*(Qté)))/(MAX(IF(Véhicules=$M33,Km))-MIN(IF(Véhicules=$M33,Km)))*100))</f>
        <v>impossible à définir</v>
      </c>
    </row>
    <row r="34" spans="1:14">
      <c r="A34" s="7"/>
      <c r="B34" s="7"/>
      <c r="D34" s="7"/>
      <c r="E34" s="7"/>
      <c r="F34" s="7" t="s">
        <v>10</v>
      </c>
      <c r="G34" s="7" t="s">
        <v>24</v>
      </c>
      <c r="H34" s="7">
        <v>5295</v>
      </c>
      <c r="I34" s="7">
        <v>69.989999999999995</v>
      </c>
      <c r="K34" s="4" t="str">
        <f t="shared" si="1"/>
        <v/>
      </c>
      <c r="M34" s="8" t="str">
        <f t="array" aca="1" ref="M34" ca="1">INDEX($G:$G,MIN(IF(COUNTIF(M$2:M33,Véhicules)=0,IF(Véhicules&lt;&gt;"",ROW(Véhicules)))))&amp;""</f>
        <v>P12 01 462</v>
      </c>
      <c r="N34" s="9">
        <f t="array" aca="1" ref="N34" ca="1">IF($M34="","",IF(COUNTIF(Véhicules,$M34)=1,"impossible à définir",(SUMPRODUCT((Véhicules=$M34)*(Qté)))/(MAX(IF(Véhicules=$M34,Km))-MIN(IF(Véhicules=$M34,Km)))*100))</f>
        <v>2.3659491193737772</v>
      </c>
    </row>
    <row r="35" spans="1:14">
      <c r="A35" s="7"/>
      <c r="B35" s="7"/>
      <c r="D35" s="7"/>
      <c r="E35" s="7"/>
      <c r="F35" s="7" t="s">
        <v>10</v>
      </c>
      <c r="G35" s="7" t="s">
        <v>26</v>
      </c>
      <c r="H35" s="7">
        <v>87081</v>
      </c>
      <c r="I35" s="7">
        <v>61.98</v>
      </c>
      <c r="K35" s="4">
        <f t="shared" si="1"/>
        <v>-1939.058620864366</v>
      </c>
      <c r="M35" s="8" t="str">
        <f t="array" aca="1" ref="M35" ca="1">INDEX($G:$G,MIN(IF(COUNTIF(M$2:M34,Véhicules)=0,IF(Véhicules&lt;&gt;"",ROW(Véhicules)))))&amp;""</f>
        <v>P12 01 465</v>
      </c>
      <c r="N35" s="9" t="str">
        <f t="array" aca="1" ref="N35" ca="1">IF($M35="","",IF(COUNTIF(Véhicules,$M35)=1,"impossible à définir",(SUMPRODUCT((Véhicules=$M35)*(Qté)))/(MAX(IF(Véhicules=$M35,Km))-MIN(IF(Véhicules=$M35,Km)))*100))</f>
        <v>impossible à définir</v>
      </c>
    </row>
    <row r="36" spans="1:14">
      <c r="A36" s="7"/>
      <c r="B36" s="7"/>
      <c r="D36" s="7"/>
      <c r="E36" s="7"/>
      <c r="F36" s="7" t="s">
        <v>7</v>
      </c>
      <c r="G36" s="7" t="s">
        <v>27</v>
      </c>
      <c r="H36" s="7">
        <v>52117</v>
      </c>
      <c r="I36" s="7">
        <v>43.08</v>
      </c>
      <c r="K36" s="4">
        <f t="shared" si="1"/>
        <v>-3860.7081610007053</v>
      </c>
      <c r="M36" s="8" t="str">
        <f t="array" aca="1" ref="M36" ca="1">INDEX($G:$G,MIN(IF(COUNTIF(M$2:M35,Véhicules)=0,IF(Véhicules&lt;&gt;"",ROW(Véhicules)))))&amp;""</f>
        <v>P12 01 467</v>
      </c>
      <c r="N36" s="9">
        <f t="array" aca="1" ref="N36" ca="1">IF($M36="","",IF(COUNTIF(Véhicules,$M36)=1,"impossible à définir",(SUMPRODUCT((Véhicules=$M36)*(Qté)))/(MAX(IF(Véhicules=$M36,Km))-MIN(IF(Véhicules=$M36,Km)))*100))</f>
        <v>20.795013850415511</v>
      </c>
    </row>
    <row r="37" spans="1:14">
      <c r="A37" s="7"/>
      <c r="B37" s="7"/>
      <c r="D37" s="7"/>
      <c r="E37" s="7"/>
      <c r="F37" s="7" t="s">
        <v>25</v>
      </c>
      <c r="G37" s="7" t="s">
        <v>27</v>
      </c>
      <c r="H37" s="7">
        <v>52535</v>
      </c>
      <c r="I37" s="7">
        <v>61.65</v>
      </c>
      <c r="K37" s="4" t="str">
        <f t="shared" si="1"/>
        <v/>
      </c>
      <c r="M37" s="8" t="str">
        <f t="array" aca="1" ref="M37" ca="1">INDEX($G:$G,MIN(IF(COUNTIF(M$2:M36,Véhicules)=0,IF(Véhicules&lt;&gt;"",ROW(Véhicules)))))&amp;""</f>
        <v>P12 01 471</v>
      </c>
      <c r="N37" s="9">
        <f t="array" aca="1" ref="N37" ca="1">IF($M37="","",IF(COUNTIF(Véhicules,$M37)=1,"impossible à définir",(SUMPRODUCT((Véhicules=$M37)*(Qté)))/(MAX(IF(Véhicules=$M37,Km))-MIN(IF(Véhicules=$M37,Km)))*100))</f>
        <v>33.501492537313432</v>
      </c>
    </row>
    <row r="38" spans="1:14">
      <c r="A38" s="7"/>
      <c r="B38" s="7"/>
      <c r="D38" s="7"/>
      <c r="E38" s="7"/>
      <c r="F38" s="7" t="s">
        <v>11</v>
      </c>
      <c r="G38" s="7" t="s">
        <v>27</v>
      </c>
      <c r="H38" s="7">
        <v>52915</v>
      </c>
      <c r="I38" s="7">
        <v>55.49</v>
      </c>
      <c r="K38" s="4" t="str">
        <f t="shared" si="1"/>
        <v/>
      </c>
      <c r="M38" s="8" t="str">
        <f t="array" aca="1" ref="M38" ca="1">INDEX($G:$G,MIN(IF(COUNTIF(M$2:M37,Véhicules)=0,IF(Véhicules&lt;&gt;"",ROW(Véhicules)))))&amp;""</f>
        <v>P12 01 472</v>
      </c>
      <c r="N38" s="9" t="str">
        <f t="array" aca="1" ref="N38" ca="1">IF($M38="","",IF(COUNTIF(Véhicules,$M38)=1,"impossible à définir",(SUMPRODUCT((Véhicules=$M38)*(Qté)))/(MAX(IF(Véhicules=$M38,Km))-MIN(IF(Véhicules=$M38,Km)))*100))</f>
        <v>impossible à définir</v>
      </c>
    </row>
    <row r="39" spans="1:14">
      <c r="A39" s="7"/>
      <c r="B39" s="7"/>
      <c r="D39" s="7"/>
      <c r="E39" s="7"/>
      <c r="F39" s="7" t="s">
        <v>28</v>
      </c>
      <c r="G39" s="7" t="s">
        <v>29</v>
      </c>
      <c r="H39" s="7">
        <v>37880</v>
      </c>
      <c r="I39" s="7">
        <v>69.89</v>
      </c>
      <c r="K39" s="4">
        <f t="shared" si="1"/>
        <v>-23697.33746130026</v>
      </c>
      <c r="M39" s="8" t="str">
        <f t="array" aca="1" ref="M39" ca="1">INDEX($G:$G,MIN(IF(COUNTIF(M$2:M38,Véhicules)=0,IF(Véhicules&lt;&gt;"",ROW(Véhicules)))))&amp;""</f>
        <v>P12 01 678</v>
      </c>
      <c r="N39" s="9" t="str">
        <f t="array" aca="1" ref="N39" ca="1">IF($M39="","",IF(COUNTIF(Véhicules,$M39)=1,"impossible à définir",(SUMPRODUCT((Véhicules=$M39)*(Qté)))/(MAX(IF(Véhicules=$M39,Km))-MIN(IF(Véhicules=$M39,Km)))*100))</f>
        <v>impossible à définir</v>
      </c>
    </row>
    <row r="40" spans="1:14">
      <c r="A40" s="7"/>
      <c r="B40" s="7"/>
      <c r="D40" s="7"/>
      <c r="E40" s="7"/>
      <c r="F40" s="7" t="s">
        <v>7</v>
      </c>
      <c r="G40" s="7" t="s">
        <v>29</v>
      </c>
      <c r="H40" s="7">
        <v>38291</v>
      </c>
      <c r="I40" s="7">
        <v>59.14</v>
      </c>
      <c r="K40" s="4" t="str">
        <f t="shared" si="1"/>
        <v/>
      </c>
      <c r="M40" s="8" t="str">
        <f t="array" aca="1" ref="M40" ca="1">INDEX($G:$G,MIN(IF(COUNTIF(M$2:M39,Véhicules)=0,IF(Véhicules&lt;&gt;"",ROW(Véhicules)))))&amp;""</f>
        <v>P12 01 679</v>
      </c>
      <c r="N40" s="9">
        <f t="array" aca="1" ref="N40" ca="1">IF($M40="","",IF(COUNTIF(Véhicules,$M40)=1,"impossible à définir",(SUMPRODUCT((Véhicules=$M40)*(Qté)))/(MAX(IF(Véhicules=$M40,Km))-MIN(IF(Véhicules=$M40,Km)))*100))</f>
        <v>0.2203579418344519</v>
      </c>
    </row>
    <row r="41" spans="1:14">
      <c r="A41" s="7"/>
      <c r="B41" s="7"/>
      <c r="D41" s="7"/>
      <c r="E41" s="7"/>
      <c r="F41" s="7" t="s">
        <v>8</v>
      </c>
      <c r="G41" s="7" t="s">
        <v>29</v>
      </c>
      <c r="H41" s="7">
        <v>38582</v>
      </c>
      <c r="I41" s="7">
        <v>54.5</v>
      </c>
      <c r="K41" s="4" t="str">
        <f t="shared" si="1"/>
        <v/>
      </c>
      <c r="M41" s="8" t="str">
        <f t="array" aca="1" ref="M41" ca="1">INDEX($G:$G,MIN(IF(COUNTIF(M$2:M40,Véhicules)=0,IF(Véhicules&lt;&gt;"",ROW(Véhicules)))))&amp;""</f>
        <v>P12 01 681</v>
      </c>
      <c r="N41" s="9">
        <f t="array" aca="1" ref="N41" ca="1">IF($M41="","",IF(COUNTIF(Véhicules,$M41)=1,"impossible à définir",(SUMPRODUCT((Véhicules=$M41)*(Qté)))/(MAX(IF(Véhicules=$M41,Km))-MIN(IF(Véhicules=$M41,Km)))*100))</f>
        <v>38.362660944206006</v>
      </c>
    </row>
    <row r="42" spans="1:14">
      <c r="A42" s="7"/>
      <c r="B42" s="7"/>
      <c r="D42" s="7"/>
      <c r="E42" s="7"/>
      <c r="F42" s="7" t="s">
        <v>3</v>
      </c>
      <c r="G42" s="7" t="s">
        <v>29</v>
      </c>
      <c r="H42" s="7">
        <v>38942</v>
      </c>
      <c r="I42" s="7">
        <v>59.67</v>
      </c>
      <c r="K42" s="4" t="str">
        <f t="shared" si="1"/>
        <v/>
      </c>
      <c r="M42" s="8" t="str">
        <f t="array" aca="1" ref="M42" ca="1">INDEX($G:$G,MIN(IF(COUNTIF(M$2:M41,Véhicules)=0,IF(Véhicules&lt;&gt;"",ROW(Véhicules)))))&amp;""</f>
        <v>P12 01 682</v>
      </c>
      <c r="N42" s="9" t="str">
        <f t="array" aca="1" ref="N42" ca="1">IF($M42="","",IF(COUNTIF(Véhicules,$M42)=1,"impossible à définir",(SUMPRODUCT((Véhicules=$M42)*(Qté)))/(MAX(IF(Véhicules=$M42,Km))-MIN(IF(Véhicules=$M42,Km)))*100))</f>
        <v>impossible à définir</v>
      </c>
    </row>
    <row r="43" spans="1:14">
      <c r="A43" s="7"/>
      <c r="B43" s="7"/>
      <c r="D43" s="7"/>
      <c r="E43" s="7"/>
      <c r="F43" s="7" t="s">
        <v>25</v>
      </c>
      <c r="G43" s="7" t="s">
        <v>30</v>
      </c>
      <c r="H43" s="7">
        <v>49001</v>
      </c>
      <c r="I43" s="7">
        <v>52.7</v>
      </c>
      <c r="K43" s="4">
        <f t="shared" si="1"/>
        <v>-3227.4582560296844</v>
      </c>
      <c r="M43" s="8" t="str">
        <f t="array" aca="1" ref="M43" ca="1">INDEX($G:$G,MIN(IF(COUNTIF(M$2:M42,Véhicules)=0,IF(Véhicules&lt;&gt;"",ROW(Véhicules)))))&amp;""</f>
        <v>P12 01 684</v>
      </c>
      <c r="N43" s="9" t="str">
        <f t="array" aca="1" ref="N43" ca="1">IF($M43="","",IF(COUNTIF(Véhicules,$M43)=1,"impossible à définir",(SUMPRODUCT((Véhicules=$M43)*(Qté)))/(MAX(IF(Véhicules=$M43,Km))-MIN(IF(Véhicules=$M43,Km)))*100))</f>
        <v>impossible à définir</v>
      </c>
    </row>
    <row r="44" spans="1:14">
      <c r="A44" s="7"/>
      <c r="B44" s="7"/>
      <c r="D44" s="7"/>
      <c r="E44" s="7"/>
      <c r="F44" s="7" t="s">
        <v>8</v>
      </c>
      <c r="G44" s="7" t="s">
        <v>30</v>
      </c>
      <c r="H44" s="7">
        <v>49394</v>
      </c>
      <c r="I44" s="7">
        <v>50</v>
      </c>
      <c r="K44" s="4" t="str">
        <f t="shared" si="1"/>
        <v/>
      </c>
      <c r="M44" s="8" t="str">
        <f t="array" aca="1" ref="M44" ca="1">INDEX($G:$G,MIN(IF(COUNTIF(M$2:M43,Véhicules)=0,IF(Véhicules&lt;&gt;"",ROW(Véhicules)))))&amp;""</f>
        <v>P12 01 772</v>
      </c>
      <c r="N44" s="9">
        <f t="array" aca="1" ref="N44" ca="1">IF($M44="","",IF(COUNTIF(Véhicules,$M44)=1,"impossible à définir",(SUMPRODUCT((Véhicules=$M44)*(Qté)))/(MAX(IF(Véhicules=$M44,Km))-MIN(IF(Véhicules=$M44,Km)))*100))</f>
        <v>20.571600481347772</v>
      </c>
    </row>
    <row r="45" spans="1:14">
      <c r="A45" s="7"/>
      <c r="B45" s="7"/>
      <c r="D45" s="7"/>
      <c r="E45" s="7"/>
      <c r="F45" s="7" t="s">
        <v>10</v>
      </c>
      <c r="G45" s="7" t="s">
        <v>30</v>
      </c>
      <c r="H45" s="7">
        <v>49667</v>
      </c>
      <c r="I45" s="7">
        <v>38.07</v>
      </c>
      <c r="K45" s="4" t="str">
        <f t="shared" si="1"/>
        <v/>
      </c>
      <c r="M45" s="8" t="str">
        <f t="array" aca="1" ref="M45" ca="1">INDEX($G:$G,MIN(IF(COUNTIF(M$2:M44,Véhicules)=0,IF(Véhicules&lt;&gt;"",ROW(Véhicules)))))&amp;""</f>
        <v>P12 02 004</v>
      </c>
      <c r="N45" s="9" t="str">
        <f t="array" aca="1" ref="N45" ca="1">IF($M45="","",IF(COUNTIF(Véhicules,$M45)=1,"impossible à définir",(SUMPRODUCT((Véhicules=$M45)*(Qté)))/(MAX(IF(Véhicules=$M45,Km))-MIN(IF(Véhicules=$M45,Km)))*100))</f>
        <v>impossible à définir</v>
      </c>
    </row>
    <row r="46" spans="1:14">
      <c r="A46" s="7"/>
      <c r="B46" s="7"/>
      <c r="D46" s="7"/>
      <c r="E46" s="7"/>
      <c r="F46" s="7" t="s">
        <v>7</v>
      </c>
      <c r="G46" s="7" t="s">
        <v>31</v>
      </c>
      <c r="H46" s="7">
        <v>6816</v>
      </c>
      <c r="I46" s="7">
        <v>52.86</v>
      </c>
      <c r="K46" s="4">
        <f t="shared" si="1"/>
        <v>22354.672897196331</v>
      </c>
      <c r="M46" s="8" t="str">
        <f t="array" aca="1" ref="M46" ca="1">INDEX($G:$G,MIN(IF(COUNTIF(M$2:M45,Véhicules)=0,IF(Véhicules&lt;&gt;"",ROW(Véhicules)))))&amp;""</f>
        <v>P12 02 005</v>
      </c>
      <c r="N46" s="9" t="str">
        <f t="array" aca="1" ref="N46" ca="1">IF($M46="","",IF(COUNTIF(Véhicules,$M46)=1,"impossible à définir",(SUMPRODUCT((Véhicules=$M46)*(Qté)))/(MAX(IF(Véhicules=$M46,Km))-MIN(IF(Véhicules=$M46,Km)))*100))</f>
        <v>impossible à définir</v>
      </c>
    </row>
    <row r="47" spans="1:14">
      <c r="A47" s="7"/>
      <c r="B47" s="7"/>
      <c r="D47" s="7"/>
      <c r="E47" s="7"/>
      <c r="F47" s="7" t="s">
        <v>13</v>
      </c>
      <c r="G47" s="7" t="s">
        <v>31</v>
      </c>
      <c r="H47" s="7">
        <v>7252</v>
      </c>
      <c r="I47" s="7">
        <v>64.61</v>
      </c>
      <c r="K47" s="4" t="str">
        <f t="shared" si="1"/>
        <v/>
      </c>
      <c r="M47" s="8" t="str">
        <f t="array" aca="1" ref="M47" ca="1">INDEX($G:$G,MIN(IF(COUNTIF(M$2:M46,Véhicules)=0,IF(Véhicules&lt;&gt;"",ROW(Véhicules)))))&amp;""</f>
        <v>P12 02 094</v>
      </c>
      <c r="N47" s="9">
        <f t="array" aca="1" ref="N47" ca="1">IF($M47="","",IF(COUNTIF(Véhicules,$M47)=1,"impossible à définir",(SUMPRODUCT((Véhicules=$M47)*(Qté)))/(MAX(IF(Véhicules=$M47,Km))-MIN(IF(Véhicules=$M47,Km)))*100))</f>
        <v>19.420606060606062</v>
      </c>
    </row>
    <row r="48" spans="1:14">
      <c r="A48" s="7"/>
      <c r="B48" s="7"/>
      <c r="D48" s="7"/>
      <c r="E48" s="7"/>
      <c r="F48" s="7" t="s">
        <v>32</v>
      </c>
      <c r="G48" s="7" t="s">
        <v>31</v>
      </c>
      <c r="H48" s="7">
        <v>7677</v>
      </c>
      <c r="I48" s="7">
        <v>59.07</v>
      </c>
      <c r="K48" s="4" t="str">
        <f t="shared" si="1"/>
        <v/>
      </c>
      <c r="M48" s="8" t="str">
        <f t="array" aca="1" ref="M48" ca="1">INDEX($G:$G,MIN(IF(COUNTIF(M$2:M47,Véhicules)=0,IF(Véhicules&lt;&gt;"",ROW(Véhicules)))))&amp;""</f>
        <v>P12 02 095</v>
      </c>
      <c r="N48" s="9">
        <f t="array" aca="1" ref="N48" ca="1">IF($M48="","",IF(COUNTIF(Véhicules,$M48)=1,"impossible à définir",(SUMPRODUCT((Véhicules=$M48)*(Qté)))/(MAX(IF(Véhicules=$M48,Km))-MIN(IF(Véhicules=$M48,Km)))*100))</f>
        <v>0.2797444001649031</v>
      </c>
    </row>
    <row r="49" spans="1:14">
      <c r="A49" s="7"/>
      <c r="B49" s="7"/>
      <c r="D49" s="7"/>
      <c r="E49" s="7"/>
      <c r="F49" s="7" t="s">
        <v>3</v>
      </c>
      <c r="G49" s="7" t="s">
        <v>31</v>
      </c>
      <c r="H49" s="7">
        <v>7520</v>
      </c>
      <c r="I49" s="7">
        <v>60.11</v>
      </c>
      <c r="K49" s="4" t="str">
        <f t="shared" si="1"/>
        <v/>
      </c>
      <c r="M49" s="8" t="str">
        <f t="array" aca="1" ref="M49" ca="1">INDEX($G:$G,MIN(IF(COUNTIF(M$2:M48,Véhicules)=0,IF(Véhicules&lt;&gt;"",ROW(Véhicules)))))&amp;""</f>
        <v>P12 02 096</v>
      </c>
      <c r="N49" s="9" t="str">
        <f t="array" aca="1" ref="N49" ca="1">IF($M49="","",IF(COUNTIF(Véhicules,$M49)=1,"impossible à définir",(SUMPRODUCT((Véhicules=$M49)*(Qté)))/(MAX(IF(Véhicules=$M49,Km))-MIN(IF(Véhicules=$M49,Km)))*100))</f>
        <v>impossible à définir</v>
      </c>
    </row>
    <row r="50" spans="1:14">
      <c r="A50" s="7"/>
      <c r="B50" s="7"/>
      <c r="D50" s="7"/>
      <c r="E50" s="7"/>
      <c r="F50" s="7" t="s">
        <v>11</v>
      </c>
      <c r="G50" s="7" t="s">
        <v>31</v>
      </c>
      <c r="H50" s="7">
        <v>8370</v>
      </c>
      <c r="I50" s="7">
        <v>39.82</v>
      </c>
      <c r="K50" s="4" t="str">
        <f t="shared" si="1"/>
        <v/>
      </c>
      <c r="M50" s="8" t="str">
        <f t="array" aca="1" ref="M50" ca="1">INDEX($G:$G,MIN(IF(COUNTIF(M$2:M49,Véhicules)=0,IF(Véhicules&lt;&gt;"",ROW(Véhicules)))))&amp;""</f>
        <v>P12 02 097</v>
      </c>
      <c r="N50" s="9" t="str">
        <f t="array" aca="1" ref="N50" ca="1">IF($M50="","",IF(COUNTIF(Véhicules,$M50)=1,"impossible à définir",(SUMPRODUCT((Véhicules=$M50)*(Qté)))/(MAX(IF(Véhicules=$M50,Km))-MIN(IF(Véhicules=$M50,Km)))*100))</f>
        <v>impossible à définir</v>
      </c>
    </row>
    <row r="51" spans="1:14">
      <c r="A51" s="7"/>
      <c r="B51" s="7"/>
      <c r="D51" s="7"/>
      <c r="E51" s="7"/>
      <c r="F51" s="7" t="s">
        <v>13</v>
      </c>
      <c r="G51" s="7" t="s">
        <v>33</v>
      </c>
      <c r="H51" s="7">
        <v>3200</v>
      </c>
      <c r="I51" s="7">
        <v>61.04</v>
      </c>
      <c r="K51" s="4">
        <f t="shared" ref="K51:K82" si="2">IF(G51&lt;&gt;G50,(MAX(IF($G$3:$G$194=G51,$H$3:$H$194))-MIN(IF($G$3:$G$194=G51,$H$3:$H$194)))/(SUMPRODUCT(($G$3:$G$194=G51)*$I$3:$I$194)-MAX(IF($G$3:$G$194=G51,$I$3:$I$194))),"")</f>
        <v>-2705.8257918552031</v>
      </c>
      <c r="M51" s="8" t="str">
        <f t="array" aca="1" ref="M51" ca="1">INDEX($G:$G,MIN(IF(COUNTIF(M$2:M50,Véhicules)=0,IF(Véhicules&lt;&gt;"",ROW(Véhicules)))))&amp;""</f>
        <v>P12 02 098</v>
      </c>
      <c r="N51" s="9">
        <f t="array" aca="1" ref="N51" ca="1">IF($M51="","",IF(COUNTIF(Véhicules,$M51)=1,"impossible à définir",(SUMPRODUCT((Véhicules=$M51)*(Qté)))/(MAX(IF(Véhicules=$M51,Km))-MIN(IF(Véhicules=$M51,Km)))*100))</f>
        <v>32.276404494382021</v>
      </c>
    </row>
    <row r="52" spans="1:14">
      <c r="A52" s="7"/>
      <c r="B52" s="7"/>
      <c r="D52" s="7"/>
      <c r="E52" s="7"/>
      <c r="F52" s="7" t="s">
        <v>11</v>
      </c>
      <c r="G52" s="7" t="s">
        <v>33</v>
      </c>
      <c r="H52" s="7">
        <v>3600</v>
      </c>
      <c r="I52" s="7">
        <v>56.87</v>
      </c>
      <c r="K52" s="4" t="str">
        <f t="shared" si="2"/>
        <v/>
      </c>
      <c r="M52" s="8" t="str">
        <f t="array" aca="1" ref="M52" ca="1">INDEX($G:$G,MIN(IF(COUNTIF(M$2:M51,Véhicules)=0,IF(Véhicules&lt;&gt;"",ROW(Véhicules)))))&amp;""</f>
        <v>P1201680</v>
      </c>
      <c r="N52" s="9" t="str">
        <f t="array" aca="1" ref="N52" ca="1">IF($M52="","",IF(COUNTIF(Véhicules,$M52)=1,"impossible à définir",(SUMPRODUCT((Véhicules=$M52)*(Qté)))/(MAX(IF(Véhicules=$M52,Km))-MIN(IF(Véhicules=$M52,Km)))*100))</f>
        <v>impossible à définir</v>
      </c>
    </row>
    <row r="53" spans="1:14">
      <c r="A53" s="7"/>
      <c r="B53" s="7"/>
      <c r="D53" s="7"/>
      <c r="E53" s="7"/>
      <c r="F53" s="7" t="s">
        <v>8</v>
      </c>
      <c r="G53" s="7" t="s">
        <v>34</v>
      </c>
      <c r="H53" s="7">
        <v>100000</v>
      </c>
      <c r="I53" s="7">
        <v>61.64</v>
      </c>
      <c r="K53" s="4">
        <f t="shared" si="2"/>
        <v>-8274.8540540540489</v>
      </c>
      <c r="M53" s="8" t="str">
        <f t="array" aca="1" ref="M53" ca="1">INDEX($G:$G,MIN(IF(COUNTIF(M$2:M52,Véhicules)=0,IF(Véhicules&lt;&gt;"",ROW(Véhicules)))))&amp;""</f>
        <v>P15 03 164</v>
      </c>
      <c r="N53" s="9">
        <f t="array" aca="1" ref="N53" ca="1">IF($M53="","",IF(COUNTIF(Véhicules,$M53)=1,"impossible à définir",(SUMPRODUCT((Véhicules=$M53)*(Qté)))/(MAX(IF(Véhicules=$M53,Km))-MIN(IF(Véhicules=$M53,Km)))*100))</f>
        <v>9.6588440959898283E-2</v>
      </c>
    </row>
    <row r="54" spans="1:14">
      <c r="A54" s="7"/>
      <c r="B54" s="7"/>
      <c r="D54" s="7"/>
      <c r="E54" s="7"/>
      <c r="F54" s="7" t="s">
        <v>10</v>
      </c>
      <c r="G54" s="7" t="s">
        <v>34</v>
      </c>
      <c r="H54" s="7">
        <v>18180</v>
      </c>
      <c r="I54" s="7">
        <v>81.02</v>
      </c>
      <c r="K54" s="4" t="str">
        <f t="shared" si="2"/>
        <v/>
      </c>
      <c r="M54" s="8" t="str">
        <f t="array" aca="1" ref="M54" ca="1">INDEX($G:$G,MIN(IF(COUNTIF(M$2:M53,Véhicules)=0,IF(Véhicules&lt;&gt;"",ROW(Véhicules)))))&amp;""</f>
        <v>P15 03 235</v>
      </c>
      <c r="N54" s="9" t="str">
        <f t="array" aca="1" ref="N54" ca="1">IF($M54="","",IF(COUNTIF(Véhicules,$M54)=1,"impossible à définir",(SUMPRODUCT((Véhicules=$M54)*(Qté)))/(MAX(IF(Véhicules=$M54,Km))-MIN(IF(Véhicules=$M54,Km)))*100))</f>
        <v>impossible à définir</v>
      </c>
    </row>
    <row r="55" spans="1:14">
      <c r="A55" s="7"/>
      <c r="B55" s="7"/>
      <c r="D55" s="7"/>
      <c r="E55" s="7"/>
      <c r="F55" s="7" t="s">
        <v>11</v>
      </c>
      <c r="G55" s="7" t="s">
        <v>34</v>
      </c>
      <c r="H55" s="7">
        <v>18655</v>
      </c>
      <c r="I55" s="7">
        <v>70.44</v>
      </c>
      <c r="K55" s="4" t="str">
        <f t="shared" si="2"/>
        <v/>
      </c>
      <c r="M55" s="8" t="str">
        <f t="array" aca="1" ref="M55" ca="1">INDEX($G:$G,MIN(IF(COUNTIF(M$2:M54,Véhicules)=0,IF(Véhicules&lt;&gt;"",ROW(Véhicules)))))&amp;""</f>
        <v>P15 04 241</v>
      </c>
      <c r="N55" s="9">
        <f t="array" aca="1" ref="N55" ca="1">IF($M55="","",IF(COUNTIF(Véhicules,$M55)=1,"impossible à définir",(SUMPRODUCT((Véhicules=$M55)*(Qté)))/(MAX(IF(Véhicules=$M55,Km))-MIN(IF(Véhicules=$M55,Km)))*100))</f>
        <v>31.472573839662449</v>
      </c>
    </row>
    <row r="56" spans="1:14">
      <c r="A56" s="7"/>
      <c r="B56" s="7"/>
      <c r="D56" s="7"/>
      <c r="E56" s="7"/>
      <c r="F56" s="7" t="s">
        <v>11</v>
      </c>
      <c r="G56" s="7" t="s">
        <v>35</v>
      </c>
      <c r="H56" s="7">
        <v>100</v>
      </c>
      <c r="I56" s="7">
        <v>93.36</v>
      </c>
      <c r="K56" s="4">
        <f t="shared" si="2"/>
        <v>-2305.6328694499666</v>
      </c>
      <c r="M56" s="8" t="str">
        <f t="array" aca="1" ref="M56" ca="1">INDEX($G:$G,MIN(IF(COUNTIF(M$2:M55,Véhicules)=0,IF(Véhicules&lt;&gt;"",ROW(Véhicules)))))&amp;""</f>
        <v>P15 04 616</v>
      </c>
      <c r="N56" s="9">
        <f t="array" aca="1" ref="N56" ca="1">IF($M56="","",IF(COUNTIF(Véhicules,$M56)=1,"impossible à définir",(SUMPRODUCT((Véhicules=$M56)*(Qté)))/(MAX(IF(Véhicules=$M56,Km))-MIN(IF(Véhicules=$M56,Km)))*100))</f>
        <v>19.025485436893202</v>
      </c>
    </row>
    <row r="57" spans="1:14">
      <c r="A57" s="7"/>
      <c r="B57" s="7"/>
      <c r="D57" s="7"/>
      <c r="E57" s="7"/>
      <c r="F57" s="7" t="s">
        <v>13</v>
      </c>
      <c r="G57" s="7" t="s">
        <v>36</v>
      </c>
      <c r="H57" s="7">
        <v>225390</v>
      </c>
      <c r="I57" s="7">
        <v>48.52</v>
      </c>
      <c r="K57" s="4">
        <f t="shared" si="2"/>
        <v>-2458.1668700623027</v>
      </c>
      <c r="M57" s="8" t="str">
        <f t="array" aca="1" ref="M57" ca="1">INDEX($G:$G,MIN(IF(COUNTIF(M$2:M56,Véhicules)=0,IF(Véhicules&lt;&gt;"",ROW(Véhicules)))))&amp;""</f>
        <v>P15 04 696</v>
      </c>
      <c r="N57" s="9" t="str">
        <f t="array" aca="1" ref="N57" ca="1">IF($M57="","",IF(COUNTIF(Véhicules,$M57)=1,"impossible à définir",(SUMPRODUCT((Véhicules=$M57)*(Qté)))/(MAX(IF(Véhicules=$M57,Km))-MIN(IF(Véhicules=$M57,Km)))*100))</f>
        <v>impossible à définir</v>
      </c>
    </row>
    <row r="58" spans="1:14">
      <c r="A58" s="7"/>
      <c r="B58" s="7"/>
      <c r="D58" s="7"/>
      <c r="E58" s="7"/>
      <c r="F58" s="7" t="s">
        <v>11</v>
      </c>
      <c r="G58" s="7" t="s">
        <v>36</v>
      </c>
      <c r="H58" s="7">
        <v>22636</v>
      </c>
      <c r="I58" s="7">
        <v>55.14</v>
      </c>
      <c r="K58" s="4" t="str">
        <f t="shared" si="2"/>
        <v/>
      </c>
      <c r="M58" s="8" t="str">
        <f t="array" aca="1" ref="M58" ca="1">INDEX($G:$G,MIN(IF(COUNTIF(M$2:M57,Véhicules)=0,IF(Véhicules&lt;&gt;"",ROW(Véhicules)))))&amp;""</f>
        <v>P15 04 960</v>
      </c>
      <c r="N58" s="9" t="str">
        <f t="array" aca="1" ref="N58" ca="1">IF($M58="","",IF(COUNTIF(Véhicules,$M58)=1,"impossible à définir",(SUMPRODUCT((Véhicules=$M58)*(Qté)))/(MAX(IF(Véhicules=$M58,Km))-MIN(IF(Véhicules=$M58,Km)))*100))</f>
        <v>impossible à définir</v>
      </c>
    </row>
    <row r="59" spans="1:14">
      <c r="A59" s="7"/>
      <c r="B59" s="7"/>
      <c r="D59" s="7"/>
      <c r="E59" s="7"/>
      <c r="F59" s="7" t="s">
        <v>5</v>
      </c>
      <c r="G59" s="7" t="s">
        <v>37</v>
      </c>
      <c r="H59" s="7">
        <v>129800</v>
      </c>
      <c r="I59" s="7">
        <v>56</v>
      </c>
      <c r="K59" s="4">
        <f t="shared" si="2"/>
        <v>-3452.5214253495706</v>
      </c>
      <c r="M59" s="8" t="str">
        <f t="array" aca="1" ref="M59" ca="1">INDEX($G:$G,MIN(IF(COUNTIF(M$2:M58,Véhicules)=0,IF(Véhicules&lt;&gt;"",ROW(Véhicules)))))&amp;""</f>
        <v>P15 06 124</v>
      </c>
      <c r="N59" s="9" t="str">
        <f t="array" aca="1" ref="N59" ca="1">IF($M59="","",IF(COUNTIF(Véhicules,$M59)=1,"impossible à définir",(SUMPRODUCT((Véhicules=$M59)*(Qté)))/(MAX(IF(Véhicules=$M59,Km))-MIN(IF(Véhicules=$M59,Km)))*100))</f>
        <v>impossible à définir</v>
      </c>
    </row>
    <row r="60" spans="1:14">
      <c r="A60" s="7"/>
      <c r="B60" s="7"/>
      <c r="D60" s="7"/>
      <c r="E60" s="7"/>
      <c r="F60" s="7" t="s">
        <v>13</v>
      </c>
      <c r="G60" s="7" t="s">
        <v>37</v>
      </c>
      <c r="H60" s="7">
        <v>130645</v>
      </c>
      <c r="I60" s="7">
        <v>43.5</v>
      </c>
      <c r="K60" s="4" t="str">
        <f t="shared" si="2"/>
        <v/>
      </c>
      <c r="M60" s="8" t="str">
        <f t="array" aca="1" ref="M60" ca="1">INDEX($G:$G,MIN(IF(COUNTIF(M$2:M59,Véhicules)=0,IF(Véhicules&lt;&gt;"",ROW(Véhicules)))))&amp;""</f>
        <v>P15 06 427</v>
      </c>
      <c r="N60" s="9" t="str">
        <f t="array" aca="1" ref="N60" ca="1">IF($M60="","",IF(COUNTIF(Véhicules,$M60)=1,"impossible à définir",(SUMPRODUCT((Véhicules=$M60)*(Qté)))/(MAX(IF(Véhicules=$M60,Km))-MIN(IF(Véhicules=$M60,Km)))*100))</f>
        <v>impossible à définir</v>
      </c>
    </row>
    <row r="61" spans="1:14">
      <c r="A61" s="7"/>
      <c r="B61" s="7"/>
      <c r="D61" s="7"/>
      <c r="E61" s="7"/>
      <c r="F61" s="7" t="s">
        <v>3</v>
      </c>
      <c r="G61" s="7" t="s">
        <v>37</v>
      </c>
      <c r="H61" s="7">
        <v>131690</v>
      </c>
      <c r="I61" s="7">
        <v>49</v>
      </c>
      <c r="K61" s="4" t="str">
        <f t="shared" si="2"/>
        <v/>
      </c>
      <c r="M61" s="8" t="str">
        <f t="array" aca="1" ref="M61" ca="1">INDEX($G:$G,MIN(IF(COUNTIF(M$2:M60,Véhicules)=0,IF(Véhicules&lt;&gt;"",ROW(Véhicules)))))&amp;""</f>
        <v>P15 06 430</v>
      </c>
      <c r="N61" s="9">
        <f t="array" aca="1" ref="N61" ca="1">IF($M61="","",IF(COUNTIF(Véhicules,$M61)=1,"impossible à définir",(SUMPRODUCT((Véhicules=$M61)*(Qté)))/(MAX(IF(Véhicules=$M61,Km))-MIN(IF(Véhicules=$M61,Km)))*100))</f>
        <v>24.584347826086958</v>
      </c>
    </row>
    <row r="62" spans="1:14">
      <c r="A62" s="7"/>
      <c r="B62" s="7"/>
      <c r="D62" s="7"/>
      <c r="E62" s="7"/>
      <c r="F62" s="7" t="s">
        <v>8</v>
      </c>
      <c r="G62" s="7" t="s">
        <v>38</v>
      </c>
      <c r="H62" s="7">
        <v>187724</v>
      </c>
      <c r="I62" s="7">
        <v>22.45</v>
      </c>
      <c r="K62" s="4">
        <f t="shared" si="2"/>
        <v>-1955.4056815859387</v>
      </c>
      <c r="M62" s="8" t="str">
        <f t="array" aca="1" ref="M62" ca="1">INDEX($G:$G,MIN(IF(COUNTIF(M$2:M61,Véhicules)=0,IF(Véhicules&lt;&gt;"",ROW(Véhicules)))))&amp;""</f>
        <v>P15 06 433</v>
      </c>
      <c r="N62" s="9">
        <f t="array" aca="1" ref="N62" ca="1">IF($M62="","",IF(COUNTIF(Véhicules,$M62)=1,"impossible à définir",(SUMPRODUCT((Véhicules=$M62)*(Qté)))/(MAX(IF(Véhicules=$M62,Km))-MIN(IF(Véhicules=$M62,Km)))*100))</f>
        <v>15.032352941176471</v>
      </c>
    </row>
    <row r="63" spans="1:14">
      <c r="A63" s="7"/>
      <c r="B63" s="7"/>
      <c r="D63" s="7"/>
      <c r="E63" s="7"/>
      <c r="F63" s="7" t="s">
        <v>10</v>
      </c>
      <c r="G63" s="7" t="s">
        <v>38</v>
      </c>
      <c r="H63" s="7">
        <v>188200</v>
      </c>
      <c r="I63" s="7">
        <v>41.18</v>
      </c>
      <c r="K63" s="4" t="str">
        <f t="shared" si="2"/>
        <v/>
      </c>
      <c r="M63" s="8" t="str">
        <f t="array" aca="1" ref="M63" ca="1">INDEX($G:$G,MIN(IF(COUNTIF(M$2:M62,Véhicules)=0,IF(Véhicules&lt;&gt;"",ROW(Véhicules)))))&amp;""</f>
        <v>P15 07 015</v>
      </c>
      <c r="N63" s="9">
        <f t="array" aca="1" ref="N63" ca="1">IF($M63="","",IF(COUNTIF(Véhicules,$M63)=1,"impossible à définir",(SUMPRODUCT((Véhicules=$M63)*(Qté)))/(MAX(IF(Véhicules=$M63,Km))-MIN(IF(Véhicules=$M63,Km)))*100))</f>
        <v>21.176800000000004</v>
      </c>
    </row>
    <row r="64" spans="1:14">
      <c r="A64" s="7"/>
      <c r="B64" s="7"/>
      <c r="D64" s="7"/>
      <c r="E64" s="7"/>
      <c r="F64" s="7" t="s">
        <v>11</v>
      </c>
      <c r="G64" s="7" t="s">
        <v>39</v>
      </c>
      <c r="H64" s="7">
        <v>177325</v>
      </c>
      <c r="I64" s="7">
        <v>54.1</v>
      </c>
      <c r="K64" s="4">
        <f t="shared" si="2"/>
        <v>-1864.6138855054808</v>
      </c>
      <c r="M64" s="8" t="str">
        <f t="array" aca="1" ref="M64" ca="1">INDEX($G:$G,MIN(IF(COUNTIF(M$2:M63,Véhicules)=0,IF(Véhicules&lt;&gt;"",ROW(Véhicules)))))&amp;""</f>
        <v>P15 07 016</v>
      </c>
      <c r="N64" s="9">
        <f t="array" aca="1" ref="N64" ca="1">IF($M64="","",IF(COUNTIF(Véhicules,$M64)=1,"impossible à définir",(SUMPRODUCT((Véhicules=$M64)*(Qté)))/(MAX(IF(Véhicules=$M64,Km))-MIN(IF(Véhicules=$M64,Km)))*100))</f>
        <v>0.55411836095940725</v>
      </c>
    </row>
    <row r="65" spans="1:14">
      <c r="A65" s="7"/>
      <c r="B65" s="7"/>
      <c r="D65" s="7"/>
      <c r="E65" s="7"/>
      <c r="F65" s="7" t="s">
        <v>5</v>
      </c>
      <c r="G65" s="7" t="s">
        <v>40</v>
      </c>
      <c r="H65" s="7">
        <v>105828</v>
      </c>
      <c r="I65" s="7">
        <v>45.43</v>
      </c>
      <c r="K65" s="4">
        <f t="shared" si="2"/>
        <v>-2179.8257105428033</v>
      </c>
      <c r="M65" s="8" t="str">
        <f t="array" aca="1" ref="M65" ca="1">INDEX($G:$G,MIN(IF(COUNTIF(M$2:M64,Véhicules)=0,IF(Véhicules&lt;&gt;"",ROW(Véhicules)))))&amp;""</f>
        <v>P15 07 151</v>
      </c>
      <c r="N65" s="9">
        <f t="array" aca="1" ref="N65" ca="1">IF($M65="","",IF(COUNTIF(Véhicules,$M65)=1,"impossible à définir",(SUMPRODUCT((Véhicules=$M65)*(Qté)))/(MAX(IF(Véhicules=$M65,Km))-MIN(IF(Véhicules=$M65,Km)))*100))</f>
        <v>15.959666203059806</v>
      </c>
    </row>
    <row r="66" spans="1:14">
      <c r="A66" s="7"/>
      <c r="B66" s="7"/>
      <c r="D66" s="7"/>
      <c r="E66" s="7"/>
      <c r="F66" s="7" t="s">
        <v>10</v>
      </c>
      <c r="G66" s="7" t="s">
        <v>40</v>
      </c>
      <c r="H66" s="7">
        <v>106409</v>
      </c>
      <c r="I66" s="7">
        <v>38.35</v>
      </c>
      <c r="K66" s="4" t="str">
        <f t="shared" si="2"/>
        <v/>
      </c>
      <c r="M66" s="8" t="str">
        <f t="array" aca="1" ref="M66" ca="1">INDEX($G:$G,MIN(IF(COUNTIF(M$2:M65,Véhicules)=0,IF(Véhicules&lt;&gt;"",ROW(Véhicules)))))&amp;""</f>
        <v>P15 07 852</v>
      </c>
      <c r="N66" s="9" t="str">
        <f t="array" aca="1" ref="N66" ca="1">IF($M66="","",IF(COUNTIF(Véhicules,$M66)=1,"impossible à définir",(SUMPRODUCT((Véhicules=$M66)*(Qté)))/(MAX(IF(Véhicules=$M66,Km))-MIN(IF(Véhicules=$M66,Km)))*100))</f>
        <v>impossible à définir</v>
      </c>
    </row>
    <row r="67" spans="1:14">
      <c r="A67" s="7"/>
      <c r="B67" s="7"/>
      <c r="D67" s="7"/>
      <c r="E67" s="7"/>
      <c r="F67" s="7" t="s">
        <v>23</v>
      </c>
      <c r="G67" s="7" t="s">
        <v>41</v>
      </c>
      <c r="H67" s="7">
        <v>101315</v>
      </c>
      <c r="I67" s="7">
        <v>49.82</v>
      </c>
      <c r="K67" s="4">
        <f t="shared" si="2"/>
        <v>-2437.8113255621374</v>
      </c>
      <c r="M67" s="8" t="str">
        <f t="array" aca="1" ref="M67" ca="1">INDEX($G:$G,MIN(IF(COUNTIF(M$2:M66,Véhicules)=0,IF(Véhicules&lt;&gt;"",ROW(Véhicules)))))&amp;""</f>
        <v>P15 07 861</v>
      </c>
      <c r="N67" s="9">
        <f t="array" aca="1" ref="N67" ca="1">IF($M67="","",IF(COUNTIF(Véhicules,$M67)=1,"impossible à définir",(SUMPRODUCT((Véhicules=$M67)*(Qté)))/(MAX(IF(Véhicules=$M67,Km))-MIN(IF(Véhicules=$M67,Km)))*100))</f>
        <v>1.6333055323881012</v>
      </c>
    </row>
    <row r="68" spans="1:14">
      <c r="A68" s="7"/>
      <c r="B68" s="7"/>
      <c r="D68" s="7"/>
      <c r="E68" s="7"/>
      <c r="F68" s="7" t="s">
        <v>13</v>
      </c>
      <c r="G68" s="7" t="s">
        <v>41</v>
      </c>
      <c r="H68" s="7">
        <v>102014</v>
      </c>
      <c r="I68" s="7">
        <v>52.54</v>
      </c>
      <c r="K68" s="4" t="str">
        <f t="shared" si="2"/>
        <v/>
      </c>
      <c r="M68" s="8" t="str">
        <f t="array" aca="1" ref="M68" ca="1">INDEX($G:$G,MIN(IF(COUNTIF(M$2:M67,Véhicules)=0,IF(Véhicules&lt;&gt;"",ROW(Véhicules)))))&amp;""</f>
        <v>P15 07 862</v>
      </c>
      <c r="N68" s="9" t="str">
        <f t="array" aca="1" ref="N68" ca="1">IF($M68="","",IF(COUNTIF(Véhicules,$M68)=1,"impossible à définir",(SUMPRODUCT((Véhicules=$M68)*(Qté)))/(MAX(IF(Véhicules=$M68,Km))-MIN(IF(Véhicules=$M68,Km)))*100))</f>
        <v>impossible à définir</v>
      </c>
    </row>
    <row r="69" spans="1:14">
      <c r="A69" s="7"/>
      <c r="B69" s="7"/>
      <c r="D69" s="7"/>
      <c r="E69" s="7"/>
      <c r="F69" s="7" t="s">
        <v>3</v>
      </c>
      <c r="G69" s="7" t="s">
        <v>42</v>
      </c>
      <c r="H69" s="7">
        <v>33066</v>
      </c>
      <c r="I69" s="7">
        <v>39.86</v>
      </c>
      <c r="K69" s="4">
        <f t="shared" si="2"/>
        <v>-1743.6420793658024</v>
      </c>
      <c r="M69" s="8" t="str">
        <f t="array" aca="1" ref="M69" ca="1">INDEX($G:$G,MIN(IF(COUNTIF(M$2:M68,Véhicules)=0,IF(Véhicules&lt;&gt;"",ROW(Véhicules)))))&amp;""</f>
        <v>P15 07 926</v>
      </c>
      <c r="N69" s="9" t="str">
        <f t="array" aca="1" ref="N69" ca="1">IF($M69="","",IF(COUNTIF(Véhicules,$M69)=1,"impossible à définir",(SUMPRODUCT((Véhicules=$M69)*(Qté)))/(MAX(IF(Véhicules=$M69,Km))-MIN(IF(Véhicules=$M69,Km)))*100))</f>
        <v>impossible à définir</v>
      </c>
    </row>
    <row r="70" spans="1:14">
      <c r="A70" s="7"/>
      <c r="B70" s="7"/>
      <c r="D70" s="7"/>
      <c r="E70" s="7"/>
      <c r="F70" s="7" t="s">
        <v>6</v>
      </c>
      <c r="G70" s="7" t="s">
        <v>43</v>
      </c>
      <c r="H70" s="7">
        <v>215113</v>
      </c>
      <c r="I70" s="7">
        <v>58.36</v>
      </c>
      <c r="K70" s="4">
        <f t="shared" si="2"/>
        <v>-2334.6062343683279</v>
      </c>
      <c r="M70" s="8" t="str">
        <f t="array" aca="1" ref="M70" ca="1">INDEX($G:$G,MIN(IF(COUNTIF(M$2:M69,Véhicules)=0,IF(Véhicules&lt;&gt;"",ROW(Véhicules)))))&amp;""</f>
        <v>P15 08 549</v>
      </c>
      <c r="N70" s="9" t="str">
        <f t="array" aca="1" ref="N70" ca="1">IF($M70="","",IF(COUNTIF(Véhicules,$M70)=1,"impossible à définir",(SUMPRODUCT((Véhicules=$M70)*(Qté)))/(MAX(IF(Véhicules=$M70,Km))-MIN(IF(Véhicules=$M70,Km)))*100))</f>
        <v>impossible à définir</v>
      </c>
    </row>
    <row r="71" spans="1:14">
      <c r="A71" s="7"/>
      <c r="B71" s="7"/>
      <c r="D71" s="7"/>
      <c r="E71" s="7"/>
      <c r="F71" s="7" t="s">
        <v>10</v>
      </c>
      <c r="G71" s="7" t="s">
        <v>43</v>
      </c>
      <c r="H71" s="7">
        <v>216382</v>
      </c>
      <c r="I71" s="7">
        <v>37.06</v>
      </c>
      <c r="K71" s="4" t="str">
        <f t="shared" si="2"/>
        <v/>
      </c>
      <c r="M71" s="8" t="str">
        <f t="array" aca="1" ref="M71" ca="1">INDEX($G:$G,MIN(IF(COUNTIF(M$2:M70,Véhicules)=0,IF(Véhicules&lt;&gt;"",ROW(Véhicules)))))&amp;""</f>
        <v>P15 08 551</v>
      </c>
      <c r="N71" s="9" t="str">
        <f t="array" aca="1" ref="N71" ca="1">IF($M71="","",IF(COUNTIF(Véhicules,$M71)=1,"impossible à définir",(SUMPRODUCT((Véhicules=$M71)*(Qté)))/(MAX(IF(Véhicules=$M71,Km))-MIN(IF(Véhicules=$M71,Km)))*100))</f>
        <v>impossible à définir</v>
      </c>
    </row>
    <row r="72" spans="1:14">
      <c r="A72" s="7"/>
      <c r="B72" s="7"/>
      <c r="D72" s="7"/>
      <c r="E72" s="7"/>
      <c r="F72" s="7" t="s">
        <v>7</v>
      </c>
      <c r="G72" s="7" t="s">
        <v>44</v>
      </c>
      <c r="H72" s="7">
        <v>133133</v>
      </c>
      <c r="I72" s="7">
        <v>54.63</v>
      </c>
      <c r="K72" s="4">
        <f t="shared" si="2"/>
        <v>-411518.27956988948</v>
      </c>
      <c r="M72" s="8" t="str">
        <f t="array" aca="1" ref="M72" ca="1">INDEX($G:$G,MIN(IF(COUNTIF(M$2:M71,Véhicules)=0,IF(Véhicules&lt;&gt;"",ROW(Véhicules)))))&amp;""</f>
        <v>P15 08 552</v>
      </c>
      <c r="N72" s="9">
        <f t="array" aca="1" ref="N72" ca="1">IF($M72="","",IF(COUNTIF(Véhicules,$M72)=1,"impossible à définir",(SUMPRODUCT((Véhicules=$M72)*(Qté)))/(MAX(IF(Véhicules=$M72,Km))-MIN(IF(Véhicules=$M72,Km)))*100))</f>
        <v>17.445198836081477</v>
      </c>
    </row>
    <row r="73" spans="1:14">
      <c r="A73" s="7"/>
      <c r="B73" s="7"/>
      <c r="D73" s="7"/>
      <c r="E73" s="7"/>
      <c r="F73" s="7" t="s">
        <v>6</v>
      </c>
      <c r="G73" s="7" t="s">
        <v>44</v>
      </c>
      <c r="H73" s="7">
        <v>133514</v>
      </c>
      <c r="I73" s="7">
        <v>58.55</v>
      </c>
      <c r="K73" s="4" t="str">
        <f t="shared" si="2"/>
        <v/>
      </c>
      <c r="M73" s="8" t="str">
        <f t="array" aca="1" ref="M73" ca="1">INDEX($G:$G,MIN(IF(COUNTIF(M$2:M72,Véhicules)=0,IF(Véhicules&lt;&gt;"",ROW(Véhicules)))))&amp;""</f>
        <v>P15 08 553</v>
      </c>
      <c r="N73" s="9" t="str">
        <f t="array" aca="1" ref="N73" ca="1">IF($M73="","",IF(COUNTIF(Véhicules,$M73)=1,"impossible à définir",(SUMPRODUCT((Véhicules=$M73)*(Qté)))/(MAX(IF(Véhicules=$M73,Km))-MIN(IF(Véhicules=$M73,Km)))*100))</f>
        <v>impossible à définir</v>
      </c>
    </row>
    <row r="74" spans="1:14">
      <c r="A74" s="7"/>
      <c r="B74" s="7"/>
      <c r="D74" s="7"/>
      <c r="E74" s="7"/>
      <c r="F74" s="7" t="s">
        <v>8</v>
      </c>
      <c r="G74" s="7" t="s">
        <v>44</v>
      </c>
      <c r="H74" s="7">
        <v>133853</v>
      </c>
      <c r="I74" s="7">
        <v>50.87</v>
      </c>
      <c r="K74" s="4" t="str">
        <f t="shared" si="2"/>
        <v/>
      </c>
      <c r="M74" s="8" t="str">
        <f t="array" aca="1" ref="M74" ca="1">INDEX($G:$G,MIN(IF(COUNTIF(M$2:M73,Véhicules)=0,IF(Véhicules&lt;&gt;"",ROW(Véhicules)))))&amp;""</f>
        <v>P15 08 554</v>
      </c>
      <c r="N74" s="9" t="str">
        <f t="array" aca="1" ref="N74" ca="1">IF($M74="","",IF(COUNTIF(Véhicules,$M74)=1,"impossible à définir",(SUMPRODUCT((Véhicules=$M74)*(Qté)))/(MAX(IF(Véhicules=$M74,Km))-MIN(IF(Véhicules=$M74,Km)))*100))</f>
        <v>impossible à définir</v>
      </c>
    </row>
    <row r="75" spans="1:14">
      <c r="A75" s="7"/>
      <c r="B75" s="7"/>
      <c r="D75" s="7"/>
      <c r="E75" s="7"/>
      <c r="F75" s="7" t="s">
        <v>10</v>
      </c>
      <c r="G75" s="7" t="s">
        <v>44</v>
      </c>
      <c r="H75" s="7">
        <v>134152</v>
      </c>
      <c r="I75" s="7">
        <v>40.28</v>
      </c>
      <c r="K75" s="4" t="str">
        <f t="shared" si="2"/>
        <v/>
      </c>
      <c r="M75" s="8" t="str">
        <f t="array" aca="1" ref="M75" ca="1">INDEX($G:$G,MIN(IF(COUNTIF(M$2:M74,Véhicules)=0,IF(Véhicules&lt;&gt;"",ROW(Véhicules)))))&amp;""</f>
        <v>P15 08 555</v>
      </c>
      <c r="N75" s="9" t="str">
        <f t="array" aca="1" ref="N75" ca="1">IF($M75="","",IF(COUNTIF(Véhicules,$M75)=1,"impossible à définir",(SUMPRODUCT((Véhicules=$M75)*(Qté)))/(MAX(IF(Véhicules=$M75,Km))-MIN(IF(Véhicules=$M75,Km)))*100))</f>
        <v>impossible à définir</v>
      </c>
    </row>
    <row r="76" spans="1:14">
      <c r="A76" s="7"/>
      <c r="B76" s="7"/>
      <c r="D76" s="7"/>
      <c r="E76" s="7"/>
      <c r="F76" s="7" t="s">
        <v>11</v>
      </c>
      <c r="G76" s="7" t="s">
        <v>44</v>
      </c>
      <c r="H76" s="7">
        <v>134554</v>
      </c>
      <c r="I76" s="7">
        <v>54.09</v>
      </c>
      <c r="K76" s="4" t="str">
        <f t="shared" si="2"/>
        <v/>
      </c>
      <c r="M76" s="8" t="str">
        <f t="array" aca="1" ref="M76" ca="1">INDEX($G:$G,MIN(IF(COUNTIF(M$2:M75,Véhicules)=0,IF(Véhicules&lt;&gt;"",ROW(Véhicules)))))&amp;""</f>
        <v>P15 08 558</v>
      </c>
      <c r="N76" s="9" t="str">
        <f t="array" aca="1" ref="N76" ca="1">IF($M76="","",IF(COUNTIF(Véhicules,$M76)=1,"impossible à définir",(SUMPRODUCT((Véhicules=$M76)*(Qté)))/(MAX(IF(Véhicules=$M76,Km))-MIN(IF(Véhicules=$M76,Km)))*100))</f>
        <v>impossible à définir</v>
      </c>
    </row>
    <row r="77" spans="1:14">
      <c r="A77" s="7"/>
      <c r="B77" s="7"/>
      <c r="D77" s="7"/>
      <c r="E77" s="7"/>
      <c r="F77" s="7" t="s">
        <v>13</v>
      </c>
      <c r="G77" s="7" t="s">
        <v>45</v>
      </c>
      <c r="H77" s="7">
        <v>123832</v>
      </c>
      <c r="I77" s="7">
        <v>36.07</v>
      </c>
      <c r="K77" s="4">
        <f t="shared" si="2"/>
        <v>-1714.0451451092797</v>
      </c>
      <c r="M77" s="8" t="str">
        <f t="array" aca="1" ref="M77" ca="1">INDEX($G:$G,MIN(IF(COUNTIF(M$2:M76,Véhicules)=0,IF(Véhicules&lt;&gt;"",ROW(Véhicules)))))&amp;""</f>
        <v>P15 09 173</v>
      </c>
      <c r="N77" s="9" t="str">
        <f t="array" aca="1" ref="N77" ca="1">IF($M77="","",IF(COUNTIF(Véhicules,$M77)=1,"impossible à définir",(SUMPRODUCT((Véhicules=$M77)*(Qté)))/(MAX(IF(Véhicules=$M77,Km))-MIN(IF(Véhicules=$M77,Km)))*100))</f>
        <v>impossible à définir</v>
      </c>
    </row>
    <row r="78" spans="1:14">
      <c r="A78" s="7"/>
      <c r="B78" s="7"/>
      <c r="D78" s="7"/>
      <c r="E78" s="7"/>
      <c r="F78" s="7" t="s">
        <v>10</v>
      </c>
      <c r="G78" s="7" t="s">
        <v>46</v>
      </c>
      <c r="H78" s="7">
        <v>128258</v>
      </c>
      <c r="I78" s="7">
        <v>42.4</v>
      </c>
      <c r="K78" s="4">
        <f t="shared" si="2"/>
        <v>-1764.0562341553352</v>
      </c>
      <c r="M78" s="8" t="str">
        <f t="array" aca="1" ref="M78" ca="1">INDEX($G:$G,MIN(IF(COUNTIF(M$2:M77,Véhicules)=0,IF(Véhicules&lt;&gt;"",ROW(Véhicules)))))&amp;""</f>
        <v>P15 09 175</v>
      </c>
      <c r="N78" s="9" t="str">
        <f t="array" aca="1" ref="N78" ca="1">IF($M78="","",IF(COUNTIF(Véhicules,$M78)=1,"impossible à définir",(SUMPRODUCT((Véhicules=$M78)*(Qté)))/(MAX(IF(Véhicules=$M78,Km))-MIN(IF(Véhicules=$M78,Km)))*100))</f>
        <v>impossible à définir</v>
      </c>
    </row>
    <row r="79" spans="1:14">
      <c r="A79" s="7"/>
      <c r="B79" s="7"/>
      <c r="D79" s="7"/>
      <c r="E79" s="7"/>
      <c r="F79" s="7" t="s">
        <v>28</v>
      </c>
      <c r="G79" s="7" t="s">
        <v>47</v>
      </c>
      <c r="H79" s="7">
        <v>229200</v>
      </c>
      <c r="I79" s="7">
        <v>37.630000000000003</v>
      </c>
      <c r="K79" s="4">
        <f t="shared" si="2"/>
        <v>8921.0256410256461</v>
      </c>
      <c r="M79" s="8" t="str">
        <f t="array" aca="1" ref="M79" ca="1">INDEX($G:$G,MIN(IF(COUNTIF(M$2:M78,Véhicules)=0,IF(Véhicules&lt;&gt;"",ROW(Véhicules)))))&amp;""</f>
        <v>P20 00 675</v>
      </c>
      <c r="N79" s="9" t="str">
        <f t="array" aca="1" ref="N79" ca="1">IF($M79="","",IF(COUNTIF(Véhicules,$M79)=1,"impossible à définir",(SUMPRODUCT((Véhicules=$M79)*(Qté)))/(MAX(IF(Véhicules=$M79,Km))-MIN(IF(Véhicules=$M79,Km)))*100))</f>
        <v>impossible à définir</v>
      </c>
    </row>
    <row r="80" spans="1:14">
      <c r="A80" s="7"/>
      <c r="B80" s="7"/>
      <c r="D80" s="7"/>
      <c r="E80" s="7"/>
      <c r="F80" s="7" t="s">
        <v>16</v>
      </c>
      <c r="G80" s="7" t="s">
        <v>47</v>
      </c>
      <c r="H80" s="7">
        <v>229406</v>
      </c>
      <c r="I80" s="7">
        <v>48.27</v>
      </c>
      <c r="K80" s="4" t="str">
        <f t="shared" si="2"/>
        <v/>
      </c>
      <c r="M80" s="8" t="str">
        <f t="array" aca="1" ref="M80" ca="1">INDEX($G:$G,MIN(IF(COUNTIF(M$2:M79,Véhicules)=0,IF(Véhicules&lt;&gt;"",ROW(Véhicules)))))&amp;""</f>
        <v>P20 00 678</v>
      </c>
      <c r="N80" s="9">
        <f t="array" aca="1" ref="N80" ca="1">IF($M80="","",IF(COUNTIF(Véhicules,$M80)=1,"impossible à définir",(SUMPRODUCT((Véhicules=$M80)*(Qté)))/(MAX(IF(Véhicules=$M80,Km))-MIN(IF(Véhicules=$M80,Km)))*100))</f>
        <v>33.318466898954703</v>
      </c>
    </row>
    <row r="81" spans="1:14">
      <c r="A81" s="7"/>
      <c r="B81" s="7"/>
      <c r="D81" s="7"/>
      <c r="E81" s="7"/>
      <c r="F81" s="7" t="s">
        <v>5</v>
      </c>
      <c r="G81" s="7" t="s">
        <v>47</v>
      </c>
      <c r="H81" s="7">
        <v>225500</v>
      </c>
      <c r="I81" s="7">
        <v>38.04</v>
      </c>
      <c r="K81" s="4" t="str">
        <f t="shared" si="2"/>
        <v/>
      </c>
      <c r="M81" s="8" t="str">
        <f t="array" aca="1" ref="M81" ca="1">INDEX($G:$G,MIN(IF(COUNTIF(M$2:M80,Véhicules)=0,IF(Véhicules&lt;&gt;"",ROW(Véhicules)))))&amp;""</f>
        <v>P20 00 679</v>
      </c>
      <c r="N81" s="9">
        <f t="array" aca="1" ref="N81" ca="1">IF($M81="","",IF(COUNTIF(Véhicules,$M81)=1,"impossible à définir",(SUMPRODUCT((Véhicules=$M81)*(Qté)))/(MAX(IF(Véhicules=$M81,Km))-MIN(IF(Véhicules=$M81,Km)))*100))</f>
        <v>5.248737650933041</v>
      </c>
    </row>
    <row r="82" spans="1:14">
      <c r="A82" s="7"/>
      <c r="B82" s="7"/>
      <c r="D82" s="7"/>
      <c r="E82" s="7"/>
      <c r="F82" s="7" t="s">
        <v>7</v>
      </c>
      <c r="G82" s="7" t="s">
        <v>47</v>
      </c>
      <c r="H82" s="7">
        <v>217700</v>
      </c>
      <c r="I82" s="7">
        <v>47.42</v>
      </c>
      <c r="K82" s="4" t="str">
        <f t="shared" si="2"/>
        <v/>
      </c>
      <c r="M82" s="8" t="str">
        <f t="array" aca="1" ref="M82" ca="1">INDEX($G:$G,MIN(IF(COUNTIF(M$2:M81,Véhicules)=0,IF(Véhicules&lt;&gt;"",ROW(Véhicules)))))&amp;""</f>
        <v>P20 00 680</v>
      </c>
      <c r="N82" s="9">
        <f t="array" aca="1" ref="N82" ca="1">IF($M82="","",IF(COUNTIF(Véhicules,$M82)=1,"impossible à définir",(SUMPRODUCT((Véhicules=$M82)*(Qté)))/(MAX(IF(Véhicules=$M82,Km))-MIN(IF(Véhicules=$M82,Km)))*100))</f>
        <v>160.40336134453781</v>
      </c>
    </row>
    <row r="83" spans="1:14">
      <c r="A83" s="7"/>
      <c r="B83" s="7"/>
      <c r="D83" s="7"/>
      <c r="E83" s="7"/>
      <c r="F83" s="7" t="s">
        <v>6</v>
      </c>
      <c r="G83" s="7" t="s">
        <v>47</v>
      </c>
      <c r="H83" s="7">
        <v>229945</v>
      </c>
      <c r="I83" s="7">
        <v>48.69</v>
      </c>
      <c r="K83" s="4" t="str">
        <f t="shared" ref="K83:K114" si="3">IF(G83&lt;&gt;G82,(MAX(IF($G$3:$G$194=G83,$H$3:$H$194))-MIN(IF($G$3:$G$194=G83,$H$3:$H$194)))/(SUMPRODUCT(($G$3:$G$194=G83)*$I$3:$I$194)-MAX(IF($G$3:$G$194=G83,$I$3:$I$194))),"")</f>
        <v/>
      </c>
      <c r="M83" s="8" t="str">
        <f t="array" aca="1" ref="M83" ca="1">INDEX($G:$G,MIN(IF(COUNTIF(M$2:M82,Véhicules)=0,IF(Véhicules&lt;&gt;"",ROW(Véhicules)))))&amp;""</f>
        <v>P20 00 681</v>
      </c>
      <c r="N83" s="9" t="str">
        <f t="array" aca="1" ref="N83" ca="1">IF($M83="","",IF(COUNTIF(Véhicules,$M83)=1,"impossible à définir",(SUMPRODUCT((Véhicules=$M83)*(Qté)))/(MAX(IF(Véhicules=$M83,Km))-MIN(IF(Véhicules=$M83,Km)))*100))</f>
        <v>impossible à définir</v>
      </c>
    </row>
    <row r="84" spans="1:14">
      <c r="A84" s="7"/>
      <c r="B84" s="7"/>
      <c r="D84" s="7"/>
      <c r="E84" s="7"/>
      <c r="F84" s="7" t="s">
        <v>25</v>
      </c>
      <c r="G84" s="7" t="s">
        <v>47</v>
      </c>
      <c r="H84" s="7">
        <v>230123</v>
      </c>
      <c r="I84" s="7">
        <v>40.31</v>
      </c>
      <c r="K84" s="4" t="str">
        <f t="shared" si="3"/>
        <v/>
      </c>
      <c r="M84" s="8" t="str">
        <f t="array" aca="1" ref="M84" ca="1">INDEX($G:$G,MIN(IF(COUNTIF(M$2:M83,Véhicules)=0,IF(Véhicules&lt;&gt;"",ROW(Véhicules)))))&amp;""</f>
        <v>P20 01 194</v>
      </c>
      <c r="N84" s="9">
        <f t="array" aca="1" ref="N84" ca="1">IF($M84="","",IF(COUNTIF(Véhicules,$M84)=1,"impossible à définir",(SUMPRODUCT((Véhicules=$M84)*(Qté)))/(MAX(IF(Véhicules=$M84,Km))-MIN(IF(Véhicules=$M84,Km)))*100))</f>
        <v>70.124137931034497</v>
      </c>
    </row>
    <row r="85" spans="1:14">
      <c r="A85" s="7"/>
      <c r="B85" s="7"/>
      <c r="D85" s="7"/>
      <c r="E85" s="7"/>
      <c r="F85" s="7" t="s">
        <v>10</v>
      </c>
      <c r="G85" s="7" t="s">
        <v>47</v>
      </c>
      <c r="H85" s="7">
        <v>230475</v>
      </c>
      <c r="I85" s="7">
        <v>41.89</v>
      </c>
      <c r="K85" s="4" t="str">
        <f t="shared" si="3"/>
        <v/>
      </c>
      <c r="M85" s="8" t="str">
        <f t="array" aca="1" ref="M85" ca="1">INDEX($G:$G,MIN(IF(COUNTIF(M$2:M84,Véhicules)=0,IF(Véhicules&lt;&gt;"",ROW(Véhicules)))))&amp;""</f>
        <v>P20 01 907</v>
      </c>
      <c r="N85" s="9">
        <f t="array" aca="1" ref="N85" ca="1">IF($M85="","",IF(COUNTIF(Véhicules,$M85)=1,"impossible à définir",(SUMPRODUCT((Véhicules=$M85)*(Qté)))/(MAX(IF(Véhicules=$M85,Km))-MIN(IF(Véhicules=$M85,Km)))*100))</f>
        <v>48.422003284072254</v>
      </c>
    </row>
    <row r="86" spans="1:14">
      <c r="A86" s="7"/>
      <c r="B86" s="7"/>
      <c r="D86" s="7"/>
      <c r="E86" s="7"/>
      <c r="F86" s="7" t="s">
        <v>10</v>
      </c>
      <c r="G86" s="7" t="s">
        <v>48</v>
      </c>
      <c r="H86" s="7">
        <v>117208</v>
      </c>
      <c r="I86" s="7">
        <v>59.72</v>
      </c>
      <c r="K86" s="4">
        <f t="shared" si="3"/>
        <v>-1917.1066472975001</v>
      </c>
      <c r="M86" s="8" t="str">
        <f t="array" aca="1" ref="M86" ca="1">INDEX($G:$G,MIN(IF(COUNTIF(M$2:M85,Véhicules)=0,IF(Véhicules&lt;&gt;"",ROW(Véhicules)))))&amp;""</f>
        <v>P20 01 909</v>
      </c>
      <c r="N86" s="9" t="str">
        <f t="array" aca="1" ref="N86" ca="1">IF($M86="","",IF(COUNTIF(Véhicules,$M86)=1,"impossible à définir",(SUMPRODUCT((Véhicules=$M86)*(Qté)))/(MAX(IF(Véhicules=$M86,Km))-MIN(IF(Véhicules=$M86,Km)))*100))</f>
        <v>impossible à définir</v>
      </c>
    </row>
    <row r="87" spans="1:14">
      <c r="A87" s="7"/>
      <c r="B87" s="7"/>
      <c r="D87" s="7"/>
      <c r="E87" s="7"/>
      <c r="F87" s="7" t="s">
        <v>13</v>
      </c>
      <c r="G87" s="7" t="s">
        <v>49</v>
      </c>
      <c r="H87" s="7">
        <v>191111</v>
      </c>
      <c r="I87" s="7">
        <v>45.96</v>
      </c>
      <c r="K87" s="4">
        <f t="shared" si="3"/>
        <v>-11210.076157000572</v>
      </c>
      <c r="M87" s="8" t="str">
        <f t="array" aca="1" ref="M87" ca="1">INDEX($G:$G,MIN(IF(COUNTIF(M$2:M86,Véhicules)=0,IF(Véhicules&lt;&gt;"",ROW(Véhicules)))))&amp;""</f>
        <v>P20 01 910</v>
      </c>
      <c r="N87" s="9">
        <f t="array" aca="1" ref="N87" ca="1">IF($M87="","",IF(COUNTIF(Véhicules,$M87)=1,"impossible à définir",(SUMPRODUCT((Véhicules=$M87)*(Qté)))/(MAX(IF(Véhicules=$M87,Km))-MIN(IF(Véhicules=$M87,Km)))*100))</f>
        <v>64.966666666666669</v>
      </c>
    </row>
    <row r="88" spans="1:14">
      <c r="A88" s="7"/>
      <c r="B88" s="7"/>
      <c r="D88" s="7"/>
      <c r="E88" s="7"/>
      <c r="F88" s="7" t="s">
        <v>32</v>
      </c>
      <c r="G88" s="7" t="s">
        <v>49</v>
      </c>
      <c r="H88" s="7">
        <v>191530</v>
      </c>
      <c r="I88" s="7">
        <v>65.14</v>
      </c>
      <c r="K88" s="4" t="str">
        <f t="shared" si="3"/>
        <v/>
      </c>
      <c r="M88" s="8" t="str">
        <f t="array" aca="1" ref="M88" ca="1">INDEX($G:$G,MIN(IF(COUNTIF(M$2:M87,Véhicules)=0,IF(Véhicules&lt;&gt;"",ROW(Véhicules)))))&amp;""</f>
        <v>P20 02 060</v>
      </c>
      <c r="N88" s="9" t="str">
        <f t="array" aca="1" ref="N88" ca="1">IF($M88="","",IF(COUNTIF(Véhicules,$M88)=1,"impossible à définir",(SUMPRODUCT((Véhicules=$M88)*(Qté)))/(MAX(IF(Véhicules=$M88,Km))-MIN(IF(Véhicules=$M88,Km)))*100))</f>
        <v>impossible à définir</v>
      </c>
    </row>
    <row r="89" spans="1:14">
      <c r="A89" s="7"/>
      <c r="B89" s="7"/>
      <c r="D89" s="7"/>
      <c r="E89" s="7"/>
      <c r="F89" s="7" t="s">
        <v>3</v>
      </c>
      <c r="G89" s="7" t="s">
        <v>49</v>
      </c>
      <c r="H89" s="7">
        <v>191862</v>
      </c>
      <c r="I89" s="7">
        <v>54.56</v>
      </c>
      <c r="K89" s="4" t="str">
        <f t="shared" si="3"/>
        <v/>
      </c>
      <c r="M89" s="8" t="str">
        <f t="array" aca="1" ref="M89" ca="1">INDEX($G:$G,MIN(IF(COUNTIF(M$2:M88,Véhicules)=0,IF(Véhicules&lt;&gt;"",ROW(Véhicules)))))&amp;""</f>
        <v>P20 02 257</v>
      </c>
      <c r="N89" s="9" t="str">
        <f t="array" aca="1" ref="N89" ca="1">IF($M89="","",IF(COUNTIF(Véhicules,$M89)=1,"impossible à définir",(SUMPRODUCT((Véhicules=$M89)*(Qté)))/(MAX(IF(Véhicules=$M89,Km))-MIN(IF(Véhicules=$M89,Km)))*100))</f>
        <v>impossible à définir</v>
      </c>
    </row>
    <row r="90" spans="1:14">
      <c r="A90" s="7"/>
      <c r="B90" s="7"/>
      <c r="D90" s="7"/>
      <c r="E90" s="7"/>
      <c r="F90" s="7" t="s">
        <v>11</v>
      </c>
      <c r="G90" s="7" t="s">
        <v>49</v>
      </c>
      <c r="H90" s="7">
        <v>192194</v>
      </c>
      <c r="I90" s="7">
        <v>59.55</v>
      </c>
      <c r="K90" s="4" t="str">
        <f t="shared" si="3"/>
        <v/>
      </c>
      <c r="M90" s="8" t="str">
        <f t="array" aca="1" ref="M90" ca="1">INDEX($G:$G,MIN(IF(COUNTIF(M$2:M89,Véhicules)=0,IF(Véhicules&lt;&gt;"",ROW(Véhicules)))))&amp;""</f>
        <v>P20 02 319</v>
      </c>
      <c r="N90" s="9" t="str">
        <f t="array" aca="1" ref="N90" ca="1">IF($M90="","",IF(COUNTIF(Véhicules,$M90)=1,"impossible à définir",(SUMPRODUCT((Véhicules=$M90)*(Qté)))/(MAX(IF(Véhicules=$M90,Km))-MIN(IF(Véhicules=$M90,Km)))*100))</f>
        <v>impossible à définir</v>
      </c>
    </row>
    <row r="91" spans="1:14">
      <c r="A91" s="7"/>
      <c r="B91" s="7"/>
      <c r="D91" s="7"/>
      <c r="E91" s="7"/>
      <c r="F91" s="7" t="s">
        <v>13</v>
      </c>
      <c r="G91" s="7" t="s">
        <v>50</v>
      </c>
      <c r="H91" s="7">
        <v>183038</v>
      </c>
      <c r="I91" s="7">
        <v>56.78</v>
      </c>
      <c r="K91" s="4">
        <f t="shared" si="3"/>
        <v>-2601.3594344752582</v>
      </c>
      <c r="M91" s="8" t="str">
        <f t="array" aca="1" ref="M91" ca="1">INDEX($G:$G,MIN(IF(COUNTIF(M$2:M90,Véhicules)=0,IF(Véhicules&lt;&gt;"",ROW(Véhicules)))))&amp;""</f>
        <v>P21 00 745</v>
      </c>
      <c r="N91" s="9" t="str">
        <f t="array" aca="1" ref="N91" ca="1">IF($M91="","",IF(COUNTIF(Véhicules,$M91)=1,"impossible à définir",(SUMPRODUCT((Véhicules=$M91)*(Qté)))/(MAX(IF(Véhicules=$M91,Km))-MIN(IF(Véhicules=$M91,Km)))*100))</f>
        <v>impossible à définir</v>
      </c>
    </row>
    <row r="92" spans="1:14">
      <c r="A92" s="7"/>
      <c r="B92" s="7"/>
      <c r="D92" s="7"/>
      <c r="E92" s="7"/>
      <c r="F92" s="7" t="s">
        <v>3</v>
      </c>
      <c r="G92" s="7" t="s">
        <v>50</v>
      </c>
      <c r="H92" s="7">
        <v>183373</v>
      </c>
      <c r="I92" s="7">
        <v>55.45</v>
      </c>
      <c r="K92" s="4" t="str">
        <f t="shared" si="3"/>
        <v/>
      </c>
      <c r="M92" s="8" t="str">
        <f t="array" aca="1" ref="M92" ca="1">INDEX($G:$G,MIN(IF(COUNTIF(M$2:M91,Véhicules)=0,IF(Véhicules&lt;&gt;"",ROW(Véhicules)))))&amp;""</f>
        <v>P21 00 746</v>
      </c>
      <c r="N92" s="9">
        <f t="array" aca="1" ref="N92" ca="1">IF($M92="","",IF(COUNTIF(Véhicules,$M92)=1,"impossible à définir",(SUMPRODUCT((Véhicules=$M92)*(Qté)))/(MAX(IF(Véhicules=$M92,Km))-MIN(IF(Véhicules=$M92,Km)))*100))</f>
        <v>72.102766798418969</v>
      </c>
    </row>
    <row r="93" spans="1:14">
      <c r="A93" s="7"/>
      <c r="B93" s="7"/>
      <c r="D93" s="7"/>
      <c r="E93" s="7"/>
      <c r="F93" s="7" t="s">
        <v>25</v>
      </c>
      <c r="G93" s="7" t="s">
        <v>51</v>
      </c>
      <c r="H93" s="7">
        <v>142933</v>
      </c>
      <c r="I93" s="7">
        <v>63.46</v>
      </c>
      <c r="K93" s="4">
        <f t="shared" si="3"/>
        <v>-1953.7087140742251</v>
      </c>
      <c r="M93" s="8" t="str">
        <f t="array" aca="1" ref="M93" ca="1">INDEX($G:$G,MIN(IF(COUNTIF(M$2:M92,Véhicules)=0,IF(Véhicules&lt;&gt;"",ROW(Véhicules)))))&amp;""</f>
        <v>P21 01 844</v>
      </c>
      <c r="N93" s="9" t="str">
        <f t="array" aca="1" ref="N93" ca="1">IF($M93="","",IF(COUNTIF(Véhicules,$M93)=1,"impossible à définir",(SUMPRODUCT((Véhicules=$M93)*(Qté)))/(MAX(IF(Véhicules=$M93,Km))-MIN(IF(Véhicules=$M93,Km)))*100))</f>
        <v>impossible à définir</v>
      </c>
    </row>
    <row r="94" spans="1:14">
      <c r="A94" s="7"/>
      <c r="B94" s="7"/>
      <c r="D94" s="7"/>
      <c r="E94" s="7"/>
      <c r="F94" s="7" t="s">
        <v>10</v>
      </c>
      <c r="G94" s="7" t="s">
        <v>52</v>
      </c>
      <c r="H94" s="7">
        <v>85642</v>
      </c>
      <c r="I94" s="7">
        <v>66.47</v>
      </c>
      <c r="K94" s="4">
        <f t="shared" si="3"/>
        <v>-1984.1974284529238</v>
      </c>
      <c r="M94" s="8" t="str">
        <f t="array" aca="1" ref="M94" ca="1">INDEX($G:$G,MIN(IF(COUNTIF(M$2:M93,Véhicules)=0,IF(Véhicules&lt;&gt;"",ROW(Véhicules)))))&amp;""</f>
        <v>P21 01 886</v>
      </c>
      <c r="N94" s="9" t="str">
        <f t="array" aca="1" ref="N94" ca="1">IF($M94="","",IF(COUNTIF(Véhicules,$M94)=1,"impossible à définir",(SUMPRODUCT((Véhicules=$M94)*(Qté)))/(MAX(IF(Véhicules=$M94,Km))-MIN(IF(Véhicules=$M94,Km)))*100))</f>
        <v>impossible à définir</v>
      </c>
    </row>
    <row r="95" spans="1:14">
      <c r="A95" s="7"/>
      <c r="B95" s="7"/>
      <c r="D95" s="7"/>
      <c r="E95" s="7"/>
      <c r="F95" s="7" t="s">
        <v>32</v>
      </c>
      <c r="G95" s="7" t="s">
        <v>53</v>
      </c>
      <c r="H95" s="7">
        <v>158000</v>
      </c>
      <c r="I95" s="7">
        <v>62.74</v>
      </c>
      <c r="K95" s="4">
        <f t="shared" si="3"/>
        <v>-2829.8728186926942</v>
      </c>
      <c r="M95" s="8" t="str">
        <f t="array" aca="1" ref="M95" ca="1">INDEX($G:$G,MIN(IF(COUNTIF(M$2:M94,Véhicules)=0,IF(Véhicules&lt;&gt;"",ROW(Véhicules)))))&amp;""</f>
        <v>P21 02 566</v>
      </c>
      <c r="N95" s="9">
        <f t="array" aca="1" ref="N95" ca="1">IF($M95="","",IF(COUNTIF(Véhicules,$M95)=1,"impossible à définir",(SUMPRODUCT((Véhicules=$M95)*(Qté)))/(MAX(IF(Véhicules=$M95,Km))-MIN(IF(Véhicules=$M95,Km)))*100))</f>
        <v>49.825783972125436</v>
      </c>
    </row>
    <row r="96" spans="1:14">
      <c r="A96" s="7"/>
      <c r="B96" s="7"/>
      <c r="D96" s="7"/>
      <c r="E96" s="7"/>
      <c r="F96" s="7" t="s">
        <v>11</v>
      </c>
      <c r="G96" s="7" t="s">
        <v>53</v>
      </c>
      <c r="H96" s="7">
        <v>214322</v>
      </c>
      <c r="I96" s="7">
        <v>61.37</v>
      </c>
      <c r="K96" s="4" t="str">
        <f t="shared" si="3"/>
        <v/>
      </c>
      <c r="M96" s="8" t="str">
        <f t="array" aca="1" ref="M96" ca="1">INDEX($G:$G,MIN(IF(COUNTIF(M$2:M95,Véhicules)=0,IF(Véhicules&lt;&gt;"",ROW(Véhicules)))))&amp;""</f>
        <v/>
      </c>
      <c r="N96" s="9" t="str">
        <f t="array" aca="1" ref="N96" ca="1">IF($M96="","",IF(COUNTIF(Véhicules,$M96)=1,"impossible à définir",(SUMPRODUCT((Véhicules=$M96)*(Qté)))/(MAX(IF(Véhicules=$M96,Km))-MIN(IF(Véhicules=$M96,Km)))*100))</f>
        <v/>
      </c>
    </row>
    <row r="97" spans="1:14">
      <c r="A97" s="7"/>
      <c r="B97" s="7"/>
      <c r="D97" s="7"/>
      <c r="E97" s="7"/>
      <c r="F97" s="7" t="s">
        <v>5</v>
      </c>
      <c r="G97" s="7" t="s">
        <v>54</v>
      </c>
      <c r="H97" s="7">
        <v>176717</v>
      </c>
      <c r="I97" s="7">
        <v>90.61</v>
      </c>
      <c r="K97" s="4">
        <f t="shared" si="3"/>
        <v>-4749.4663688260089</v>
      </c>
      <c r="M97" s="8" t="str">
        <f t="array" aca="1" ref="M97" ca="1">INDEX($G:$G,MIN(IF(COUNTIF(M$2:M96,Véhicules)=0,IF(Véhicules&lt;&gt;"",ROW(Véhicules)))))&amp;""</f>
        <v/>
      </c>
      <c r="N97" s="9" t="str">
        <f t="array" aca="1" ref="N97" ca="1">IF($M97="","",IF(COUNTIF(Véhicules,$M97)=1,"impossible à définir",(SUMPRODUCT((Véhicules=$M97)*(Qté)))/(MAX(IF(Véhicules=$M97,Km))-MIN(IF(Véhicules=$M97,Km)))*100))</f>
        <v/>
      </c>
    </row>
    <row r="98" spans="1:14">
      <c r="A98" s="7"/>
      <c r="B98" s="7"/>
      <c r="D98" s="7"/>
      <c r="E98" s="7"/>
      <c r="F98" s="7" t="s">
        <v>25</v>
      </c>
      <c r="G98" s="7" t="s">
        <v>54</v>
      </c>
      <c r="H98" s="7">
        <v>177183</v>
      </c>
      <c r="I98" s="7">
        <v>88.16</v>
      </c>
      <c r="K98" s="4" t="str">
        <f t="shared" si="3"/>
        <v/>
      </c>
      <c r="M98" s="8" t="str">
        <f t="array" aca="1" ref="M98" ca="1">INDEX($G:$G,MIN(IF(COUNTIF(M$2:M97,Véhicules)=0,IF(Véhicules&lt;&gt;"",ROW(Véhicules)))))&amp;""</f>
        <v/>
      </c>
      <c r="N98" s="9" t="str">
        <f t="array" aca="1" ref="N98" ca="1">IF($M98="","",IF(COUNTIF(Véhicules,$M98)=1,"impossible à définir",(SUMPRODUCT((Véhicules=$M98)*(Qté)))/(MAX(IF(Véhicules=$M98,Km))-MIN(IF(Véhicules=$M98,Km)))*100))</f>
        <v/>
      </c>
    </row>
    <row r="99" spans="1:14">
      <c r="A99" s="7"/>
      <c r="B99" s="7"/>
      <c r="D99" s="7"/>
      <c r="E99" s="7"/>
      <c r="F99" s="7" t="s">
        <v>11</v>
      </c>
      <c r="G99" s="7" t="s">
        <v>55</v>
      </c>
      <c r="H99" s="7">
        <v>144119</v>
      </c>
      <c r="I99" s="7">
        <v>84.67</v>
      </c>
      <c r="K99" s="4">
        <f t="shared" si="3"/>
        <v>-2190.9319899244333</v>
      </c>
      <c r="M99" s="8" t="str">
        <f t="array" aca="1" ref="M99" ca="1">INDEX($G:$G,MIN(IF(COUNTIF(M$2:M98,Véhicules)=0,IF(Véhicules&lt;&gt;"",ROW(Véhicules)))))&amp;""</f>
        <v/>
      </c>
      <c r="N99" s="9" t="str">
        <f t="array" aca="1" ref="N99" ca="1">IF($M99="","",IF(COUNTIF(Véhicules,$M99)=1,"impossible à définir",(SUMPRODUCT((Véhicules=$M99)*(Qté)))/(MAX(IF(Véhicules=$M99,Km))-MIN(IF(Véhicules=$M99,Km)))*100))</f>
        <v/>
      </c>
    </row>
    <row r="100" spans="1:14">
      <c r="A100" s="7"/>
      <c r="B100" s="7"/>
      <c r="D100" s="7"/>
      <c r="E100" s="7"/>
      <c r="F100" s="7" t="s">
        <v>8</v>
      </c>
      <c r="G100" s="7" t="s">
        <v>56</v>
      </c>
      <c r="H100" s="7">
        <v>179310</v>
      </c>
      <c r="I100" s="7">
        <v>30.95</v>
      </c>
      <c r="K100" s="4">
        <f t="shared" si="3"/>
        <v>-1675.6217162872151</v>
      </c>
      <c r="M100" s="8" t="str">
        <f t="array" aca="1" ref="M100" ca="1">INDEX($G:$G,MIN(IF(COUNTIF(M$2:M99,Véhicules)=0,IF(Véhicules&lt;&gt;"",ROW(Véhicules)))))&amp;""</f>
        <v/>
      </c>
      <c r="N100" s="9" t="str">
        <f t="array" aca="1" ref="N100" ca="1">IF($M100="","",IF(COUNTIF(Véhicules,$M100)=1,"impossible à définir",(SUMPRODUCT((Véhicules=$M100)*(Qté)))/(MAX(IF(Véhicules=$M100,Km))-MIN(IF(Véhicules=$M100,Km)))*100))</f>
        <v/>
      </c>
    </row>
    <row r="101" spans="1:14">
      <c r="A101" s="7"/>
      <c r="B101" s="7"/>
      <c r="D101" s="7"/>
      <c r="E101" s="7"/>
      <c r="F101" s="7" t="s">
        <v>25</v>
      </c>
      <c r="G101" s="7" t="s">
        <v>57</v>
      </c>
      <c r="H101" s="7">
        <v>217591</v>
      </c>
      <c r="I101" s="7">
        <v>59.47</v>
      </c>
      <c r="K101" s="4">
        <f t="shared" si="3"/>
        <v>-4329.3212669683244</v>
      </c>
      <c r="M101" s="8" t="str">
        <f t="array" aca="1" ref="M101" ca="1">INDEX($G:$G,MIN(IF(COUNTIF(M$2:M100,Véhicules)=0,IF(Véhicules&lt;&gt;"",ROW(Véhicules)))))&amp;""</f>
        <v/>
      </c>
      <c r="N101" s="9" t="str">
        <f t="array" aca="1" ref="N101" ca="1">IF($M101="","",IF(COUNTIF(Véhicules,$M101)=1,"impossible à définir",(SUMPRODUCT((Véhicules=$M101)*(Qté)))/(MAX(IF(Véhicules=$M101,Km))-MIN(IF(Véhicules=$M101,Km)))*100))</f>
        <v/>
      </c>
    </row>
    <row r="102" spans="1:14">
      <c r="A102" s="7"/>
      <c r="B102" s="7"/>
      <c r="D102" s="7"/>
      <c r="E102" s="7"/>
      <c r="F102" s="7" t="s">
        <v>32</v>
      </c>
      <c r="G102" s="7" t="s">
        <v>57</v>
      </c>
      <c r="H102" s="7">
        <v>218001</v>
      </c>
      <c r="I102" s="7">
        <v>51.15</v>
      </c>
      <c r="K102" s="4" t="str">
        <f t="shared" si="3"/>
        <v/>
      </c>
      <c r="M102" s="8" t="str">
        <f t="array" aca="1" ref="M102" ca="1">INDEX($G:$G,MIN(IF(COUNTIF(M$2:M101,Véhicules)=0,IF(Véhicules&lt;&gt;"",ROW(Véhicules)))))&amp;""</f>
        <v/>
      </c>
      <c r="N102" s="9" t="str">
        <f t="array" aca="1" ref="N102" ca="1">IF($M102="","",IF(COUNTIF(Véhicules,$M102)=1,"impossible à définir",(SUMPRODUCT((Véhicules=$M102)*(Qté)))/(MAX(IF(Véhicules=$M102,Km))-MIN(IF(Véhicules=$M102,Km)))*100))</f>
        <v/>
      </c>
    </row>
    <row r="103" spans="1:14">
      <c r="A103" s="7"/>
      <c r="B103" s="7"/>
      <c r="D103" s="7"/>
      <c r="E103" s="7"/>
      <c r="F103" s="7" t="s">
        <v>3</v>
      </c>
      <c r="G103" s="7" t="s">
        <v>57</v>
      </c>
      <c r="H103" s="7">
        <v>218422</v>
      </c>
      <c r="I103" s="7">
        <v>60.33</v>
      </c>
      <c r="K103" s="4" t="str">
        <f t="shared" si="3"/>
        <v/>
      </c>
      <c r="M103" s="8" t="str">
        <f t="array" aca="1" ref="M103" ca="1">INDEX($G:$G,MIN(IF(COUNTIF(M$2:M102,Véhicules)=0,IF(Véhicules&lt;&gt;"",ROW(Véhicules)))))&amp;""</f>
        <v/>
      </c>
      <c r="N103" s="9" t="str">
        <f t="array" aca="1" ref="N103" ca="1">IF($M103="","",IF(COUNTIF(Véhicules,$M103)=1,"impossible à définir",(SUMPRODUCT((Véhicules=$M103)*(Qté)))/(MAX(IF(Véhicules=$M103,Km))-MIN(IF(Véhicules=$M103,Km)))*100))</f>
        <v/>
      </c>
    </row>
    <row r="104" spans="1:14">
      <c r="A104" s="7"/>
      <c r="B104" s="7"/>
      <c r="D104" s="7"/>
      <c r="E104" s="7"/>
      <c r="F104" s="7" t="s">
        <v>3</v>
      </c>
      <c r="G104" s="7" t="s">
        <v>58</v>
      </c>
      <c r="H104" s="7">
        <v>72300</v>
      </c>
      <c r="I104" s="7">
        <v>81.55</v>
      </c>
      <c r="K104" s="4">
        <f t="shared" si="3"/>
        <v>-2152.4859392575927</v>
      </c>
      <c r="M104" s="8" t="str">
        <f t="array" aca="1" ref="M104" ca="1">INDEX($G:$G,MIN(IF(COUNTIF(M$2:M103,Véhicules)=0,IF(Véhicules&lt;&gt;"",ROW(Véhicules)))))&amp;""</f>
        <v/>
      </c>
      <c r="N104" s="9" t="str">
        <f t="array" aca="1" ref="N104" ca="1">IF($M104="","",IF(COUNTIF(Véhicules,$M104)=1,"impossible à définir",(SUMPRODUCT((Véhicules=$M104)*(Qté)))/(MAX(IF(Véhicules=$M104,Km))-MIN(IF(Véhicules=$M104,Km)))*100))</f>
        <v/>
      </c>
    </row>
    <row r="105" spans="1:14">
      <c r="A105" s="7"/>
      <c r="B105" s="7"/>
      <c r="D105" s="7"/>
      <c r="E105" s="7"/>
      <c r="F105" s="7" t="s">
        <v>10</v>
      </c>
      <c r="G105" s="7" t="s">
        <v>59</v>
      </c>
      <c r="H105" s="7">
        <v>105400</v>
      </c>
      <c r="I105" s="7">
        <v>80.11</v>
      </c>
      <c r="K105" s="4">
        <f t="shared" si="3"/>
        <v>-2135.1930372684669</v>
      </c>
      <c r="M105" s="8" t="str">
        <f t="array" aca="1" ref="M105" ca="1">INDEX($G:$G,MIN(IF(COUNTIF(M$2:M104,Véhicules)=0,IF(Véhicules&lt;&gt;"",ROW(Véhicules)))))&amp;""</f>
        <v/>
      </c>
      <c r="N105" s="9" t="str">
        <f t="array" aca="1" ref="N105" ca="1">IF($M105="","",IF(COUNTIF(Véhicules,$M105)=1,"impossible à définir",(SUMPRODUCT((Véhicules=$M105)*(Qté)))/(MAX(IF(Véhicules=$M105,Km))-MIN(IF(Véhicules=$M105,Km)))*100))</f>
        <v/>
      </c>
    </row>
    <row r="106" spans="1:14">
      <c r="A106" s="7"/>
      <c r="B106" s="7"/>
      <c r="D106" s="7"/>
      <c r="E106" s="7"/>
      <c r="F106" s="7" t="s">
        <v>8</v>
      </c>
      <c r="G106" s="7" t="s">
        <v>60</v>
      </c>
      <c r="H106" s="7">
        <v>53805</v>
      </c>
      <c r="I106" s="7">
        <v>36.049999999999997</v>
      </c>
      <c r="K106" s="4">
        <f t="shared" si="3"/>
        <v>-3860.7081610007053</v>
      </c>
      <c r="M106" s="8" t="str">
        <f t="array" aca="1" ref="M106" ca="1">INDEX($G:$G,MIN(IF(COUNTIF(M$2:M105,Véhicules)=0,IF(Véhicules&lt;&gt;"",ROW(Véhicules)))))&amp;""</f>
        <v/>
      </c>
      <c r="N106" s="9" t="str">
        <f t="array" aca="1" ref="N106" ca="1">IF($M106="","",IF(COUNTIF(Véhicules,$M106)=1,"impossible à définir",(SUMPRODUCT((Véhicules=$M106)*(Qté)))/(MAX(IF(Véhicules=$M106,Km))-MIN(IF(Véhicules=$M106,Km)))*100))</f>
        <v/>
      </c>
    </row>
    <row r="107" spans="1:14">
      <c r="A107" s="7"/>
      <c r="B107" s="7"/>
      <c r="D107" s="7"/>
      <c r="E107" s="7"/>
      <c r="F107" s="7" t="s">
        <v>10</v>
      </c>
      <c r="G107" s="7" t="s">
        <v>60</v>
      </c>
      <c r="H107" s="7">
        <v>54050</v>
      </c>
      <c r="I107" s="7">
        <v>36.83</v>
      </c>
      <c r="K107" s="4" t="str">
        <f t="shared" si="3"/>
        <v/>
      </c>
      <c r="M107" s="8" t="str">
        <f t="array" aca="1" ref="M107" ca="1">INDEX($G:$G,MIN(IF(COUNTIF(M$2:M106,Véhicules)=0,IF(Véhicules&lt;&gt;"",ROW(Véhicules)))))&amp;""</f>
        <v/>
      </c>
      <c r="N107" s="9" t="str">
        <f t="array" aca="1" ref="N107" ca="1">IF($M107="","",IF(COUNTIF(Véhicules,$M107)=1,"impossible à définir",(SUMPRODUCT((Véhicules=$M107)*(Qté)))/(MAX(IF(Véhicules=$M107,Km))-MIN(IF(Véhicules=$M107,Km)))*100))</f>
        <v/>
      </c>
    </row>
    <row r="108" spans="1:14">
      <c r="A108" s="7"/>
      <c r="B108" s="7"/>
      <c r="D108" s="7"/>
      <c r="E108" s="7"/>
      <c r="F108" s="7" t="s">
        <v>3</v>
      </c>
      <c r="G108" s="7" t="s">
        <v>60</v>
      </c>
      <c r="H108" s="7">
        <v>54295</v>
      </c>
      <c r="I108" s="7">
        <v>38.06</v>
      </c>
      <c r="K108" s="4" t="str">
        <f t="shared" si="3"/>
        <v/>
      </c>
      <c r="M108" s="8" t="str">
        <f t="array" aca="1" ref="M108" ca="1">INDEX($G:$G,MIN(IF(COUNTIF(M$2:M107,Véhicules)=0,IF(Véhicules&lt;&gt;"",ROW(Véhicules)))))&amp;""</f>
        <v/>
      </c>
      <c r="N108" s="9" t="str">
        <f t="array" aca="1" ref="N108" ca="1">IF($M108="","",IF(COUNTIF(Véhicules,$M108)=1,"impossible à définir",(SUMPRODUCT((Véhicules=$M108)*(Qté)))/(MAX(IF(Véhicules=$M108,Km))-MIN(IF(Véhicules=$M108,Km)))*100))</f>
        <v/>
      </c>
    </row>
    <row r="109" spans="1:14">
      <c r="A109" s="7"/>
      <c r="B109" s="7"/>
      <c r="D109" s="7"/>
      <c r="E109" s="7"/>
      <c r="F109" s="7" t="s">
        <v>11</v>
      </c>
      <c r="G109" s="7" t="s">
        <v>60</v>
      </c>
      <c r="H109" s="7">
        <v>54630</v>
      </c>
      <c r="I109" s="7">
        <v>49.28</v>
      </c>
      <c r="K109" s="4" t="str">
        <f t="shared" si="3"/>
        <v/>
      </c>
      <c r="M109" s="8" t="str">
        <f t="array" aca="1" ref="M109" ca="1">INDEX($G:$G,MIN(IF(COUNTIF(M$2:M108,Véhicules)=0,IF(Véhicules&lt;&gt;"",ROW(Véhicules)))))&amp;""</f>
        <v/>
      </c>
      <c r="N109" s="9" t="str">
        <f t="array" aca="1" ref="N109" ca="1">IF($M109="","",IF(COUNTIF(Véhicules,$M109)=1,"impossible à définir",(SUMPRODUCT((Véhicules=$M109)*(Qté)))/(MAX(IF(Véhicules=$M109,Km))-MIN(IF(Véhicules=$M109,Km)))*100))</f>
        <v/>
      </c>
    </row>
    <row r="110" spans="1:14">
      <c r="A110" s="7"/>
      <c r="B110" s="7"/>
      <c r="D110" s="7"/>
      <c r="E110" s="7"/>
      <c r="F110" s="7" t="s">
        <v>8</v>
      </c>
      <c r="G110" s="7" t="s">
        <v>61</v>
      </c>
      <c r="H110" s="7">
        <v>61845</v>
      </c>
      <c r="I110" s="7">
        <v>45.8</v>
      </c>
      <c r="K110" s="4">
        <f t="shared" si="3"/>
        <v>-6861.0971674435241</v>
      </c>
      <c r="M110" s="8" t="str">
        <f t="array" aca="1" ref="M110" ca="1">INDEX($G:$G,MIN(IF(COUNTIF(M$2:M109,Véhicules)=0,IF(Véhicules&lt;&gt;"",ROW(Véhicules)))))&amp;""</f>
        <v/>
      </c>
      <c r="N110" s="9" t="str">
        <f t="array" aca="1" ref="N110" ca="1">IF($M110="","",IF(COUNTIF(Véhicules,$M110)=1,"impossible à définir",(SUMPRODUCT((Véhicules=$M110)*(Qté)))/(MAX(IF(Véhicules=$M110,Km))-MIN(IF(Véhicules=$M110,Km)))*100))</f>
        <v/>
      </c>
    </row>
    <row r="111" spans="1:14">
      <c r="A111" s="7"/>
      <c r="B111" s="7"/>
      <c r="D111" s="7"/>
      <c r="E111" s="7"/>
      <c r="F111" s="7" t="s">
        <v>10</v>
      </c>
      <c r="G111" s="7" t="s">
        <v>61</v>
      </c>
      <c r="H111" s="7">
        <v>134360</v>
      </c>
      <c r="I111" s="7">
        <v>62.24</v>
      </c>
      <c r="K111" s="4" t="str">
        <f t="shared" si="3"/>
        <v/>
      </c>
      <c r="M111" s="8" t="str">
        <f t="array" aca="1" ref="M111" ca="1">INDEX($G:$G,MIN(IF(COUNTIF(M$2:M110,Véhicules)=0,IF(Véhicules&lt;&gt;"",ROW(Véhicules)))))&amp;""</f>
        <v/>
      </c>
      <c r="N111" s="9" t="str">
        <f t="array" aca="1" ref="N111" ca="1">IF($M111="","",IF(COUNTIF(Véhicules,$M111)=1,"impossible à définir",(SUMPRODUCT((Véhicules=$M111)*(Qté)))/(MAX(IF(Véhicules=$M111,Km))-MIN(IF(Véhicules=$M111,Km)))*100))</f>
        <v/>
      </c>
    </row>
    <row r="112" spans="1:14">
      <c r="A112" s="7"/>
      <c r="B112" s="7"/>
      <c r="D112" s="7"/>
      <c r="E112" s="7"/>
      <c r="F112" s="7" t="s">
        <v>3</v>
      </c>
      <c r="G112" s="7" t="s">
        <v>61</v>
      </c>
      <c r="H112" s="7">
        <v>134615</v>
      </c>
      <c r="I112" s="7">
        <v>40.47</v>
      </c>
      <c r="K112" s="4" t="str">
        <f t="shared" si="3"/>
        <v/>
      </c>
      <c r="M112" s="8" t="str">
        <f t="array" aca="1" ref="M112" ca="1">INDEX($G:$G,MIN(IF(COUNTIF(M$2:M111,Véhicules)=0,IF(Véhicules&lt;&gt;"",ROW(Véhicules)))))&amp;""</f>
        <v/>
      </c>
      <c r="N112" s="9" t="str">
        <f t="array" aca="1" ref="N112" ca="1">IF($M112="","",IF(COUNTIF(Véhicules,$M112)=1,"impossible à définir",(SUMPRODUCT((Véhicules=$M112)*(Qté)))/(MAX(IF(Véhicules=$M112,Km))-MIN(IF(Véhicules=$M112,Km)))*100))</f>
        <v/>
      </c>
    </row>
    <row r="113" spans="1:14">
      <c r="A113" s="7"/>
      <c r="B113" s="7"/>
      <c r="D113" s="7"/>
      <c r="E113" s="7"/>
      <c r="F113" s="7" t="s">
        <v>11</v>
      </c>
      <c r="G113" s="7" t="s">
        <v>61</v>
      </c>
      <c r="H113" s="7">
        <v>62145</v>
      </c>
      <c r="I113" s="7">
        <v>55.06</v>
      </c>
      <c r="K113" s="4" t="str">
        <f t="shared" si="3"/>
        <v/>
      </c>
      <c r="M113" s="8" t="str">
        <f t="array" aca="1" ref="M113" ca="1">INDEX($G:$G,MIN(IF(COUNTIF(M$2:M112,Véhicules)=0,IF(Véhicules&lt;&gt;"",ROW(Véhicules)))))&amp;""</f>
        <v/>
      </c>
      <c r="N113" s="9" t="str">
        <f t="array" aca="1" ref="N113" ca="1">IF($M113="","",IF(COUNTIF(Véhicules,$M113)=1,"impossible à définir",(SUMPRODUCT((Véhicules=$M113)*(Qté)))/(MAX(IF(Véhicules=$M113,Km))-MIN(IF(Véhicules=$M113,Km)))*100))</f>
        <v/>
      </c>
    </row>
    <row r="114" spans="1:14">
      <c r="A114" s="7"/>
      <c r="B114" s="7"/>
      <c r="D114" s="7"/>
      <c r="E114" s="7"/>
      <c r="F114" s="7" t="s">
        <v>11</v>
      </c>
      <c r="G114" s="7" t="s">
        <v>62</v>
      </c>
      <c r="H114" s="7">
        <v>24012</v>
      </c>
      <c r="I114" s="7">
        <v>69.12</v>
      </c>
      <c r="K114" s="4">
        <f t="shared" si="3"/>
        <v>-2011.8383010040475</v>
      </c>
      <c r="M114" s="8" t="str">
        <f t="array" aca="1" ref="M114" ca="1">INDEX($G:$G,MIN(IF(COUNTIF(M$2:M113,Véhicules)=0,IF(Véhicules&lt;&gt;"",ROW(Véhicules)))))&amp;""</f>
        <v/>
      </c>
      <c r="N114" s="9" t="str">
        <f t="array" aca="1" ref="N114" ca="1">IF($M114="","",IF(COUNTIF(Véhicules,$M114)=1,"impossible à définir",(SUMPRODUCT((Véhicules=$M114)*(Qté)))/(MAX(IF(Véhicules=$M114,Km))-MIN(IF(Véhicules=$M114,Km)))*100))</f>
        <v/>
      </c>
    </row>
    <row r="115" spans="1:14">
      <c r="A115" s="7"/>
      <c r="B115" s="7"/>
      <c r="D115" s="7"/>
      <c r="E115" s="7"/>
      <c r="F115" s="7" t="s">
        <v>11</v>
      </c>
      <c r="G115" s="7" t="s">
        <v>63</v>
      </c>
      <c r="H115" s="7">
        <v>26840</v>
      </c>
      <c r="I115" s="7">
        <v>69.849999999999994</v>
      </c>
      <c r="K115" s="4">
        <f t="shared" ref="K115:K146" si="4">IF(G115&lt;&gt;G114,(MAX(IF($G$3:$G$194=G115,$H$3:$H$194))-MIN(IF($G$3:$G$194=G115,$H$3:$H$194)))/(SUMPRODUCT(($G$3:$G$194=G115)*$I$3:$I$194)-MAX(IF($G$3:$G$194=G115,$I$3:$I$194))),"")</f>
        <v>-2019.5883905013191</v>
      </c>
      <c r="M115" s="8" t="str">
        <f t="array" aca="1" ref="M115" ca="1">INDEX($G:$G,MIN(IF(COUNTIF(M$2:M114,Véhicules)=0,IF(Véhicules&lt;&gt;"",ROW(Véhicules)))))&amp;""</f>
        <v/>
      </c>
      <c r="N115" s="9" t="str">
        <f t="array" aca="1" ref="N115" ca="1">IF($M115="","",IF(COUNTIF(Véhicules,$M115)=1,"impossible à définir",(SUMPRODUCT((Véhicules=$M115)*(Qté)))/(MAX(IF(Véhicules=$M115,Km))-MIN(IF(Véhicules=$M115,Km)))*100))</f>
        <v/>
      </c>
    </row>
    <row r="116" spans="1:14">
      <c r="A116" s="7"/>
      <c r="B116" s="7"/>
      <c r="D116" s="7"/>
      <c r="E116" s="7"/>
      <c r="F116" s="7" t="s">
        <v>16</v>
      </c>
      <c r="G116" s="7" t="s">
        <v>64</v>
      </c>
      <c r="H116" s="7">
        <v>29550</v>
      </c>
      <c r="I116" s="7">
        <v>96.21</v>
      </c>
      <c r="K116" s="4">
        <f t="shared" si="4"/>
        <v>13712.361160874254</v>
      </c>
      <c r="M116" s="8" t="str">
        <f t="array" aca="1" ref="M116" ca="1">INDEX($G:$G,MIN(IF(COUNTIF(M$2:M115,Véhicules)=0,IF(Véhicules&lt;&gt;"",ROW(Véhicules)))))&amp;""</f>
        <v/>
      </c>
      <c r="N116" s="9" t="str">
        <f t="array" aca="1" ref="N116" ca="1">IF($M116="","",IF(COUNTIF(Véhicules,$M116)=1,"impossible à définir",(SUMPRODUCT((Véhicules=$M116)*(Qté)))/(MAX(IF(Véhicules=$M116,Km))-MIN(IF(Véhicules=$M116,Km)))*100))</f>
        <v/>
      </c>
    </row>
    <row r="117" spans="1:14">
      <c r="A117" s="7"/>
      <c r="B117" s="7"/>
      <c r="D117" s="7"/>
      <c r="E117" s="7"/>
      <c r="F117" s="7" t="s">
        <v>6</v>
      </c>
      <c r="G117" s="7" t="s">
        <v>64</v>
      </c>
      <c r="H117" s="7">
        <v>29975</v>
      </c>
      <c r="I117" s="7">
        <v>95.21</v>
      </c>
      <c r="K117" s="4" t="str">
        <f t="shared" si="4"/>
        <v/>
      </c>
      <c r="M117" s="8" t="str">
        <f t="array" aca="1" ref="M117" ca="1">INDEX($G:$G,MIN(IF(COUNTIF(M$2:M116,Véhicules)=0,IF(Véhicules&lt;&gt;"",ROW(Véhicules)))))&amp;""</f>
        <v/>
      </c>
      <c r="N117" s="9" t="str">
        <f t="array" aca="1" ref="N117" ca="1">IF($M117="","",IF(COUNTIF(Véhicules,$M117)=1,"impossible à définir",(SUMPRODUCT((Véhicules=$M117)*(Qté)))/(MAX(IF(Véhicules=$M117,Km))-MIN(IF(Véhicules=$M117,Km)))*100))</f>
        <v/>
      </c>
    </row>
    <row r="118" spans="1:14">
      <c r="A118" s="7"/>
      <c r="B118" s="7"/>
      <c r="D118" s="7"/>
      <c r="E118" s="7"/>
      <c r="F118" s="7" t="s">
        <v>10</v>
      </c>
      <c r="G118" s="7" t="s">
        <v>64</v>
      </c>
      <c r="H118" s="7">
        <v>30440</v>
      </c>
      <c r="I118" s="7">
        <v>95.84</v>
      </c>
      <c r="K118" s="4" t="str">
        <f t="shared" si="4"/>
        <v/>
      </c>
      <c r="M118" s="8" t="str">
        <f t="array" aca="1" ref="M118" ca="1">INDEX($G:$G,MIN(IF(COUNTIF(M$2:M117,Véhicules)=0,IF(Véhicules&lt;&gt;"",ROW(Véhicules)))))&amp;""</f>
        <v/>
      </c>
      <c r="N118" s="9" t="str">
        <f t="array" aca="1" ref="N118" ca="1">IF($M118="","",IF(COUNTIF(Véhicules,$M118)=1,"impossible à définir",(SUMPRODUCT((Véhicules=$M118)*(Qté)))/(MAX(IF(Véhicules=$M118,Km))-MIN(IF(Véhicules=$M118,Km)))*100))</f>
        <v/>
      </c>
    </row>
    <row r="119" spans="1:14">
      <c r="A119" s="7"/>
      <c r="B119" s="7"/>
      <c r="D119" s="7"/>
      <c r="E119" s="7"/>
      <c r="F119" s="7" t="s">
        <v>11</v>
      </c>
      <c r="G119" s="7" t="s">
        <v>65</v>
      </c>
      <c r="H119" s="7">
        <v>151875</v>
      </c>
      <c r="I119" s="7">
        <v>74.260000000000005</v>
      </c>
      <c r="K119" s="4">
        <f t="shared" si="4"/>
        <v>-2067.7076017072773</v>
      </c>
      <c r="M119" s="8" t="str">
        <f t="array" aca="1" ref="M119" ca="1">INDEX($G:$G,MIN(IF(COUNTIF(M$2:M118,Véhicules)=0,IF(Véhicules&lt;&gt;"",ROW(Véhicules)))))&amp;""</f>
        <v/>
      </c>
      <c r="N119" s="9" t="str">
        <f t="array" aca="1" ref="N119" ca="1">IF($M119="","",IF(COUNTIF(Véhicules,$M119)=1,"impossible à définir",(SUMPRODUCT((Véhicules=$M119)*(Qté)))/(MAX(IF(Véhicules=$M119,Km))-MIN(IF(Véhicules=$M119,Km)))*100))</f>
        <v/>
      </c>
    </row>
    <row r="120" spans="1:14">
      <c r="A120" s="7"/>
      <c r="B120" s="7"/>
      <c r="D120" s="7"/>
      <c r="E120" s="7"/>
      <c r="F120" s="7" t="s">
        <v>8</v>
      </c>
      <c r="G120" s="7" t="s">
        <v>66</v>
      </c>
      <c r="H120" s="7">
        <v>88</v>
      </c>
      <c r="I120" s="7">
        <v>92.35</v>
      </c>
      <c r="K120" s="4">
        <f t="shared" si="4"/>
        <v>-4968.9950662165647</v>
      </c>
      <c r="M120" s="8" t="str">
        <f t="array" aca="1" ref="M120" ca="1">INDEX($G:$G,MIN(IF(COUNTIF(M$2:M119,Véhicules)=0,IF(Véhicules&lt;&gt;"",ROW(Véhicules)))))&amp;""</f>
        <v/>
      </c>
      <c r="N120" s="9" t="str">
        <f t="array" aca="1" ref="N120" ca="1">IF($M120="","",IF(COUNTIF(Véhicules,$M120)=1,"impossible à définir",(SUMPRODUCT((Véhicules=$M120)*(Qté)))/(MAX(IF(Véhicules=$M120,Km))-MIN(IF(Véhicules=$M120,Km)))*100))</f>
        <v/>
      </c>
    </row>
    <row r="121" spans="1:14">
      <c r="A121" s="7"/>
      <c r="B121" s="7"/>
      <c r="D121" s="7"/>
      <c r="E121" s="7"/>
      <c r="F121" s="7" t="s">
        <v>3</v>
      </c>
      <c r="G121" s="7" t="s">
        <v>66</v>
      </c>
      <c r="H121" s="7">
        <v>188858</v>
      </c>
      <c r="I121" s="7">
        <v>89.98</v>
      </c>
      <c r="K121" s="4" t="str">
        <f t="shared" si="4"/>
        <v/>
      </c>
      <c r="M121" s="8" t="str">
        <f t="array" aca="1" ref="M121" ca="1">INDEX($G:$G,MIN(IF(COUNTIF(M$2:M120,Véhicules)=0,IF(Véhicules&lt;&gt;"",ROW(Véhicules)))))&amp;""</f>
        <v/>
      </c>
      <c r="N121" s="9" t="str">
        <f t="array" aca="1" ref="N121" ca="1">IF($M121="","",IF(COUNTIF(Véhicules,$M121)=1,"impossible à définir",(SUMPRODUCT((Véhicules=$M121)*(Qté)))/(MAX(IF(Véhicules=$M121,Km))-MIN(IF(Véhicules=$M121,Km)))*100))</f>
        <v/>
      </c>
    </row>
    <row r="122" spans="1:14">
      <c r="A122" s="7"/>
      <c r="B122" s="7"/>
      <c r="D122" s="7"/>
      <c r="E122" s="7"/>
      <c r="F122" s="7" t="s">
        <v>13</v>
      </c>
      <c r="G122" s="7" t="s">
        <v>67</v>
      </c>
      <c r="H122" s="7">
        <v>195620</v>
      </c>
      <c r="I122" s="7">
        <v>48.59</v>
      </c>
      <c r="K122" s="4">
        <f t="shared" si="4"/>
        <v>-1815.8663883089769</v>
      </c>
      <c r="M122" s="8" t="str">
        <f t="array" aca="1" ref="M122" ca="1">INDEX($G:$G,MIN(IF(COUNTIF(M$2:M121,Véhicules)=0,IF(Véhicules&lt;&gt;"",ROW(Véhicules)))))&amp;""</f>
        <v/>
      </c>
      <c r="N122" s="9" t="str">
        <f t="array" aca="1" ref="N122" ca="1">IF($M122="","",IF(COUNTIF(Véhicules,$M122)=1,"impossible à définir",(SUMPRODUCT((Véhicules=$M122)*(Qté)))/(MAX(IF(Véhicules=$M122,Km))-MIN(IF(Véhicules=$M122,Km)))*100))</f>
        <v/>
      </c>
    </row>
    <row r="123" spans="1:14">
      <c r="A123" s="7"/>
      <c r="B123" s="7"/>
      <c r="D123" s="7"/>
      <c r="E123" s="7"/>
      <c r="F123" s="7" t="s">
        <v>32</v>
      </c>
      <c r="G123" s="7" t="s">
        <v>68</v>
      </c>
      <c r="H123" s="7">
        <v>188086</v>
      </c>
      <c r="I123" s="7">
        <v>81.12</v>
      </c>
      <c r="K123" s="4">
        <f t="shared" si="4"/>
        <v>-3473.8313515476079</v>
      </c>
      <c r="M123" s="8" t="str">
        <f t="array" aca="1" ref="M123" ca="1">INDEX($G:$G,MIN(IF(COUNTIF(M$2:M122,Véhicules)=0,IF(Véhicules&lt;&gt;"",ROW(Véhicules)))))&amp;""</f>
        <v/>
      </c>
      <c r="N123" s="9" t="str">
        <f t="array" aca="1" ref="N123" ca="1">IF($M123="","",IF(COUNTIF(Véhicules,$M123)=1,"impossible à définir",(SUMPRODUCT((Véhicules=$M123)*(Qté)))/(MAX(IF(Véhicules=$M123,Km))-MIN(IF(Véhicules=$M123,Km)))*100))</f>
        <v/>
      </c>
    </row>
    <row r="124" spans="1:14">
      <c r="A124" s="7"/>
      <c r="B124" s="7"/>
      <c r="D124" s="7"/>
      <c r="E124" s="7"/>
      <c r="F124" s="7" t="s">
        <v>3</v>
      </c>
      <c r="G124" s="7" t="s">
        <v>68</v>
      </c>
      <c r="H124" s="7">
        <v>188560</v>
      </c>
      <c r="I124" s="7">
        <v>68.06</v>
      </c>
      <c r="K124" s="4" t="str">
        <f t="shared" si="4"/>
        <v/>
      </c>
      <c r="M124" s="8" t="str">
        <f t="array" aca="1" ref="M124" ca="1">INDEX($G:$G,MIN(IF(COUNTIF(M$2:M123,Véhicules)=0,IF(Véhicules&lt;&gt;"",ROW(Véhicules)))))&amp;""</f>
        <v/>
      </c>
      <c r="N124" s="9" t="str">
        <f t="array" aca="1" ref="N124" ca="1">IF($M124="","",IF(COUNTIF(Véhicules,$M124)=1,"impossible à définir",(SUMPRODUCT((Véhicules=$M124)*(Qté)))/(MAX(IF(Véhicules=$M124,Km))-MIN(IF(Véhicules=$M124,Km)))*100))</f>
        <v/>
      </c>
    </row>
    <row r="125" spans="1:14">
      <c r="A125" s="7"/>
      <c r="B125" s="7"/>
      <c r="D125" s="7"/>
      <c r="E125" s="7"/>
      <c r="F125" s="7" t="s">
        <v>28</v>
      </c>
      <c r="G125" s="7" t="s">
        <v>69</v>
      </c>
      <c r="H125" s="7">
        <v>158523</v>
      </c>
      <c r="I125" s="7">
        <v>79.31</v>
      </c>
      <c r="K125" s="4">
        <f t="shared" si="4"/>
        <v>-3730.8637161239994</v>
      </c>
      <c r="M125" s="8" t="str">
        <f t="array" aca="1" ref="M125" ca="1">INDEX($G:$G,MIN(IF(COUNTIF(M$2:M124,Véhicules)=0,IF(Véhicules&lt;&gt;"",ROW(Véhicules)))))&amp;""</f>
        <v/>
      </c>
      <c r="N125" s="9" t="str">
        <f t="array" aca="1" ref="N125" ca="1">IF($M125="","",IF(COUNTIF(Véhicules,$M125)=1,"impossible à définir",(SUMPRODUCT((Véhicules=$M125)*(Qté)))/(MAX(IF(Véhicules=$M125,Km))-MIN(IF(Véhicules=$M125,Km)))*100))</f>
        <v/>
      </c>
    </row>
    <row r="126" spans="1:14">
      <c r="A126" s="7"/>
      <c r="B126" s="7"/>
      <c r="D126" s="7"/>
      <c r="E126" s="7"/>
      <c r="F126" s="7" t="s">
        <v>11</v>
      </c>
      <c r="G126" s="7" t="s">
        <v>69</v>
      </c>
      <c r="H126" s="7">
        <v>159347</v>
      </c>
      <c r="I126" s="7">
        <v>77.459999999999994</v>
      </c>
      <c r="K126" s="4" t="str">
        <f t="shared" si="4"/>
        <v/>
      </c>
    </row>
    <row r="127" spans="1:14">
      <c r="A127" s="7"/>
      <c r="B127" s="7"/>
      <c r="D127" s="7"/>
      <c r="E127" s="7"/>
      <c r="F127" s="7" t="s">
        <v>3</v>
      </c>
      <c r="G127" s="7" t="s">
        <v>70</v>
      </c>
      <c r="H127" s="7">
        <v>246700</v>
      </c>
      <c r="I127" s="7">
        <v>90</v>
      </c>
      <c r="K127" s="4">
        <f t="shared" si="4"/>
        <v>-2259.8878063182756</v>
      </c>
    </row>
    <row r="128" spans="1:14">
      <c r="A128" s="7"/>
      <c r="B128" s="7"/>
      <c r="D128" s="7"/>
      <c r="E128" s="7"/>
      <c r="F128" s="7" t="s">
        <v>3</v>
      </c>
      <c r="G128" s="7" t="s">
        <v>71</v>
      </c>
      <c r="H128" s="7">
        <v>142430</v>
      </c>
      <c r="I128" s="7">
        <v>74.17</v>
      </c>
      <c r="K128" s="4">
        <f t="shared" si="4"/>
        <v>-2066.702667674695</v>
      </c>
    </row>
    <row r="129" spans="1:11">
      <c r="A129" s="7"/>
      <c r="B129" s="7"/>
      <c r="D129" s="7"/>
      <c r="E129" s="7"/>
      <c r="F129" s="7" t="s">
        <v>8</v>
      </c>
      <c r="G129" s="7" t="s">
        <v>72</v>
      </c>
      <c r="H129" s="7">
        <v>164637</v>
      </c>
      <c r="I129" s="7">
        <v>86.23</v>
      </c>
      <c r="K129" s="4">
        <f t="shared" si="4"/>
        <v>-2210.6746765249536</v>
      </c>
    </row>
    <row r="130" spans="1:11">
      <c r="A130" s="7"/>
      <c r="B130" s="7"/>
      <c r="D130" s="7"/>
      <c r="E130" s="7"/>
      <c r="F130" s="7" t="s">
        <v>11</v>
      </c>
      <c r="G130" s="7" t="s">
        <v>73</v>
      </c>
      <c r="H130" s="7">
        <v>99780</v>
      </c>
      <c r="I130" s="7">
        <v>88.53</v>
      </c>
      <c r="K130" s="4">
        <f t="shared" si="4"/>
        <v>-2240.4402294813249</v>
      </c>
    </row>
    <row r="131" spans="1:11">
      <c r="A131" s="7"/>
      <c r="B131" s="7"/>
      <c r="D131" s="7"/>
      <c r="E131" s="7"/>
      <c r="F131" s="7" t="s">
        <v>13</v>
      </c>
      <c r="G131" s="7" t="s">
        <v>74</v>
      </c>
      <c r="H131" s="7">
        <v>178647</v>
      </c>
      <c r="I131" s="7">
        <v>75.34</v>
      </c>
      <c r="K131" s="4">
        <f t="shared" si="4"/>
        <v>-3243.596914992796</v>
      </c>
    </row>
    <row r="132" spans="1:11">
      <c r="A132" s="7"/>
      <c r="B132" s="7"/>
      <c r="D132" s="7"/>
      <c r="E132" s="7"/>
      <c r="F132" s="7" t="s">
        <v>32</v>
      </c>
      <c r="G132" s="7" t="s">
        <v>74</v>
      </c>
      <c r="H132" s="7">
        <v>179222</v>
      </c>
      <c r="I132" s="7">
        <v>66.02</v>
      </c>
      <c r="K132" s="4" t="str">
        <f t="shared" si="4"/>
        <v/>
      </c>
    </row>
    <row r="133" spans="1:11">
      <c r="A133" s="7"/>
      <c r="B133" s="7"/>
      <c r="D133" s="7"/>
      <c r="E133" s="7"/>
      <c r="F133" s="7" t="s">
        <v>5</v>
      </c>
      <c r="G133" s="7" t="s">
        <v>75</v>
      </c>
      <c r="H133" s="7">
        <v>166780</v>
      </c>
      <c r="I133" s="7">
        <v>95.27</v>
      </c>
      <c r="K133" s="4">
        <f t="shared" si="4"/>
        <v>2559.4328897211267</v>
      </c>
    </row>
    <row r="134" spans="1:11">
      <c r="A134" s="7"/>
      <c r="B134" s="7"/>
      <c r="D134" s="7"/>
      <c r="E134" s="7"/>
      <c r="F134" s="7" t="s">
        <v>6</v>
      </c>
      <c r="G134" s="7" t="s">
        <v>75</v>
      </c>
      <c r="H134" s="7">
        <v>167450</v>
      </c>
      <c r="I134" s="7">
        <v>91.14</v>
      </c>
      <c r="K134" s="4" t="str">
        <f t="shared" si="4"/>
        <v/>
      </c>
    </row>
    <row r="135" spans="1:11">
      <c r="A135" s="7"/>
      <c r="B135" s="7"/>
      <c r="D135" s="7"/>
      <c r="E135" s="7"/>
      <c r="F135" s="7" t="s">
        <v>8</v>
      </c>
      <c r="G135" s="7" t="s">
        <v>75</v>
      </c>
      <c r="H135" s="7">
        <v>169500</v>
      </c>
      <c r="I135" s="7">
        <v>57.6</v>
      </c>
      <c r="K135" s="4" t="str">
        <f t="shared" si="4"/>
        <v/>
      </c>
    </row>
    <row r="136" spans="1:11">
      <c r="A136" s="7"/>
      <c r="B136" s="7"/>
      <c r="D136" s="7"/>
      <c r="E136" s="7"/>
      <c r="F136" s="7" t="s">
        <v>10</v>
      </c>
      <c r="G136" s="7" t="s">
        <v>75</v>
      </c>
      <c r="H136" s="7">
        <v>168604</v>
      </c>
      <c r="I136" s="7">
        <v>81.81</v>
      </c>
      <c r="K136" s="4" t="str">
        <f t="shared" si="4"/>
        <v/>
      </c>
    </row>
    <row r="137" spans="1:11">
      <c r="A137" s="7"/>
      <c r="B137" s="7"/>
      <c r="D137" s="7"/>
      <c r="E137" s="7"/>
      <c r="F137" s="7" t="s">
        <v>11</v>
      </c>
      <c r="G137" s="7" t="s">
        <v>75</v>
      </c>
      <c r="H137" s="7">
        <v>169257</v>
      </c>
      <c r="I137" s="7">
        <v>83.06</v>
      </c>
      <c r="K137" s="4" t="str">
        <f t="shared" si="4"/>
        <v/>
      </c>
    </row>
    <row r="138" spans="1:11">
      <c r="A138" s="7"/>
      <c r="B138" s="7"/>
      <c r="D138" s="7"/>
      <c r="E138" s="7"/>
      <c r="F138" s="7" t="s">
        <v>28</v>
      </c>
      <c r="G138" s="7" t="s">
        <v>76</v>
      </c>
      <c r="H138" s="7">
        <v>110700</v>
      </c>
      <c r="I138" s="7">
        <v>89.37</v>
      </c>
      <c r="K138" s="4">
        <f t="shared" si="4"/>
        <v>71401.492537313257</v>
      </c>
    </row>
    <row r="139" spans="1:11">
      <c r="A139" s="7"/>
      <c r="B139" s="7"/>
      <c r="D139" s="7"/>
      <c r="E139" s="7"/>
      <c r="F139" s="7" t="s">
        <v>13</v>
      </c>
      <c r="G139" s="7" t="s">
        <v>76</v>
      </c>
      <c r="H139" s="7">
        <v>111300</v>
      </c>
      <c r="I139" s="7">
        <v>86.98</v>
      </c>
      <c r="K139" s="4" t="str">
        <f t="shared" si="4"/>
        <v/>
      </c>
    </row>
    <row r="140" spans="1:11">
      <c r="A140" s="7"/>
      <c r="B140" s="7"/>
      <c r="D140" s="7"/>
      <c r="E140" s="7"/>
      <c r="F140" s="7" t="s">
        <v>10</v>
      </c>
      <c r="G140" s="7" t="s">
        <v>76</v>
      </c>
      <c r="H140" s="7">
        <v>111950</v>
      </c>
      <c r="I140" s="7">
        <v>88.36</v>
      </c>
      <c r="K140" s="4" t="str">
        <f t="shared" si="4"/>
        <v/>
      </c>
    </row>
    <row r="141" spans="1:11">
      <c r="A141" s="7"/>
      <c r="B141" s="7"/>
      <c r="D141" s="7"/>
      <c r="E141" s="7"/>
      <c r="F141" s="7" t="s">
        <v>8</v>
      </c>
      <c r="G141" s="7" t="s">
        <v>77</v>
      </c>
      <c r="H141" s="7">
        <v>258000</v>
      </c>
      <c r="I141" s="7">
        <v>84.69</v>
      </c>
      <c r="K141" s="4">
        <f t="shared" si="4"/>
        <v>-4457.9149679673837</v>
      </c>
    </row>
    <row r="142" spans="1:11">
      <c r="A142" s="7"/>
      <c r="B142" s="7"/>
      <c r="D142" s="7"/>
      <c r="E142" s="7"/>
      <c r="F142" s="7" t="s">
        <v>10</v>
      </c>
      <c r="G142" s="7" t="s">
        <v>77</v>
      </c>
      <c r="H142" s="7">
        <v>226689</v>
      </c>
      <c r="I142" s="7">
        <v>88.81</v>
      </c>
      <c r="K142" s="4" t="str">
        <f t="shared" si="4"/>
        <v/>
      </c>
    </row>
    <row r="143" spans="1:11">
      <c r="A143" s="7"/>
      <c r="B143" s="7"/>
      <c r="D143" s="7"/>
      <c r="E143" s="7"/>
      <c r="F143" s="7" t="s">
        <v>13</v>
      </c>
      <c r="G143" s="7" t="s">
        <v>78</v>
      </c>
      <c r="H143" s="7">
        <v>125533</v>
      </c>
      <c r="I143" s="7">
        <v>52.57</v>
      </c>
      <c r="K143" s="4">
        <f t="shared" si="4"/>
        <v>-2646.6943291839552</v>
      </c>
    </row>
    <row r="144" spans="1:11">
      <c r="A144" s="7"/>
      <c r="B144" s="7"/>
      <c r="D144" s="7"/>
      <c r="E144" s="7"/>
      <c r="F144" s="7" t="s">
        <v>11</v>
      </c>
      <c r="G144" s="7" t="s">
        <v>78</v>
      </c>
      <c r="H144" s="7">
        <v>126252</v>
      </c>
      <c r="I144" s="7">
        <v>62.18</v>
      </c>
      <c r="K144" s="4" t="str">
        <f t="shared" si="4"/>
        <v/>
      </c>
    </row>
    <row r="145" spans="1:11">
      <c r="A145" s="7"/>
      <c r="B145" s="7"/>
      <c r="D145" s="7"/>
      <c r="E145" s="7"/>
      <c r="F145" s="7" t="s">
        <v>8</v>
      </c>
      <c r="G145" s="7" t="s">
        <v>79</v>
      </c>
      <c r="H145" s="7">
        <v>71000</v>
      </c>
      <c r="I145" s="7">
        <v>96.89</v>
      </c>
      <c r="K145" s="4">
        <f t="shared" si="4"/>
        <v>-2355.730641388649</v>
      </c>
    </row>
    <row r="146" spans="1:11">
      <c r="A146" s="7"/>
      <c r="B146" s="7"/>
      <c r="D146" s="7"/>
      <c r="E146" s="7"/>
      <c r="F146" s="7" t="s">
        <v>13</v>
      </c>
      <c r="G146" s="7" t="s">
        <v>80</v>
      </c>
      <c r="H146" s="7">
        <v>137123</v>
      </c>
      <c r="I146" s="7">
        <v>89.32</v>
      </c>
      <c r="K146" s="4">
        <f t="shared" si="4"/>
        <v>-4605.4392298435605</v>
      </c>
    </row>
    <row r="147" spans="1:11">
      <c r="A147" s="7"/>
      <c r="B147" s="7"/>
      <c r="D147" s="7"/>
      <c r="E147" s="7"/>
      <c r="F147" s="7" t="s">
        <v>11</v>
      </c>
      <c r="G147" s="7" t="s">
        <v>80</v>
      </c>
      <c r="H147" s="7">
        <v>147914</v>
      </c>
      <c r="I147" s="7">
        <v>86.93</v>
      </c>
      <c r="K147" s="4" t="str">
        <f t="shared" ref="K147:K178" si="5">IF(G147&lt;&gt;G146,(MAX(IF($G$3:$G$194=G147,$H$3:$H$194))-MIN(IF($G$3:$G$194=G147,$H$3:$H$194)))/(SUMPRODUCT(($G$3:$G$194=G147)*$I$3:$I$194)-MAX(IF($G$3:$G$194=G147,$I$3:$I$194))),"")</f>
        <v/>
      </c>
    </row>
    <row r="148" spans="1:11">
      <c r="A148" s="7"/>
      <c r="B148" s="7"/>
      <c r="D148" s="7"/>
      <c r="E148" s="7"/>
      <c r="F148" s="7" t="s">
        <v>8</v>
      </c>
      <c r="G148" s="7" t="s">
        <v>81</v>
      </c>
      <c r="H148" s="7">
        <v>111562</v>
      </c>
      <c r="I148" s="7">
        <v>81.569999999999993</v>
      </c>
      <c r="K148" s="4">
        <f t="shared" si="5"/>
        <v>-2152.7280908988632</v>
      </c>
    </row>
    <row r="149" spans="1:11">
      <c r="A149" s="7"/>
      <c r="B149" s="7"/>
      <c r="D149" s="7"/>
      <c r="E149" s="7"/>
      <c r="F149" s="7" t="s">
        <v>10</v>
      </c>
      <c r="G149" s="7" t="s">
        <v>82</v>
      </c>
      <c r="H149" s="7">
        <v>72973</v>
      </c>
      <c r="I149" s="7">
        <v>72.180000000000007</v>
      </c>
      <c r="K149" s="4">
        <f t="shared" si="5"/>
        <v>-2044.7293903937596</v>
      </c>
    </row>
    <row r="150" spans="1:11">
      <c r="A150" s="7"/>
      <c r="B150" s="7"/>
      <c r="D150" s="7"/>
      <c r="E150" s="7"/>
      <c r="F150" s="7" t="s">
        <v>5</v>
      </c>
      <c r="G150" s="7" t="s">
        <v>83</v>
      </c>
      <c r="H150" s="7">
        <v>53821</v>
      </c>
      <c r="I150" s="7">
        <v>87</v>
      </c>
      <c r="K150" s="4">
        <f t="shared" si="5"/>
        <v>-2220.5512039454597</v>
      </c>
    </row>
    <row r="151" spans="1:11">
      <c r="A151" s="7"/>
      <c r="B151" s="7"/>
      <c r="D151" s="7"/>
      <c r="E151" s="7"/>
      <c r="F151" s="7" t="s">
        <v>32</v>
      </c>
      <c r="G151" s="7" t="s">
        <v>84</v>
      </c>
      <c r="H151" s="7">
        <v>26443</v>
      </c>
      <c r="I151" s="7">
        <v>81.36</v>
      </c>
      <c r="K151" s="4">
        <f t="shared" si="5"/>
        <v>-2150.188212820945</v>
      </c>
    </row>
    <row r="152" spans="1:11">
      <c r="A152" s="7"/>
      <c r="B152" s="7"/>
      <c r="D152" s="7"/>
      <c r="E152" s="7"/>
      <c r="F152" s="7" t="s">
        <v>6</v>
      </c>
      <c r="G152" s="7" t="s">
        <v>85</v>
      </c>
      <c r="H152" s="7">
        <v>52571</v>
      </c>
      <c r="I152" s="7">
        <v>100</v>
      </c>
      <c r="K152" s="4">
        <f t="shared" si="5"/>
        <v>-4814.5930305698821</v>
      </c>
    </row>
    <row r="153" spans="1:11">
      <c r="A153" s="7"/>
      <c r="B153" s="7"/>
      <c r="D153" s="7"/>
      <c r="E153" s="7"/>
      <c r="F153" s="7" t="s">
        <v>11</v>
      </c>
      <c r="G153" s="7" t="s">
        <v>85</v>
      </c>
      <c r="H153" s="7">
        <v>53602</v>
      </c>
      <c r="I153" s="7">
        <v>79.86</v>
      </c>
      <c r="K153" s="4" t="str">
        <f t="shared" si="5"/>
        <v/>
      </c>
    </row>
    <row r="154" spans="1:11">
      <c r="A154" s="7"/>
      <c r="B154" s="7"/>
      <c r="D154" s="7"/>
      <c r="E154" s="7"/>
      <c r="F154" s="7" t="s">
        <v>6</v>
      </c>
      <c r="G154" s="7" t="s">
        <v>86</v>
      </c>
      <c r="H154" s="7">
        <v>51100</v>
      </c>
      <c r="I154" s="7">
        <v>98.22</v>
      </c>
      <c r="K154" s="4">
        <f t="shared" si="5"/>
        <v>-2375.1753242723262</v>
      </c>
    </row>
    <row r="155" spans="1:11">
      <c r="A155" s="7"/>
      <c r="B155" s="7"/>
      <c r="D155" s="7"/>
      <c r="E155" s="7"/>
      <c r="F155" s="7" t="s">
        <v>32</v>
      </c>
      <c r="G155" s="7" t="s">
        <v>87</v>
      </c>
      <c r="H155" s="7">
        <v>42000</v>
      </c>
      <c r="I155" s="7">
        <v>82.28</v>
      </c>
      <c r="K155" s="4">
        <f t="shared" si="5"/>
        <v>-2161.3599141582422</v>
      </c>
    </row>
    <row r="156" spans="1:11">
      <c r="A156" s="7"/>
      <c r="B156" s="7"/>
      <c r="D156" s="7"/>
      <c r="E156" s="7"/>
      <c r="F156" s="7" t="s">
        <v>13</v>
      </c>
      <c r="G156" s="7" t="s">
        <v>88</v>
      </c>
      <c r="H156" s="7">
        <v>46564</v>
      </c>
      <c r="I156" s="7">
        <v>73.58</v>
      </c>
      <c r="K156" s="4">
        <f t="shared" si="5"/>
        <v>-2060.1388814124989</v>
      </c>
    </row>
    <row r="157" spans="1:11">
      <c r="A157" s="7"/>
      <c r="B157" s="7"/>
      <c r="D157" s="7"/>
      <c r="E157" s="7"/>
      <c r="F157" s="7" t="s">
        <v>11</v>
      </c>
      <c r="G157" s="7" t="s">
        <v>89</v>
      </c>
      <c r="H157" s="7">
        <v>53621</v>
      </c>
      <c r="I157" s="7">
        <v>94.06</v>
      </c>
      <c r="K157" s="4">
        <f t="shared" si="5"/>
        <v>-2315.3971807126863</v>
      </c>
    </row>
    <row r="158" spans="1:11">
      <c r="A158" s="7"/>
      <c r="B158" s="7"/>
      <c r="D158" s="7"/>
      <c r="E158" s="7"/>
      <c r="F158" s="7" t="s">
        <v>3</v>
      </c>
      <c r="G158" s="7" t="s">
        <v>90</v>
      </c>
      <c r="H158" s="7">
        <v>20290</v>
      </c>
      <c r="I158" s="7">
        <v>83.41</v>
      </c>
      <c r="K158" s="4">
        <f t="shared" si="5"/>
        <v>-2175.2415596225983</v>
      </c>
    </row>
    <row r="159" spans="1:11">
      <c r="A159" s="7"/>
      <c r="B159" s="7"/>
      <c r="D159" s="7"/>
      <c r="E159" s="7"/>
      <c r="F159" s="7" t="s">
        <v>11</v>
      </c>
      <c r="G159" s="7" t="s">
        <v>91</v>
      </c>
      <c r="H159" s="7">
        <v>24100</v>
      </c>
      <c r="I159" s="7">
        <v>74.06</v>
      </c>
      <c r="K159" s="4">
        <f t="shared" si="5"/>
        <v>-2065.4757407307461</v>
      </c>
    </row>
    <row r="160" spans="1:11">
      <c r="A160" s="7"/>
      <c r="B160" s="7"/>
      <c r="D160" s="7"/>
      <c r="E160" s="7"/>
      <c r="F160" s="7" t="s">
        <v>8</v>
      </c>
      <c r="G160" s="7" t="s">
        <v>92</v>
      </c>
      <c r="H160" s="7">
        <v>314544</v>
      </c>
      <c r="I160" s="7">
        <v>165.35</v>
      </c>
      <c r="K160" s="4">
        <f t="shared" si="5"/>
        <v>-4071.4042553191475</v>
      </c>
    </row>
    <row r="161" spans="1:11">
      <c r="A161" s="7"/>
      <c r="B161" s="7"/>
      <c r="D161" s="7"/>
      <c r="E161" s="7"/>
      <c r="F161" s="7" t="s">
        <v>23</v>
      </c>
      <c r="G161" s="7" t="s">
        <v>93</v>
      </c>
      <c r="H161" s="7">
        <v>242319</v>
      </c>
      <c r="I161" s="7">
        <v>83.29</v>
      </c>
      <c r="K161" s="4">
        <f t="shared" si="5"/>
        <v>1749.3806280568635</v>
      </c>
    </row>
    <row r="162" spans="1:11">
      <c r="A162" s="7"/>
      <c r="B162" s="7"/>
      <c r="D162" s="7"/>
      <c r="E162" s="7"/>
      <c r="F162" s="7" t="s">
        <v>5</v>
      </c>
      <c r="G162" s="7" t="s">
        <v>93</v>
      </c>
      <c r="H162" s="7">
        <v>242183</v>
      </c>
      <c r="I162" s="7">
        <v>130.03</v>
      </c>
      <c r="K162" s="4" t="str">
        <f t="shared" si="5"/>
        <v/>
      </c>
    </row>
    <row r="163" spans="1:11">
      <c r="A163" s="7"/>
      <c r="B163" s="7"/>
      <c r="D163" s="7"/>
      <c r="E163" s="7"/>
      <c r="F163" s="7" t="s">
        <v>8</v>
      </c>
      <c r="G163" s="7" t="s">
        <v>93</v>
      </c>
      <c r="H163" s="7">
        <v>243108</v>
      </c>
      <c r="I163" s="7">
        <v>122.61</v>
      </c>
      <c r="K163" s="4" t="str">
        <f t="shared" si="5"/>
        <v/>
      </c>
    </row>
    <row r="164" spans="1:11">
      <c r="A164" s="7"/>
      <c r="B164" s="7"/>
      <c r="D164" s="7"/>
      <c r="E164" s="7"/>
      <c r="F164" s="7" t="s">
        <v>11</v>
      </c>
      <c r="G164" s="7" t="s">
        <v>93</v>
      </c>
      <c r="H164" s="7">
        <v>243618</v>
      </c>
      <c r="I164" s="7">
        <v>142.19</v>
      </c>
      <c r="K164" s="4" t="str">
        <f t="shared" si="5"/>
        <v/>
      </c>
    </row>
    <row r="165" spans="1:11">
      <c r="A165" s="7"/>
      <c r="B165" s="7"/>
      <c r="D165" s="7"/>
      <c r="E165" s="7"/>
      <c r="F165" s="7" t="s">
        <v>23</v>
      </c>
      <c r="G165" s="7" t="s">
        <v>94</v>
      </c>
      <c r="H165" s="7">
        <v>339950</v>
      </c>
      <c r="I165" s="7">
        <v>139.18</v>
      </c>
      <c r="K165" s="4">
        <f t="shared" si="5"/>
        <v>-18880.710409472118</v>
      </c>
    </row>
    <row r="166" spans="1:11">
      <c r="A166" s="7"/>
      <c r="B166" s="7"/>
      <c r="D166" s="7"/>
      <c r="E166" s="7"/>
      <c r="F166" s="7" t="s">
        <v>11</v>
      </c>
      <c r="G166" s="7" t="s">
        <v>94</v>
      </c>
      <c r="H166" s="7">
        <v>335395</v>
      </c>
      <c r="I166" s="7">
        <v>99.9</v>
      </c>
      <c r="K166" s="4" t="str">
        <f t="shared" si="5"/>
        <v/>
      </c>
    </row>
    <row r="167" spans="1:11">
      <c r="A167" s="7"/>
      <c r="B167" s="7"/>
      <c r="D167" s="7"/>
      <c r="E167" s="7"/>
      <c r="F167" s="7" t="s">
        <v>32</v>
      </c>
      <c r="G167" s="7" t="s">
        <v>95</v>
      </c>
      <c r="H167" s="7">
        <v>286786</v>
      </c>
      <c r="I167" s="7">
        <v>114.9</v>
      </c>
      <c r="K167" s="4">
        <f t="shared" si="5"/>
        <v>-5589.4844457426589</v>
      </c>
    </row>
    <row r="168" spans="1:11">
      <c r="A168" s="7"/>
      <c r="B168" s="7"/>
      <c r="D168" s="7"/>
      <c r="E168" s="7"/>
      <c r="F168" s="7" t="s">
        <v>11</v>
      </c>
      <c r="G168" s="7" t="s">
        <v>95</v>
      </c>
      <c r="H168" s="7">
        <v>286905</v>
      </c>
      <c r="I168" s="7">
        <v>75.98</v>
      </c>
      <c r="K168" s="4" t="str">
        <f t="shared" si="5"/>
        <v/>
      </c>
    </row>
    <row r="169" spans="1:11">
      <c r="A169" s="7"/>
      <c r="B169" s="7"/>
      <c r="D169" s="7"/>
      <c r="E169" s="7"/>
      <c r="F169" s="7" t="s">
        <v>8</v>
      </c>
      <c r="G169" s="7" t="s">
        <v>96</v>
      </c>
      <c r="H169" s="7">
        <v>310981</v>
      </c>
      <c r="I169" s="7">
        <v>212.62</v>
      </c>
      <c r="K169" s="4">
        <f t="shared" si="5"/>
        <v>-8189.8566231542873</v>
      </c>
    </row>
    <row r="170" spans="1:11">
      <c r="A170" s="7"/>
      <c r="B170" s="7"/>
      <c r="D170" s="7"/>
      <c r="E170" s="7"/>
      <c r="F170" s="7" t="s">
        <v>8</v>
      </c>
      <c r="G170" s="7" t="s">
        <v>97</v>
      </c>
      <c r="H170" s="7">
        <v>382510</v>
      </c>
      <c r="I170" s="7">
        <v>107.26</v>
      </c>
      <c r="K170" s="4">
        <f t="shared" si="5"/>
        <v>-6835.3634577603134</v>
      </c>
    </row>
    <row r="171" spans="1:11">
      <c r="A171" s="7"/>
      <c r="B171" s="7"/>
      <c r="D171" s="7"/>
      <c r="E171" s="7"/>
      <c r="F171" s="7" t="s">
        <v>3</v>
      </c>
      <c r="G171" s="7" t="s">
        <v>97</v>
      </c>
      <c r="H171" s="7">
        <v>382800</v>
      </c>
      <c r="I171" s="7">
        <v>96.1</v>
      </c>
      <c r="K171" s="4" t="str">
        <f t="shared" si="5"/>
        <v/>
      </c>
    </row>
    <row r="172" spans="1:11">
      <c r="A172" s="7"/>
      <c r="B172" s="7"/>
      <c r="D172" s="7"/>
      <c r="E172" s="7"/>
      <c r="F172" s="7" t="s">
        <v>7</v>
      </c>
      <c r="G172" s="7" t="s">
        <v>98</v>
      </c>
      <c r="H172" s="7">
        <v>129566</v>
      </c>
      <c r="I172" s="7">
        <v>114.12</v>
      </c>
      <c r="K172" s="4">
        <f t="shared" si="5"/>
        <v>10768.486212718059</v>
      </c>
    </row>
    <row r="173" spans="1:11">
      <c r="A173" s="7"/>
      <c r="B173" s="7"/>
      <c r="D173" s="7"/>
      <c r="E173" s="7"/>
      <c r="F173" s="7" t="s">
        <v>6</v>
      </c>
      <c r="G173" s="7" t="s">
        <v>98</v>
      </c>
      <c r="H173" s="7">
        <v>129747</v>
      </c>
      <c r="I173" s="7">
        <v>54.66</v>
      </c>
      <c r="K173" s="4" t="str">
        <f t="shared" si="5"/>
        <v/>
      </c>
    </row>
    <row r="174" spans="1:11">
      <c r="A174" s="7"/>
      <c r="B174" s="7"/>
      <c r="D174" s="7"/>
      <c r="E174" s="7"/>
      <c r="F174" s="7" t="s">
        <v>8</v>
      </c>
      <c r="G174" s="7" t="s">
        <v>98</v>
      </c>
      <c r="H174" s="7">
        <v>129954</v>
      </c>
      <c r="I174" s="7">
        <v>77.010000000000005</v>
      </c>
      <c r="K174" s="4" t="str">
        <f t="shared" si="5"/>
        <v/>
      </c>
    </row>
    <row r="175" spans="1:11">
      <c r="A175" s="7"/>
      <c r="B175" s="7"/>
      <c r="D175" s="7"/>
      <c r="E175" s="7"/>
      <c r="F175" s="7" t="s">
        <v>10</v>
      </c>
      <c r="G175" s="7" t="s">
        <v>98</v>
      </c>
      <c r="H175" s="7">
        <v>130175</v>
      </c>
      <c r="I175" s="7">
        <v>49.1</v>
      </c>
      <c r="K175" s="4" t="str">
        <f t="shared" si="5"/>
        <v/>
      </c>
    </row>
    <row r="176" spans="1:11">
      <c r="A176" s="7"/>
      <c r="B176" s="7"/>
      <c r="D176" s="7"/>
      <c r="E176" s="7"/>
      <c r="F176" s="7" t="s">
        <v>25</v>
      </c>
      <c r="G176" s="7" t="s">
        <v>99</v>
      </c>
      <c r="H176" s="7">
        <v>170862</v>
      </c>
      <c r="I176" s="7">
        <v>114.1</v>
      </c>
      <c r="K176" s="4">
        <f t="shared" si="5"/>
        <v>-2634.8502581755588</v>
      </c>
    </row>
    <row r="177" spans="1:11">
      <c r="A177" s="7"/>
      <c r="B177" s="7"/>
      <c r="D177" s="7"/>
      <c r="E177" s="7"/>
      <c r="F177" s="7" t="s">
        <v>25</v>
      </c>
      <c r="G177" s="7" t="s">
        <v>100</v>
      </c>
      <c r="H177" s="7">
        <v>163400</v>
      </c>
      <c r="I177" s="7">
        <v>103.21</v>
      </c>
      <c r="K177" s="4">
        <f t="shared" si="5"/>
        <v>-5938.1225756400272</v>
      </c>
    </row>
    <row r="178" spans="1:11">
      <c r="A178" s="7"/>
      <c r="B178" s="7"/>
      <c r="D178" s="7"/>
      <c r="E178" s="7"/>
      <c r="F178" s="7" t="s">
        <v>3</v>
      </c>
      <c r="G178" s="7" t="s">
        <v>100</v>
      </c>
      <c r="H178" s="7">
        <v>163700</v>
      </c>
      <c r="I178" s="7">
        <v>91.69</v>
      </c>
      <c r="K178" s="4" t="str">
        <f t="shared" si="5"/>
        <v/>
      </c>
    </row>
    <row r="179" spans="1:11">
      <c r="A179" s="7"/>
      <c r="B179" s="7"/>
      <c r="D179" s="7"/>
      <c r="E179" s="7"/>
      <c r="F179" s="7" t="s">
        <v>11</v>
      </c>
      <c r="G179" s="7" t="s">
        <v>101</v>
      </c>
      <c r="H179" s="7">
        <v>98191</v>
      </c>
      <c r="I179" s="7">
        <v>153.15</v>
      </c>
      <c r="K179" s="4">
        <f t="shared" ref="K179:K194" si="6">IF(G179&lt;&gt;G178,(MAX(IF($G$3:$G$194=G179,$H$3:$H$194))-MIN(IF($G$3:$G$194=G179,$H$3:$H$194)))/(SUMPRODUCT(($G$3:$G$194=G179)*$I$3:$I$194)-MAX(IF($G$3:$G$194=G179,$I$3:$I$194))),"")</f>
        <v>-3603.6911487758939</v>
      </c>
    </row>
    <row r="180" spans="1:11">
      <c r="A180" s="7"/>
      <c r="B180" s="7"/>
      <c r="D180" s="7"/>
      <c r="E180" s="7"/>
      <c r="F180" s="7" t="s">
        <v>10</v>
      </c>
      <c r="G180" s="7" t="s">
        <v>102</v>
      </c>
      <c r="H180" s="7">
        <v>60355</v>
      </c>
      <c r="I180" s="7">
        <v>110.24</v>
      </c>
      <c r="K180" s="4">
        <f t="shared" si="6"/>
        <v>-2566.6420763194956</v>
      </c>
    </row>
    <row r="181" spans="1:11">
      <c r="A181" s="7"/>
      <c r="B181" s="7"/>
      <c r="D181" s="7"/>
      <c r="E181" s="7"/>
      <c r="F181" s="7" t="s">
        <v>11</v>
      </c>
      <c r="G181" s="7" t="s">
        <v>103</v>
      </c>
      <c r="H181" s="7">
        <v>15157</v>
      </c>
      <c r="I181" s="7">
        <v>231.9</v>
      </c>
      <c r="K181" s="4">
        <f t="shared" si="6"/>
        <v>-13942.149362477223</v>
      </c>
    </row>
    <row r="182" spans="1:11">
      <c r="A182" s="7"/>
      <c r="B182" s="7"/>
      <c r="D182" s="7"/>
      <c r="E182" s="7"/>
      <c r="F182" s="7" t="s">
        <v>10</v>
      </c>
      <c r="G182" s="7" t="s">
        <v>104</v>
      </c>
      <c r="H182" s="7">
        <v>320700</v>
      </c>
      <c r="I182" s="7">
        <v>190.48</v>
      </c>
      <c r="K182" s="4">
        <f t="shared" si="6"/>
        <v>-5557.0204733555947</v>
      </c>
    </row>
    <row r="183" spans="1:11">
      <c r="A183" s="7"/>
      <c r="B183" s="7"/>
      <c r="D183" s="7"/>
      <c r="E183" s="7"/>
      <c r="F183" s="7" t="s">
        <v>10</v>
      </c>
      <c r="G183" s="7" t="s">
        <v>105</v>
      </c>
      <c r="H183" s="7">
        <v>377139</v>
      </c>
      <c r="I183" s="7">
        <v>139.09</v>
      </c>
      <c r="K183" s="4">
        <f t="shared" si="6"/>
        <v>3627.9457768508878</v>
      </c>
    </row>
    <row r="184" spans="1:11">
      <c r="A184" s="7"/>
      <c r="B184" s="7"/>
      <c r="D184" s="7"/>
      <c r="E184" s="7"/>
      <c r="F184" s="7" t="s">
        <v>3</v>
      </c>
      <c r="G184" s="7" t="s">
        <v>105</v>
      </c>
      <c r="H184" s="7">
        <v>377394</v>
      </c>
      <c r="I184" s="7">
        <v>110.79</v>
      </c>
      <c r="K184" s="4" t="str">
        <f t="shared" si="6"/>
        <v/>
      </c>
    </row>
    <row r="185" spans="1:11">
      <c r="A185" s="7"/>
      <c r="B185" s="7"/>
      <c r="D185" s="7"/>
      <c r="E185" s="7"/>
      <c r="F185" s="7" t="s">
        <v>11</v>
      </c>
      <c r="G185" s="7" t="s">
        <v>105</v>
      </c>
      <c r="H185" s="7">
        <v>377645</v>
      </c>
      <c r="I185" s="7">
        <v>114.96</v>
      </c>
      <c r="K185" s="4" t="str">
        <f t="shared" si="6"/>
        <v/>
      </c>
    </row>
    <row r="186" spans="1:11">
      <c r="A186" s="7"/>
      <c r="B186" s="7"/>
      <c r="D186" s="7"/>
      <c r="E186" s="7"/>
      <c r="F186" s="7" t="s">
        <v>8</v>
      </c>
      <c r="G186" s="7" t="s">
        <v>106</v>
      </c>
      <c r="H186" s="7">
        <v>139988</v>
      </c>
      <c r="I186" s="7">
        <v>259.35000000000002</v>
      </c>
      <c r="K186" s="4" t="e">
        <f t="shared" si="6"/>
        <v>#DIV/0!</v>
      </c>
    </row>
    <row r="187" spans="1:11">
      <c r="A187" s="7"/>
      <c r="B187" s="7"/>
      <c r="D187" s="7"/>
      <c r="E187" s="7"/>
      <c r="F187" s="7" t="s">
        <v>3</v>
      </c>
      <c r="G187" s="7" t="s">
        <v>107</v>
      </c>
      <c r="H187" s="7">
        <v>201932</v>
      </c>
      <c r="I187" s="7">
        <v>247.18</v>
      </c>
      <c r="K187" s="4">
        <f t="shared" si="6"/>
        <v>-31447.165160230034</v>
      </c>
    </row>
    <row r="188" spans="1:11">
      <c r="A188" s="7"/>
      <c r="B188" s="7"/>
      <c r="D188" s="7"/>
      <c r="E188" s="7"/>
      <c r="F188" s="7" t="s">
        <v>5</v>
      </c>
      <c r="G188" s="7" t="s">
        <v>108</v>
      </c>
      <c r="H188" s="7">
        <v>61400</v>
      </c>
      <c r="I188" s="7">
        <v>168</v>
      </c>
      <c r="K188" s="4">
        <f t="shared" si="6"/>
        <v>1224.0908363985288</v>
      </c>
    </row>
    <row r="189" spans="1:11">
      <c r="A189" s="7"/>
      <c r="B189" s="7"/>
      <c r="D189" s="7"/>
      <c r="E189" s="7"/>
      <c r="F189" s="7" t="s">
        <v>8</v>
      </c>
      <c r="G189" s="7" t="s">
        <v>108</v>
      </c>
      <c r="H189" s="7">
        <v>61848</v>
      </c>
      <c r="I189" s="7">
        <v>155</v>
      </c>
      <c r="K189" s="4" t="str">
        <f t="shared" si="6"/>
        <v/>
      </c>
    </row>
    <row r="190" spans="1:11">
      <c r="A190" s="7"/>
      <c r="B190" s="7"/>
      <c r="D190" s="7"/>
      <c r="E190" s="7"/>
      <c r="F190" s="7" t="s">
        <v>32</v>
      </c>
      <c r="G190" s="7" t="s">
        <v>108</v>
      </c>
      <c r="H190" s="7">
        <v>62258</v>
      </c>
      <c r="I190" s="7">
        <v>134</v>
      </c>
      <c r="K190" s="4" t="str">
        <f t="shared" si="6"/>
        <v/>
      </c>
    </row>
    <row r="191" spans="1:11">
      <c r="A191" s="7"/>
      <c r="B191" s="7"/>
      <c r="D191" s="7"/>
      <c r="E191" s="7"/>
      <c r="F191" s="7" t="s">
        <v>11</v>
      </c>
      <c r="G191" s="7" t="s">
        <v>108</v>
      </c>
      <c r="H191" s="7">
        <v>62548</v>
      </c>
      <c r="I191" s="7">
        <v>115</v>
      </c>
      <c r="K191" s="4" t="str">
        <f t="shared" si="6"/>
        <v/>
      </c>
    </row>
    <row r="192" spans="1:11">
      <c r="A192" s="7"/>
      <c r="B192" s="7"/>
      <c r="D192" s="7"/>
      <c r="E192" s="7"/>
      <c r="F192" s="7" t="s">
        <v>25</v>
      </c>
      <c r="G192" s="7"/>
      <c r="H192" s="7">
        <v>99328</v>
      </c>
      <c r="I192" s="7">
        <v>59.29</v>
      </c>
      <c r="K192" s="4">
        <f t="shared" si="6"/>
        <v>-3798.6302729528525</v>
      </c>
    </row>
    <row r="193" spans="1:11">
      <c r="A193" s="7"/>
      <c r="B193" s="7"/>
      <c r="D193" s="7"/>
      <c r="E193" s="7"/>
      <c r="F193" s="7" t="s">
        <v>10</v>
      </c>
      <c r="G193" s="7"/>
      <c r="H193" s="7">
        <v>500</v>
      </c>
      <c r="I193" s="7">
        <v>36.79</v>
      </c>
      <c r="K193" s="4" t="str">
        <f t="shared" si="6"/>
        <v/>
      </c>
    </row>
    <row r="194" spans="1:11">
      <c r="A194" s="7"/>
      <c r="B194" s="7"/>
      <c r="D194" s="7"/>
      <c r="E194" s="7"/>
      <c r="F194" s="7" t="s">
        <v>11</v>
      </c>
      <c r="G194" s="7"/>
      <c r="H194" s="7">
        <v>100158</v>
      </c>
      <c r="I194" s="7">
        <v>62.52</v>
      </c>
      <c r="K194" s="4" t="str">
        <f t="shared" si="6"/>
        <v/>
      </c>
    </row>
  </sheetData>
  <sheetCalcPr fullCalcOnLoad="1"/>
  <phoneticPr fontId="2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Dédé</cp:lastModifiedBy>
  <dcterms:created xsi:type="dcterms:W3CDTF">2013-01-19T07:39:26Z</dcterms:created>
  <dcterms:modified xsi:type="dcterms:W3CDTF">2013-01-20T17:54:50Z</dcterms:modified>
</cp:coreProperties>
</file>