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 yWindow="3990" windowWidth="15330" windowHeight="4050" activeTab="2"/>
  </bookViews>
  <sheets>
    <sheet name="Feuil2" sheetId="2" r:id="rId1"/>
    <sheet name="Correction" sheetId="4" r:id="rId2"/>
    <sheet name="explications" sheetId="5" r:id="rId3"/>
  </sheets>
  <calcPr calcId="114210"/>
</workbook>
</file>

<file path=xl/calcChain.xml><?xml version="1.0" encoding="utf-8"?>
<calcChain xmlns="http://schemas.openxmlformats.org/spreadsheetml/2006/main">
  <c r="A21" i="5"/>
  <c r="C5" i="4"/>
  <c r="C4"/>
  <c r="C6"/>
  <c r="C7"/>
  <c r="C8"/>
  <c r="C9"/>
  <c r="C10"/>
  <c r="C11"/>
  <c r="C12"/>
  <c r="C13"/>
  <c r="C14"/>
  <c r="C15"/>
  <c r="C16"/>
  <c r="C17"/>
  <c r="C18"/>
  <c r="C19"/>
  <c r="C20"/>
  <c r="C21"/>
  <c r="C22"/>
  <c r="C23"/>
  <c r="C24"/>
  <c r="C25"/>
  <c r="C26"/>
  <c r="C27"/>
  <c r="C28"/>
  <c r="C29"/>
  <c r="C30"/>
  <c r="C31"/>
  <c r="C32"/>
  <c r="C33"/>
  <c r="T33"/>
  <c r="C34"/>
  <c r="T34"/>
  <c r="C35"/>
  <c r="T35"/>
  <c r="C36"/>
  <c r="T36"/>
  <c r="C37"/>
  <c r="T37"/>
  <c r="C38"/>
  <c r="T38"/>
  <c r="C39"/>
  <c r="T39"/>
  <c r="C40"/>
  <c r="T40"/>
  <c r="C41"/>
  <c r="T41"/>
  <c r="C42"/>
  <c r="T42"/>
  <c r="C43"/>
  <c r="T43"/>
  <c r="S6"/>
  <c r="S7"/>
  <c r="S8"/>
  <c r="S9"/>
  <c r="S10"/>
  <c r="S11"/>
  <c r="S12"/>
  <c r="S13"/>
  <c r="S14"/>
  <c r="S15"/>
  <c r="S16"/>
  <c r="S17"/>
  <c r="S18"/>
  <c r="S19"/>
  <c r="S20"/>
  <c r="S21"/>
  <c r="S22"/>
  <c r="S23"/>
  <c r="S24"/>
  <c r="S25"/>
  <c r="S26"/>
  <c r="S27"/>
  <c r="S28"/>
  <c r="S29"/>
  <c r="S30"/>
  <c r="S31"/>
  <c r="S32"/>
  <c r="S33"/>
  <c r="S34"/>
  <c r="S35"/>
  <c r="S36"/>
  <c r="S37"/>
  <c r="S38"/>
  <c r="S39"/>
  <c r="S40"/>
  <c r="S41"/>
  <c r="S42"/>
  <c r="S43"/>
  <c r="S5"/>
  <c r="E33"/>
  <c r="E34"/>
  <c r="E35"/>
  <c r="E36"/>
  <c r="E37"/>
  <c r="E38"/>
  <c r="E39"/>
  <c r="E40"/>
  <c r="E41"/>
  <c r="E42"/>
  <c r="E43"/>
  <c r="Q5"/>
  <c r="Q6"/>
  <c r="Q7"/>
  <c r="Q8"/>
  <c r="Q9"/>
  <c r="Q10"/>
  <c r="Q11"/>
  <c r="Q12"/>
  <c r="Q13"/>
  <c r="Q14"/>
  <c r="Q15"/>
  <c r="Q16"/>
  <c r="Q17"/>
  <c r="Q18"/>
  <c r="Q19"/>
  <c r="Q20"/>
  <c r="Q21"/>
  <c r="Q22"/>
  <c r="Q23"/>
  <c r="Q24"/>
  <c r="Q25"/>
  <c r="Q26"/>
  <c r="Q27"/>
  <c r="Q28"/>
  <c r="Q29"/>
  <c r="Q30"/>
  <c r="Q31"/>
  <c r="Q32"/>
  <c r="Q33"/>
  <c r="Q34"/>
  <c r="Q35"/>
  <c r="Q36"/>
  <c r="Q37"/>
  <c r="Q38"/>
  <c r="Q39"/>
  <c r="Q40"/>
  <c r="Q41"/>
  <c r="Q42"/>
  <c r="Q43"/>
  <c r="Q4"/>
  <c r="H5"/>
  <c r="I5"/>
  <c r="J5"/>
  <c r="K5"/>
  <c r="L5"/>
  <c r="M5"/>
  <c r="N5"/>
  <c r="O5"/>
  <c r="P5"/>
  <c r="H6"/>
  <c r="I6"/>
  <c r="J6"/>
  <c r="K6"/>
  <c r="L6"/>
  <c r="M6"/>
  <c r="N6"/>
  <c r="O6"/>
  <c r="P6"/>
  <c r="H7"/>
  <c r="I7"/>
  <c r="J7"/>
  <c r="K7"/>
  <c r="L7"/>
  <c r="M7"/>
  <c r="N7"/>
  <c r="O7"/>
  <c r="P7"/>
  <c r="H8"/>
  <c r="I8"/>
  <c r="J8"/>
  <c r="K8"/>
  <c r="L8"/>
  <c r="M8"/>
  <c r="N8"/>
  <c r="O8"/>
  <c r="P8"/>
  <c r="H9"/>
  <c r="I9"/>
  <c r="J9"/>
  <c r="K9"/>
  <c r="L9"/>
  <c r="M9"/>
  <c r="N9"/>
  <c r="O9"/>
  <c r="P9"/>
  <c r="H10"/>
  <c r="I10"/>
  <c r="J10"/>
  <c r="K10"/>
  <c r="L10"/>
  <c r="M10"/>
  <c r="N10"/>
  <c r="O10"/>
  <c r="P10"/>
  <c r="H11"/>
  <c r="I11"/>
  <c r="J11"/>
  <c r="K11"/>
  <c r="L11"/>
  <c r="M11"/>
  <c r="N11"/>
  <c r="O11"/>
  <c r="P11"/>
  <c r="H12"/>
  <c r="I12"/>
  <c r="J12"/>
  <c r="K12"/>
  <c r="L12"/>
  <c r="M12"/>
  <c r="N12"/>
  <c r="O12"/>
  <c r="P12"/>
  <c r="H13"/>
  <c r="I13"/>
  <c r="J13"/>
  <c r="K13"/>
  <c r="L13"/>
  <c r="M13"/>
  <c r="N13"/>
  <c r="O13"/>
  <c r="P13"/>
  <c r="H14"/>
  <c r="I14"/>
  <c r="J14"/>
  <c r="K14"/>
  <c r="L14"/>
  <c r="M14"/>
  <c r="N14"/>
  <c r="O14"/>
  <c r="P14"/>
  <c r="H15"/>
  <c r="I15"/>
  <c r="J15"/>
  <c r="K15"/>
  <c r="L15"/>
  <c r="M15"/>
  <c r="N15"/>
  <c r="O15"/>
  <c r="P15"/>
  <c r="H16"/>
  <c r="I16"/>
  <c r="J16"/>
  <c r="K16"/>
  <c r="L16"/>
  <c r="M16"/>
  <c r="N16"/>
  <c r="O16"/>
  <c r="P16"/>
  <c r="H17"/>
  <c r="I17"/>
  <c r="J17"/>
  <c r="K17"/>
  <c r="L17"/>
  <c r="M17"/>
  <c r="N17"/>
  <c r="O17"/>
  <c r="P17"/>
  <c r="H18"/>
  <c r="I18"/>
  <c r="J18"/>
  <c r="K18"/>
  <c r="L18"/>
  <c r="M18"/>
  <c r="N18"/>
  <c r="O18"/>
  <c r="P18"/>
  <c r="H19"/>
  <c r="I19"/>
  <c r="J19"/>
  <c r="K19"/>
  <c r="L19"/>
  <c r="M19"/>
  <c r="N19"/>
  <c r="O19"/>
  <c r="P19"/>
  <c r="H20"/>
  <c r="I20"/>
  <c r="J20"/>
  <c r="K20"/>
  <c r="L20"/>
  <c r="M20"/>
  <c r="N20"/>
  <c r="O20"/>
  <c r="P20"/>
  <c r="H21"/>
  <c r="I21"/>
  <c r="J21"/>
  <c r="K21"/>
  <c r="L21"/>
  <c r="M21"/>
  <c r="N21"/>
  <c r="O21"/>
  <c r="P21"/>
  <c r="H22"/>
  <c r="I22"/>
  <c r="J22"/>
  <c r="K22"/>
  <c r="L22"/>
  <c r="M22"/>
  <c r="N22"/>
  <c r="O22"/>
  <c r="P22"/>
  <c r="H23"/>
  <c r="I23"/>
  <c r="J23"/>
  <c r="K23"/>
  <c r="L23"/>
  <c r="M23"/>
  <c r="N23"/>
  <c r="O23"/>
  <c r="P23"/>
  <c r="H24"/>
  <c r="I24"/>
  <c r="J24"/>
  <c r="K24"/>
  <c r="L24"/>
  <c r="M24"/>
  <c r="N24"/>
  <c r="O24"/>
  <c r="P24"/>
  <c r="H25"/>
  <c r="I25"/>
  <c r="J25"/>
  <c r="K25"/>
  <c r="L25"/>
  <c r="M25"/>
  <c r="N25"/>
  <c r="O25"/>
  <c r="P25"/>
  <c r="H26"/>
  <c r="I26"/>
  <c r="J26"/>
  <c r="K26"/>
  <c r="L26"/>
  <c r="M26"/>
  <c r="N26"/>
  <c r="O26"/>
  <c r="P26"/>
  <c r="H27"/>
  <c r="I27"/>
  <c r="J27"/>
  <c r="K27"/>
  <c r="L27"/>
  <c r="M27"/>
  <c r="N27"/>
  <c r="O27"/>
  <c r="P27"/>
  <c r="H28"/>
  <c r="I28"/>
  <c r="J28"/>
  <c r="K28"/>
  <c r="L28"/>
  <c r="M28"/>
  <c r="N28"/>
  <c r="O28"/>
  <c r="P28"/>
  <c r="H29"/>
  <c r="I29"/>
  <c r="J29"/>
  <c r="K29"/>
  <c r="L29"/>
  <c r="M29"/>
  <c r="N29"/>
  <c r="O29"/>
  <c r="P29"/>
  <c r="H30"/>
  <c r="I30"/>
  <c r="J30"/>
  <c r="K30"/>
  <c r="L30"/>
  <c r="M30"/>
  <c r="N30"/>
  <c r="O30"/>
  <c r="P30"/>
  <c r="H31"/>
  <c r="I31"/>
  <c r="J31"/>
  <c r="K31"/>
  <c r="L31"/>
  <c r="M31"/>
  <c r="N31"/>
  <c r="O31"/>
  <c r="P31"/>
  <c r="H32"/>
  <c r="I32"/>
  <c r="J32"/>
  <c r="K32"/>
  <c r="L32"/>
  <c r="M32"/>
  <c r="N32"/>
  <c r="O32"/>
  <c r="P32"/>
  <c r="P33"/>
  <c r="P34"/>
  <c r="P35"/>
  <c r="P36"/>
  <c r="P37"/>
  <c r="P38"/>
  <c r="P39"/>
  <c r="P40"/>
  <c r="P41"/>
  <c r="P42"/>
  <c r="P43"/>
  <c r="H4"/>
  <c r="I4"/>
  <c r="J4"/>
  <c r="K4"/>
  <c r="L4"/>
  <c r="M4"/>
  <c r="N4"/>
  <c r="O4"/>
  <c r="P4"/>
  <c r="H33"/>
  <c r="I33"/>
  <c r="J33"/>
  <c r="K33"/>
  <c r="L33"/>
  <c r="M33"/>
  <c r="N33"/>
  <c r="O33"/>
  <c r="H34"/>
  <c r="I34"/>
  <c r="J34"/>
  <c r="K34"/>
  <c r="L34"/>
  <c r="M34"/>
  <c r="N34"/>
  <c r="O34"/>
  <c r="H35"/>
  <c r="I35"/>
  <c r="J35"/>
  <c r="K35"/>
  <c r="L35"/>
  <c r="M35"/>
  <c r="N35"/>
  <c r="O35"/>
  <c r="H36"/>
  <c r="I36"/>
  <c r="J36"/>
  <c r="K36"/>
  <c r="L36"/>
  <c r="M36"/>
  <c r="N36"/>
  <c r="O36"/>
  <c r="H37"/>
  <c r="I37"/>
  <c r="J37"/>
  <c r="K37"/>
  <c r="L37"/>
  <c r="M37"/>
  <c r="N37"/>
  <c r="O37"/>
  <c r="H38"/>
  <c r="I38"/>
  <c r="J38"/>
  <c r="K38"/>
  <c r="L38"/>
  <c r="M38"/>
  <c r="N38"/>
  <c r="O38"/>
  <c r="H39"/>
  <c r="I39"/>
  <c r="J39"/>
  <c r="K39"/>
  <c r="L39"/>
  <c r="M39"/>
  <c r="N39"/>
  <c r="O39"/>
  <c r="H40"/>
  <c r="I40"/>
  <c r="J40"/>
  <c r="K40"/>
  <c r="L40"/>
  <c r="M40"/>
  <c r="N40"/>
  <c r="O40"/>
  <c r="H41"/>
  <c r="I41"/>
  <c r="J41"/>
  <c r="K41"/>
  <c r="L41"/>
  <c r="M41"/>
  <c r="N41"/>
  <c r="O41"/>
  <c r="H42"/>
  <c r="I42"/>
  <c r="J42"/>
  <c r="K42"/>
  <c r="L42"/>
  <c r="M42"/>
  <c r="N42"/>
  <c r="O42"/>
  <c r="H43"/>
  <c r="I43"/>
  <c r="J43"/>
  <c r="K43"/>
  <c r="L43"/>
  <c r="M43"/>
  <c r="N43"/>
  <c r="O43"/>
  <c r="G4"/>
  <c r="G5"/>
  <c r="G6"/>
  <c r="G7"/>
  <c r="G8"/>
  <c r="G9"/>
  <c r="G10"/>
  <c r="G11"/>
  <c r="G12"/>
  <c r="G13"/>
  <c r="G14"/>
  <c r="G15"/>
  <c r="G16"/>
  <c r="G17"/>
  <c r="G18"/>
  <c r="G19"/>
  <c r="G20"/>
  <c r="G21"/>
  <c r="G22"/>
  <c r="G23"/>
  <c r="G24"/>
  <c r="G25"/>
  <c r="G26"/>
  <c r="G27"/>
  <c r="G28"/>
  <c r="G29"/>
  <c r="G30"/>
  <c r="G31"/>
  <c r="G32"/>
  <c r="G33"/>
  <c r="G34"/>
  <c r="G35"/>
  <c r="G36"/>
  <c r="G37"/>
  <c r="G38"/>
  <c r="G39"/>
  <c r="G40"/>
  <c r="G41"/>
  <c r="G42"/>
  <c r="G43"/>
  <c r="F5"/>
  <c r="F6"/>
  <c r="F7"/>
  <c r="F8"/>
  <c r="F9"/>
  <c r="F10"/>
  <c r="F11"/>
  <c r="F12"/>
  <c r="F13"/>
  <c r="F14"/>
  <c r="F15"/>
  <c r="F16"/>
  <c r="F17"/>
  <c r="F18"/>
  <c r="F19"/>
  <c r="F20"/>
  <c r="F21"/>
  <c r="F22"/>
  <c r="F23"/>
  <c r="F24"/>
  <c r="F25"/>
  <c r="F26"/>
  <c r="F27"/>
  <c r="F28"/>
  <c r="F29"/>
  <c r="F30"/>
  <c r="F31"/>
  <c r="F32"/>
  <c r="F33"/>
  <c r="F34"/>
  <c r="F35"/>
  <c r="F36"/>
  <c r="F37"/>
  <c r="F38"/>
  <c r="F39"/>
  <c r="F40"/>
  <c r="F41"/>
  <c r="F42"/>
  <c r="F43"/>
  <c r="F4"/>
  <c r="D4"/>
  <c r="D5"/>
  <c r="D6"/>
  <c r="D7"/>
  <c r="D8"/>
  <c r="D9"/>
  <c r="D10"/>
  <c r="D11"/>
  <c r="D12"/>
  <c r="D13"/>
  <c r="D14"/>
  <c r="D15"/>
  <c r="D16"/>
  <c r="D17"/>
  <c r="D18"/>
  <c r="D19"/>
  <c r="D20"/>
  <c r="D21"/>
  <c r="D22"/>
  <c r="D23"/>
  <c r="D24"/>
  <c r="D25"/>
  <c r="D26"/>
  <c r="D27"/>
  <c r="D28"/>
  <c r="D29"/>
  <c r="D30"/>
  <c r="D31"/>
  <c r="D32"/>
  <c r="D33"/>
  <c r="D34"/>
  <c r="D35"/>
  <c r="D36"/>
  <c r="D37"/>
  <c r="D38"/>
  <c r="D39"/>
  <c r="D40"/>
  <c r="D41"/>
  <c r="D42"/>
  <c r="D43"/>
  <c r="B4"/>
  <c r="B5"/>
  <c r="B6"/>
  <c r="B7"/>
  <c r="B8"/>
  <c r="B9"/>
  <c r="B10"/>
  <c r="B11"/>
  <c r="B12"/>
  <c r="B13"/>
  <c r="B14"/>
  <c r="B15"/>
  <c r="B16"/>
  <c r="B17"/>
  <c r="B18"/>
  <c r="B19"/>
  <c r="B20"/>
  <c r="B21"/>
  <c r="B22"/>
  <c r="B23"/>
  <c r="B24"/>
  <c r="B25"/>
  <c r="B26"/>
  <c r="B27"/>
  <c r="B28"/>
  <c r="B29"/>
  <c r="B30"/>
  <c r="B31"/>
  <c r="B32"/>
  <c r="E3"/>
  <c r="C3"/>
  <c r="D3"/>
  <c r="F3"/>
  <c r="G3"/>
  <c r="H3"/>
  <c r="I3"/>
  <c r="J3"/>
  <c r="K3"/>
  <c r="L3"/>
  <c r="M3"/>
  <c r="N3"/>
  <c r="O3"/>
  <c r="P3"/>
  <c r="Q3"/>
  <c r="E5"/>
  <c r="E6"/>
  <c r="E7"/>
  <c r="E8"/>
  <c r="E9"/>
  <c r="E10"/>
  <c r="E11"/>
  <c r="E12"/>
  <c r="E13"/>
  <c r="E14"/>
  <c r="E15"/>
  <c r="E16"/>
  <c r="E17"/>
  <c r="E18"/>
  <c r="E19"/>
  <c r="E20"/>
  <c r="E21"/>
  <c r="E22"/>
  <c r="E23"/>
  <c r="E24"/>
  <c r="E25"/>
  <c r="E26"/>
  <c r="E27"/>
  <c r="E28"/>
  <c r="E29"/>
  <c r="E30"/>
  <c r="E31"/>
  <c r="E32"/>
  <c r="E4"/>
  <c r="T4"/>
  <c r="T32"/>
  <c r="T31"/>
  <c r="T30"/>
  <c r="T29"/>
  <c r="T28"/>
  <c r="T27"/>
  <c r="T26"/>
  <c r="T25"/>
  <c r="T24"/>
  <c r="T23"/>
  <c r="T22"/>
  <c r="T21"/>
  <c r="T20"/>
  <c r="T19"/>
  <c r="T18"/>
  <c r="T17"/>
  <c r="T16"/>
  <c r="T15"/>
  <c r="T14"/>
  <c r="T13"/>
  <c r="T12"/>
  <c r="T11"/>
  <c r="T10"/>
  <c r="T9"/>
  <c r="T8"/>
  <c r="T7"/>
  <c r="T6"/>
  <c r="T5"/>
</calcChain>
</file>

<file path=xl/sharedStrings.xml><?xml version="1.0" encoding="utf-8"?>
<sst xmlns="http://schemas.openxmlformats.org/spreadsheetml/2006/main" count="87" uniqueCount="60">
  <si>
    <t>Classement</t>
  </si>
  <si>
    <t>Nom</t>
  </si>
  <si>
    <t>Membre</t>
  </si>
  <si>
    <t>Points</t>
  </si>
  <si>
    <t>Pts Fidélité</t>
  </si>
  <si>
    <t>Éliminations</t>
  </si>
  <si>
    <t>1er</t>
  </si>
  <si>
    <t>2ème</t>
  </si>
  <si>
    <t>3ème</t>
  </si>
  <si>
    <t>4ème</t>
  </si>
  <si>
    <t>5ème</t>
  </si>
  <si>
    <t>6ème</t>
  </si>
  <si>
    <t>7ème</t>
  </si>
  <si>
    <t>8ème</t>
  </si>
  <si>
    <t>Placé Total</t>
  </si>
  <si>
    <t>Tables Finales</t>
  </si>
  <si>
    <t>JEFF</t>
  </si>
  <si>
    <t>RUDY POUIK</t>
  </si>
  <si>
    <t>AMBRE</t>
  </si>
  <si>
    <t>LOOPING</t>
  </si>
  <si>
    <t>DANIEL</t>
  </si>
  <si>
    <t>AGARI</t>
  </si>
  <si>
    <t>DAVID</t>
  </si>
  <si>
    <t>XAVIER</t>
  </si>
  <si>
    <t>GUILLAUME</t>
  </si>
  <si>
    <t>BENOIT</t>
  </si>
  <si>
    <t>NONO</t>
  </si>
  <si>
    <t>VERONIQUE</t>
  </si>
  <si>
    <t>NATH</t>
  </si>
  <si>
    <t>FABRICE</t>
  </si>
  <si>
    <t>DELPH</t>
  </si>
  <si>
    <t>DEDE</t>
  </si>
  <si>
    <t>GUILLAUME G</t>
  </si>
  <si>
    <t>STEPH</t>
  </si>
  <si>
    <t>VEVER</t>
  </si>
  <si>
    <t>JEAN LUC</t>
  </si>
  <si>
    <t>FRANCK</t>
  </si>
  <si>
    <t>PHIPHI</t>
  </si>
  <si>
    <t>WILFRIED</t>
  </si>
  <si>
    <t>FLORENT</t>
  </si>
  <si>
    <t>PIERROT</t>
  </si>
  <si>
    <t>CAROLINE</t>
  </si>
  <si>
    <t>PATRICK</t>
  </si>
  <si>
    <t>MELISSA</t>
  </si>
  <si>
    <t>CHRISTOPHE</t>
  </si>
  <si>
    <t>X</t>
  </si>
  <si>
    <r>
      <t xml:space="preserve">                                                                         </t>
    </r>
    <r>
      <rPr>
        <b/>
        <u/>
        <sz val="11"/>
        <color indexed="8"/>
        <rFont val="Jiggery Pokery"/>
      </rPr>
      <t>Au 28-02-11</t>
    </r>
  </si>
  <si>
    <t>POINT PAR PLACE</t>
  </si>
  <si>
    <t xml:space="preserve">1er  </t>
  </si>
  <si>
    <t xml:space="preserve">2ème </t>
  </si>
  <si>
    <t xml:space="preserve">3ème  </t>
  </si>
  <si>
    <t xml:space="preserve">4ème  </t>
  </si>
  <si>
    <t xml:space="preserve">5ème  </t>
  </si>
  <si>
    <t xml:space="preserve">6ème  </t>
  </si>
  <si>
    <t xml:space="preserve">7ème  </t>
  </si>
  <si>
    <t xml:space="preserve">8ème  </t>
  </si>
  <si>
    <t xml:space="preserve"> </t>
  </si>
  <si>
    <t>Tableau Essai</t>
  </si>
  <si>
    <t>Classement du jour</t>
  </si>
  <si>
    <t>Participants</t>
  </si>
</sst>
</file>

<file path=xl/styles.xml><?xml version="1.0" encoding="utf-8"?>
<styleSheet xmlns="http://schemas.openxmlformats.org/spreadsheetml/2006/main">
  <fonts count="11">
    <font>
      <sz val="11"/>
      <color theme="1"/>
      <name val="Calibri"/>
      <family val="2"/>
      <scheme val="minor"/>
    </font>
    <font>
      <b/>
      <sz val="10"/>
      <color indexed="8"/>
      <name val="Tahoma"/>
      <family val="2"/>
    </font>
    <font>
      <sz val="10"/>
      <color indexed="8"/>
      <name val="Tahoma"/>
      <family val="2"/>
    </font>
    <font>
      <b/>
      <sz val="11"/>
      <color indexed="8"/>
      <name val="Jiggery Pokery"/>
    </font>
    <font>
      <b/>
      <u/>
      <sz val="11"/>
      <color indexed="8"/>
      <name val="Jiggery Pokery"/>
    </font>
    <font>
      <b/>
      <sz val="20"/>
      <color indexed="8"/>
      <name val="Jiggery Pokery"/>
    </font>
    <font>
      <b/>
      <sz val="10"/>
      <color indexed="8"/>
      <name val="Jiggery Pokery"/>
    </font>
    <font>
      <u/>
      <sz val="11"/>
      <color indexed="8"/>
      <name val="Calibri"/>
      <family val="2"/>
    </font>
    <font>
      <b/>
      <sz val="10"/>
      <color indexed="8"/>
      <name val="Calibri"/>
      <family val="2"/>
    </font>
    <font>
      <sz val="8"/>
      <name val="Calibri"/>
      <family val="2"/>
    </font>
    <font>
      <b/>
      <sz val="11"/>
      <color indexed="8"/>
      <name val="Calibri"/>
      <family val="2"/>
    </font>
  </fonts>
  <fills count="6">
    <fill>
      <patternFill patternType="none"/>
    </fill>
    <fill>
      <patternFill patternType="gray125"/>
    </fill>
    <fill>
      <patternFill patternType="solid">
        <fgColor indexed="9"/>
        <bgColor indexed="64"/>
      </patternFill>
    </fill>
    <fill>
      <patternFill patternType="solid">
        <fgColor indexed="41"/>
        <bgColor indexed="64"/>
      </patternFill>
    </fill>
    <fill>
      <patternFill patternType="solid">
        <fgColor indexed="42"/>
        <bgColor indexed="64"/>
      </patternFill>
    </fill>
    <fill>
      <patternFill patternType="solid">
        <fgColor indexed="45"/>
        <bgColor indexed="64"/>
      </patternFill>
    </fill>
  </fills>
  <borders count="13">
    <border>
      <left/>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7">
    <xf numFmtId="0" fontId="0" fillId="0" borderId="0" xfId="0"/>
    <xf numFmtId="0" fontId="2" fillId="2" borderId="0" xfId="0" applyFont="1" applyFill="1" applyBorder="1" applyAlignment="1">
      <alignment horizontal="left" wrapText="1"/>
    </xf>
    <xf numFmtId="0" fontId="2" fillId="2" borderId="0" xfId="0" applyFont="1" applyFill="1" applyBorder="1" applyAlignment="1">
      <alignment horizontal="center" wrapText="1"/>
    </xf>
    <xf numFmtId="0" fontId="2" fillId="2" borderId="1" xfId="0" applyFont="1" applyFill="1" applyBorder="1" applyAlignment="1">
      <alignment horizontal="center" wrapText="1"/>
    </xf>
    <xf numFmtId="0" fontId="2" fillId="2" borderId="2" xfId="0" applyFont="1" applyFill="1" applyBorder="1" applyAlignment="1">
      <alignment horizontal="center" wrapText="1"/>
    </xf>
    <xf numFmtId="0" fontId="2" fillId="2" borderId="3" xfId="0" applyFont="1" applyFill="1" applyBorder="1" applyAlignment="1">
      <alignment horizontal="center" wrapText="1"/>
    </xf>
    <xf numFmtId="0" fontId="2" fillId="2" borderId="4" xfId="0" applyFont="1" applyFill="1" applyBorder="1" applyAlignment="1">
      <alignment horizontal="left" wrapText="1"/>
    </xf>
    <xf numFmtId="0" fontId="2" fillId="2" borderId="4" xfId="0" applyFont="1" applyFill="1" applyBorder="1" applyAlignment="1">
      <alignment horizontal="center" wrapText="1"/>
    </xf>
    <xf numFmtId="0" fontId="2" fillId="2" borderId="5" xfId="0" applyFont="1" applyFill="1" applyBorder="1" applyAlignment="1">
      <alignment horizontal="center" wrapText="1"/>
    </xf>
    <xf numFmtId="0" fontId="1" fillId="2" borderId="6" xfId="0" applyFont="1" applyFill="1" applyBorder="1" applyAlignment="1">
      <alignment horizontal="center" vertical="center" wrapText="1"/>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0" fillId="0" borderId="9" xfId="0" applyBorder="1" applyAlignment="1">
      <alignment horizontal="center" vertical="center"/>
    </xf>
    <xf numFmtId="0" fontId="7" fillId="0" borderId="0" xfId="0" applyFont="1"/>
    <xf numFmtId="0" fontId="0" fillId="3" borderId="0" xfId="0" applyFill="1"/>
    <xf numFmtId="0" fontId="0" fillId="4" borderId="0" xfId="0" applyFill="1"/>
    <xf numFmtId="0" fontId="0" fillId="5" borderId="0" xfId="0" applyFill="1"/>
    <xf numFmtId="0" fontId="0" fillId="0" borderId="0" xfId="0" applyFill="1"/>
    <xf numFmtId="1" fontId="0" fillId="3" borderId="0" xfId="0" applyNumberFormat="1" applyFill="1"/>
    <xf numFmtId="0" fontId="10" fillId="0" borderId="0" xfId="0" applyFont="1"/>
    <xf numFmtId="0" fontId="5" fillId="0" borderId="0" xfId="0" applyFont="1" applyAlignment="1">
      <alignment horizontal="center"/>
    </xf>
    <xf numFmtId="0" fontId="0" fillId="0" borderId="0" xfId="0" applyAlignment="1">
      <alignment horizontal="center"/>
    </xf>
    <xf numFmtId="0" fontId="3" fillId="0" borderId="0" xfId="0" applyFont="1" applyBorder="1" applyAlignment="1">
      <alignment horizontal="center"/>
    </xf>
    <xf numFmtId="0" fontId="0" fillId="0" borderId="0" xfId="0" applyBorder="1" applyAlignment="1">
      <alignment horizontal="center"/>
    </xf>
    <xf numFmtId="49" fontId="6" fillId="0" borderId="10" xfId="0" applyNumberFormat="1" applyFont="1" applyBorder="1" applyAlignment="1">
      <alignment horizontal="center" vertical="center" shrinkToFit="1"/>
    </xf>
    <xf numFmtId="49" fontId="8" fillId="0" borderId="11" xfId="0" applyNumberFormat="1" applyFont="1" applyBorder="1" applyAlignment="1">
      <alignment horizontal="center" vertical="center" shrinkToFit="1"/>
    </xf>
    <xf numFmtId="49" fontId="8" fillId="0" borderId="12" xfId="0" applyNumberFormat="1" applyFont="1" applyBorder="1" applyAlignment="1">
      <alignment horizontal="center" vertical="center" shrinkToFi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17</xdr:col>
      <xdr:colOff>581025</xdr:colOff>
      <xdr:row>13</xdr:row>
      <xdr:rowOff>85725</xdr:rowOff>
    </xdr:from>
    <xdr:to>
      <xdr:col>18</xdr:col>
      <xdr:colOff>219075</xdr:colOff>
      <xdr:row>14</xdr:row>
      <xdr:rowOff>123825</xdr:rowOff>
    </xdr:to>
    <xdr:sp macro="" textlink="">
      <xdr:nvSpPr>
        <xdr:cNvPr id="2049" name="Text Box 1"/>
        <xdr:cNvSpPr txBox="1">
          <a:spLocks noChangeArrowheads="1"/>
        </xdr:cNvSpPr>
      </xdr:nvSpPr>
      <xdr:spPr bwMode="auto">
        <a:xfrm>
          <a:off x="9124950" y="2847975"/>
          <a:ext cx="219075" cy="228600"/>
        </a:xfrm>
        <a:prstGeom prst="rect">
          <a:avLst/>
        </a:prstGeom>
        <a:noFill/>
        <a:ln w="9525">
          <a:noFill/>
          <a:miter lim="800000"/>
          <a:headEnd/>
          <a:tailEnd/>
        </a:ln>
      </xdr:spPr>
    </xdr:sp>
    <xdr:clientData/>
  </xdr:twoCellAnchor>
  <xdr:twoCellAnchor editAs="oneCell">
    <xdr:from>
      <xdr:col>21</xdr:col>
      <xdr:colOff>47625</xdr:colOff>
      <xdr:row>0</xdr:row>
      <xdr:rowOff>171450</xdr:rowOff>
    </xdr:from>
    <xdr:to>
      <xdr:col>21</xdr:col>
      <xdr:colOff>123825</xdr:colOff>
      <xdr:row>1</xdr:row>
      <xdr:rowOff>66675</xdr:rowOff>
    </xdr:to>
    <xdr:sp macro="" textlink="">
      <xdr:nvSpPr>
        <xdr:cNvPr id="2050" name="Text Box 3"/>
        <xdr:cNvSpPr txBox="1">
          <a:spLocks noChangeArrowheads="1"/>
        </xdr:cNvSpPr>
      </xdr:nvSpPr>
      <xdr:spPr bwMode="auto">
        <a:xfrm>
          <a:off x="10934700" y="171450"/>
          <a:ext cx="76200" cy="228600"/>
        </a:xfrm>
        <a:prstGeom prst="rect">
          <a:avLst/>
        </a:prstGeom>
        <a:noFill/>
        <a:ln w="9525">
          <a:noFill/>
          <a:miter lim="800000"/>
          <a:headEnd/>
          <a:tailEnd/>
        </a:ln>
      </xdr:spPr>
    </xdr:sp>
    <xdr:clientData/>
  </xdr:twoCellAnchor>
  <xdr:twoCellAnchor>
    <xdr:from>
      <xdr:col>21</xdr:col>
      <xdr:colOff>0</xdr:colOff>
      <xdr:row>0</xdr:row>
      <xdr:rowOff>0</xdr:rowOff>
    </xdr:from>
    <xdr:to>
      <xdr:col>27</xdr:col>
      <xdr:colOff>161925</xdr:colOff>
      <xdr:row>12</xdr:row>
      <xdr:rowOff>66675</xdr:rowOff>
    </xdr:to>
    <xdr:sp macro="" textlink="">
      <xdr:nvSpPr>
        <xdr:cNvPr id="1028" name="Text Box 4"/>
        <xdr:cNvSpPr txBox="1">
          <a:spLocks noChangeArrowheads="1"/>
        </xdr:cNvSpPr>
      </xdr:nvSpPr>
      <xdr:spPr bwMode="auto">
        <a:xfrm>
          <a:off x="10887075" y="0"/>
          <a:ext cx="4733925" cy="26384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Tout le tableau est fait à partir d'un logiciel spécial qui l'édite. Donc tous les calculs sont fait automatiquement avant l'édition hors excel. Par contre les calcul de point pour la 4ème, 5ème,,6ème, 7ème et 8ème soit les colonnes J,K,L,M,N, ne sont pas calculées. Le logiciel ne peux pas le faire. </a:t>
          </a:r>
        </a:p>
        <a:p>
          <a:pPr algn="l" rtl="0">
            <a:defRPr sz="1000"/>
          </a:pPr>
          <a:r>
            <a:rPr lang="fr-FR" sz="1100" b="0" i="0" u="none" strike="noStrike" baseline="0">
              <a:solidFill>
                <a:srgbClr val="000000"/>
              </a:solidFill>
              <a:latin typeface="Calibri"/>
            </a:rPr>
            <a:t>Ces colonnes doivent indiquer aux joueurs le nombre de fois ou ils sont arrivés à cette place et leur permet donc de comprendre le nombre de points total engrangés. </a:t>
          </a:r>
        </a:p>
        <a:p>
          <a:pPr algn="l" rtl="0">
            <a:defRPr sz="1000"/>
          </a:pPr>
          <a:r>
            <a:rPr lang="fr-FR" sz="1100" b="0" i="0" u="none" strike="noStrike" baseline="0">
              <a:solidFill>
                <a:srgbClr val="000000"/>
              </a:solidFill>
              <a:latin typeface="Calibri"/>
            </a:rPr>
            <a:t>Chaque semaine selon les points obtenus, le classement bouge. Je voudrais donc que Par rapport au petit classement situé à droite du tableau(Les 8 premiers de la semaine), excel ajoute un point dans la case correspondante à sa place. </a:t>
          </a:r>
        </a:p>
        <a:p>
          <a:pPr algn="l" rtl="0">
            <a:defRPr sz="1000"/>
          </a:pPr>
          <a:r>
            <a:rPr lang="fr-FR" sz="1100" b="0" i="0" u="none" strike="noStrike" baseline="0">
              <a:solidFill>
                <a:srgbClr val="000000"/>
              </a:solidFill>
              <a:latin typeface="Calibri"/>
            </a:rPr>
            <a:t>Exemple, DEDE est arrivé 4 ème cette semaine, donc dans la case K19, il lui faut +1 soit 2 </a:t>
          </a:r>
        </a:p>
        <a:p>
          <a:pPr algn="l" rtl="0">
            <a:defRPr sz="1000"/>
          </a:pPr>
          <a:r>
            <a:rPr lang="fr-FR" sz="1100" b="0" i="0" u="none" strike="noStrike" baseline="0">
              <a:solidFill>
                <a:srgbClr val="000000"/>
              </a:solidFill>
              <a:latin typeface="Calibri"/>
            </a:rPr>
            <a:t>DAVID est arrivé 5ème, donc dans la case L10, +1 etc...</a:t>
          </a:r>
        </a:p>
        <a:p>
          <a:pPr algn="l" rtl="0">
            <a:defRPr sz="1000"/>
          </a:pPr>
          <a:r>
            <a:rPr lang="fr-FR" sz="1100" b="0" i="0" u="none" strike="noStrike" baseline="0">
              <a:solidFill>
                <a:srgbClr val="000000"/>
              </a:solidFill>
              <a:latin typeface="Calibri"/>
            </a:rPr>
            <a:t>Le tout par rapport au tableau de la semaine d'avant. Comme ça à la fin du tournoi, chaque joueur placé dans les 8 premiers saura combien de fois il a été 1er, 2ème, jusqu'à 8ème. et il pourra d'après le tableau comprendre le nombre de points total ou le recalculer. </a:t>
          </a:r>
        </a:p>
        <a:p>
          <a:pPr algn="l" rtl="0">
            <a:defRPr sz="1000"/>
          </a:pPr>
          <a:r>
            <a:rPr lang="fr-FR" sz="1100" b="0" i="0" u="none" strike="noStrike" baseline="0">
              <a:solidFill>
                <a:srgbClr val="000000"/>
              </a:solidFill>
              <a:latin typeface="Calibri"/>
            </a:rPr>
            <a:t>Mon problème est que je n'arrive pas à utiliser une cellule qui correspond à un nom. Exemple la colonne J pour DEDE.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editAs="oneCell">
    <xdr:from>
      <xdr:col>17</xdr:col>
      <xdr:colOff>171450</xdr:colOff>
      <xdr:row>13</xdr:row>
      <xdr:rowOff>104775</xdr:rowOff>
    </xdr:from>
    <xdr:to>
      <xdr:col>17</xdr:col>
      <xdr:colOff>247650</xdr:colOff>
      <xdr:row>14</xdr:row>
      <xdr:rowOff>142875</xdr:rowOff>
    </xdr:to>
    <xdr:sp macro="" textlink="">
      <xdr:nvSpPr>
        <xdr:cNvPr id="2052" name="Text Box 5"/>
        <xdr:cNvSpPr txBox="1">
          <a:spLocks noChangeArrowheads="1"/>
        </xdr:cNvSpPr>
      </xdr:nvSpPr>
      <xdr:spPr bwMode="auto">
        <a:xfrm>
          <a:off x="9010650" y="2867025"/>
          <a:ext cx="76200" cy="228600"/>
        </a:xfrm>
        <a:prstGeom prst="rect">
          <a:avLst/>
        </a:prstGeom>
        <a:noFill/>
        <a:ln w="9525">
          <a:noFill/>
          <a:miter lim="800000"/>
          <a:headEnd/>
          <a:tailEnd/>
        </a:ln>
      </xdr:spPr>
    </xdr:sp>
    <xdr:clientData/>
  </xdr:twoCellAnchor>
  <xdr:twoCellAnchor editAs="oneCell">
    <xdr:from>
      <xdr:col>17</xdr:col>
      <xdr:colOff>247650</xdr:colOff>
      <xdr:row>13</xdr:row>
      <xdr:rowOff>152400</xdr:rowOff>
    </xdr:from>
    <xdr:to>
      <xdr:col>18</xdr:col>
      <xdr:colOff>38100</xdr:colOff>
      <xdr:row>15</xdr:row>
      <xdr:rowOff>0</xdr:rowOff>
    </xdr:to>
    <xdr:sp macro="" textlink="">
      <xdr:nvSpPr>
        <xdr:cNvPr id="2053" name="Text Box 6"/>
        <xdr:cNvSpPr txBox="1">
          <a:spLocks noChangeArrowheads="1"/>
        </xdr:cNvSpPr>
      </xdr:nvSpPr>
      <xdr:spPr bwMode="auto">
        <a:xfrm>
          <a:off x="9086850" y="2914650"/>
          <a:ext cx="76200" cy="228600"/>
        </a:xfrm>
        <a:prstGeom prst="rect">
          <a:avLst/>
        </a:prstGeom>
        <a:noFill/>
        <a:ln w="9525">
          <a:noFill/>
          <a:miter lim="800000"/>
          <a:headEnd/>
          <a:tailEnd/>
        </a:ln>
      </xdr:spPr>
    </xdr:sp>
    <xdr:clientData/>
  </xdr:twoCellAnchor>
</xdr:wsDr>
</file>

<file path=xl/drawings/drawing2.xml><?xml version="1.0" encoding="utf-8"?>
<xdr:wsDr xmlns:xdr="http://schemas.openxmlformats.org/drawingml/2006/spreadsheetDrawing" xmlns:a="http://schemas.openxmlformats.org/drawingml/2006/main">
  <xdr:oneCellAnchor>
    <xdr:from>
      <xdr:col>17</xdr:col>
      <xdr:colOff>638175</xdr:colOff>
      <xdr:row>11</xdr:row>
      <xdr:rowOff>47625</xdr:rowOff>
    </xdr:from>
    <xdr:ext cx="76200" cy="228600"/>
    <xdr:sp macro="" textlink="">
      <xdr:nvSpPr>
        <xdr:cNvPr id="1025" name="Text Box 1"/>
        <xdr:cNvSpPr txBox="1">
          <a:spLocks noChangeArrowheads="1"/>
        </xdr:cNvSpPr>
      </xdr:nvSpPr>
      <xdr:spPr bwMode="auto">
        <a:xfrm>
          <a:off x="10239375" y="2143125"/>
          <a:ext cx="76200" cy="228600"/>
        </a:xfrm>
        <a:prstGeom prst="rect">
          <a:avLst/>
        </a:prstGeom>
        <a:noFill/>
        <a:ln w="9525">
          <a:noFill/>
          <a:miter lim="800000"/>
          <a:headEnd/>
          <a:tailEnd/>
        </a:ln>
      </xdr:spPr>
    </xdr:sp>
    <xdr:clientData/>
  </xdr:oneCellAnchor>
  <xdr:twoCellAnchor>
    <xdr:from>
      <xdr:col>20</xdr:col>
      <xdr:colOff>66675</xdr:colOff>
      <xdr:row>6</xdr:row>
      <xdr:rowOff>95250</xdr:rowOff>
    </xdr:from>
    <xdr:to>
      <xdr:col>26</xdr:col>
      <xdr:colOff>304800</xdr:colOff>
      <xdr:row>22</xdr:row>
      <xdr:rowOff>85725</xdr:rowOff>
    </xdr:to>
    <xdr:sp macro="" textlink="">
      <xdr:nvSpPr>
        <xdr:cNvPr id="1026" name="Text Box 2"/>
        <xdr:cNvSpPr txBox="1">
          <a:spLocks noChangeArrowheads="1"/>
        </xdr:cNvSpPr>
      </xdr:nvSpPr>
      <xdr:spPr bwMode="auto">
        <a:xfrm>
          <a:off x="11953875" y="1238250"/>
          <a:ext cx="4810125" cy="30384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1°/Le classement est tout bête, il se fait aux nombres de points total marqués. JEFF est 1er donc 1 dans le tableau initial et CHRISTOPHE 29ème donc 29 dans le tableau initial à gauche dans classement(Maintenant, si tu dois avoir les Noms impérativement à gauche, on peut intégrer cette colonne à droite des noms). Il faut savoir que chaque semaine, nous avons des nouveaux venus et qu'il faut donc les intégrer au tableau.</a:t>
          </a:r>
        </a:p>
        <a:p>
          <a:pPr algn="l" rtl="0">
            <a:defRPr sz="1000"/>
          </a:pPr>
          <a:r>
            <a:rPr lang="fr-FR" sz="1100" b="0" i="0" u="none" strike="noStrike" baseline="0">
              <a:solidFill>
                <a:srgbClr val="000000"/>
              </a:solidFill>
              <a:latin typeface="Calibri"/>
            </a:rPr>
            <a:t>2°/ J'aimerais comprendre ta formule. Quand je rajoute une colonne à ton tableau correction(classement en l’occurrence), ça me décale les points, ce qui est logique pour moi, mais quand je change la formule pour reprendre la bonne cellule qui n'est plus la même que dans ton tableau (Exemple K10 correspond à K10, une fois la colonne ajoutée, K10 correspond à L10) et là ça ne marche plus.</a:t>
          </a:r>
        </a:p>
        <a:p>
          <a:pPr algn="l" rtl="0">
            <a:defRPr sz="1000"/>
          </a:pPr>
          <a:r>
            <a:rPr lang="fr-FR" sz="1100" b="0" i="0" u="none" strike="noStrike" baseline="0">
              <a:solidFill>
                <a:srgbClr val="000000"/>
              </a:solidFill>
              <a:latin typeface="Calibri"/>
            </a:rPr>
            <a:t>3°/Toutes les semaine, nous faisons un tableau de classement dans un fichier spécifique excel, donc je devrais reprendre le score dans ce tableau qui est dans un autre fichier au lieu de le prendre sur une autre feuille du même fichier.</a:t>
          </a:r>
        </a:p>
        <a:p>
          <a:pPr algn="l" rtl="0">
            <a:defRPr sz="1000"/>
          </a:pPr>
          <a:endParaRPr lang="fr-FR" sz="1100" b="0" i="0" u="none" strike="noStrike" baseline="0">
            <a:solidFill>
              <a:srgbClr val="000000"/>
            </a:solidFill>
            <a:latin typeface="Calibri"/>
          </a:endParaRP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171450</xdr:colOff>
      <xdr:row>0</xdr:row>
      <xdr:rowOff>142875</xdr:rowOff>
    </xdr:from>
    <xdr:to>
      <xdr:col>12</xdr:col>
      <xdr:colOff>85725</xdr:colOff>
      <xdr:row>16</xdr:row>
      <xdr:rowOff>152400</xdr:rowOff>
    </xdr:to>
    <xdr:sp macro="" textlink="">
      <xdr:nvSpPr>
        <xdr:cNvPr id="3073" name="Text Box 1"/>
        <xdr:cNvSpPr txBox="1">
          <a:spLocks noChangeArrowheads="1"/>
        </xdr:cNvSpPr>
      </xdr:nvSpPr>
      <xdr:spPr bwMode="auto">
        <a:xfrm>
          <a:off x="171450" y="142875"/>
          <a:ext cx="9096375" cy="3057525"/>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La Feuille Correction reprend le tableau de la Feuil2, donc, si tu veux obtenir les résultats de la semaine suivante, tu dois copier ton nouveau tableau et le coller à partir de Feuil2!$B$4, sans quoi, le résultat ne sera pas bon en feuille Correction.</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 classement est sur la Feuille Correction en colonnes S et 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Si le nombre de participants de la semaine suivante est plus important, ils sont automatiquement ajoutés sur la feuille correction jusqu'à la ligne 43.</a:t>
          </a:r>
        </a:p>
        <a:p>
          <a:pPr algn="l" rtl="0">
            <a:defRPr sz="1000"/>
          </a:pPr>
          <a:r>
            <a:rPr lang="fr-FR" sz="1100" b="0" i="0" u="none" strike="noStrike" baseline="0">
              <a:solidFill>
                <a:srgbClr val="000000"/>
              </a:solidFill>
              <a:latin typeface="Calibri"/>
            </a:rPr>
            <a:t>Si le nombre de participants de la feuil2 dépasse les 40, tu dois incrémenter les formules de la Feuille correction d'autant.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Formule E4 colonne E incrémentée vers le bas</a:t>
          </a:r>
        </a:p>
        <a:p>
          <a:pPr algn="l" rtl="0">
            <a:defRPr sz="1000"/>
          </a:pPr>
          <a:r>
            <a:rPr lang="fr-FR" sz="1100" b="0" i="0" u="none" strike="noStrike" baseline="0">
              <a:solidFill>
                <a:srgbClr val="000000"/>
              </a:solidFill>
              <a:latin typeface="Calibri"/>
            </a:rPr>
            <a:t>=SI($C4="";"";SOMMEPROD(({1.1.15.10.8.6.5.4.3.2})*($F4:$O4))+(LIGNE()/10^9))</a:t>
          </a:r>
        </a:p>
        <a:p>
          <a:pPr algn="l" rtl="0">
            <a:defRPr sz="1000"/>
          </a:pPr>
          <a:r>
            <a:rPr lang="fr-FR" sz="1100" b="0" i="0" u="none" strike="noStrike" baseline="0">
              <a:solidFill>
                <a:srgbClr val="000000"/>
              </a:solidFill>
              <a:latin typeface="Calibri"/>
            </a:rPr>
            <a:t>cette formule attribue les points selon le barème établi (15 au premier, 10 au second, etc..)</a:t>
          </a:r>
        </a:p>
        <a:p>
          <a:pPr algn="l" rtl="0">
            <a:defRPr sz="1000"/>
          </a:pPr>
          <a:r>
            <a:rPr lang="fr-FR" sz="1100" b="0" i="0" u="none" strike="noStrike" baseline="0">
              <a:solidFill>
                <a:srgbClr val="000000"/>
              </a:solidFill>
              <a:latin typeface="Calibri"/>
            </a:rPr>
            <a:t>La fin de la formule</a:t>
          </a:r>
        </a:p>
        <a:p>
          <a:pPr algn="l" rtl="0">
            <a:defRPr sz="1000"/>
          </a:pPr>
          <a:r>
            <a:rPr lang="fr-FR" sz="1100" b="0" i="0" u="none" strike="noStrike" baseline="0">
              <a:solidFill>
                <a:srgbClr val="000000"/>
              </a:solidFill>
              <a:latin typeface="Calibri"/>
            </a:rPr>
            <a:t>+(LIGNE()/10^9) ajoute une valeur au 8ème chiffre aprés la virgule et ne change rien au résultat affiché.</a:t>
          </a:r>
        </a:p>
        <a:p>
          <a:pPr algn="l" rtl="0">
            <a:defRPr sz="1000"/>
          </a:pPr>
          <a:r>
            <a:rPr lang="fr-FR" sz="1100" b="0" i="0" u="none" strike="noStrike" baseline="0">
              <a:solidFill>
                <a:srgbClr val="000000"/>
              </a:solidFill>
              <a:latin typeface="Calibri"/>
            </a:rPr>
            <a:t>Elle permet d'estraire les valeurs au départ identiques dans le classement avec la formule en T4 de la Feuille Correction</a:t>
          </a:r>
        </a:p>
        <a:p>
          <a:pPr algn="l" rtl="0">
            <a:defRPr sz="1000"/>
          </a:pPr>
          <a:r>
            <a:rPr lang="fr-FR" sz="1100" b="0" i="0" u="none" strike="noStrike" baseline="0">
              <a:solidFill>
                <a:srgbClr val="000000"/>
              </a:solidFill>
              <a:latin typeface="Calibri"/>
            </a:rPr>
            <a:t>=SI($C4="";"";INDEX($C:$C;EQUIV(GRANDE.VALEUR($E:$E;LIGNE()-3);$E:$E;0)))</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dimension ref="A1:Z34"/>
  <sheetViews>
    <sheetView topLeftCell="A13" workbookViewId="0">
      <selection activeCell="U1" sqref="U1"/>
    </sheetView>
  </sheetViews>
  <sheetFormatPr baseColWidth="10" defaultRowHeight="15"/>
  <cols>
    <col min="2" max="2" width="12" customWidth="1"/>
    <col min="3" max="3" width="12.42578125" customWidth="1"/>
    <col min="4" max="4" width="8.42578125" bestFit="1" customWidth="1"/>
    <col min="5" max="5" width="6.7109375" bestFit="1" customWidth="1"/>
    <col min="6" max="6" width="11" bestFit="1" customWidth="1"/>
    <col min="8" max="8" width="4.140625" bestFit="1" customWidth="1"/>
    <col min="9" max="15" width="6" bestFit="1" customWidth="1"/>
    <col min="16" max="16" width="5.85546875" customWidth="1"/>
    <col min="17" max="17" width="7.140625" customWidth="1"/>
    <col min="18" max="18" width="4.28515625" customWidth="1"/>
    <col min="19" max="19" width="3.5703125" customWidth="1"/>
  </cols>
  <sheetData>
    <row r="1" spans="1:21" ht="26.25">
      <c r="B1" s="20" t="s">
        <v>57</v>
      </c>
      <c r="C1" s="21"/>
      <c r="D1" s="21"/>
      <c r="E1" s="21"/>
      <c r="F1" s="21"/>
      <c r="G1" s="21"/>
      <c r="H1" s="21"/>
      <c r="I1" s="21"/>
      <c r="J1" s="21"/>
      <c r="K1" s="21"/>
      <c r="L1" s="21"/>
      <c r="M1" s="21"/>
      <c r="N1" s="21"/>
      <c r="O1" s="21"/>
      <c r="P1" s="21"/>
      <c r="Q1" s="21"/>
    </row>
    <row r="2" spans="1:21" ht="15.75" thickBot="1">
      <c r="B2" s="22" t="s">
        <v>46</v>
      </c>
      <c r="C2" s="23"/>
      <c r="D2" s="23"/>
      <c r="E2" s="23"/>
      <c r="F2" s="23"/>
      <c r="G2" s="23"/>
      <c r="H2" s="23"/>
      <c r="I2" s="23"/>
      <c r="J2" s="23"/>
      <c r="K2" s="23"/>
      <c r="L2" s="23"/>
      <c r="M2" s="23"/>
      <c r="N2" s="23"/>
      <c r="O2" s="23"/>
      <c r="P2" s="23"/>
      <c r="Q2" s="23"/>
      <c r="T2" t="s">
        <v>58</v>
      </c>
    </row>
    <row r="3" spans="1:21" ht="25.5">
      <c r="A3" t="s">
        <v>56</v>
      </c>
      <c r="B3" s="9" t="s">
        <v>0</v>
      </c>
      <c r="C3" s="10" t="s">
        <v>1</v>
      </c>
      <c r="D3" s="10" t="s">
        <v>2</v>
      </c>
      <c r="E3" s="10" t="s">
        <v>3</v>
      </c>
      <c r="F3" s="10" t="s">
        <v>4</v>
      </c>
      <c r="G3" s="10" t="s">
        <v>5</v>
      </c>
      <c r="H3" s="10" t="s">
        <v>6</v>
      </c>
      <c r="I3" s="10" t="s">
        <v>7</v>
      </c>
      <c r="J3" s="10" t="s">
        <v>8</v>
      </c>
      <c r="K3" s="10" t="s">
        <v>9</v>
      </c>
      <c r="L3" s="10" t="s">
        <v>10</v>
      </c>
      <c r="M3" s="10" t="s">
        <v>11</v>
      </c>
      <c r="N3" s="10" t="s">
        <v>12</v>
      </c>
      <c r="O3" s="10" t="s">
        <v>13</v>
      </c>
      <c r="P3" s="10" t="s">
        <v>14</v>
      </c>
      <c r="Q3" s="11" t="s">
        <v>15</v>
      </c>
    </row>
    <row r="4" spans="1:21">
      <c r="B4" s="3">
        <v>1</v>
      </c>
      <c r="C4" s="1" t="s">
        <v>16</v>
      </c>
      <c r="D4" s="2" t="s">
        <v>45</v>
      </c>
      <c r="E4" s="2">
        <v>44</v>
      </c>
      <c r="F4" s="2">
        <v>4</v>
      </c>
      <c r="G4" s="2">
        <v>15</v>
      </c>
      <c r="H4" s="2">
        <v>0</v>
      </c>
      <c r="I4" s="2">
        <v>2</v>
      </c>
      <c r="J4" s="2">
        <v>0</v>
      </c>
      <c r="K4" s="2">
        <v>0</v>
      </c>
      <c r="L4" s="2">
        <v>1</v>
      </c>
      <c r="M4" s="2">
        <v>0</v>
      </c>
      <c r="N4" s="2">
        <v>0</v>
      </c>
      <c r="O4" s="2">
        <v>0</v>
      </c>
      <c r="P4" s="2">
        <v>3</v>
      </c>
      <c r="Q4" s="4">
        <v>4</v>
      </c>
      <c r="T4" t="s">
        <v>6</v>
      </c>
      <c r="U4" t="s">
        <v>21</v>
      </c>
    </row>
    <row r="5" spans="1:21">
      <c r="B5" s="3">
        <v>2</v>
      </c>
      <c r="C5" s="1" t="s">
        <v>17</v>
      </c>
      <c r="D5" s="2" t="s">
        <v>45</v>
      </c>
      <c r="E5" s="2">
        <v>30</v>
      </c>
      <c r="F5" s="2">
        <v>3</v>
      </c>
      <c r="G5" s="2">
        <v>4</v>
      </c>
      <c r="H5" s="2">
        <v>1</v>
      </c>
      <c r="I5" s="2">
        <v>0</v>
      </c>
      <c r="J5" s="2">
        <v>1</v>
      </c>
      <c r="K5" s="2">
        <v>0</v>
      </c>
      <c r="L5" s="2">
        <v>0</v>
      </c>
      <c r="M5" s="2">
        <v>0</v>
      </c>
      <c r="N5" s="2">
        <v>0</v>
      </c>
      <c r="O5" s="2">
        <v>0</v>
      </c>
      <c r="P5" s="2">
        <v>2</v>
      </c>
      <c r="Q5" s="4">
        <v>2</v>
      </c>
      <c r="T5" t="s">
        <v>7</v>
      </c>
      <c r="U5" t="s">
        <v>16</v>
      </c>
    </row>
    <row r="6" spans="1:21">
      <c r="B6" s="3">
        <v>3</v>
      </c>
      <c r="C6" s="1" t="s">
        <v>18</v>
      </c>
      <c r="D6" s="2"/>
      <c r="E6" s="2">
        <v>28</v>
      </c>
      <c r="F6" s="2">
        <v>2</v>
      </c>
      <c r="G6" s="2">
        <v>12</v>
      </c>
      <c r="H6" s="2">
        <v>0</v>
      </c>
      <c r="I6" s="2">
        <v>1</v>
      </c>
      <c r="J6" s="2">
        <v>0</v>
      </c>
      <c r="K6" s="2">
        <v>0</v>
      </c>
      <c r="L6" s="2">
        <v>0</v>
      </c>
      <c r="M6" s="2">
        <v>1</v>
      </c>
      <c r="N6" s="2">
        <v>0</v>
      </c>
      <c r="O6" s="2">
        <v>0</v>
      </c>
      <c r="P6" s="2">
        <v>2</v>
      </c>
      <c r="Q6" s="4">
        <v>2</v>
      </c>
      <c r="T6" t="s">
        <v>8</v>
      </c>
      <c r="U6" t="s">
        <v>30</v>
      </c>
    </row>
    <row r="7" spans="1:21">
      <c r="B7" s="3">
        <v>4</v>
      </c>
      <c r="C7" s="1" t="s">
        <v>19</v>
      </c>
      <c r="D7" s="2" t="s">
        <v>45</v>
      </c>
      <c r="E7" s="2">
        <v>27</v>
      </c>
      <c r="F7" s="2">
        <v>4</v>
      </c>
      <c r="G7" s="2">
        <v>5</v>
      </c>
      <c r="H7" s="2">
        <v>0</v>
      </c>
      <c r="I7" s="2">
        <v>0</v>
      </c>
      <c r="J7" s="2">
        <v>1</v>
      </c>
      <c r="K7" s="2">
        <v>1</v>
      </c>
      <c r="L7" s="2">
        <v>0</v>
      </c>
      <c r="M7" s="2">
        <v>1</v>
      </c>
      <c r="N7" s="2">
        <v>0</v>
      </c>
      <c r="O7" s="2">
        <v>0</v>
      </c>
      <c r="P7" s="2">
        <v>3</v>
      </c>
      <c r="Q7" s="4">
        <v>4</v>
      </c>
      <c r="T7" t="s">
        <v>9</v>
      </c>
      <c r="U7" t="s">
        <v>31</v>
      </c>
    </row>
    <row r="8" spans="1:21">
      <c r="B8" s="3">
        <v>5</v>
      </c>
      <c r="C8" s="1" t="s">
        <v>20</v>
      </c>
      <c r="D8" s="2"/>
      <c r="E8" s="2">
        <v>27</v>
      </c>
      <c r="F8" s="2">
        <v>2</v>
      </c>
      <c r="G8" s="2">
        <v>10</v>
      </c>
      <c r="H8" s="2">
        <v>1</v>
      </c>
      <c r="I8" s="2">
        <v>0</v>
      </c>
      <c r="J8" s="2">
        <v>0</v>
      </c>
      <c r="K8" s="2">
        <v>0</v>
      </c>
      <c r="L8" s="2">
        <v>0</v>
      </c>
      <c r="M8" s="2">
        <v>0</v>
      </c>
      <c r="N8" s="2">
        <v>0</v>
      </c>
      <c r="O8" s="2">
        <v>0</v>
      </c>
      <c r="P8" s="2">
        <v>1</v>
      </c>
      <c r="Q8" s="4">
        <v>1</v>
      </c>
      <c r="T8" t="s">
        <v>10</v>
      </c>
      <c r="U8" t="s">
        <v>22</v>
      </c>
    </row>
    <row r="9" spans="1:21">
      <c r="B9" s="3">
        <v>6</v>
      </c>
      <c r="C9" s="1" t="s">
        <v>21</v>
      </c>
      <c r="D9" s="2"/>
      <c r="E9" s="2">
        <v>24</v>
      </c>
      <c r="F9" s="2">
        <v>2</v>
      </c>
      <c r="G9" s="2">
        <v>3</v>
      </c>
      <c r="H9" s="2">
        <v>1</v>
      </c>
      <c r="I9" s="2">
        <v>0</v>
      </c>
      <c r="J9" s="2">
        <v>0</v>
      </c>
      <c r="K9" s="2">
        <v>0</v>
      </c>
      <c r="L9" s="2">
        <v>0</v>
      </c>
      <c r="M9" s="2">
        <v>1</v>
      </c>
      <c r="N9" s="2">
        <v>0</v>
      </c>
      <c r="O9" s="2">
        <v>0</v>
      </c>
      <c r="P9" s="2">
        <v>2</v>
      </c>
      <c r="Q9" s="4">
        <v>2</v>
      </c>
      <c r="T9" t="s">
        <v>11</v>
      </c>
      <c r="U9" t="s">
        <v>19</v>
      </c>
    </row>
    <row r="10" spans="1:21">
      <c r="B10" s="3">
        <v>7</v>
      </c>
      <c r="C10" s="1" t="s">
        <v>22</v>
      </c>
      <c r="D10" s="2" t="s">
        <v>45</v>
      </c>
      <c r="E10" s="2">
        <v>20</v>
      </c>
      <c r="F10" s="2">
        <v>4</v>
      </c>
      <c r="G10" s="2">
        <v>6</v>
      </c>
      <c r="H10" s="2">
        <v>0</v>
      </c>
      <c r="I10" s="2">
        <v>0</v>
      </c>
      <c r="J10" s="2">
        <v>0</v>
      </c>
      <c r="K10" s="2">
        <v>0</v>
      </c>
      <c r="L10" s="2">
        <v>1</v>
      </c>
      <c r="M10" s="2">
        <v>0</v>
      </c>
      <c r="N10" s="2">
        <v>0</v>
      </c>
      <c r="O10" s="2">
        <v>0</v>
      </c>
      <c r="P10" s="2">
        <v>2</v>
      </c>
      <c r="Q10" s="4">
        <v>4</v>
      </c>
      <c r="T10" t="s">
        <v>12</v>
      </c>
      <c r="U10" t="s">
        <v>37</v>
      </c>
    </row>
    <row r="11" spans="1:21">
      <c r="B11" s="3">
        <v>8</v>
      </c>
      <c r="C11" s="1" t="s">
        <v>23</v>
      </c>
      <c r="D11" s="2"/>
      <c r="E11" s="2">
        <v>18</v>
      </c>
      <c r="F11" s="2">
        <v>1</v>
      </c>
      <c r="G11" s="2">
        <v>2</v>
      </c>
      <c r="H11" s="2">
        <v>1</v>
      </c>
      <c r="I11" s="2">
        <v>0</v>
      </c>
      <c r="J11" s="2">
        <v>0</v>
      </c>
      <c r="K11" s="2">
        <v>0</v>
      </c>
      <c r="L11" s="2">
        <v>0</v>
      </c>
      <c r="M11" s="2">
        <v>0</v>
      </c>
      <c r="N11" s="2">
        <v>0</v>
      </c>
      <c r="O11" s="2">
        <v>0</v>
      </c>
      <c r="P11" s="2">
        <v>1</v>
      </c>
      <c r="Q11" s="4">
        <v>1</v>
      </c>
      <c r="T11" t="s">
        <v>13</v>
      </c>
      <c r="U11" t="s">
        <v>33</v>
      </c>
    </row>
    <row r="12" spans="1:21">
      <c r="B12" s="3">
        <v>9</v>
      </c>
      <c r="C12" s="1" t="s">
        <v>24</v>
      </c>
      <c r="D12" s="2" t="s">
        <v>45</v>
      </c>
      <c r="E12" s="2">
        <v>16</v>
      </c>
      <c r="F12" s="2">
        <v>4</v>
      </c>
      <c r="G12" s="2">
        <v>2</v>
      </c>
      <c r="H12" s="2">
        <v>0</v>
      </c>
      <c r="I12" s="2">
        <v>1</v>
      </c>
      <c r="J12" s="2">
        <v>0</v>
      </c>
      <c r="K12" s="2">
        <v>0</v>
      </c>
      <c r="L12" s="2">
        <v>0</v>
      </c>
      <c r="M12" s="2">
        <v>0</v>
      </c>
      <c r="N12" s="2">
        <v>0</v>
      </c>
      <c r="O12" s="2">
        <v>0</v>
      </c>
      <c r="P12" s="2">
        <v>1</v>
      </c>
      <c r="Q12" s="4">
        <v>1</v>
      </c>
    </row>
    <row r="13" spans="1:21">
      <c r="B13" s="3">
        <v>10</v>
      </c>
      <c r="C13" s="1" t="s">
        <v>25</v>
      </c>
      <c r="D13" s="2" t="s">
        <v>45</v>
      </c>
      <c r="E13" s="2">
        <v>14</v>
      </c>
      <c r="F13" s="2">
        <v>3</v>
      </c>
      <c r="G13" s="2">
        <v>3</v>
      </c>
      <c r="H13" s="2">
        <v>0</v>
      </c>
      <c r="I13" s="2">
        <v>0</v>
      </c>
      <c r="J13" s="2">
        <v>0</v>
      </c>
      <c r="K13" s="2">
        <v>1</v>
      </c>
      <c r="L13" s="2">
        <v>0</v>
      </c>
      <c r="M13" s="2">
        <v>0</v>
      </c>
      <c r="N13" s="2">
        <v>0</v>
      </c>
      <c r="O13" s="2">
        <v>1</v>
      </c>
      <c r="P13" s="2">
        <v>2</v>
      </c>
      <c r="Q13" s="4">
        <v>2</v>
      </c>
    </row>
    <row r="14" spans="1:21">
      <c r="B14" s="3">
        <v>11</v>
      </c>
      <c r="C14" s="1" t="s">
        <v>26</v>
      </c>
      <c r="D14" s="2"/>
      <c r="E14" s="2">
        <v>12</v>
      </c>
      <c r="F14" s="2">
        <v>1</v>
      </c>
      <c r="G14" s="2">
        <v>3</v>
      </c>
      <c r="H14" s="2">
        <v>0</v>
      </c>
      <c r="I14" s="2">
        <v>0</v>
      </c>
      <c r="J14" s="2">
        <v>1</v>
      </c>
      <c r="K14" s="2">
        <v>0</v>
      </c>
      <c r="L14" s="2">
        <v>0</v>
      </c>
      <c r="M14" s="2">
        <v>0</v>
      </c>
      <c r="N14" s="2">
        <v>0</v>
      </c>
      <c r="O14" s="2">
        <v>0</v>
      </c>
      <c r="P14" s="2">
        <v>1</v>
      </c>
      <c r="Q14" s="4">
        <v>1</v>
      </c>
    </row>
    <row r="15" spans="1:21">
      <c r="B15" s="3">
        <v>12</v>
      </c>
      <c r="C15" s="1" t="s">
        <v>27</v>
      </c>
      <c r="D15" s="2"/>
      <c r="E15" s="2">
        <v>11</v>
      </c>
      <c r="F15" s="2">
        <v>3</v>
      </c>
      <c r="G15" s="2">
        <v>1</v>
      </c>
      <c r="H15" s="2">
        <v>0</v>
      </c>
      <c r="I15" s="2">
        <v>0</v>
      </c>
      <c r="J15" s="2">
        <v>0</v>
      </c>
      <c r="K15" s="2">
        <v>0</v>
      </c>
      <c r="L15" s="2">
        <v>1</v>
      </c>
      <c r="M15" s="2">
        <v>0</v>
      </c>
      <c r="N15" s="2">
        <v>0</v>
      </c>
      <c r="O15" s="2">
        <v>1</v>
      </c>
      <c r="P15" s="2">
        <v>2</v>
      </c>
      <c r="Q15" s="4">
        <v>2</v>
      </c>
    </row>
    <row r="16" spans="1:21">
      <c r="B16" s="3">
        <v>13</v>
      </c>
      <c r="C16" s="1" t="s">
        <v>28</v>
      </c>
      <c r="D16" s="2"/>
      <c r="E16" s="2">
        <v>11</v>
      </c>
      <c r="F16" s="2">
        <v>1</v>
      </c>
      <c r="G16" s="2">
        <v>4</v>
      </c>
      <c r="H16" s="2">
        <v>0</v>
      </c>
      <c r="I16" s="2">
        <v>0</v>
      </c>
      <c r="J16" s="2">
        <v>0</v>
      </c>
      <c r="K16" s="2">
        <v>1</v>
      </c>
      <c r="L16" s="2">
        <v>0</v>
      </c>
      <c r="M16" s="2">
        <v>0</v>
      </c>
      <c r="N16" s="2">
        <v>0</v>
      </c>
      <c r="O16" s="2">
        <v>0</v>
      </c>
      <c r="P16" s="2">
        <v>1</v>
      </c>
      <c r="Q16" s="4">
        <v>1</v>
      </c>
    </row>
    <row r="17" spans="2:26">
      <c r="B17" s="3">
        <v>14</v>
      </c>
      <c r="C17" s="1" t="s">
        <v>29</v>
      </c>
      <c r="D17" s="2" t="s">
        <v>45</v>
      </c>
      <c r="E17" s="2">
        <v>11</v>
      </c>
      <c r="F17" s="2">
        <v>4</v>
      </c>
      <c r="G17" s="2">
        <v>1</v>
      </c>
      <c r="H17" s="2">
        <v>0</v>
      </c>
      <c r="I17" s="2">
        <v>0</v>
      </c>
      <c r="J17" s="2">
        <v>0</v>
      </c>
      <c r="K17" s="2">
        <v>0</v>
      </c>
      <c r="L17" s="2">
        <v>0</v>
      </c>
      <c r="M17" s="2">
        <v>0</v>
      </c>
      <c r="N17" s="2">
        <v>2</v>
      </c>
      <c r="O17" s="2">
        <v>0</v>
      </c>
      <c r="P17" s="2">
        <v>2</v>
      </c>
      <c r="Q17" s="4">
        <v>2</v>
      </c>
    </row>
    <row r="18" spans="2:26">
      <c r="B18" s="3">
        <v>15</v>
      </c>
      <c r="C18" s="1" t="s">
        <v>30</v>
      </c>
      <c r="D18" s="2"/>
      <c r="E18" s="2">
        <v>11</v>
      </c>
      <c r="F18" s="2">
        <v>1</v>
      </c>
      <c r="G18" s="2">
        <v>2</v>
      </c>
      <c r="H18" s="2">
        <v>0</v>
      </c>
      <c r="I18" s="2">
        <v>0</v>
      </c>
      <c r="J18" s="2">
        <v>1</v>
      </c>
      <c r="K18" s="2">
        <v>0</v>
      </c>
      <c r="L18" s="2">
        <v>0</v>
      </c>
      <c r="M18" s="2">
        <v>0</v>
      </c>
      <c r="N18" s="2">
        <v>0</v>
      </c>
      <c r="O18" s="2">
        <v>0</v>
      </c>
      <c r="P18" s="2">
        <v>1</v>
      </c>
      <c r="Q18" s="4">
        <v>1</v>
      </c>
    </row>
    <row r="19" spans="2:26">
      <c r="B19" s="3">
        <v>16</v>
      </c>
      <c r="C19" s="1" t="s">
        <v>31</v>
      </c>
      <c r="D19" s="2" t="s">
        <v>45</v>
      </c>
      <c r="E19" s="2">
        <v>9</v>
      </c>
      <c r="F19" s="2">
        <v>3</v>
      </c>
      <c r="G19" s="2">
        <v>0</v>
      </c>
      <c r="H19" s="2">
        <v>0</v>
      </c>
      <c r="I19" s="2">
        <v>0</v>
      </c>
      <c r="J19" s="2">
        <v>0</v>
      </c>
      <c r="K19" s="2">
        <v>1</v>
      </c>
      <c r="L19" s="2">
        <v>0</v>
      </c>
      <c r="M19" s="2">
        <v>0</v>
      </c>
      <c r="N19" s="2">
        <v>0</v>
      </c>
      <c r="O19" s="2">
        <v>0</v>
      </c>
      <c r="P19" s="2">
        <v>1</v>
      </c>
      <c r="Q19" s="4">
        <v>1</v>
      </c>
    </row>
    <row r="20" spans="2:26">
      <c r="B20" s="3">
        <v>17</v>
      </c>
      <c r="C20" s="1" t="s">
        <v>32</v>
      </c>
      <c r="D20" s="2" t="s">
        <v>45</v>
      </c>
      <c r="E20" s="2">
        <v>8</v>
      </c>
      <c r="F20" s="2">
        <v>4</v>
      </c>
      <c r="G20" s="2">
        <v>1</v>
      </c>
      <c r="H20" s="2">
        <v>0</v>
      </c>
      <c r="I20" s="2">
        <v>0</v>
      </c>
      <c r="J20" s="2">
        <v>0</v>
      </c>
      <c r="K20" s="2">
        <v>0</v>
      </c>
      <c r="L20" s="2">
        <v>0</v>
      </c>
      <c r="M20" s="2">
        <v>0</v>
      </c>
      <c r="N20" s="2">
        <v>1</v>
      </c>
      <c r="O20" s="2">
        <v>0</v>
      </c>
      <c r="P20" s="2">
        <v>1</v>
      </c>
      <c r="Q20" s="4">
        <v>3</v>
      </c>
    </row>
    <row r="21" spans="2:26">
      <c r="B21" s="3">
        <v>18</v>
      </c>
      <c r="C21" s="1" t="s">
        <v>33</v>
      </c>
      <c r="D21" s="2"/>
      <c r="E21" s="2">
        <v>7</v>
      </c>
      <c r="F21" s="2">
        <v>1</v>
      </c>
      <c r="G21" s="2">
        <v>4</v>
      </c>
      <c r="H21" s="2">
        <v>0</v>
      </c>
      <c r="I21" s="2">
        <v>0</v>
      </c>
      <c r="J21" s="2">
        <v>0</v>
      </c>
      <c r="K21" s="2">
        <v>0</v>
      </c>
      <c r="L21" s="2">
        <v>0</v>
      </c>
      <c r="M21" s="2">
        <v>0</v>
      </c>
      <c r="N21" s="2">
        <v>0</v>
      </c>
      <c r="O21" s="2">
        <v>1</v>
      </c>
      <c r="P21" s="2">
        <v>1</v>
      </c>
      <c r="Q21" s="4">
        <v>1</v>
      </c>
    </row>
    <row r="22" spans="2:26">
      <c r="B22" s="3">
        <v>19</v>
      </c>
      <c r="C22" s="1" t="s">
        <v>34</v>
      </c>
      <c r="D22" s="2"/>
      <c r="E22" s="2">
        <v>6</v>
      </c>
      <c r="F22" s="2">
        <v>3</v>
      </c>
      <c r="G22" s="2">
        <v>3</v>
      </c>
      <c r="H22" s="2">
        <v>0</v>
      </c>
      <c r="I22" s="2">
        <v>0</v>
      </c>
      <c r="J22" s="2">
        <v>0</v>
      </c>
      <c r="K22" s="2">
        <v>0</v>
      </c>
      <c r="L22" s="2">
        <v>0</v>
      </c>
      <c r="M22" s="2">
        <v>0</v>
      </c>
      <c r="N22" s="2">
        <v>0</v>
      </c>
      <c r="O22" s="2">
        <v>0</v>
      </c>
      <c r="P22" s="2">
        <v>0</v>
      </c>
      <c r="Q22" s="4">
        <v>0</v>
      </c>
    </row>
    <row r="23" spans="2:26">
      <c r="B23" s="3">
        <v>20</v>
      </c>
      <c r="C23" s="1" t="s">
        <v>35</v>
      </c>
      <c r="D23" s="2"/>
      <c r="E23" s="2">
        <v>5</v>
      </c>
      <c r="F23" s="2">
        <v>1</v>
      </c>
      <c r="G23" s="2">
        <v>0</v>
      </c>
      <c r="H23" s="2">
        <v>0</v>
      </c>
      <c r="I23" s="2">
        <v>0</v>
      </c>
      <c r="J23" s="2">
        <v>0</v>
      </c>
      <c r="K23" s="2">
        <v>0</v>
      </c>
      <c r="L23" s="2">
        <v>0</v>
      </c>
      <c r="M23" s="2">
        <v>1</v>
      </c>
      <c r="N23" s="2">
        <v>0</v>
      </c>
      <c r="O23" s="2">
        <v>0</v>
      </c>
      <c r="P23" s="2">
        <v>1</v>
      </c>
      <c r="Q23" s="4">
        <v>1</v>
      </c>
    </row>
    <row r="24" spans="2:26">
      <c r="B24" s="3">
        <v>21</v>
      </c>
      <c r="C24" s="1" t="s">
        <v>36</v>
      </c>
      <c r="D24" s="2" t="s">
        <v>45</v>
      </c>
      <c r="E24" s="2">
        <v>5</v>
      </c>
      <c r="F24" s="2">
        <v>2</v>
      </c>
      <c r="G24" s="2">
        <v>3</v>
      </c>
      <c r="H24" s="2">
        <v>0</v>
      </c>
      <c r="I24" s="2">
        <v>0</v>
      </c>
      <c r="J24" s="2">
        <v>0</v>
      </c>
      <c r="K24" s="2">
        <v>0</v>
      </c>
      <c r="L24" s="2">
        <v>0</v>
      </c>
      <c r="M24" s="2">
        <v>0</v>
      </c>
      <c r="N24" s="2">
        <v>0</v>
      </c>
      <c r="O24" s="2">
        <v>0</v>
      </c>
      <c r="P24" s="2">
        <v>0</v>
      </c>
      <c r="Q24" s="4">
        <v>1</v>
      </c>
    </row>
    <row r="25" spans="2:26">
      <c r="B25" s="3">
        <v>22</v>
      </c>
      <c r="C25" s="1" t="s">
        <v>37</v>
      </c>
      <c r="D25" s="2"/>
      <c r="E25" s="2">
        <v>4</v>
      </c>
      <c r="F25" s="2">
        <v>1</v>
      </c>
      <c r="G25" s="2">
        <v>0</v>
      </c>
      <c r="H25" s="2">
        <v>0</v>
      </c>
      <c r="I25" s="2">
        <v>0</v>
      </c>
      <c r="J25" s="2">
        <v>0</v>
      </c>
      <c r="K25" s="2">
        <v>0</v>
      </c>
      <c r="L25" s="2">
        <v>0</v>
      </c>
      <c r="M25" s="2">
        <v>0</v>
      </c>
      <c r="N25" s="2">
        <v>1</v>
      </c>
      <c r="O25" s="2">
        <v>0</v>
      </c>
      <c r="P25" s="2">
        <v>1</v>
      </c>
      <c r="Q25" s="4">
        <v>1</v>
      </c>
      <c r="S25" s="24" t="s">
        <v>47</v>
      </c>
      <c r="T25" s="25"/>
      <c r="U25" s="25"/>
      <c r="V25" s="25"/>
      <c r="W25" s="25"/>
      <c r="X25" s="25"/>
      <c r="Y25" s="25"/>
      <c r="Z25" s="26"/>
    </row>
    <row r="26" spans="2:26">
      <c r="B26" s="3">
        <v>23</v>
      </c>
      <c r="C26" s="1" t="s">
        <v>38</v>
      </c>
      <c r="D26" s="2"/>
      <c r="E26" s="2">
        <v>3</v>
      </c>
      <c r="F26" s="2">
        <v>2</v>
      </c>
      <c r="G26" s="2">
        <v>1</v>
      </c>
      <c r="H26" s="2">
        <v>0</v>
      </c>
      <c r="I26" s="2">
        <v>0</v>
      </c>
      <c r="J26" s="2">
        <v>0</v>
      </c>
      <c r="K26" s="2">
        <v>0</v>
      </c>
      <c r="L26" s="2">
        <v>0</v>
      </c>
      <c r="M26" s="2">
        <v>0</v>
      </c>
      <c r="N26" s="2">
        <v>0</v>
      </c>
      <c r="O26" s="2">
        <v>0</v>
      </c>
      <c r="P26" s="2">
        <v>0</v>
      </c>
      <c r="Q26" s="4">
        <v>0</v>
      </c>
      <c r="S26" s="12" t="s">
        <v>48</v>
      </c>
      <c r="T26" s="12" t="s">
        <v>49</v>
      </c>
      <c r="U26" s="12" t="s">
        <v>50</v>
      </c>
      <c r="V26" s="12" t="s">
        <v>51</v>
      </c>
      <c r="W26" s="12" t="s">
        <v>52</v>
      </c>
      <c r="X26" s="12" t="s">
        <v>53</v>
      </c>
      <c r="Y26" s="12" t="s">
        <v>54</v>
      </c>
      <c r="Z26" s="12" t="s">
        <v>55</v>
      </c>
    </row>
    <row r="27" spans="2:26">
      <c r="B27" s="3">
        <v>24</v>
      </c>
      <c r="C27" s="1" t="s">
        <v>39</v>
      </c>
      <c r="D27" s="2"/>
      <c r="E27" s="2">
        <v>3</v>
      </c>
      <c r="F27" s="2">
        <v>1</v>
      </c>
      <c r="G27" s="2">
        <v>0</v>
      </c>
      <c r="H27" s="2">
        <v>0</v>
      </c>
      <c r="I27" s="2">
        <v>0</v>
      </c>
      <c r="J27" s="2">
        <v>0</v>
      </c>
      <c r="K27" s="2">
        <v>0</v>
      </c>
      <c r="L27" s="2">
        <v>0</v>
      </c>
      <c r="M27" s="2">
        <v>0</v>
      </c>
      <c r="N27" s="2">
        <v>0</v>
      </c>
      <c r="O27" s="2">
        <v>1</v>
      </c>
      <c r="P27" s="2">
        <v>1</v>
      </c>
      <c r="Q27" s="4">
        <v>1</v>
      </c>
      <c r="S27" s="12">
        <v>15</v>
      </c>
      <c r="T27" s="12">
        <v>10</v>
      </c>
      <c r="U27" s="12">
        <v>8</v>
      </c>
      <c r="V27" s="12">
        <v>6</v>
      </c>
      <c r="W27" s="12">
        <v>5</v>
      </c>
      <c r="X27" s="12">
        <v>4</v>
      </c>
      <c r="Y27" s="12">
        <v>3</v>
      </c>
      <c r="Z27" s="12">
        <v>2</v>
      </c>
    </row>
    <row r="28" spans="2:26">
      <c r="B28" s="3">
        <v>25</v>
      </c>
      <c r="C28" s="1" t="s">
        <v>40</v>
      </c>
      <c r="D28" s="2"/>
      <c r="E28" s="2">
        <v>2</v>
      </c>
      <c r="F28" s="2">
        <v>1</v>
      </c>
      <c r="G28" s="2">
        <v>1</v>
      </c>
      <c r="H28" s="2">
        <v>0</v>
      </c>
      <c r="I28" s="2">
        <v>0</v>
      </c>
      <c r="J28" s="2">
        <v>0</v>
      </c>
      <c r="K28" s="2">
        <v>0</v>
      </c>
      <c r="L28" s="2">
        <v>0</v>
      </c>
      <c r="M28" s="2">
        <v>0</v>
      </c>
      <c r="N28" s="2">
        <v>0</v>
      </c>
      <c r="O28" s="2">
        <v>0</v>
      </c>
      <c r="P28" s="2">
        <v>0</v>
      </c>
      <c r="Q28" s="4">
        <v>0</v>
      </c>
    </row>
    <row r="29" spans="2:26">
      <c r="B29" s="3">
        <v>26</v>
      </c>
      <c r="C29" s="1" t="s">
        <v>41</v>
      </c>
      <c r="D29" s="2"/>
      <c r="E29" s="2">
        <v>2</v>
      </c>
      <c r="F29" s="2">
        <v>1</v>
      </c>
      <c r="G29" s="2">
        <v>1</v>
      </c>
      <c r="H29" s="2">
        <v>0</v>
      </c>
      <c r="I29" s="2">
        <v>0</v>
      </c>
      <c r="J29" s="2">
        <v>0</v>
      </c>
      <c r="K29" s="2">
        <v>0</v>
      </c>
      <c r="L29" s="2">
        <v>0</v>
      </c>
      <c r="M29" s="2">
        <v>0</v>
      </c>
      <c r="N29" s="2">
        <v>0</v>
      </c>
      <c r="O29" s="2">
        <v>0</v>
      </c>
      <c r="P29" s="2">
        <v>0</v>
      </c>
      <c r="Q29" s="4">
        <v>0</v>
      </c>
    </row>
    <row r="30" spans="2:26">
      <c r="B30" s="3">
        <v>27</v>
      </c>
      <c r="C30" s="1" t="s">
        <v>42</v>
      </c>
      <c r="D30" s="2"/>
      <c r="E30" s="2">
        <v>1</v>
      </c>
      <c r="F30" s="2">
        <v>1</v>
      </c>
      <c r="G30" s="2">
        <v>0</v>
      </c>
      <c r="H30" s="2">
        <v>0</v>
      </c>
      <c r="I30" s="2">
        <v>0</v>
      </c>
      <c r="J30" s="2">
        <v>0</v>
      </c>
      <c r="K30" s="2">
        <v>0</v>
      </c>
      <c r="L30" s="2">
        <v>0</v>
      </c>
      <c r="M30" s="2">
        <v>0</v>
      </c>
      <c r="N30" s="2">
        <v>0</v>
      </c>
      <c r="O30" s="2">
        <v>0</v>
      </c>
      <c r="P30" s="2">
        <v>0</v>
      </c>
      <c r="Q30" s="4">
        <v>0</v>
      </c>
    </row>
    <row r="31" spans="2:26">
      <c r="B31" s="3">
        <v>28</v>
      </c>
      <c r="C31" s="1" t="s">
        <v>43</v>
      </c>
      <c r="D31" s="2"/>
      <c r="E31" s="2">
        <v>1</v>
      </c>
      <c r="F31" s="2">
        <v>1</v>
      </c>
      <c r="G31" s="2">
        <v>0</v>
      </c>
      <c r="H31" s="2">
        <v>0</v>
      </c>
      <c r="I31" s="2">
        <v>0</v>
      </c>
      <c r="J31" s="2">
        <v>0</v>
      </c>
      <c r="K31" s="2">
        <v>0</v>
      </c>
      <c r="L31" s="2">
        <v>0</v>
      </c>
      <c r="M31" s="2">
        <v>0</v>
      </c>
      <c r="N31" s="2">
        <v>0</v>
      </c>
      <c r="O31" s="2">
        <v>0</v>
      </c>
      <c r="P31" s="2">
        <v>0</v>
      </c>
      <c r="Q31" s="4">
        <v>0</v>
      </c>
    </row>
    <row r="32" spans="2:26" ht="15.75" thickBot="1">
      <c r="B32" s="5">
        <v>29</v>
      </c>
      <c r="C32" s="6" t="s">
        <v>44</v>
      </c>
      <c r="D32" s="7"/>
      <c r="E32" s="7">
        <v>1</v>
      </c>
      <c r="F32" s="7">
        <v>1</v>
      </c>
      <c r="G32" s="7">
        <v>0</v>
      </c>
      <c r="H32" s="7">
        <v>0</v>
      </c>
      <c r="I32" s="7">
        <v>0</v>
      </c>
      <c r="J32" s="7">
        <v>0</v>
      </c>
      <c r="K32" s="7">
        <v>0</v>
      </c>
      <c r="L32" s="7">
        <v>0</v>
      </c>
      <c r="M32" s="7">
        <v>0</v>
      </c>
      <c r="N32" s="7">
        <v>0</v>
      </c>
      <c r="O32" s="7">
        <v>0</v>
      </c>
      <c r="P32" s="7">
        <v>0</v>
      </c>
      <c r="Q32" s="8">
        <v>0</v>
      </c>
    </row>
    <row r="33" spans="6:6" ht="10.5" customHeight="1"/>
    <row r="34" spans="6:6" ht="27" customHeight="1">
      <c r="F34" s="13"/>
    </row>
  </sheetData>
  <mergeCells count="3">
    <mergeCell ref="B1:Q1"/>
    <mergeCell ref="B2:Q2"/>
    <mergeCell ref="S25:Z25"/>
  </mergeCells>
  <phoneticPr fontId="9" type="noConversion"/>
  <printOptions horizontalCentered="1"/>
  <pageMargins left="0" right="0" top="0" bottom="0" header="0" footer="0"/>
  <pageSetup paperSize="9" orientation="landscape" horizontalDpi="4294967293" r:id="rId1"/>
  <drawing r:id="rId2"/>
</worksheet>
</file>

<file path=xl/worksheets/sheet2.xml><?xml version="1.0" encoding="utf-8"?>
<worksheet xmlns="http://schemas.openxmlformats.org/spreadsheetml/2006/main" xmlns:r="http://schemas.openxmlformats.org/officeDocument/2006/relationships">
  <sheetPr enableFormatConditionsCalculation="0">
    <tabColor indexed="41"/>
  </sheetPr>
  <dimension ref="B2:T43"/>
  <sheetViews>
    <sheetView topLeftCell="E1" workbookViewId="0">
      <selection activeCell="T4" sqref="T4"/>
    </sheetView>
  </sheetViews>
  <sheetFormatPr baseColWidth="10" defaultRowHeight="15"/>
  <cols>
    <col min="4" max="4" width="8.5703125" bestFit="1" customWidth="1"/>
    <col min="5" max="5" width="9.5703125" bestFit="1" customWidth="1"/>
    <col min="8" max="8" width="3.85546875" bestFit="1" customWidth="1"/>
    <col min="9" max="15" width="6" bestFit="1" customWidth="1"/>
  </cols>
  <sheetData>
    <row r="2" spans="2:20">
      <c r="G2" s="17"/>
      <c r="H2" s="17"/>
      <c r="I2" s="17"/>
      <c r="J2" s="17"/>
      <c r="K2" s="17"/>
      <c r="L2" s="17"/>
      <c r="M2" s="17"/>
      <c r="N2" s="17"/>
      <c r="O2" s="17"/>
    </row>
    <row r="3" spans="2:20">
      <c r="B3" t="s">
        <v>59</v>
      </c>
      <c r="C3" t="str">
        <f ca="1">Feuil2!C3</f>
        <v>Nom</v>
      </c>
      <c r="D3" t="str">
        <f ca="1">Feuil2!D3</f>
        <v>Membre</v>
      </c>
      <c r="E3" t="str">
        <f ca="1">Feuil2!E3</f>
        <v>Points</v>
      </c>
      <c r="F3" t="str">
        <f ca="1">Feuil2!F3</f>
        <v>Pts Fidélité</v>
      </c>
      <c r="G3" t="str">
        <f ca="1">Feuil2!G3</f>
        <v>Éliminations</v>
      </c>
      <c r="H3" t="str">
        <f ca="1">Feuil2!H3</f>
        <v>1er</v>
      </c>
      <c r="I3" t="str">
        <f ca="1">Feuil2!I3</f>
        <v>2ème</v>
      </c>
      <c r="J3" t="str">
        <f ca="1">Feuil2!J3</f>
        <v>3ème</v>
      </c>
      <c r="K3" t="str">
        <f ca="1">Feuil2!K3</f>
        <v>4ème</v>
      </c>
      <c r="L3" t="str">
        <f ca="1">Feuil2!L3</f>
        <v>5ème</v>
      </c>
      <c r="M3" t="str">
        <f ca="1">Feuil2!M3</f>
        <v>6ème</v>
      </c>
      <c r="N3" t="str">
        <f ca="1">Feuil2!N3</f>
        <v>7ème</v>
      </c>
      <c r="O3" t="str">
        <f ca="1">Feuil2!O3</f>
        <v>8ème</v>
      </c>
      <c r="P3" t="str">
        <f ca="1">Feuil2!P3</f>
        <v>Placé Total</v>
      </c>
      <c r="Q3" t="str">
        <f ca="1">Feuil2!Q3</f>
        <v>Tables Finales</v>
      </c>
      <c r="S3" s="19" t="s">
        <v>58</v>
      </c>
    </row>
    <row r="4" spans="2:20">
      <c r="B4">
        <f ca="1">Feuil2!B4</f>
        <v>1</v>
      </c>
      <c r="C4" s="14" t="str">
        <f ca="1">IF(INDIRECT("Feuil2!"&amp;CHAR(COLUMN()+64)&amp;ROW())="","",INDIRECT("Feuil2!"&amp;CHAR(COLUMN()+64)&amp;ROW()))</f>
        <v>JEFF</v>
      </c>
      <c r="D4" s="14" t="str">
        <f ca="1">IF(INDIRECT("Feuil2!"&amp;CHAR(COLUMN()+64)&amp;ROW())="","",INDIRECT("Feuil2!"&amp;CHAR(COLUMN()+64)&amp;ROW()))</f>
        <v>X</v>
      </c>
      <c r="E4" s="16">
        <f ca="1">IF($C4="","",SUMPRODUCT(({1,1,15,10,8,6,5,4,3,2})*($F4:$O4))+(ROW()/10^9))</f>
        <v>54.000000004</v>
      </c>
      <c r="F4" s="14">
        <f ca="1">IF(INDIRECT("Feuil2!"&amp;CHAR(COLUMN()+64)&amp;ROW())="","",INDIRECT("Feuil2!"&amp;CHAR(COLUMN()+64)&amp;ROW()))</f>
        <v>4</v>
      </c>
      <c r="G4" s="14">
        <f ca="1">IF(INDIRECT("Feuil2!"&amp;CHAR(COLUMN()+64)&amp;ROW())="","",INDIRECT("Feuil2!"&amp;CHAR(COLUMN()+64)&amp;ROW()))</f>
        <v>15</v>
      </c>
      <c r="H4" s="14">
        <f ca="1">IF(INDIRECT("Feuil2!"&amp;CHAR(COLUMN()+64)&amp;ROW())="","",INDIRECT("Feuil2!"&amp;CHAR(COLUMN()+64)&amp;ROW())+COUNTIF(INDIRECT("Feuil2!$U$"&amp;COLUMN()-4),$C4))</f>
        <v>0</v>
      </c>
      <c r="I4" s="14">
        <f t="shared" ref="I4:O19" ca="1" si="0">IF(INDIRECT("Feuil2!"&amp;CHAR(COLUMN()+64)&amp;ROW())="","",INDIRECT("Feuil2!"&amp;CHAR(COLUMN()+64)&amp;ROW())+COUNTIF(INDIRECT("Feuil2!$U$"&amp;COLUMN()-4),$C4))</f>
        <v>3</v>
      </c>
      <c r="J4" s="14">
        <f t="shared" ca="1" si="0"/>
        <v>0</v>
      </c>
      <c r="K4" s="14">
        <f t="shared" ca="1" si="0"/>
        <v>0</v>
      </c>
      <c r="L4" s="14">
        <f t="shared" ca="1" si="0"/>
        <v>1</v>
      </c>
      <c r="M4" s="14">
        <f t="shared" ca="1" si="0"/>
        <v>0</v>
      </c>
      <c r="N4" s="14">
        <f t="shared" ca="1" si="0"/>
        <v>0</v>
      </c>
      <c r="O4" s="14">
        <f t="shared" ca="1" si="0"/>
        <v>0</v>
      </c>
      <c r="P4" s="15">
        <f ca="1">IF($C4="","",SUM(H4:O4))</f>
        <v>4</v>
      </c>
      <c r="Q4" s="14">
        <f ca="1">IF(INDIRECT("Feuil2!"&amp;CHAR(COLUMN()+64)&amp;ROW())="","",INDIRECT("Feuil2!"&amp;CHAR(COLUMN()+64)&amp;ROW()))</f>
        <v>4</v>
      </c>
      <c r="S4" s="14" t="s">
        <v>6</v>
      </c>
      <c r="T4" s="18" t="str">
        <f ca="1">IF($C4="","",INDEX($C:$C,MATCH(LARGE($E:$E,ROW()-3),$E:$E,0)))</f>
        <v>JEFF</v>
      </c>
    </row>
    <row r="5" spans="2:20">
      <c r="B5">
        <f ca="1">Feuil2!B5</f>
        <v>2</v>
      </c>
      <c r="C5" s="14" t="str">
        <f t="shared" ref="C5:D43" ca="1" si="1">IF(INDIRECT("Feuil2!"&amp;CHAR(COLUMN()+64)&amp;ROW())="","",INDIRECT("Feuil2!"&amp;CHAR(COLUMN()+64)&amp;ROW()))</f>
        <v>RUDY POUIK</v>
      </c>
      <c r="D5" s="14" t="str">
        <f t="shared" ca="1" si="1"/>
        <v>X</v>
      </c>
      <c r="E5" s="16">
        <f ca="1">IF($C5="","",SUMPRODUCT(({1,1,15,10,8,6,5,4,3,2})*($F5:$O5))+(ROW()/10^9))</f>
        <v>30.000000005</v>
      </c>
      <c r="F5" s="14">
        <f t="shared" ref="F5:G43" ca="1" si="2">IF(INDIRECT("Feuil2!"&amp;CHAR(COLUMN()+64)&amp;ROW())="","",INDIRECT("Feuil2!"&amp;CHAR(COLUMN()+64)&amp;ROW()))</f>
        <v>3</v>
      </c>
      <c r="G5" s="14">
        <f t="shared" ca="1" si="2"/>
        <v>4</v>
      </c>
      <c r="H5" s="14">
        <f t="shared" ref="H5:O43" ca="1" si="3">IF(INDIRECT("Feuil2!"&amp;CHAR(COLUMN()+64)&amp;ROW())="","",INDIRECT("Feuil2!"&amp;CHAR(COLUMN()+64)&amp;ROW())+COUNTIF(INDIRECT("Feuil2!$U$"&amp;COLUMN()-4),$C5))</f>
        <v>1</v>
      </c>
      <c r="I5" s="14">
        <f t="shared" ca="1" si="0"/>
        <v>0</v>
      </c>
      <c r="J5" s="14">
        <f t="shared" ca="1" si="0"/>
        <v>1</v>
      </c>
      <c r="K5" s="14">
        <f t="shared" ca="1" si="0"/>
        <v>0</v>
      </c>
      <c r="L5" s="14">
        <f t="shared" ca="1" si="0"/>
        <v>0</v>
      </c>
      <c r="M5" s="14">
        <f t="shared" ca="1" si="0"/>
        <v>0</v>
      </c>
      <c r="N5" s="14">
        <f t="shared" ca="1" si="0"/>
        <v>0</v>
      </c>
      <c r="O5" s="14">
        <f t="shared" ca="1" si="0"/>
        <v>0</v>
      </c>
      <c r="P5" s="15">
        <f t="shared" ref="P5:P43" ca="1" si="4">IF($C5="","",SUM(H5:O5))</f>
        <v>2</v>
      </c>
      <c r="Q5" s="14">
        <f t="shared" ref="Q5:Q43" ca="1" si="5">IF(INDIRECT("Feuil2!"&amp;CHAR(COLUMN()+64)&amp;ROW())="","",INDIRECT("Feuil2!"&amp;CHAR(COLUMN()+64)&amp;ROW()))</f>
        <v>2</v>
      </c>
      <c r="S5" s="14" t="str">
        <f ca="1">IF($C5="","",ROW()-3&amp;"ème")</f>
        <v>2ème</v>
      </c>
      <c r="T5" s="18" t="str">
        <f t="shared" ref="T5:T43" ca="1" si="6">IF($C5="","",INDEX($C:$C,MATCH(LARGE($E:$E,ROW()-3),$E:$E,0)))</f>
        <v>AGARI</v>
      </c>
    </row>
    <row r="6" spans="2:20">
      <c r="B6">
        <f ca="1">Feuil2!B6</f>
        <v>3</v>
      </c>
      <c r="C6" s="14" t="str">
        <f t="shared" ca="1" si="1"/>
        <v>AMBRE</v>
      </c>
      <c r="D6" s="14" t="str">
        <f t="shared" ca="1" si="1"/>
        <v/>
      </c>
      <c r="E6" s="16">
        <f ca="1">IF($C6="","",SUMPRODUCT(({1,1,15,10,8,6,5,4,3,2})*($F6:$O6))+(ROW()/10^9))</f>
        <v>28.000000006</v>
      </c>
      <c r="F6" s="14">
        <f t="shared" ca="1" si="2"/>
        <v>2</v>
      </c>
      <c r="G6" s="14">
        <f t="shared" ca="1" si="2"/>
        <v>12</v>
      </c>
      <c r="H6" s="14">
        <f t="shared" ca="1" si="3"/>
        <v>0</v>
      </c>
      <c r="I6" s="14">
        <f t="shared" ca="1" si="0"/>
        <v>1</v>
      </c>
      <c r="J6" s="14">
        <f t="shared" ca="1" si="0"/>
        <v>0</v>
      </c>
      <c r="K6" s="14">
        <f t="shared" ca="1" si="0"/>
        <v>0</v>
      </c>
      <c r="L6" s="14">
        <f t="shared" ca="1" si="0"/>
        <v>0</v>
      </c>
      <c r="M6" s="14">
        <f t="shared" ca="1" si="0"/>
        <v>1</v>
      </c>
      <c r="N6" s="14">
        <f t="shared" ca="1" si="0"/>
        <v>0</v>
      </c>
      <c r="O6" s="14">
        <f t="shared" ca="1" si="0"/>
        <v>0</v>
      </c>
      <c r="P6" s="15">
        <f t="shared" ca="1" si="4"/>
        <v>2</v>
      </c>
      <c r="Q6" s="14">
        <f t="shared" ca="1" si="5"/>
        <v>2</v>
      </c>
      <c r="S6" s="14" t="str">
        <f t="shared" ref="S6:S43" ca="1" si="7">IF($C6="","",ROW()-3&amp;"ème")</f>
        <v>3ème</v>
      </c>
      <c r="T6" s="18" t="str">
        <f t="shared" ca="1" si="6"/>
        <v>LOOPING</v>
      </c>
    </row>
    <row r="7" spans="2:20">
      <c r="B7">
        <f ca="1">Feuil2!B7</f>
        <v>4</v>
      </c>
      <c r="C7" s="14" t="str">
        <f t="shared" ca="1" si="1"/>
        <v>LOOPING</v>
      </c>
      <c r="D7" s="14" t="str">
        <f t="shared" ca="1" si="1"/>
        <v>X</v>
      </c>
      <c r="E7" s="16">
        <f ca="1">IF($C7="","",SUMPRODUCT(({1,1,15,10,8,6,5,4,3,2})*($F7:$O7))+(ROW()/10^9))</f>
        <v>31.000000007000001</v>
      </c>
      <c r="F7" s="14">
        <f t="shared" ca="1" si="2"/>
        <v>4</v>
      </c>
      <c r="G7" s="14">
        <f t="shared" ca="1" si="2"/>
        <v>5</v>
      </c>
      <c r="H7" s="14">
        <f t="shared" ca="1" si="3"/>
        <v>0</v>
      </c>
      <c r="I7" s="14">
        <f t="shared" ca="1" si="0"/>
        <v>0</v>
      </c>
      <c r="J7" s="14">
        <f t="shared" ca="1" si="0"/>
        <v>1</v>
      </c>
      <c r="K7" s="14">
        <f t="shared" ca="1" si="0"/>
        <v>1</v>
      </c>
      <c r="L7" s="14">
        <f t="shared" ca="1" si="0"/>
        <v>0</v>
      </c>
      <c r="M7" s="14">
        <f t="shared" ca="1" si="0"/>
        <v>2</v>
      </c>
      <c r="N7" s="14">
        <f t="shared" ca="1" si="0"/>
        <v>0</v>
      </c>
      <c r="O7" s="14">
        <f t="shared" ca="1" si="0"/>
        <v>0</v>
      </c>
      <c r="P7" s="15">
        <f t="shared" ca="1" si="4"/>
        <v>4</v>
      </c>
      <c r="Q7" s="14">
        <f t="shared" ca="1" si="5"/>
        <v>4</v>
      </c>
      <c r="S7" s="14" t="str">
        <f t="shared" ca="1" si="7"/>
        <v>4ème</v>
      </c>
      <c r="T7" s="18" t="str">
        <f t="shared" ca="1" si="6"/>
        <v>RUDY POUIK</v>
      </c>
    </row>
    <row r="8" spans="2:20">
      <c r="B8">
        <f ca="1">Feuil2!B8</f>
        <v>5</v>
      </c>
      <c r="C8" s="14" t="str">
        <f t="shared" ca="1" si="1"/>
        <v>DANIEL</v>
      </c>
      <c r="D8" s="14" t="str">
        <f t="shared" ca="1" si="1"/>
        <v/>
      </c>
      <c r="E8" s="16">
        <f ca="1">IF($C8="","",SUMPRODUCT(({1,1,15,10,8,6,5,4,3,2})*($F8:$O8))+(ROW()/10^9))</f>
        <v>27.000000008000001</v>
      </c>
      <c r="F8" s="14">
        <f t="shared" ca="1" si="2"/>
        <v>2</v>
      </c>
      <c r="G8" s="14">
        <f t="shared" ca="1" si="2"/>
        <v>10</v>
      </c>
      <c r="H8" s="14">
        <f t="shared" ca="1" si="3"/>
        <v>1</v>
      </c>
      <c r="I8" s="14">
        <f t="shared" ca="1" si="0"/>
        <v>0</v>
      </c>
      <c r="J8" s="14">
        <f t="shared" ca="1" si="0"/>
        <v>0</v>
      </c>
      <c r="K8" s="14">
        <f t="shared" ca="1" si="0"/>
        <v>0</v>
      </c>
      <c r="L8" s="14">
        <f t="shared" ca="1" si="0"/>
        <v>0</v>
      </c>
      <c r="M8" s="14">
        <f t="shared" ca="1" si="0"/>
        <v>0</v>
      </c>
      <c r="N8" s="14">
        <f t="shared" ca="1" si="0"/>
        <v>0</v>
      </c>
      <c r="O8" s="14">
        <f t="shared" ca="1" si="0"/>
        <v>0</v>
      </c>
      <c r="P8" s="15">
        <f t="shared" ca="1" si="4"/>
        <v>1</v>
      </c>
      <c r="Q8" s="14">
        <f t="shared" ca="1" si="5"/>
        <v>1</v>
      </c>
      <c r="S8" s="14" t="str">
        <f t="shared" ca="1" si="7"/>
        <v>5ème</v>
      </c>
      <c r="T8" s="18" t="str">
        <f t="shared" ca="1" si="6"/>
        <v>AMBRE</v>
      </c>
    </row>
    <row r="9" spans="2:20">
      <c r="B9">
        <f ca="1">Feuil2!B9</f>
        <v>6</v>
      </c>
      <c r="C9" s="14" t="str">
        <f t="shared" ca="1" si="1"/>
        <v>AGARI</v>
      </c>
      <c r="D9" s="14" t="str">
        <f t="shared" ca="1" si="1"/>
        <v/>
      </c>
      <c r="E9" s="16">
        <f ca="1">IF($C9="","",SUMPRODUCT(({1,1,15,10,8,6,5,4,3,2})*($F9:$O9))+(ROW()/10^9))</f>
        <v>39.000000008999997</v>
      </c>
      <c r="F9" s="14">
        <f t="shared" ca="1" si="2"/>
        <v>2</v>
      </c>
      <c r="G9" s="14">
        <f t="shared" ca="1" si="2"/>
        <v>3</v>
      </c>
      <c r="H9" s="14">
        <f t="shared" ca="1" si="3"/>
        <v>2</v>
      </c>
      <c r="I9" s="14">
        <f t="shared" ca="1" si="0"/>
        <v>0</v>
      </c>
      <c r="J9" s="14">
        <f t="shared" ca="1" si="0"/>
        <v>0</v>
      </c>
      <c r="K9" s="14">
        <f t="shared" ca="1" si="0"/>
        <v>0</v>
      </c>
      <c r="L9" s="14">
        <f t="shared" ca="1" si="0"/>
        <v>0</v>
      </c>
      <c r="M9" s="14">
        <f t="shared" ca="1" si="0"/>
        <v>1</v>
      </c>
      <c r="N9" s="14">
        <f t="shared" ca="1" si="0"/>
        <v>0</v>
      </c>
      <c r="O9" s="14">
        <f t="shared" ca="1" si="0"/>
        <v>0</v>
      </c>
      <c r="P9" s="15">
        <f t="shared" ca="1" si="4"/>
        <v>3</v>
      </c>
      <c r="Q9" s="14">
        <f t="shared" ca="1" si="5"/>
        <v>2</v>
      </c>
      <c r="S9" s="14" t="str">
        <f t="shared" ca="1" si="7"/>
        <v>6ème</v>
      </c>
      <c r="T9" s="18" t="str">
        <f t="shared" ca="1" si="6"/>
        <v>DANIEL</v>
      </c>
    </row>
    <row r="10" spans="2:20">
      <c r="B10">
        <f ca="1">Feuil2!B10</f>
        <v>7</v>
      </c>
      <c r="C10" s="14" t="str">
        <f t="shared" ca="1" si="1"/>
        <v>DAVID</v>
      </c>
      <c r="D10" s="14" t="str">
        <f t="shared" ca="1" si="1"/>
        <v>X</v>
      </c>
      <c r="E10" s="16">
        <f ca="1">IF($C10="","",SUMPRODUCT(({1,1,15,10,8,6,5,4,3,2})*($F10:$O10))+(ROW()/10^9))</f>
        <v>20.000000010000001</v>
      </c>
      <c r="F10" s="14">
        <f t="shared" ca="1" si="2"/>
        <v>4</v>
      </c>
      <c r="G10" s="14">
        <f t="shared" ca="1" si="2"/>
        <v>6</v>
      </c>
      <c r="H10" s="14">
        <f t="shared" ca="1" si="3"/>
        <v>0</v>
      </c>
      <c r="I10" s="14">
        <f t="shared" ca="1" si="0"/>
        <v>0</v>
      </c>
      <c r="J10" s="14">
        <f t="shared" ca="1" si="0"/>
        <v>0</v>
      </c>
      <c r="K10" s="14">
        <f t="shared" ca="1" si="0"/>
        <v>0</v>
      </c>
      <c r="L10" s="14">
        <f t="shared" ca="1" si="0"/>
        <v>2</v>
      </c>
      <c r="M10" s="14">
        <f t="shared" ca="1" si="0"/>
        <v>0</v>
      </c>
      <c r="N10" s="14">
        <f t="shared" ca="1" si="0"/>
        <v>0</v>
      </c>
      <c r="O10" s="14">
        <f t="shared" ca="1" si="0"/>
        <v>0</v>
      </c>
      <c r="P10" s="15">
        <f t="shared" ca="1" si="4"/>
        <v>2</v>
      </c>
      <c r="Q10" s="14">
        <f t="shared" ca="1" si="5"/>
        <v>4</v>
      </c>
      <c r="S10" s="14" t="str">
        <f t="shared" ca="1" si="7"/>
        <v>7ème</v>
      </c>
      <c r="T10" s="18" t="str">
        <f t="shared" ca="1" si="6"/>
        <v>DAVID</v>
      </c>
    </row>
    <row r="11" spans="2:20">
      <c r="B11">
        <f ca="1">Feuil2!B11</f>
        <v>8</v>
      </c>
      <c r="C11" s="14" t="str">
        <f t="shared" ca="1" si="1"/>
        <v>XAVIER</v>
      </c>
      <c r="D11" s="14" t="str">
        <f t="shared" ca="1" si="1"/>
        <v/>
      </c>
      <c r="E11" s="16">
        <f ca="1">IF($C11="","",SUMPRODUCT(({1,1,15,10,8,6,5,4,3,2})*($F11:$O11))+(ROW()/10^9))</f>
        <v>18.000000011000001</v>
      </c>
      <c r="F11" s="14">
        <f t="shared" ca="1" si="2"/>
        <v>1</v>
      </c>
      <c r="G11" s="14">
        <f t="shared" ca="1" si="2"/>
        <v>2</v>
      </c>
      <c r="H11" s="14">
        <f t="shared" ca="1" si="3"/>
        <v>1</v>
      </c>
      <c r="I11" s="14">
        <f t="shared" ca="1" si="0"/>
        <v>0</v>
      </c>
      <c r="J11" s="14">
        <f t="shared" ca="1" si="0"/>
        <v>0</v>
      </c>
      <c r="K11" s="14">
        <f t="shared" ca="1" si="0"/>
        <v>0</v>
      </c>
      <c r="L11" s="14">
        <f t="shared" ca="1" si="0"/>
        <v>0</v>
      </c>
      <c r="M11" s="14">
        <f t="shared" ca="1" si="0"/>
        <v>0</v>
      </c>
      <c r="N11" s="14">
        <f t="shared" ca="1" si="0"/>
        <v>0</v>
      </c>
      <c r="O11" s="14">
        <f t="shared" ca="1" si="0"/>
        <v>0</v>
      </c>
      <c r="P11" s="15">
        <f t="shared" ca="1" si="4"/>
        <v>1</v>
      </c>
      <c r="Q11" s="14">
        <f t="shared" ca="1" si="5"/>
        <v>1</v>
      </c>
      <c r="S11" s="14" t="str">
        <f t="shared" ca="1" si="7"/>
        <v>8ème</v>
      </c>
      <c r="T11" s="18" t="str">
        <f t="shared" ca="1" si="6"/>
        <v>DELPH</v>
      </c>
    </row>
    <row r="12" spans="2:20">
      <c r="B12">
        <f ca="1">Feuil2!B12</f>
        <v>9</v>
      </c>
      <c r="C12" s="14" t="str">
        <f t="shared" ca="1" si="1"/>
        <v>GUILLAUME</v>
      </c>
      <c r="D12" s="14" t="str">
        <f t="shared" ca="1" si="1"/>
        <v>X</v>
      </c>
      <c r="E12" s="16">
        <f ca="1">IF($C12="","",SUMPRODUCT(({1,1,15,10,8,6,5,4,3,2})*($F12:$O12))+(ROW()/10^9))</f>
        <v>16.000000012000001</v>
      </c>
      <c r="F12" s="14">
        <f t="shared" ca="1" si="2"/>
        <v>4</v>
      </c>
      <c r="G12" s="14">
        <f t="shared" ca="1" si="2"/>
        <v>2</v>
      </c>
      <c r="H12" s="14">
        <f t="shared" ca="1" si="3"/>
        <v>0</v>
      </c>
      <c r="I12" s="14">
        <f t="shared" ca="1" si="0"/>
        <v>1</v>
      </c>
      <c r="J12" s="14">
        <f t="shared" ca="1" si="0"/>
        <v>0</v>
      </c>
      <c r="K12" s="14">
        <f t="shared" ca="1" si="0"/>
        <v>0</v>
      </c>
      <c r="L12" s="14">
        <f t="shared" ca="1" si="0"/>
        <v>0</v>
      </c>
      <c r="M12" s="14">
        <f t="shared" ca="1" si="0"/>
        <v>0</v>
      </c>
      <c r="N12" s="14">
        <f t="shared" ca="1" si="0"/>
        <v>0</v>
      </c>
      <c r="O12" s="14">
        <f t="shared" ca="1" si="0"/>
        <v>0</v>
      </c>
      <c r="P12" s="15">
        <f t="shared" ca="1" si="4"/>
        <v>1</v>
      </c>
      <c r="Q12" s="14">
        <f t="shared" ca="1" si="5"/>
        <v>1</v>
      </c>
      <c r="S12" s="14" t="str">
        <f t="shared" ca="1" si="7"/>
        <v>9ème</v>
      </c>
      <c r="T12" s="18" t="str">
        <f t="shared" ca="1" si="6"/>
        <v>XAVIER</v>
      </c>
    </row>
    <row r="13" spans="2:20">
      <c r="B13">
        <f ca="1">Feuil2!B13</f>
        <v>10</v>
      </c>
      <c r="C13" s="14" t="str">
        <f t="shared" ca="1" si="1"/>
        <v>BENOIT</v>
      </c>
      <c r="D13" s="14" t="str">
        <f t="shared" ca="1" si="1"/>
        <v>X</v>
      </c>
      <c r="E13" s="16">
        <f ca="1">IF($C13="","",SUMPRODUCT(({1,1,15,10,8,6,5,4,3,2})*($F13:$O13))+(ROW()/10^9))</f>
        <v>14.000000012999999</v>
      </c>
      <c r="F13" s="14">
        <f t="shared" ca="1" si="2"/>
        <v>3</v>
      </c>
      <c r="G13" s="14">
        <f t="shared" ca="1" si="2"/>
        <v>3</v>
      </c>
      <c r="H13" s="14">
        <f t="shared" ca="1" si="3"/>
        <v>0</v>
      </c>
      <c r="I13" s="14">
        <f t="shared" ca="1" si="0"/>
        <v>0</v>
      </c>
      <c r="J13" s="14">
        <f t="shared" ca="1" si="0"/>
        <v>0</v>
      </c>
      <c r="K13" s="14">
        <f t="shared" ca="1" si="0"/>
        <v>1</v>
      </c>
      <c r="L13" s="14">
        <f t="shared" ca="1" si="0"/>
        <v>0</v>
      </c>
      <c r="M13" s="14">
        <f t="shared" ca="1" si="0"/>
        <v>0</v>
      </c>
      <c r="N13" s="14">
        <f t="shared" ca="1" si="0"/>
        <v>0</v>
      </c>
      <c r="O13" s="14">
        <f t="shared" ca="1" si="0"/>
        <v>1</v>
      </c>
      <c r="P13" s="15">
        <f t="shared" ca="1" si="4"/>
        <v>2</v>
      </c>
      <c r="Q13" s="14">
        <f t="shared" ca="1" si="5"/>
        <v>2</v>
      </c>
      <c r="S13" s="14" t="str">
        <f t="shared" ca="1" si="7"/>
        <v>10ème</v>
      </c>
      <c r="T13" s="18" t="str">
        <f t="shared" ca="1" si="6"/>
        <v>GUILLAUME</v>
      </c>
    </row>
    <row r="14" spans="2:20">
      <c r="B14">
        <f ca="1">Feuil2!B14</f>
        <v>11</v>
      </c>
      <c r="C14" s="14" t="str">
        <f t="shared" ca="1" si="1"/>
        <v>NONO</v>
      </c>
      <c r="D14" s="14" t="str">
        <f t="shared" ca="1" si="1"/>
        <v/>
      </c>
      <c r="E14" s="16">
        <f ca="1">IF($C14="","",SUMPRODUCT(({1,1,15,10,8,6,5,4,3,2})*($F14:$O14))+(ROW()/10^9))</f>
        <v>12.000000013999999</v>
      </c>
      <c r="F14" s="14">
        <f t="shared" ca="1" si="2"/>
        <v>1</v>
      </c>
      <c r="G14" s="14">
        <f t="shared" ca="1" si="2"/>
        <v>3</v>
      </c>
      <c r="H14" s="14">
        <f t="shared" ca="1" si="3"/>
        <v>0</v>
      </c>
      <c r="I14" s="14">
        <f t="shared" ca="1" si="0"/>
        <v>0</v>
      </c>
      <c r="J14" s="14">
        <f t="shared" ca="1" si="0"/>
        <v>1</v>
      </c>
      <c r="K14" s="14">
        <f t="shared" ca="1" si="0"/>
        <v>0</v>
      </c>
      <c r="L14" s="14">
        <f t="shared" ca="1" si="0"/>
        <v>0</v>
      </c>
      <c r="M14" s="14">
        <f t="shared" ca="1" si="0"/>
        <v>0</v>
      </c>
      <c r="N14" s="14">
        <f t="shared" ca="1" si="0"/>
        <v>0</v>
      </c>
      <c r="O14" s="14">
        <f t="shared" ca="1" si="0"/>
        <v>0</v>
      </c>
      <c r="P14" s="15">
        <f t="shared" ca="1" si="4"/>
        <v>1</v>
      </c>
      <c r="Q14" s="14">
        <f t="shared" ca="1" si="5"/>
        <v>1</v>
      </c>
      <c r="S14" s="14" t="str">
        <f t="shared" ca="1" si="7"/>
        <v>11ème</v>
      </c>
      <c r="T14" s="18" t="str">
        <f t="shared" ca="1" si="6"/>
        <v>DEDE</v>
      </c>
    </row>
    <row r="15" spans="2:20">
      <c r="B15">
        <f ca="1">Feuil2!B15</f>
        <v>12</v>
      </c>
      <c r="C15" s="14" t="str">
        <f t="shared" ca="1" si="1"/>
        <v>VERONIQUE</v>
      </c>
      <c r="D15" s="14" t="str">
        <f t="shared" ca="1" si="1"/>
        <v/>
      </c>
      <c r="E15" s="16">
        <f ca="1">IF($C15="","",SUMPRODUCT(({1,1,15,10,8,6,5,4,3,2})*($F15:$O15))+(ROW()/10^9))</f>
        <v>11.000000014999999</v>
      </c>
      <c r="F15" s="14">
        <f t="shared" ca="1" si="2"/>
        <v>3</v>
      </c>
      <c r="G15" s="14">
        <f t="shared" ca="1" si="2"/>
        <v>1</v>
      </c>
      <c r="H15" s="14">
        <f t="shared" ca="1" si="3"/>
        <v>0</v>
      </c>
      <c r="I15" s="14">
        <f t="shared" ca="1" si="0"/>
        <v>0</v>
      </c>
      <c r="J15" s="14">
        <f t="shared" ca="1" si="0"/>
        <v>0</v>
      </c>
      <c r="K15" s="14">
        <f t="shared" ca="1" si="0"/>
        <v>0</v>
      </c>
      <c r="L15" s="14">
        <f t="shared" ca="1" si="0"/>
        <v>1</v>
      </c>
      <c r="M15" s="14">
        <f t="shared" ca="1" si="0"/>
        <v>0</v>
      </c>
      <c r="N15" s="14">
        <f t="shared" ca="1" si="0"/>
        <v>0</v>
      </c>
      <c r="O15" s="14">
        <f t="shared" ca="1" si="0"/>
        <v>1</v>
      </c>
      <c r="P15" s="15">
        <f t="shared" ca="1" si="4"/>
        <v>2</v>
      </c>
      <c r="Q15" s="14">
        <f t="shared" ca="1" si="5"/>
        <v>2</v>
      </c>
      <c r="S15" s="14" t="str">
        <f t="shared" ca="1" si="7"/>
        <v>12ème</v>
      </c>
      <c r="T15" s="18" t="str">
        <f t="shared" ca="1" si="6"/>
        <v>BENOIT</v>
      </c>
    </row>
    <row r="16" spans="2:20">
      <c r="B16">
        <f ca="1">Feuil2!B16</f>
        <v>13</v>
      </c>
      <c r="C16" s="14" t="str">
        <f t="shared" ca="1" si="1"/>
        <v>NATH</v>
      </c>
      <c r="D16" s="14" t="str">
        <f t="shared" ca="1" si="1"/>
        <v/>
      </c>
      <c r="E16" s="16">
        <f ca="1">IF($C16="","",SUMPRODUCT(({1,1,15,10,8,6,5,4,3,2})*($F16:$O16))+(ROW()/10^9))</f>
        <v>11.000000016</v>
      </c>
      <c r="F16" s="14">
        <f t="shared" ca="1" si="2"/>
        <v>1</v>
      </c>
      <c r="G16" s="14">
        <f t="shared" ca="1" si="2"/>
        <v>4</v>
      </c>
      <c r="H16" s="14">
        <f t="shared" ca="1" si="3"/>
        <v>0</v>
      </c>
      <c r="I16" s="14">
        <f t="shared" ca="1" si="0"/>
        <v>0</v>
      </c>
      <c r="J16" s="14">
        <f t="shared" ca="1" si="0"/>
        <v>0</v>
      </c>
      <c r="K16" s="14">
        <f t="shared" ca="1" si="0"/>
        <v>1</v>
      </c>
      <c r="L16" s="14">
        <f t="shared" ca="1" si="0"/>
        <v>0</v>
      </c>
      <c r="M16" s="14">
        <f t="shared" ca="1" si="0"/>
        <v>0</v>
      </c>
      <c r="N16" s="14">
        <f t="shared" ca="1" si="0"/>
        <v>0</v>
      </c>
      <c r="O16" s="14">
        <f t="shared" ca="1" si="0"/>
        <v>0</v>
      </c>
      <c r="P16" s="15">
        <f t="shared" ca="1" si="4"/>
        <v>1</v>
      </c>
      <c r="Q16" s="14">
        <f t="shared" ca="1" si="5"/>
        <v>1</v>
      </c>
      <c r="S16" s="14" t="str">
        <f t="shared" ca="1" si="7"/>
        <v>13ème</v>
      </c>
      <c r="T16" s="18" t="str">
        <f t="shared" ca="1" si="6"/>
        <v>NONO</v>
      </c>
    </row>
    <row r="17" spans="2:20">
      <c r="B17">
        <f ca="1">Feuil2!B17</f>
        <v>14</v>
      </c>
      <c r="C17" s="14" t="str">
        <f t="shared" ca="1" si="1"/>
        <v>FABRICE</v>
      </c>
      <c r="D17" s="14" t="str">
        <f t="shared" ca="1" si="1"/>
        <v>X</v>
      </c>
      <c r="E17" s="16">
        <f ca="1">IF($C17="","",SUMPRODUCT(({1,1,15,10,8,6,5,4,3,2})*($F17:$O17))+(ROW()/10^9))</f>
        <v>11.000000017</v>
      </c>
      <c r="F17" s="14">
        <f t="shared" ca="1" si="2"/>
        <v>4</v>
      </c>
      <c r="G17" s="14">
        <f t="shared" ca="1" si="2"/>
        <v>1</v>
      </c>
      <c r="H17" s="14">
        <f t="shared" ca="1" si="3"/>
        <v>0</v>
      </c>
      <c r="I17" s="14">
        <f t="shared" ca="1" si="0"/>
        <v>0</v>
      </c>
      <c r="J17" s="14">
        <f t="shared" ca="1" si="0"/>
        <v>0</v>
      </c>
      <c r="K17" s="14">
        <f t="shared" ca="1" si="0"/>
        <v>0</v>
      </c>
      <c r="L17" s="14">
        <f t="shared" ca="1" si="0"/>
        <v>0</v>
      </c>
      <c r="M17" s="14">
        <f t="shared" ca="1" si="0"/>
        <v>0</v>
      </c>
      <c r="N17" s="14">
        <f t="shared" ca="1" si="0"/>
        <v>2</v>
      </c>
      <c r="O17" s="14">
        <f t="shared" ca="1" si="0"/>
        <v>0</v>
      </c>
      <c r="P17" s="15">
        <f t="shared" ca="1" si="4"/>
        <v>2</v>
      </c>
      <c r="Q17" s="14">
        <f t="shared" ca="1" si="5"/>
        <v>2</v>
      </c>
      <c r="S17" s="14" t="str">
        <f t="shared" ca="1" si="7"/>
        <v>14ème</v>
      </c>
      <c r="T17" s="18" t="str">
        <f t="shared" ca="1" si="6"/>
        <v>FABRICE</v>
      </c>
    </row>
    <row r="18" spans="2:20">
      <c r="B18">
        <f ca="1">Feuil2!B18</f>
        <v>15</v>
      </c>
      <c r="C18" s="14" t="str">
        <f t="shared" ca="1" si="1"/>
        <v>DELPH</v>
      </c>
      <c r="D18" s="14" t="str">
        <f t="shared" ca="1" si="1"/>
        <v/>
      </c>
      <c r="E18" s="16">
        <f ca="1">IF($C18="","",SUMPRODUCT(({1,1,15,10,8,6,5,4,3,2})*($F18:$O18))+(ROW()/10^9))</f>
        <v>19.000000018000001</v>
      </c>
      <c r="F18" s="14">
        <f t="shared" ca="1" si="2"/>
        <v>1</v>
      </c>
      <c r="G18" s="14">
        <f t="shared" ca="1" si="2"/>
        <v>2</v>
      </c>
      <c r="H18" s="14">
        <f t="shared" ca="1" si="3"/>
        <v>0</v>
      </c>
      <c r="I18" s="14">
        <f t="shared" ca="1" si="0"/>
        <v>0</v>
      </c>
      <c r="J18" s="14">
        <f t="shared" ca="1" si="0"/>
        <v>2</v>
      </c>
      <c r="K18" s="14">
        <f t="shared" ca="1" si="0"/>
        <v>0</v>
      </c>
      <c r="L18" s="14">
        <f t="shared" ca="1" si="0"/>
        <v>0</v>
      </c>
      <c r="M18" s="14">
        <f t="shared" ca="1" si="0"/>
        <v>0</v>
      </c>
      <c r="N18" s="14">
        <f t="shared" ca="1" si="0"/>
        <v>0</v>
      </c>
      <c r="O18" s="14">
        <f t="shared" ca="1" si="0"/>
        <v>0</v>
      </c>
      <c r="P18" s="15">
        <f t="shared" ca="1" si="4"/>
        <v>2</v>
      </c>
      <c r="Q18" s="14">
        <f t="shared" ca="1" si="5"/>
        <v>1</v>
      </c>
      <c r="S18" s="14" t="str">
        <f t="shared" ca="1" si="7"/>
        <v>15ème</v>
      </c>
      <c r="T18" s="18" t="str">
        <f t="shared" ca="1" si="6"/>
        <v>NATH</v>
      </c>
    </row>
    <row r="19" spans="2:20">
      <c r="B19">
        <f ca="1">Feuil2!B19</f>
        <v>16</v>
      </c>
      <c r="C19" s="14" t="str">
        <f t="shared" ca="1" si="1"/>
        <v>DEDE</v>
      </c>
      <c r="D19" s="14" t="str">
        <f t="shared" ca="1" si="1"/>
        <v>X</v>
      </c>
      <c r="E19" s="16">
        <f ca="1">IF($C19="","",SUMPRODUCT(({1,1,15,10,8,6,5,4,3,2})*($F19:$O19))+(ROW()/10^9))</f>
        <v>15.000000019</v>
      </c>
      <c r="F19" s="14">
        <f t="shared" ca="1" si="2"/>
        <v>3</v>
      </c>
      <c r="G19" s="14">
        <f t="shared" ca="1" si="2"/>
        <v>0</v>
      </c>
      <c r="H19" s="14">
        <f t="shared" ca="1" si="3"/>
        <v>0</v>
      </c>
      <c r="I19" s="14">
        <f t="shared" ca="1" si="0"/>
        <v>0</v>
      </c>
      <c r="J19" s="14">
        <f t="shared" ca="1" si="0"/>
        <v>0</v>
      </c>
      <c r="K19" s="14">
        <f t="shared" ca="1" si="0"/>
        <v>2</v>
      </c>
      <c r="L19" s="14">
        <f t="shared" ca="1" si="0"/>
        <v>0</v>
      </c>
      <c r="M19" s="14">
        <f t="shared" ca="1" si="0"/>
        <v>0</v>
      </c>
      <c r="N19" s="14">
        <f t="shared" ca="1" si="0"/>
        <v>0</v>
      </c>
      <c r="O19" s="14">
        <f t="shared" ca="1" si="0"/>
        <v>0</v>
      </c>
      <c r="P19" s="15">
        <f t="shared" ca="1" si="4"/>
        <v>2</v>
      </c>
      <c r="Q19" s="14">
        <f t="shared" ca="1" si="5"/>
        <v>1</v>
      </c>
      <c r="S19" s="14" t="str">
        <f t="shared" ca="1" si="7"/>
        <v>16ème</v>
      </c>
      <c r="T19" s="18" t="str">
        <f t="shared" ca="1" si="6"/>
        <v>VERONIQUE</v>
      </c>
    </row>
    <row r="20" spans="2:20">
      <c r="B20">
        <f ca="1">Feuil2!B20</f>
        <v>17</v>
      </c>
      <c r="C20" s="14" t="str">
        <f t="shared" ca="1" si="1"/>
        <v>GUILLAUME G</v>
      </c>
      <c r="D20" s="14" t="str">
        <f t="shared" ca="1" si="1"/>
        <v>X</v>
      </c>
      <c r="E20" s="16">
        <f ca="1">IF($C20="","",SUMPRODUCT(({1,1,15,10,8,6,5,4,3,2})*($F20:$O20))+(ROW()/10^9))</f>
        <v>8.0000000199999999</v>
      </c>
      <c r="F20" s="14">
        <f t="shared" ca="1" si="2"/>
        <v>4</v>
      </c>
      <c r="G20" s="14">
        <f t="shared" ca="1" si="2"/>
        <v>1</v>
      </c>
      <c r="H20" s="14">
        <f t="shared" ca="1" si="3"/>
        <v>0</v>
      </c>
      <c r="I20" s="14">
        <f t="shared" ca="1" si="3"/>
        <v>0</v>
      </c>
      <c r="J20" s="14">
        <f t="shared" ca="1" si="3"/>
        <v>0</v>
      </c>
      <c r="K20" s="14">
        <f t="shared" ca="1" si="3"/>
        <v>0</v>
      </c>
      <c r="L20" s="14">
        <f t="shared" ca="1" si="3"/>
        <v>0</v>
      </c>
      <c r="M20" s="14">
        <f t="shared" ca="1" si="3"/>
        <v>0</v>
      </c>
      <c r="N20" s="14">
        <f t="shared" ca="1" si="3"/>
        <v>1</v>
      </c>
      <c r="O20" s="14">
        <f t="shared" ca="1" si="3"/>
        <v>0</v>
      </c>
      <c r="P20" s="15">
        <f t="shared" ca="1" si="4"/>
        <v>1</v>
      </c>
      <c r="Q20" s="14">
        <f t="shared" ca="1" si="5"/>
        <v>3</v>
      </c>
      <c r="S20" s="14" t="str">
        <f t="shared" ca="1" si="7"/>
        <v>17ème</v>
      </c>
      <c r="T20" s="18" t="str">
        <f t="shared" ca="1" si="6"/>
        <v>STEPH</v>
      </c>
    </row>
    <row r="21" spans="2:20">
      <c r="B21">
        <f ca="1">Feuil2!B21</f>
        <v>18</v>
      </c>
      <c r="C21" s="14" t="str">
        <f t="shared" ca="1" si="1"/>
        <v>STEPH</v>
      </c>
      <c r="D21" s="14" t="str">
        <f t="shared" ca="1" si="1"/>
        <v/>
      </c>
      <c r="E21" s="16">
        <f ca="1">IF($C21="","",SUMPRODUCT(({1,1,15,10,8,6,5,4,3,2})*($F21:$O21))+(ROW()/10^9))</f>
        <v>9.000000021</v>
      </c>
      <c r="F21" s="14">
        <f t="shared" ca="1" si="2"/>
        <v>1</v>
      </c>
      <c r="G21" s="14">
        <f t="shared" ca="1" si="2"/>
        <v>4</v>
      </c>
      <c r="H21" s="14">
        <f t="shared" ca="1" si="3"/>
        <v>0</v>
      </c>
      <c r="I21" s="14">
        <f t="shared" ca="1" si="3"/>
        <v>0</v>
      </c>
      <c r="J21" s="14">
        <f t="shared" ca="1" si="3"/>
        <v>0</v>
      </c>
      <c r="K21" s="14">
        <f t="shared" ca="1" si="3"/>
        <v>0</v>
      </c>
      <c r="L21" s="14">
        <f t="shared" ca="1" si="3"/>
        <v>0</v>
      </c>
      <c r="M21" s="14">
        <f t="shared" ca="1" si="3"/>
        <v>0</v>
      </c>
      <c r="N21" s="14">
        <f t="shared" ca="1" si="3"/>
        <v>0</v>
      </c>
      <c r="O21" s="14">
        <f t="shared" ca="1" si="3"/>
        <v>2</v>
      </c>
      <c r="P21" s="15">
        <f t="shared" ca="1" si="4"/>
        <v>2</v>
      </c>
      <c r="Q21" s="14">
        <f t="shared" ca="1" si="5"/>
        <v>1</v>
      </c>
      <c r="S21" s="14" t="str">
        <f t="shared" ca="1" si="7"/>
        <v>18ème</v>
      </c>
      <c r="T21" s="18" t="str">
        <f t="shared" ca="1" si="6"/>
        <v>GUILLAUME G</v>
      </c>
    </row>
    <row r="22" spans="2:20">
      <c r="B22">
        <f ca="1">Feuil2!B22</f>
        <v>19</v>
      </c>
      <c r="C22" s="14" t="str">
        <f t="shared" ca="1" si="1"/>
        <v>VEVER</v>
      </c>
      <c r="D22" s="14" t="str">
        <f t="shared" ca="1" si="1"/>
        <v/>
      </c>
      <c r="E22" s="16">
        <f ca="1">IF($C22="","",SUMPRODUCT(({1,1,15,10,8,6,5,4,3,2})*($F22:$O22))+(ROW()/10^9))</f>
        <v>6.000000022</v>
      </c>
      <c r="F22" s="14">
        <f t="shared" ca="1" si="2"/>
        <v>3</v>
      </c>
      <c r="G22" s="14">
        <f t="shared" ca="1" si="2"/>
        <v>3</v>
      </c>
      <c r="H22" s="14">
        <f t="shared" ca="1" si="3"/>
        <v>0</v>
      </c>
      <c r="I22" s="14">
        <f t="shared" ca="1" si="3"/>
        <v>0</v>
      </c>
      <c r="J22" s="14">
        <f t="shared" ca="1" si="3"/>
        <v>0</v>
      </c>
      <c r="K22" s="14">
        <f t="shared" ca="1" si="3"/>
        <v>0</v>
      </c>
      <c r="L22" s="14">
        <f t="shared" ca="1" si="3"/>
        <v>0</v>
      </c>
      <c r="M22" s="14">
        <f t="shared" ca="1" si="3"/>
        <v>0</v>
      </c>
      <c r="N22" s="14">
        <f t="shared" ca="1" si="3"/>
        <v>0</v>
      </c>
      <c r="O22" s="14">
        <f t="shared" ca="1" si="3"/>
        <v>0</v>
      </c>
      <c r="P22" s="15">
        <f t="shared" ca="1" si="4"/>
        <v>0</v>
      </c>
      <c r="Q22" s="14">
        <f t="shared" ca="1" si="5"/>
        <v>0</v>
      </c>
      <c r="S22" s="14" t="str">
        <f t="shared" ca="1" si="7"/>
        <v>19ème</v>
      </c>
      <c r="T22" s="18" t="str">
        <f t="shared" ca="1" si="6"/>
        <v>PHIPHI</v>
      </c>
    </row>
    <row r="23" spans="2:20">
      <c r="B23">
        <f ca="1">Feuil2!B23</f>
        <v>20</v>
      </c>
      <c r="C23" s="14" t="str">
        <f t="shared" ca="1" si="1"/>
        <v>JEAN LUC</v>
      </c>
      <c r="D23" s="14" t="str">
        <f t="shared" ca="1" si="1"/>
        <v/>
      </c>
      <c r="E23" s="16">
        <f ca="1">IF($C23="","",SUMPRODUCT(({1,1,15,10,8,6,5,4,3,2})*($F23:$O23))+(ROW()/10^9))</f>
        <v>5.0000000230000001</v>
      </c>
      <c r="F23" s="14">
        <f t="shared" ca="1" si="2"/>
        <v>1</v>
      </c>
      <c r="G23" s="14">
        <f t="shared" ca="1" si="2"/>
        <v>0</v>
      </c>
      <c r="H23" s="14">
        <f t="shared" ca="1" si="3"/>
        <v>0</v>
      </c>
      <c r="I23" s="14">
        <f t="shared" ca="1" si="3"/>
        <v>0</v>
      </c>
      <c r="J23" s="14">
        <f t="shared" ca="1" si="3"/>
        <v>0</v>
      </c>
      <c r="K23" s="14">
        <f t="shared" ca="1" si="3"/>
        <v>0</v>
      </c>
      <c r="L23" s="14">
        <f t="shared" ca="1" si="3"/>
        <v>0</v>
      </c>
      <c r="M23" s="14">
        <f t="shared" ca="1" si="3"/>
        <v>1</v>
      </c>
      <c r="N23" s="14">
        <f t="shared" ca="1" si="3"/>
        <v>0</v>
      </c>
      <c r="O23" s="14">
        <f t="shared" ca="1" si="3"/>
        <v>0</v>
      </c>
      <c r="P23" s="15">
        <f t="shared" ca="1" si="4"/>
        <v>1</v>
      </c>
      <c r="Q23" s="14">
        <f t="shared" ca="1" si="5"/>
        <v>1</v>
      </c>
      <c r="S23" s="14" t="str">
        <f t="shared" ca="1" si="7"/>
        <v>20ème</v>
      </c>
      <c r="T23" s="18" t="str">
        <f t="shared" ca="1" si="6"/>
        <v>VEVER</v>
      </c>
    </row>
    <row r="24" spans="2:20">
      <c r="B24">
        <f ca="1">Feuil2!B24</f>
        <v>21</v>
      </c>
      <c r="C24" s="14" t="str">
        <f t="shared" ca="1" si="1"/>
        <v>FRANCK</v>
      </c>
      <c r="D24" s="14" t="str">
        <f t="shared" ca="1" si="1"/>
        <v>X</v>
      </c>
      <c r="E24" s="16">
        <f ca="1">IF($C24="","",SUMPRODUCT(({1,1,15,10,8,6,5,4,3,2})*($F24:$O24))+(ROW()/10^9))</f>
        <v>5.0000000240000002</v>
      </c>
      <c r="F24" s="14">
        <f t="shared" ca="1" si="2"/>
        <v>2</v>
      </c>
      <c r="G24" s="14">
        <f t="shared" ca="1" si="2"/>
        <v>3</v>
      </c>
      <c r="H24" s="14">
        <f t="shared" ca="1" si="3"/>
        <v>0</v>
      </c>
      <c r="I24" s="14">
        <f t="shared" ca="1" si="3"/>
        <v>0</v>
      </c>
      <c r="J24" s="14">
        <f t="shared" ca="1" si="3"/>
        <v>0</v>
      </c>
      <c r="K24" s="14">
        <f t="shared" ca="1" si="3"/>
        <v>0</v>
      </c>
      <c r="L24" s="14">
        <f t="shared" ca="1" si="3"/>
        <v>0</v>
      </c>
      <c r="M24" s="14">
        <f t="shared" ca="1" si="3"/>
        <v>0</v>
      </c>
      <c r="N24" s="14">
        <f t="shared" ca="1" si="3"/>
        <v>0</v>
      </c>
      <c r="O24" s="14">
        <f t="shared" ca="1" si="3"/>
        <v>0</v>
      </c>
      <c r="P24" s="15">
        <f t="shared" ca="1" si="4"/>
        <v>0</v>
      </c>
      <c r="Q24" s="14">
        <f t="shared" ca="1" si="5"/>
        <v>1</v>
      </c>
      <c r="S24" s="14" t="str">
        <f t="shared" ca="1" si="7"/>
        <v>21ème</v>
      </c>
      <c r="T24" s="18" t="str">
        <f t="shared" ca="1" si="6"/>
        <v>FRANCK</v>
      </c>
    </row>
    <row r="25" spans="2:20">
      <c r="B25">
        <f ca="1">Feuil2!B25</f>
        <v>22</v>
      </c>
      <c r="C25" s="14" t="str">
        <f t="shared" ca="1" si="1"/>
        <v>PHIPHI</v>
      </c>
      <c r="D25" s="14" t="str">
        <f t="shared" ca="1" si="1"/>
        <v/>
      </c>
      <c r="E25" s="16">
        <f ca="1">IF($C25="","",SUMPRODUCT(({1,1,15,10,8,6,5,4,3,2})*($F25:$O25))+(ROW()/10^9))</f>
        <v>7.0000000250000003</v>
      </c>
      <c r="F25" s="14">
        <f t="shared" ca="1" si="2"/>
        <v>1</v>
      </c>
      <c r="G25" s="14">
        <f t="shared" ca="1" si="2"/>
        <v>0</v>
      </c>
      <c r="H25" s="14">
        <f t="shared" ca="1" si="3"/>
        <v>0</v>
      </c>
      <c r="I25" s="14">
        <f t="shared" ca="1" si="3"/>
        <v>0</v>
      </c>
      <c r="J25" s="14">
        <f t="shared" ca="1" si="3"/>
        <v>0</v>
      </c>
      <c r="K25" s="14">
        <f t="shared" ca="1" si="3"/>
        <v>0</v>
      </c>
      <c r="L25" s="14">
        <f t="shared" ca="1" si="3"/>
        <v>0</v>
      </c>
      <c r="M25" s="14">
        <f t="shared" ca="1" si="3"/>
        <v>0</v>
      </c>
      <c r="N25" s="14">
        <f t="shared" ca="1" si="3"/>
        <v>2</v>
      </c>
      <c r="O25" s="14">
        <f t="shared" ca="1" si="3"/>
        <v>0</v>
      </c>
      <c r="P25" s="15">
        <f t="shared" ca="1" si="4"/>
        <v>2</v>
      </c>
      <c r="Q25" s="14">
        <f t="shared" ca="1" si="5"/>
        <v>1</v>
      </c>
      <c r="S25" s="14" t="str">
        <f t="shared" ca="1" si="7"/>
        <v>22ème</v>
      </c>
      <c r="T25" s="18" t="str">
        <f t="shared" ca="1" si="6"/>
        <v>JEAN LUC</v>
      </c>
    </row>
    <row r="26" spans="2:20">
      <c r="B26">
        <f ca="1">Feuil2!B26</f>
        <v>23</v>
      </c>
      <c r="C26" s="14" t="str">
        <f t="shared" ca="1" si="1"/>
        <v>WILFRIED</v>
      </c>
      <c r="D26" s="14" t="str">
        <f t="shared" ca="1" si="1"/>
        <v/>
      </c>
      <c r="E26" s="16">
        <f ca="1">IF($C26="","",SUMPRODUCT(({1,1,15,10,8,6,5,4,3,2})*($F26:$O26))+(ROW()/10^9))</f>
        <v>3.0000000259999999</v>
      </c>
      <c r="F26" s="14">
        <f t="shared" ca="1" si="2"/>
        <v>2</v>
      </c>
      <c r="G26" s="14">
        <f t="shared" ca="1" si="2"/>
        <v>1</v>
      </c>
      <c r="H26" s="14">
        <f t="shared" ca="1" si="3"/>
        <v>0</v>
      </c>
      <c r="I26" s="14">
        <f t="shared" ca="1" si="3"/>
        <v>0</v>
      </c>
      <c r="J26" s="14">
        <f t="shared" ca="1" si="3"/>
        <v>0</v>
      </c>
      <c r="K26" s="14">
        <f t="shared" ca="1" si="3"/>
        <v>0</v>
      </c>
      <c r="L26" s="14">
        <f t="shared" ca="1" si="3"/>
        <v>0</v>
      </c>
      <c r="M26" s="14">
        <f t="shared" ca="1" si="3"/>
        <v>0</v>
      </c>
      <c r="N26" s="14">
        <f t="shared" ca="1" si="3"/>
        <v>0</v>
      </c>
      <c r="O26" s="14">
        <f t="shared" ca="1" si="3"/>
        <v>0</v>
      </c>
      <c r="P26" s="15">
        <f t="shared" ca="1" si="4"/>
        <v>0</v>
      </c>
      <c r="Q26" s="14">
        <f t="shared" ca="1" si="5"/>
        <v>0</v>
      </c>
      <c r="S26" s="14" t="str">
        <f t="shared" ca="1" si="7"/>
        <v>23ème</v>
      </c>
      <c r="T26" s="18" t="str">
        <f t="shared" ca="1" si="6"/>
        <v>FLORENT</v>
      </c>
    </row>
    <row r="27" spans="2:20">
      <c r="B27">
        <f ca="1">Feuil2!B27</f>
        <v>24</v>
      </c>
      <c r="C27" s="14" t="str">
        <f t="shared" ca="1" si="1"/>
        <v>FLORENT</v>
      </c>
      <c r="D27" s="14" t="str">
        <f t="shared" ca="1" si="1"/>
        <v/>
      </c>
      <c r="E27" s="16">
        <f ca="1">IF($C27="","",SUMPRODUCT(({1,1,15,10,8,6,5,4,3,2})*($F27:$O27))+(ROW()/10^9))</f>
        <v>3.000000027</v>
      </c>
      <c r="F27" s="14">
        <f t="shared" ca="1" si="2"/>
        <v>1</v>
      </c>
      <c r="G27" s="14">
        <f t="shared" ca="1" si="2"/>
        <v>0</v>
      </c>
      <c r="H27" s="14">
        <f t="shared" ca="1" si="3"/>
        <v>0</v>
      </c>
      <c r="I27" s="14">
        <f t="shared" ca="1" si="3"/>
        <v>0</v>
      </c>
      <c r="J27" s="14">
        <f t="shared" ca="1" si="3"/>
        <v>0</v>
      </c>
      <c r="K27" s="14">
        <f t="shared" ca="1" si="3"/>
        <v>0</v>
      </c>
      <c r="L27" s="14">
        <f t="shared" ca="1" si="3"/>
        <v>0</v>
      </c>
      <c r="M27" s="14">
        <f t="shared" ca="1" si="3"/>
        <v>0</v>
      </c>
      <c r="N27" s="14">
        <f t="shared" ca="1" si="3"/>
        <v>0</v>
      </c>
      <c r="O27" s="14">
        <f t="shared" ca="1" si="3"/>
        <v>1</v>
      </c>
      <c r="P27" s="15">
        <f t="shared" ca="1" si="4"/>
        <v>1</v>
      </c>
      <c r="Q27" s="14">
        <f t="shared" ca="1" si="5"/>
        <v>1</v>
      </c>
      <c r="S27" s="14" t="str">
        <f t="shared" ca="1" si="7"/>
        <v>24ème</v>
      </c>
      <c r="T27" s="18" t="str">
        <f t="shared" ca="1" si="6"/>
        <v>WILFRIED</v>
      </c>
    </row>
    <row r="28" spans="2:20">
      <c r="B28">
        <f ca="1">Feuil2!B28</f>
        <v>25</v>
      </c>
      <c r="C28" s="14" t="str">
        <f t="shared" ca="1" si="1"/>
        <v>PIERROT</v>
      </c>
      <c r="D28" s="14" t="str">
        <f t="shared" ca="1" si="1"/>
        <v/>
      </c>
      <c r="E28" s="16">
        <f ca="1">IF($C28="","",SUMPRODUCT(({1,1,15,10,8,6,5,4,3,2})*($F28:$O28))+(ROW()/10^9))</f>
        <v>2.0000000280000001</v>
      </c>
      <c r="F28" s="14">
        <f t="shared" ca="1" si="2"/>
        <v>1</v>
      </c>
      <c r="G28" s="14">
        <f t="shared" ca="1" si="2"/>
        <v>1</v>
      </c>
      <c r="H28" s="14">
        <f t="shared" ca="1" si="3"/>
        <v>0</v>
      </c>
      <c r="I28" s="14">
        <f t="shared" ca="1" si="3"/>
        <v>0</v>
      </c>
      <c r="J28" s="14">
        <f t="shared" ca="1" si="3"/>
        <v>0</v>
      </c>
      <c r="K28" s="14">
        <f t="shared" ca="1" si="3"/>
        <v>0</v>
      </c>
      <c r="L28" s="14">
        <f t="shared" ca="1" si="3"/>
        <v>0</v>
      </c>
      <c r="M28" s="14">
        <f t="shared" ca="1" si="3"/>
        <v>0</v>
      </c>
      <c r="N28" s="14">
        <f t="shared" ca="1" si="3"/>
        <v>0</v>
      </c>
      <c r="O28" s="14">
        <f t="shared" ca="1" si="3"/>
        <v>0</v>
      </c>
      <c r="P28" s="15">
        <f t="shared" ca="1" si="4"/>
        <v>0</v>
      </c>
      <c r="Q28" s="14">
        <f t="shared" ca="1" si="5"/>
        <v>0</v>
      </c>
      <c r="S28" s="14" t="str">
        <f t="shared" ca="1" si="7"/>
        <v>25ème</v>
      </c>
      <c r="T28" s="18" t="str">
        <f t="shared" ca="1" si="6"/>
        <v>CAROLINE</v>
      </c>
    </row>
    <row r="29" spans="2:20">
      <c r="B29">
        <f ca="1">Feuil2!B29</f>
        <v>26</v>
      </c>
      <c r="C29" s="14" t="str">
        <f t="shared" ca="1" si="1"/>
        <v>CAROLINE</v>
      </c>
      <c r="D29" s="14" t="str">
        <f t="shared" ca="1" si="1"/>
        <v/>
      </c>
      <c r="E29" s="16">
        <f ca="1">IF($C29="","",SUMPRODUCT(({1,1,15,10,8,6,5,4,3,2})*($F29:$O29))+(ROW()/10^9))</f>
        <v>2.0000000290000002</v>
      </c>
      <c r="F29" s="14">
        <f t="shared" ca="1" si="2"/>
        <v>1</v>
      </c>
      <c r="G29" s="14">
        <f t="shared" ca="1" si="2"/>
        <v>1</v>
      </c>
      <c r="H29" s="14">
        <f t="shared" ca="1" si="3"/>
        <v>0</v>
      </c>
      <c r="I29" s="14">
        <f t="shared" ca="1" si="3"/>
        <v>0</v>
      </c>
      <c r="J29" s="14">
        <f t="shared" ca="1" si="3"/>
        <v>0</v>
      </c>
      <c r="K29" s="14">
        <f t="shared" ca="1" si="3"/>
        <v>0</v>
      </c>
      <c r="L29" s="14">
        <f t="shared" ca="1" si="3"/>
        <v>0</v>
      </c>
      <c r="M29" s="14">
        <f t="shared" ca="1" si="3"/>
        <v>0</v>
      </c>
      <c r="N29" s="14">
        <f t="shared" ca="1" si="3"/>
        <v>0</v>
      </c>
      <c r="O29" s="14">
        <f t="shared" ca="1" si="3"/>
        <v>0</v>
      </c>
      <c r="P29" s="15">
        <f t="shared" ca="1" si="4"/>
        <v>0</v>
      </c>
      <c r="Q29" s="14">
        <f t="shared" ca="1" si="5"/>
        <v>0</v>
      </c>
      <c r="S29" s="14" t="str">
        <f t="shared" ca="1" si="7"/>
        <v>26ème</v>
      </c>
      <c r="T29" s="18" t="str">
        <f t="shared" ca="1" si="6"/>
        <v>PIERROT</v>
      </c>
    </row>
    <row r="30" spans="2:20">
      <c r="B30">
        <f ca="1">Feuil2!B30</f>
        <v>27</v>
      </c>
      <c r="C30" s="14" t="str">
        <f t="shared" ca="1" si="1"/>
        <v>PATRICK</v>
      </c>
      <c r="D30" s="14" t="str">
        <f t="shared" ca="1" si="1"/>
        <v/>
      </c>
      <c r="E30" s="16">
        <f ca="1">IF($C30="","",SUMPRODUCT(({1,1,15,10,8,6,5,4,3,2})*($F30:$O30))+(ROW()/10^9))</f>
        <v>1.00000003</v>
      </c>
      <c r="F30" s="14">
        <f t="shared" ca="1" si="2"/>
        <v>1</v>
      </c>
      <c r="G30" s="14">
        <f t="shared" ca="1" si="2"/>
        <v>0</v>
      </c>
      <c r="H30" s="14">
        <f t="shared" ca="1" si="3"/>
        <v>0</v>
      </c>
      <c r="I30" s="14">
        <f t="shared" ca="1" si="3"/>
        <v>0</v>
      </c>
      <c r="J30" s="14">
        <f t="shared" ca="1" si="3"/>
        <v>0</v>
      </c>
      <c r="K30" s="14">
        <f t="shared" ca="1" si="3"/>
        <v>0</v>
      </c>
      <c r="L30" s="14">
        <f t="shared" ca="1" si="3"/>
        <v>0</v>
      </c>
      <c r="M30" s="14">
        <f t="shared" ca="1" si="3"/>
        <v>0</v>
      </c>
      <c r="N30" s="14">
        <f t="shared" ca="1" si="3"/>
        <v>0</v>
      </c>
      <c r="O30" s="14">
        <f t="shared" ca="1" si="3"/>
        <v>0</v>
      </c>
      <c r="P30" s="15">
        <f t="shared" ca="1" si="4"/>
        <v>0</v>
      </c>
      <c r="Q30" s="14">
        <f t="shared" ca="1" si="5"/>
        <v>0</v>
      </c>
      <c r="S30" s="14" t="str">
        <f t="shared" ca="1" si="7"/>
        <v>27ème</v>
      </c>
      <c r="T30" s="18" t="str">
        <f t="shared" ca="1" si="6"/>
        <v>CHRISTOPHE</v>
      </c>
    </row>
    <row r="31" spans="2:20">
      <c r="B31">
        <f ca="1">Feuil2!B31</f>
        <v>28</v>
      </c>
      <c r="C31" s="14" t="str">
        <f t="shared" ca="1" si="1"/>
        <v>MELISSA</v>
      </c>
      <c r="D31" s="14" t="str">
        <f t="shared" ca="1" si="1"/>
        <v/>
      </c>
      <c r="E31" s="16">
        <f ca="1">IF($C31="","",SUMPRODUCT(({1,1,15,10,8,6,5,4,3,2})*($F31:$O31))+(ROW()/10^9))</f>
        <v>1.0000000309999999</v>
      </c>
      <c r="F31" s="14">
        <f t="shared" ca="1" si="2"/>
        <v>1</v>
      </c>
      <c r="G31" s="14">
        <f t="shared" ca="1" si="2"/>
        <v>0</v>
      </c>
      <c r="H31" s="14">
        <f t="shared" ca="1" si="3"/>
        <v>0</v>
      </c>
      <c r="I31" s="14">
        <f t="shared" ca="1" si="3"/>
        <v>0</v>
      </c>
      <c r="J31" s="14">
        <f t="shared" ca="1" si="3"/>
        <v>0</v>
      </c>
      <c r="K31" s="14">
        <f t="shared" ca="1" si="3"/>
        <v>0</v>
      </c>
      <c r="L31" s="14">
        <f t="shared" ca="1" si="3"/>
        <v>0</v>
      </c>
      <c r="M31" s="14">
        <f t="shared" ca="1" si="3"/>
        <v>0</v>
      </c>
      <c r="N31" s="14">
        <f t="shared" ca="1" si="3"/>
        <v>0</v>
      </c>
      <c r="O31" s="14">
        <f t="shared" ca="1" si="3"/>
        <v>0</v>
      </c>
      <c r="P31" s="15">
        <f t="shared" ca="1" si="4"/>
        <v>0</v>
      </c>
      <c r="Q31" s="14">
        <f t="shared" ca="1" si="5"/>
        <v>0</v>
      </c>
      <c r="S31" s="14" t="str">
        <f t="shared" ca="1" si="7"/>
        <v>28ème</v>
      </c>
      <c r="T31" s="18" t="str">
        <f t="shared" ca="1" si="6"/>
        <v>MELISSA</v>
      </c>
    </row>
    <row r="32" spans="2:20">
      <c r="B32">
        <f ca="1">Feuil2!B32</f>
        <v>29</v>
      </c>
      <c r="C32" s="14" t="str">
        <f t="shared" ca="1" si="1"/>
        <v>CHRISTOPHE</v>
      </c>
      <c r="D32" s="14" t="str">
        <f t="shared" ca="1" si="1"/>
        <v/>
      </c>
      <c r="E32" s="16">
        <f ca="1">IF($C32="","",SUMPRODUCT(({1,1,15,10,8,6,5,4,3,2})*($F32:$O32))+(ROW()/10^9))</f>
        <v>1.000000032</v>
      </c>
      <c r="F32" s="14">
        <f t="shared" ca="1" si="2"/>
        <v>1</v>
      </c>
      <c r="G32" s="14">
        <f t="shared" ca="1" si="2"/>
        <v>0</v>
      </c>
      <c r="H32" s="14">
        <f t="shared" ca="1" si="3"/>
        <v>0</v>
      </c>
      <c r="I32" s="14">
        <f t="shared" ca="1" si="3"/>
        <v>0</v>
      </c>
      <c r="J32" s="14">
        <f t="shared" ca="1" si="3"/>
        <v>0</v>
      </c>
      <c r="K32" s="14">
        <f t="shared" ca="1" si="3"/>
        <v>0</v>
      </c>
      <c r="L32" s="14">
        <f t="shared" ca="1" si="3"/>
        <v>0</v>
      </c>
      <c r="M32" s="14">
        <f t="shared" ca="1" si="3"/>
        <v>0</v>
      </c>
      <c r="N32" s="14">
        <f t="shared" ca="1" si="3"/>
        <v>0</v>
      </c>
      <c r="O32" s="14">
        <f t="shared" ca="1" si="3"/>
        <v>0</v>
      </c>
      <c r="P32" s="15">
        <f t="shared" ca="1" si="4"/>
        <v>0</v>
      </c>
      <c r="Q32" s="14">
        <f t="shared" ca="1" si="5"/>
        <v>0</v>
      </c>
      <c r="S32" s="14" t="str">
        <f t="shared" ca="1" si="7"/>
        <v>29ème</v>
      </c>
      <c r="T32" s="18" t="str">
        <f t="shared" ca="1" si="6"/>
        <v>PATRICK</v>
      </c>
    </row>
    <row r="33" spans="3:20">
      <c r="C33" s="14" t="str">
        <f t="shared" ca="1" si="1"/>
        <v/>
      </c>
      <c r="D33" s="14" t="str">
        <f t="shared" ca="1" si="1"/>
        <v/>
      </c>
      <c r="E33" s="16" t="str">
        <f ca="1">IF($C33="","",SUMPRODUCT(({1,1,15,10,8,6,5,4,3,2})*($F33:$O33))+(ROW()/10^9))</f>
        <v/>
      </c>
      <c r="F33" s="14" t="str">
        <f t="shared" ca="1" si="2"/>
        <v/>
      </c>
      <c r="G33" s="14" t="str">
        <f t="shared" ca="1" si="2"/>
        <v/>
      </c>
      <c r="H33" s="14" t="str">
        <f t="shared" ca="1" si="3"/>
        <v/>
      </c>
      <c r="I33" s="14" t="str">
        <f t="shared" ca="1" si="3"/>
        <v/>
      </c>
      <c r="J33" s="14" t="str">
        <f t="shared" ca="1" si="3"/>
        <v/>
      </c>
      <c r="K33" s="14" t="str">
        <f t="shared" ca="1" si="3"/>
        <v/>
      </c>
      <c r="L33" s="14" t="str">
        <f t="shared" ca="1" si="3"/>
        <v/>
      </c>
      <c r="M33" s="14" t="str">
        <f t="shared" ca="1" si="3"/>
        <v/>
      </c>
      <c r="N33" s="14" t="str">
        <f t="shared" ca="1" si="3"/>
        <v/>
      </c>
      <c r="O33" s="14" t="str">
        <f t="shared" ca="1" si="3"/>
        <v/>
      </c>
      <c r="P33" s="15" t="str">
        <f t="shared" ca="1" si="4"/>
        <v/>
      </c>
      <c r="Q33" s="14" t="str">
        <f t="shared" ca="1" si="5"/>
        <v/>
      </c>
      <c r="S33" s="14" t="str">
        <f t="shared" ca="1" si="7"/>
        <v/>
      </c>
      <c r="T33" s="18" t="str">
        <f t="shared" ca="1" si="6"/>
        <v/>
      </c>
    </row>
    <row r="34" spans="3:20">
      <c r="C34" s="14" t="str">
        <f t="shared" ca="1" si="1"/>
        <v/>
      </c>
      <c r="D34" s="14" t="str">
        <f t="shared" ca="1" si="1"/>
        <v/>
      </c>
      <c r="E34" s="16" t="str">
        <f ca="1">IF($C34="","",SUMPRODUCT(({1,1,15,10,8,6,5,4,3,2})*($F34:$O34))+(ROW()/10^9))</f>
        <v/>
      </c>
      <c r="F34" s="14" t="str">
        <f t="shared" ca="1" si="2"/>
        <v/>
      </c>
      <c r="G34" s="14" t="str">
        <f t="shared" ca="1" si="2"/>
        <v/>
      </c>
      <c r="H34" s="14" t="str">
        <f t="shared" ca="1" si="3"/>
        <v/>
      </c>
      <c r="I34" s="14" t="str">
        <f t="shared" ca="1" si="3"/>
        <v/>
      </c>
      <c r="J34" s="14" t="str">
        <f t="shared" ca="1" si="3"/>
        <v/>
      </c>
      <c r="K34" s="14" t="str">
        <f t="shared" ca="1" si="3"/>
        <v/>
      </c>
      <c r="L34" s="14" t="str">
        <f t="shared" ca="1" si="3"/>
        <v/>
      </c>
      <c r="M34" s="14" t="str">
        <f t="shared" ca="1" si="3"/>
        <v/>
      </c>
      <c r="N34" s="14" t="str">
        <f t="shared" ca="1" si="3"/>
        <v/>
      </c>
      <c r="O34" s="14" t="str">
        <f t="shared" ca="1" si="3"/>
        <v/>
      </c>
      <c r="P34" s="15" t="str">
        <f t="shared" ca="1" si="4"/>
        <v/>
      </c>
      <c r="Q34" s="14" t="str">
        <f t="shared" ca="1" si="5"/>
        <v/>
      </c>
      <c r="S34" s="14" t="str">
        <f t="shared" ca="1" si="7"/>
        <v/>
      </c>
      <c r="T34" s="18" t="str">
        <f t="shared" ca="1" si="6"/>
        <v/>
      </c>
    </row>
    <row r="35" spans="3:20">
      <c r="C35" s="14" t="str">
        <f t="shared" ca="1" si="1"/>
        <v/>
      </c>
      <c r="D35" s="14" t="str">
        <f t="shared" ca="1" si="1"/>
        <v/>
      </c>
      <c r="E35" s="16" t="str">
        <f ca="1">IF($C35="","",SUMPRODUCT(({1,1,15,10,8,6,5,4,3,2})*($F35:$O35))+(ROW()/10^9))</f>
        <v/>
      </c>
      <c r="F35" s="14" t="str">
        <f t="shared" ca="1" si="2"/>
        <v/>
      </c>
      <c r="G35" s="14" t="str">
        <f t="shared" ca="1" si="2"/>
        <v/>
      </c>
      <c r="H35" s="14" t="str">
        <f t="shared" ca="1" si="3"/>
        <v/>
      </c>
      <c r="I35" s="14" t="str">
        <f t="shared" ca="1" si="3"/>
        <v/>
      </c>
      <c r="J35" s="14" t="str">
        <f t="shared" ca="1" si="3"/>
        <v/>
      </c>
      <c r="K35" s="14" t="str">
        <f t="shared" ca="1" si="3"/>
        <v/>
      </c>
      <c r="L35" s="14" t="str">
        <f t="shared" ca="1" si="3"/>
        <v/>
      </c>
      <c r="M35" s="14" t="str">
        <f t="shared" ca="1" si="3"/>
        <v/>
      </c>
      <c r="N35" s="14" t="str">
        <f t="shared" ca="1" si="3"/>
        <v/>
      </c>
      <c r="O35" s="14" t="str">
        <f t="shared" ca="1" si="3"/>
        <v/>
      </c>
      <c r="P35" s="15" t="str">
        <f t="shared" ca="1" si="4"/>
        <v/>
      </c>
      <c r="Q35" s="14" t="str">
        <f t="shared" ca="1" si="5"/>
        <v/>
      </c>
      <c r="S35" s="14" t="str">
        <f t="shared" ca="1" si="7"/>
        <v/>
      </c>
      <c r="T35" s="18" t="str">
        <f t="shared" ca="1" si="6"/>
        <v/>
      </c>
    </row>
    <row r="36" spans="3:20">
      <c r="C36" s="14" t="str">
        <f t="shared" ca="1" si="1"/>
        <v/>
      </c>
      <c r="D36" s="14" t="str">
        <f t="shared" ca="1" si="1"/>
        <v/>
      </c>
      <c r="E36" s="16" t="str">
        <f ca="1">IF($C36="","",SUMPRODUCT(({1,1,15,10,8,6,5,4,3,2})*($F36:$O36))+(ROW()/10^9))</f>
        <v/>
      </c>
      <c r="F36" s="14" t="str">
        <f t="shared" ca="1" si="2"/>
        <v/>
      </c>
      <c r="G36" s="14" t="str">
        <f t="shared" ca="1" si="2"/>
        <v/>
      </c>
      <c r="H36" s="14" t="str">
        <f t="shared" ca="1" si="3"/>
        <v/>
      </c>
      <c r="I36" s="14" t="str">
        <f t="shared" ca="1" si="3"/>
        <v/>
      </c>
      <c r="J36" s="14" t="str">
        <f t="shared" ca="1" si="3"/>
        <v/>
      </c>
      <c r="K36" s="14" t="str">
        <f t="shared" ca="1" si="3"/>
        <v/>
      </c>
      <c r="L36" s="14" t="str">
        <f t="shared" ca="1" si="3"/>
        <v/>
      </c>
      <c r="M36" s="14" t="str">
        <f t="shared" ca="1" si="3"/>
        <v/>
      </c>
      <c r="N36" s="14" t="str">
        <f t="shared" ca="1" si="3"/>
        <v/>
      </c>
      <c r="O36" s="14" t="str">
        <f t="shared" ca="1" si="3"/>
        <v/>
      </c>
      <c r="P36" s="15" t="str">
        <f t="shared" ca="1" si="4"/>
        <v/>
      </c>
      <c r="Q36" s="14" t="str">
        <f t="shared" ca="1" si="5"/>
        <v/>
      </c>
      <c r="S36" s="14" t="str">
        <f t="shared" ca="1" si="7"/>
        <v/>
      </c>
      <c r="T36" s="18" t="str">
        <f t="shared" ca="1" si="6"/>
        <v/>
      </c>
    </row>
    <row r="37" spans="3:20">
      <c r="C37" s="14" t="str">
        <f t="shared" ca="1" si="1"/>
        <v/>
      </c>
      <c r="D37" s="14" t="str">
        <f t="shared" ca="1" si="1"/>
        <v/>
      </c>
      <c r="E37" s="16" t="str">
        <f ca="1">IF($C37="","",SUMPRODUCT(({1,1,15,10,8,6,5,4,3,2})*($F37:$O37))+(ROW()/10^9))</f>
        <v/>
      </c>
      <c r="F37" s="14" t="str">
        <f t="shared" ca="1" si="2"/>
        <v/>
      </c>
      <c r="G37" s="14" t="str">
        <f t="shared" ca="1" si="2"/>
        <v/>
      </c>
      <c r="H37" s="14" t="str">
        <f t="shared" ca="1" si="3"/>
        <v/>
      </c>
      <c r="I37" s="14" t="str">
        <f t="shared" ca="1" si="3"/>
        <v/>
      </c>
      <c r="J37" s="14" t="str">
        <f t="shared" ca="1" si="3"/>
        <v/>
      </c>
      <c r="K37" s="14" t="str">
        <f t="shared" ca="1" si="3"/>
        <v/>
      </c>
      <c r="L37" s="14" t="str">
        <f t="shared" ca="1" si="3"/>
        <v/>
      </c>
      <c r="M37" s="14" t="str">
        <f t="shared" ca="1" si="3"/>
        <v/>
      </c>
      <c r="N37" s="14" t="str">
        <f t="shared" ca="1" si="3"/>
        <v/>
      </c>
      <c r="O37" s="14" t="str">
        <f t="shared" ca="1" si="3"/>
        <v/>
      </c>
      <c r="P37" s="15" t="str">
        <f t="shared" ca="1" si="4"/>
        <v/>
      </c>
      <c r="Q37" s="14" t="str">
        <f t="shared" ca="1" si="5"/>
        <v/>
      </c>
      <c r="S37" s="14" t="str">
        <f t="shared" ca="1" si="7"/>
        <v/>
      </c>
      <c r="T37" s="18" t="str">
        <f t="shared" ca="1" si="6"/>
        <v/>
      </c>
    </row>
    <row r="38" spans="3:20">
      <c r="C38" s="14" t="str">
        <f t="shared" ca="1" si="1"/>
        <v/>
      </c>
      <c r="D38" s="14" t="str">
        <f t="shared" ca="1" si="1"/>
        <v/>
      </c>
      <c r="E38" s="16" t="str">
        <f ca="1">IF($C38="","",SUMPRODUCT(({1,1,15,10,8,6,5,4,3,2})*($F38:$O38))+(ROW()/10^9))</f>
        <v/>
      </c>
      <c r="F38" s="14" t="str">
        <f t="shared" ca="1" si="2"/>
        <v/>
      </c>
      <c r="G38" s="14" t="str">
        <f t="shared" ca="1" si="2"/>
        <v/>
      </c>
      <c r="H38" s="14" t="str">
        <f t="shared" ca="1" si="3"/>
        <v/>
      </c>
      <c r="I38" s="14" t="str">
        <f t="shared" ca="1" si="3"/>
        <v/>
      </c>
      <c r="J38" s="14" t="str">
        <f t="shared" ca="1" si="3"/>
        <v/>
      </c>
      <c r="K38" s="14" t="str">
        <f t="shared" ca="1" si="3"/>
        <v/>
      </c>
      <c r="L38" s="14" t="str">
        <f t="shared" ca="1" si="3"/>
        <v/>
      </c>
      <c r="M38" s="14" t="str">
        <f t="shared" ca="1" si="3"/>
        <v/>
      </c>
      <c r="N38" s="14" t="str">
        <f t="shared" ca="1" si="3"/>
        <v/>
      </c>
      <c r="O38" s="14" t="str">
        <f t="shared" ca="1" si="3"/>
        <v/>
      </c>
      <c r="P38" s="15" t="str">
        <f t="shared" ca="1" si="4"/>
        <v/>
      </c>
      <c r="Q38" s="14" t="str">
        <f t="shared" ca="1" si="5"/>
        <v/>
      </c>
      <c r="S38" s="14" t="str">
        <f t="shared" ca="1" si="7"/>
        <v/>
      </c>
      <c r="T38" s="18" t="str">
        <f t="shared" ca="1" si="6"/>
        <v/>
      </c>
    </row>
    <row r="39" spans="3:20">
      <c r="C39" s="14" t="str">
        <f t="shared" ca="1" si="1"/>
        <v/>
      </c>
      <c r="D39" s="14" t="str">
        <f t="shared" ca="1" si="1"/>
        <v/>
      </c>
      <c r="E39" s="16" t="str">
        <f ca="1">IF($C39="","",SUMPRODUCT(({1,1,15,10,8,6,5,4,3,2})*($F39:$O39))+(ROW()/10^9))</f>
        <v/>
      </c>
      <c r="F39" s="14" t="str">
        <f t="shared" ca="1" si="2"/>
        <v/>
      </c>
      <c r="G39" s="14" t="str">
        <f t="shared" ca="1" si="2"/>
        <v/>
      </c>
      <c r="H39" s="14" t="str">
        <f t="shared" ca="1" si="3"/>
        <v/>
      </c>
      <c r="I39" s="14" t="str">
        <f t="shared" ca="1" si="3"/>
        <v/>
      </c>
      <c r="J39" s="14" t="str">
        <f t="shared" ca="1" si="3"/>
        <v/>
      </c>
      <c r="K39" s="14" t="str">
        <f t="shared" ca="1" si="3"/>
        <v/>
      </c>
      <c r="L39" s="14" t="str">
        <f t="shared" ca="1" si="3"/>
        <v/>
      </c>
      <c r="M39" s="14" t="str">
        <f t="shared" ca="1" si="3"/>
        <v/>
      </c>
      <c r="N39" s="14" t="str">
        <f t="shared" ca="1" si="3"/>
        <v/>
      </c>
      <c r="O39" s="14" t="str">
        <f t="shared" ca="1" si="3"/>
        <v/>
      </c>
      <c r="P39" s="15" t="str">
        <f t="shared" ca="1" si="4"/>
        <v/>
      </c>
      <c r="Q39" s="14" t="str">
        <f t="shared" ca="1" si="5"/>
        <v/>
      </c>
      <c r="S39" s="14" t="str">
        <f t="shared" ca="1" si="7"/>
        <v/>
      </c>
      <c r="T39" s="18" t="str">
        <f t="shared" ca="1" si="6"/>
        <v/>
      </c>
    </row>
    <row r="40" spans="3:20">
      <c r="C40" s="14" t="str">
        <f t="shared" ca="1" si="1"/>
        <v/>
      </c>
      <c r="D40" s="14" t="str">
        <f t="shared" ca="1" si="1"/>
        <v/>
      </c>
      <c r="E40" s="16" t="str">
        <f ca="1">IF($C40="","",SUMPRODUCT(({1,1,15,10,8,6,5,4,3,2})*($F40:$O40))+(ROW()/10^9))</f>
        <v/>
      </c>
      <c r="F40" s="14" t="str">
        <f t="shared" ca="1" si="2"/>
        <v/>
      </c>
      <c r="G40" s="14" t="str">
        <f t="shared" ca="1" si="2"/>
        <v/>
      </c>
      <c r="H40" s="14" t="str">
        <f t="shared" ca="1" si="3"/>
        <v/>
      </c>
      <c r="I40" s="14" t="str">
        <f t="shared" ca="1" si="3"/>
        <v/>
      </c>
      <c r="J40" s="14" t="str">
        <f t="shared" ca="1" si="3"/>
        <v/>
      </c>
      <c r="K40" s="14" t="str">
        <f t="shared" ca="1" si="3"/>
        <v/>
      </c>
      <c r="L40" s="14" t="str">
        <f t="shared" ca="1" si="3"/>
        <v/>
      </c>
      <c r="M40" s="14" t="str">
        <f t="shared" ca="1" si="3"/>
        <v/>
      </c>
      <c r="N40" s="14" t="str">
        <f t="shared" ca="1" si="3"/>
        <v/>
      </c>
      <c r="O40" s="14" t="str">
        <f t="shared" ca="1" si="3"/>
        <v/>
      </c>
      <c r="P40" s="15" t="str">
        <f t="shared" ca="1" si="4"/>
        <v/>
      </c>
      <c r="Q40" s="14" t="str">
        <f t="shared" ca="1" si="5"/>
        <v/>
      </c>
      <c r="S40" s="14" t="str">
        <f t="shared" ca="1" si="7"/>
        <v/>
      </c>
      <c r="T40" s="18" t="str">
        <f t="shared" ca="1" si="6"/>
        <v/>
      </c>
    </row>
    <row r="41" spans="3:20">
      <c r="C41" s="14" t="str">
        <f t="shared" ca="1" si="1"/>
        <v/>
      </c>
      <c r="D41" s="14" t="str">
        <f t="shared" ca="1" si="1"/>
        <v/>
      </c>
      <c r="E41" s="16" t="str">
        <f ca="1">IF($C41="","",SUMPRODUCT(({1,1,15,10,8,6,5,4,3,2})*($F41:$O41))+(ROW()/10^9))</f>
        <v/>
      </c>
      <c r="F41" s="14" t="str">
        <f t="shared" ca="1" si="2"/>
        <v/>
      </c>
      <c r="G41" s="14" t="str">
        <f t="shared" ca="1" si="2"/>
        <v/>
      </c>
      <c r="H41" s="14" t="str">
        <f t="shared" ca="1" si="3"/>
        <v/>
      </c>
      <c r="I41" s="14" t="str">
        <f t="shared" ca="1" si="3"/>
        <v/>
      </c>
      <c r="J41" s="14" t="str">
        <f t="shared" ca="1" si="3"/>
        <v/>
      </c>
      <c r="K41" s="14" t="str">
        <f t="shared" ca="1" si="3"/>
        <v/>
      </c>
      <c r="L41" s="14" t="str">
        <f t="shared" ca="1" si="3"/>
        <v/>
      </c>
      <c r="M41" s="14" t="str">
        <f t="shared" ca="1" si="3"/>
        <v/>
      </c>
      <c r="N41" s="14" t="str">
        <f t="shared" ca="1" si="3"/>
        <v/>
      </c>
      <c r="O41" s="14" t="str">
        <f t="shared" ca="1" si="3"/>
        <v/>
      </c>
      <c r="P41" s="15" t="str">
        <f t="shared" ca="1" si="4"/>
        <v/>
      </c>
      <c r="Q41" s="14" t="str">
        <f t="shared" ca="1" si="5"/>
        <v/>
      </c>
      <c r="S41" s="14" t="str">
        <f t="shared" ca="1" si="7"/>
        <v/>
      </c>
      <c r="T41" s="18" t="str">
        <f t="shared" ca="1" si="6"/>
        <v/>
      </c>
    </row>
    <row r="42" spans="3:20">
      <c r="C42" s="14" t="str">
        <f t="shared" ca="1" si="1"/>
        <v/>
      </c>
      <c r="D42" s="14" t="str">
        <f t="shared" ca="1" si="1"/>
        <v/>
      </c>
      <c r="E42" s="16" t="str">
        <f ca="1">IF($C42="","",SUMPRODUCT(({1,1,15,10,8,6,5,4,3,2})*($F42:$O42))+(ROW()/10^9))</f>
        <v/>
      </c>
      <c r="F42" s="14" t="str">
        <f t="shared" ca="1" si="2"/>
        <v/>
      </c>
      <c r="G42" s="14" t="str">
        <f t="shared" ca="1" si="2"/>
        <v/>
      </c>
      <c r="H42" s="14" t="str">
        <f t="shared" ca="1" si="3"/>
        <v/>
      </c>
      <c r="I42" s="14" t="str">
        <f t="shared" ca="1" si="3"/>
        <v/>
      </c>
      <c r="J42" s="14" t="str">
        <f t="shared" ca="1" si="3"/>
        <v/>
      </c>
      <c r="K42" s="14" t="str">
        <f t="shared" ca="1" si="3"/>
        <v/>
      </c>
      <c r="L42" s="14" t="str">
        <f t="shared" ca="1" si="3"/>
        <v/>
      </c>
      <c r="M42" s="14" t="str">
        <f t="shared" ca="1" si="3"/>
        <v/>
      </c>
      <c r="N42" s="14" t="str">
        <f t="shared" ca="1" si="3"/>
        <v/>
      </c>
      <c r="O42" s="14" t="str">
        <f t="shared" ca="1" si="3"/>
        <v/>
      </c>
      <c r="P42" s="15" t="str">
        <f t="shared" ca="1" si="4"/>
        <v/>
      </c>
      <c r="Q42" s="14" t="str">
        <f t="shared" ca="1" si="5"/>
        <v/>
      </c>
      <c r="S42" s="14" t="str">
        <f t="shared" ca="1" si="7"/>
        <v/>
      </c>
      <c r="T42" s="18" t="str">
        <f t="shared" ca="1" si="6"/>
        <v/>
      </c>
    </row>
    <row r="43" spans="3:20">
      <c r="C43" s="14" t="str">
        <f t="shared" ca="1" si="1"/>
        <v/>
      </c>
      <c r="D43" s="14" t="str">
        <f t="shared" ca="1" si="1"/>
        <v/>
      </c>
      <c r="E43" s="16" t="str">
        <f ca="1">IF($C43="","",SUMPRODUCT(({1,1,15,10,8,6,5,4,3,2})*($F43:$O43))+(ROW()/10^9))</f>
        <v/>
      </c>
      <c r="F43" s="14" t="str">
        <f t="shared" ca="1" si="2"/>
        <v/>
      </c>
      <c r="G43" s="14" t="str">
        <f t="shared" ca="1" si="2"/>
        <v/>
      </c>
      <c r="H43" s="14" t="str">
        <f t="shared" ca="1" si="3"/>
        <v/>
      </c>
      <c r="I43" s="14" t="str">
        <f t="shared" ca="1" si="3"/>
        <v/>
      </c>
      <c r="J43" s="14" t="str">
        <f t="shared" ca="1" si="3"/>
        <v/>
      </c>
      <c r="K43" s="14" t="str">
        <f t="shared" ca="1" si="3"/>
        <v/>
      </c>
      <c r="L43" s="14" t="str">
        <f t="shared" ca="1" si="3"/>
        <v/>
      </c>
      <c r="M43" s="14" t="str">
        <f t="shared" ca="1" si="3"/>
        <v/>
      </c>
      <c r="N43" s="14" t="str">
        <f t="shared" ca="1" si="3"/>
        <v/>
      </c>
      <c r="O43" s="14" t="str">
        <f t="shared" ca="1" si="3"/>
        <v/>
      </c>
      <c r="P43" s="15" t="str">
        <f t="shared" ca="1" si="4"/>
        <v/>
      </c>
      <c r="Q43" s="14" t="str">
        <f t="shared" ca="1" si="5"/>
        <v/>
      </c>
      <c r="S43" s="14" t="str">
        <f t="shared" ca="1" si="7"/>
        <v/>
      </c>
      <c r="T43" s="18" t="str">
        <f t="shared" ca="1" si="6"/>
        <v/>
      </c>
    </row>
  </sheetData>
  <sheetCalcPr fullCalcOnLoad="1"/>
  <phoneticPr fontId="9" type="noConversion"/>
  <pageMargins left="0.78740157499999996" right="0.78740157499999996" top="0.984251969" bottom="0.984251969" header="0.4921259845" footer="0.4921259845"/>
  <headerFooter alignWithMargins="0"/>
  <drawing r:id="rId1"/>
</worksheet>
</file>

<file path=xl/worksheets/sheet3.xml><?xml version="1.0" encoding="utf-8"?>
<worksheet xmlns="http://schemas.openxmlformats.org/spreadsheetml/2006/main" xmlns:r="http://schemas.openxmlformats.org/officeDocument/2006/relationships">
  <sheetPr enableFormatConditionsCalculation="0">
    <tabColor indexed="15"/>
  </sheetPr>
  <dimension ref="A21"/>
  <sheetViews>
    <sheetView tabSelected="1" workbookViewId="0">
      <selection activeCell="B19" sqref="B19"/>
    </sheetView>
  </sheetViews>
  <sheetFormatPr baseColWidth="10" defaultRowHeight="15"/>
  <cols>
    <col min="1" max="1" width="12" bestFit="1" customWidth="1"/>
  </cols>
  <sheetData>
    <row r="21" spans="1:1">
      <c r="A21">
        <f>(ROW()/10^9)</f>
        <v>2.0999999999999999E-8</v>
      </c>
    </row>
  </sheetData>
  <phoneticPr fontId="9" type="noConversion"/>
  <pageMargins left="0.78740157499999996" right="0.78740157499999996" top="0.984251969" bottom="0.984251969" header="0.4921259845" footer="0.4921259845"/>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Feuil2</vt:lpstr>
      <vt:lpstr>Correction</vt:lpstr>
      <vt:lpstr>explications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LYK</dc:creator>
  <cp:lastModifiedBy>Dédé</cp:lastModifiedBy>
  <cp:lastPrinted>2011-02-24T22:54:24Z</cp:lastPrinted>
  <dcterms:created xsi:type="dcterms:W3CDTF">2011-02-24T22:01:27Z</dcterms:created>
  <dcterms:modified xsi:type="dcterms:W3CDTF">2011-02-26T21:47:00Z</dcterms:modified>
</cp:coreProperties>
</file>