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8" windowWidth="17376" windowHeight="10896"/>
  </bookViews>
  <sheets>
    <sheet name="FORMULAIRE" sheetId="1" r:id="rId1"/>
    <sheet name="liste_clients" sheetId="2" r:id="rId2"/>
    <sheet name="Feuil3" sheetId="3" r:id="rId3"/>
  </sheets>
  <definedNames>
    <definedName name="DALMON">liste_clients!$A$1:$B$3</definedName>
    <definedName name="dalmon_pierre_marie">FORMULAIRE!$Q$9:$R$9</definedName>
    <definedName name="DALMONT">liste_clients!$A$1:$B$3</definedName>
    <definedName name="DALMONT_PIERRE_MARIE">liste_clients!$E$2</definedName>
  </definedNames>
  <calcPr calcId="114210"/>
</workbook>
</file>

<file path=xl/calcChain.xml><?xml version="1.0" encoding="utf-8"?>
<calcChain xmlns="http://schemas.openxmlformats.org/spreadsheetml/2006/main">
  <c r="F9" i="1"/>
  <c r="E9"/>
  <c r="E8"/>
  <c r="G7"/>
  <c r="H25"/>
  <c r="H26"/>
  <c r="H23"/>
  <c r="H24"/>
  <c r="H27"/>
  <c r="G22"/>
</calcChain>
</file>

<file path=xl/sharedStrings.xml><?xml version="1.0" encoding="utf-8"?>
<sst xmlns="http://schemas.openxmlformats.org/spreadsheetml/2006/main" count="99" uniqueCount="84">
  <si>
    <t>DATE :</t>
  </si>
  <si>
    <t>Adresse de facturation</t>
  </si>
  <si>
    <t>FACTURE N° :</t>
  </si>
  <si>
    <t>Désignation</t>
  </si>
  <si>
    <t>Nombre/jours</t>
  </si>
  <si>
    <t>P.U.H.T.</t>
  </si>
  <si>
    <t>T.T.C.</t>
  </si>
  <si>
    <t>Global Mensuel</t>
  </si>
  <si>
    <t>Jours</t>
  </si>
  <si>
    <t>Pension-Travail 70%</t>
  </si>
  <si>
    <t>H.T.</t>
  </si>
  <si>
    <t>TVA</t>
  </si>
  <si>
    <t>Droit d'accés mensuel 30%</t>
  </si>
  <si>
    <t>Taux  TVA</t>
  </si>
  <si>
    <t>Mode de règlement</t>
  </si>
  <si>
    <t>Les factures sont payables dès réception</t>
  </si>
  <si>
    <t>Le :</t>
  </si>
  <si>
    <t>Chèque :</t>
  </si>
  <si>
    <t>Espèce :</t>
  </si>
  <si>
    <t>Valeur en votre aimable règlement</t>
  </si>
  <si>
    <t xml:space="preserve">En cas de retard de paiement, une indemnité de retard égale à 2 % du montant de la facture serait due par le propriétaire </t>
  </si>
  <si>
    <t>à l’établissement par mois commencé au delà d’un délai de 30 jours - date de facture</t>
  </si>
  <si>
    <t xml:space="preserve">Acceptant le règlement des sommes dues par chèques libellés à son nom, en sa qualité de membre d’un Centre de Gestion </t>
  </si>
  <si>
    <t>Agréé par l’administration Fiscale.</t>
  </si>
  <si>
    <t>MOIS DE FACTURATION : decembre</t>
  </si>
  <si>
    <t>E-mail : contact@legrel.com</t>
  </si>
  <si>
    <t>Site : http//www,legrel.com</t>
  </si>
  <si>
    <t>n°client</t>
  </si>
  <si>
    <t>titre</t>
  </si>
  <si>
    <t>nom</t>
  </si>
  <si>
    <t>prenom</t>
  </si>
  <si>
    <t>adresse</t>
  </si>
  <si>
    <t>code postal</t>
  </si>
  <si>
    <t>ville</t>
  </si>
  <si>
    <t>Monsieur</t>
  </si>
  <si>
    <t>DALMONT</t>
  </si>
  <si>
    <t>Christophe</t>
  </si>
  <si>
    <t>les cormiers</t>
  </si>
  <si>
    <t>LUCEAU</t>
  </si>
  <si>
    <t>COUTANT</t>
  </si>
  <si>
    <t>Sébastien</t>
  </si>
  <si>
    <t xml:space="preserve">le petit saint jean </t>
  </si>
  <si>
    <t xml:space="preserve">SAINT LAURENT DE LIN </t>
  </si>
  <si>
    <t>Madame</t>
  </si>
  <si>
    <t>MARIDONNEAU</t>
  </si>
  <si>
    <t>Sarah</t>
  </si>
  <si>
    <t>les roncieres 22 rue de la coudray</t>
  </si>
  <si>
    <t xml:space="preserve">JOUE LES TOURS </t>
  </si>
  <si>
    <t xml:space="preserve">RIOUS </t>
  </si>
  <si>
    <t>Laurent</t>
  </si>
  <si>
    <t>les boulas</t>
  </si>
  <si>
    <t xml:space="preserve">AUBIGNE RACAN </t>
  </si>
  <si>
    <t>MR &amp; MME</t>
  </si>
  <si>
    <t>CLOS St Antoine</t>
  </si>
  <si>
    <t>Valérie Destrebecq</t>
  </si>
  <si>
    <t>10 Rue Du Marais Colin</t>
  </si>
  <si>
    <t>HERMES</t>
  </si>
  <si>
    <t>BERLOTY</t>
  </si>
  <si>
    <t>Marguerite</t>
  </si>
  <si>
    <t>2 route de Chenu</t>
  </si>
  <si>
    <t>ROULLET</t>
  </si>
  <si>
    <t>Chantal</t>
  </si>
  <si>
    <t>35 bis Rue Descartes</t>
  </si>
  <si>
    <t>MARTIN</t>
  </si>
  <si>
    <t>Océane</t>
  </si>
  <si>
    <t>5 lotissement du Haras</t>
  </si>
  <si>
    <t>CHÂTEAU DU LOIR</t>
  </si>
  <si>
    <t>LA BRUERE SUR LOIR</t>
  </si>
  <si>
    <t xml:space="preserve">MONTLOUIS SUR LOIRE </t>
  </si>
  <si>
    <t>DAVIERE</t>
  </si>
  <si>
    <t>Raymond</t>
  </si>
  <si>
    <t>19 allée de galichon</t>
  </si>
  <si>
    <t>SOLESMES</t>
  </si>
  <si>
    <t xml:space="preserve">REYMOND </t>
  </si>
  <si>
    <t xml:space="preserve">Dominique </t>
  </si>
  <si>
    <t>Le Noyer</t>
  </si>
  <si>
    <t>BRIVES</t>
  </si>
  <si>
    <t>MARIE</t>
  </si>
  <si>
    <t>Pauline</t>
  </si>
  <si>
    <t>136 Rue de L'Eglise</t>
  </si>
  <si>
    <t>BERTHECOURT</t>
  </si>
  <si>
    <t>Lucy</t>
  </si>
  <si>
    <t xml:space="preserve"> </t>
  </si>
  <si>
    <t>NOM DU CHEVAL :</t>
  </si>
</sst>
</file>

<file path=xl/styles.xml><?xml version="1.0" encoding="utf-8"?>
<styleSheet xmlns="http://schemas.openxmlformats.org/spreadsheetml/2006/main">
  <numFmts count="4">
    <numFmt numFmtId="164" formatCode="_-* #,##0.00\ [$€-1]_-;\-* #,##0.00\ [$€-1]_-;_-* &quot;-&quot;??\ [$€-1]_-;_-@_-"/>
    <numFmt numFmtId="165" formatCode="_-* #,##0.00\ [$€-1]_-;\-* #,##0.00\ [$€-1]_-;_-* &quot;-&quot;??\ [$€-1]_-"/>
    <numFmt numFmtId="166" formatCode="d/m"/>
    <numFmt numFmtId="167" formatCode="0.0%"/>
  </numFmts>
  <fonts count="2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Black"/>
      <family val="2"/>
    </font>
    <font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4"/>
      <color indexed="9"/>
      <name val="Times New Roman"/>
      <family val="1"/>
    </font>
    <font>
      <sz val="9"/>
      <name val="Arial Black"/>
      <family val="2"/>
    </font>
    <font>
      <b/>
      <u/>
      <sz val="12"/>
      <color indexed="10"/>
      <name val="Times New Roman"/>
      <family val="1"/>
    </font>
    <font>
      <b/>
      <u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Calibri"/>
      <family val="2"/>
    </font>
    <font>
      <b/>
      <sz val="11"/>
      <color indexed="8"/>
      <name val="Times New Roman"/>
      <family val="1"/>
    </font>
    <font>
      <sz val="12"/>
      <color indexed="12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i/>
      <sz val="11"/>
      <color indexed="8"/>
      <name val="Calibri"/>
      <family val="2"/>
    </font>
    <font>
      <b/>
      <sz val="16"/>
      <color indexed="8"/>
      <name val="Calibri"/>
      <family val="2"/>
    </font>
    <font>
      <b/>
      <i/>
      <sz val="16"/>
      <name val="Calibri"/>
      <family val="2"/>
    </font>
    <font>
      <b/>
      <sz val="11"/>
      <color indexed="8"/>
      <name val="Calibri"/>
      <family val="2"/>
    </font>
    <font>
      <sz val="11"/>
      <color indexed="8"/>
      <name val="Algerian"/>
      <family val="5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 applyBorder="1" applyAlignment="1">
      <alignment horizontal="centerContinuous"/>
    </xf>
    <xf numFmtId="0" fontId="3" fillId="0" borderId="0" xfId="0" applyFont="1" applyBorder="1"/>
    <xf numFmtId="0" fontId="4" fillId="0" borderId="1" xfId="0" applyFont="1" applyBorder="1"/>
    <xf numFmtId="0" fontId="0" fillId="0" borderId="0" xfId="0" applyBorder="1" applyAlignment="1">
      <alignment horizontal="center"/>
    </xf>
    <xf numFmtId="0" fontId="6" fillId="0" borderId="2" xfId="0" applyFont="1" applyBorder="1"/>
    <xf numFmtId="0" fontId="4" fillId="0" borderId="3" xfId="0" applyFont="1" applyBorder="1"/>
    <xf numFmtId="0" fontId="3" fillId="0" borderId="0" xfId="0" applyFont="1" applyBorder="1" applyAlignment="1">
      <alignment horizontal="centerContinuous"/>
    </xf>
    <xf numFmtId="0" fontId="8" fillId="0" borderId="0" xfId="0" applyFont="1" applyBorder="1"/>
    <xf numFmtId="0" fontId="8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/>
    </xf>
    <xf numFmtId="0" fontId="0" fillId="2" borderId="6" xfId="0" applyFill="1" applyBorder="1" applyAlignment="1">
      <alignment horizontal="centerContinuous"/>
    </xf>
    <xf numFmtId="4" fontId="8" fillId="2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0" fillId="0" borderId="0" xfId="0" applyNumberFormat="1" applyAlignment="1"/>
    <xf numFmtId="165" fontId="9" fillId="0" borderId="4" xfId="1" applyNumberFormat="1" applyFont="1" applyBorder="1"/>
    <xf numFmtId="16" fontId="3" fillId="0" borderId="0" xfId="0" applyNumberFormat="1" applyFont="1" applyBorder="1"/>
    <xf numFmtId="165" fontId="11" fillId="3" borderId="7" xfId="1" applyNumberFormat="1" applyFont="1" applyFill="1" applyBorder="1"/>
    <xf numFmtId="0" fontId="12" fillId="0" borderId="0" xfId="0" applyFont="1" applyAlignment="1">
      <alignment horizontal="left"/>
    </xf>
    <xf numFmtId="0" fontId="8" fillId="0" borderId="8" xfId="0" applyFont="1" applyBorder="1" applyAlignment="1">
      <alignment horizontal="centerContinuous" vertical="center"/>
    </xf>
    <xf numFmtId="0" fontId="3" fillId="0" borderId="9" xfId="0" applyFont="1" applyBorder="1" applyAlignment="1">
      <alignment horizontal="centerContinuous"/>
    </xf>
    <xf numFmtId="0" fontId="0" fillId="0" borderId="10" xfId="0" applyBorder="1" applyAlignment="1">
      <alignment horizontal="centerContinuous"/>
    </xf>
    <xf numFmtId="165" fontId="8" fillId="0" borderId="8" xfId="1" applyNumberFormat="1" applyFont="1" applyBorder="1" applyAlignment="1">
      <alignment vertical="center"/>
    </xf>
    <xf numFmtId="165" fontId="9" fillId="0" borderId="11" xfId="1" applyNumberFormat="1" applyFont="1" applyBorder="1"/>
    <xf numFmtId="166" fontId="10" fillId="0" borderId="4" xfId="0" applyNumberFormat="1" applyFont="1" applyBorder="1"/>
    <xf numFmtId="0" fontId="0" fillId="0" borderId="4" xfId="0" applyBorder="1"/>
    <xf numFmtId="4" fontId="9" fillId="0" borderId="4" xfId="0" applyNumberFormat="1" applyFont="1" applyBorder="1" applyAlignment="1">
      <alignment horizontal="right"/>
    </xf>
    <xf numFmtId="165" fontId="9" fillId="0" borderId="12" xfId="1" applyNumberFormat="1" applyFont="1" applyBorder="1"/>
    <xf numFmtId="0" fontId="3" fillId="0" borderId="2" xfId="0" applyFont="1" applyBorder="1"/>
    <xf numFmtId="0" fontId="3" fillId="0" borderId="13" xfId="0" applyFont="1" applyBorder="1"/>
    <xf numFmtId="0" fontId="3" fillId="0" borderId="3" xfId="0" applyFont="1" applyBorder="1"/>
    <xf numFmtId="0" fontId="10" fillId="0" borderId="4" xfId="0" applyFont="1" applyBorder="1" applyAlignment="1">
      <alignment horizontal="left"/>
    </xf>
    <xf numFmtId="167" fontId="3" fillId="0" borderId="4" xfId="2" applyNumberFormat="1" applyFont="1" applyBorder="1" applyAlignment="1">
      <alignment horizontal="center"/>
    </xf>
    <xf numFmtId="0" fontId="3" fillId="0" borderId="1" xfId="0" applyFont="1" applyBorder="1"/>
    <xf numFmtId="0" fontId="3" fillId="0" borderId="10" xfId="0" applyFont="1" applyBorder="1"/>
    <xf numFmtId="0" fontId="13" fillId="0" borderId="14" xfId="0" applyFont="1" applyBorder="1"/>
    <xf numFmtId="0" fontId="14" fillId="0" borderId="0" xfId="0" applyFont="1" applyFill="1"/>
    <xf numFmtId="0" fontId="15" fillId="0" borderId="15" xfId="0" applyFont="1" applyFill="1" applyBorder="1"/>
    <xf numFmtId="0" fontId="8" fillId="0" borderId="14" xfId="0" applyFont="1" applyBorder="1" applyAlignment="1">
      <alignment horizontal="right"/>
    </xf>
    <xf numFmtId="14" fontId="8" fillId="0" borderId="0" xfId="0" applyNumberFormat="1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15" xfId="0" applyFont="1" applyBorder="1"/>
    <xf numFmtId="0" fontId="8" fillId="0" borderId="14" xfId="0" applyFont="1" applyBorder="1"/>
    <xf numFmtId="0" fontId="8" fillId="0" borderId="0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8" fillId="0" borderId="3" xfId="0" applyFont="1" applyBorder="1"/>
    <xf numFmtId="0" fontId="17" fillId="0" borderId="0" xfId="0" applyFont="1"/>
    <xf numFmtId="0" fontId="4" fillId="0" borderId="0" xfId="0" applyFont="1" applyAlignment="1">
      <alignment horizontal="center"/>
    </xf>
    <xf numFmtId="0" fontId="9" fillId="0" borderId="4" xfId="0" applyFont="1" applyBorder="1" applyAlignment="1">
      <alignment horizontal="right"/>
    </xf>
    <xf numFmtId="0" fontId="9" fillId="0" borderId="16" xfId="0" applyFont="1" applyBorder="1" applyAlignment="1">
      <alignment horizontal="right"/>
    </xf>
    <xf numFmtId="0" fontId="16" fillId="0" borderId="0" xfId="0" applyFont="1" applyAlignment="1"/>
    <xf numFmtId="0" fontId="17" fillId="0" borderId="0" xfId="0" applyFont="1" applyAlignment="1"/>
    <xf numFmtId="0" fontId="0" fillId="0" borderId="0" xfId="0" applyAlignment="1"/>
    <xf numFmtId="0" fontId="19" fillId="0" borderId="0" xfId="0" applyFont="1"/>
    <xf numFmtId="0" fontId="0" fillId="0" borderId="0" xfId="0" applyAlignment="1">
      <alignment horizontal="center"/>
    </xf>
    <xf numFmtId="0" fontId="0" fillId="0" borderId="13" xfId="0" applyBorder="1"/>
    <xf numFmtId="0" fontId="0" fillId="0" borderId="0" xfId="0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23" fillId="0" borderId="14" xfId="0" applyFont="1" applyBorder="1" applyAlignment="1">
      <alignment horizontal="right"/>
    </xf>
    <xf numFmtId="0" fontId="21" fillId="0" borderId="0" xfId="0" applyFont="1"/>
    <xf numFmtId="0" fontId="26" fillId="0" borderId="0" xfId="0" applyFont="1"/>
    <xf numFmtId="0" fontId="23" fillId="0" borderId="0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8" fillId="2" borderId="1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9" fillId="0" borderId="13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15" xfId="0" applyFont="1" applyBorder="1" applyAlignment="1">
      <alignment horizontal="center"/>
    </xf>
  </cellXfs>
  <cellStyles count="3">
    <cellStyle name="Euro" xfId="1"/>
    <cellStyle name="Normal" xfId="0" builtinId="0"/>
    <cellStyle name="Pourcentage" xfId="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274320</xdr:colOff>
      <xdr:row>4</xdr:row>
      <xdr:rowOff>152400</xdr:rowOff>
    </xdr:from>
    <xdr:to>
      <xdr:col>2</xdr:col>
      <xdr:colOff>495300</xdr:colOff>
      <xdr:row>12</xdr:row>
      <xdr:rowOff>83820</xdr:rowOff>
    </xdr:to>
    <xdr:pic>
      <xdr:nvPicPr>
        <xdr:cNvPr id="103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" y="990600"/>
          <a:ext cx="1805940" cy="170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68580</xdr:colOff>
      <xdr:row>3</xdr:row>
      <xdr:rowOff>45720</xdr:rowOff>
    </xdr:from>
    <xdr:to>
      <xdr:col>0</xdr:col>
      <xdr:colOff>68580</xdr:colOff>
      <xdr:row>3</xdr:row>
      <xdr:rowOff>45720</xdr:rowOff>
    </xdr:to>
    <xdr:sp macro="" textlink="">
      <xdr:nvSpPr>
        <xdr:cNvPr id="1033" name="Line 93"/>
        <xdr:cNvSpPr>
          <a:spLocks noChangeShapeType="1"/>
        </xdr:cNvSpPr>
      </xdr:nvSpPr>
      <xdr:spPr bwMode="auto">
        <a:xfrm>
          <a:off x="68580" y="678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68580</xdr:colOff>
      <xdr:row>3</xdr:row>
      <xdr:rowOff>45720</xdr:rowOff>
    </xdr:from>
    <xdr:to>
      <xdr:col>0</xdr:col>
      <xdr:colOff>68580</xdr:colOff>
      <xdr:row>3</xdr:row>
      <xdr:rowOff>45720</xdr:rowOff>
    </xdr:to>
    <xdr:sp macro="" textlink="">
      <xdr:nvSpPr>
        <xdr:cNvPr id="1034" name="Line 94"/>
        <xdr:cNvSpPr>
          <a:spLocks noChangeShapeType="1"/>
        </xdr:cNvSpPr>
      </xdr:nvSpPr>
      <xdr:spPr bwMode="auto">
        <a:xfrm>
          <a:off x="68580" y="678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68580</xdr:colOff>
      <xdr:row>3</xdr:row>
      <xdr:rowOff>45720</xdr:rowOff>
    </xdr:from>
    <xdr:to>
      <xdr:col>0</xdr:col>
      <xdr:colOff>68580</xdr:colOff>
      <xdr:row>3</xdr:row>
      <xdr:rowOff>45720</xdr:rowOff>
    </xdr:to>
    <xdr:sp macro="" textlink="">
      <xdr:nvSpPr>
        <xdr:cNvPr id="1035" name="Line 95"/>
        <xdr:cNvSpPr>
          <a:spLocks noChangeShapeType="1"/>
        </xdr:cNvSpPr>
      </xdr:nvSpPr>
      <xdr:spPr bwMode="auto">
        <a:xfrm>
          <a:off x="68580" y="678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68580</xdr:colOff>
      <xdr:row>3</xdr:row>
      <xdr:rowOff>45720</xdr:rowOff>
    </xdr:from>
    <xdr:to>
      <xdr:col>0</xdr:col>
      <xdr:colOff>68580</xdr:colOff>
      <xdr:row>3</xdr:row>
      <xdr:rowOff>45720</xdr:rowOff>
    </xdr:to>
    <xdr:sp macro="" textlink="">
      <xdr:nvSpPr>
        <xdr:cNvPr id="1036" name="Line 97"/>
        <xdr:cNvSpPr>
          <a:spLocks noChangeShapeType="1"/>
        </xdr:cNvSpPr>
      </xdr:nvSpPr>
      <xdr:spPr bwMode="auto">
        <a:xfrm>
          <a:off x="68580" y="678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68580</xdr:colOff>
      <xdr:row>3</xdr:row>
      <xdr:rowOff>45720</xdr:rowOff>
    </xdr:from>
    <xdr:to>
      <xdr:col>0</xdr:col>
      <xdr:colOff>68580</xdr:colOff>
      <xdr:row>3</xdr:row>
      <xdr:rowOff>45720</xdr:rowOff>
    </xdr:to>
    <xdr:sp macro="" textlink="">
      <xdr:nvSpPr>
        <xdr:cNvPr id="1037" name="Line 98"/>
        <xdr:cNvSpPr>
          <a:spLocks noChangeShapeType="1"/>
        </xdr:cNvSpPr>
      </xdr:nvSpPr>
      <xdr:spPr bwMode="auto">
        <a:xfrm>
          <a:off x="68580" y="678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68580</xdr:colOff>
      <xdr:row>3</xdr:row>
      <xdr:rowOff>45720</xdr:rowOff>
    </xdr:from>
    <xdr:to>
      <xdr:col>0</xdr:col>
      <xdr:colOff>68580</xdr:colOff>
      <xdr:row>3</xdr:row>
      <xdr:rowOff>45720</xdr:rowOff>
    </xdr:to>
    <xdr:sp macro="" textlink="">
      <xdr:nvSpPr>
        <xdr:cNvPr id="1038" name="Line 99"/>
        <xdr:cNvSpPr>
          <a:spLocks noChangeShapeType="1"/>
        </xdr:cNvSpPr>
      </xdr:nvSpPr>
      <xdr:spPr bwMode="auto">
        <a:xfrm>
          <a:off x="68580" y="678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68580</xdr:colOff>
      <xdr:row>3</xdr:row>
      <xdr:rowOff>45720</xdr:rowOff>
    </xdr:from>
    <xdr:to>
      <xdr:col>0</xdr:col>
      <xdr:colOff>68580</xdr:colOff>
      <xdr:row>3</xdr:row>
      <xdr:rowOff>45720</xdr:rowOff>
    </xdr:to>
    <xdr:sp macro="" textlink="">
      <xdr:nvSpPr>
        <xdr:cNvPr id="1039" name="Line 100"/>
        <xdr:cNvSpPr>
          <a:spLocks noChangeShapeType="1"/>
        </xdr:cNvSpPr>
      </xdr:nvSpPr>
      <xdr:spPr bwMode="auto">
        <a:xfrm>
          <a:off x="68580" y="678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68580</xdr:colOff>
      <xdr:row>6</xdr:row>
      <xdr:rowOff>45720</xdr:rowOff>
    </xdr:from>
    <xdr:to>
      <xdr:col>4</xdr:col>
      <xdr:colOff>68580</xdr:colOff>
      <xdr:row>6</xdr:row>
      <xdr:rowOff>45720</xdr:rowOff>
    </xdr:to>
    <xdr:sp macro="" textlink="">
      <xdr:nvSpPr>
        <xdr:cNvPr id="1040" name="Line 51"/>
        <xdr:cNvSpPr>
          <a:spLocks noChangeShapeType="1"/>
        </xdr:cNvSpPr>
      </xdr:nvSpPr>
      <xdr:spPr bwMode="auto">
        <a:xfrm>
          <a:off x="2705100" y="1264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</xdr:row>
      <xdr:rowOff>144780</xdr:rowOff>
    </xdr:from>
    <xdr:to>
      <xdr:col>5</xdr:col>
      <xdr:colOff>0</xdr:colOff>
      <xdr:row>7</xdr:row>
      <xdr:rowOff>0</xdr:rowOff>
    </xdr:to>
    <xdr:sp macro="" textlink="">
      <xdr:nvSpPr>
        <xdr:cNvPr id="1041" name="Line 52"/>
        <xdr:cNvSpPr>
          <a:spLocks noChangeShapeType="1"/>
        </xdr:cNvSpPr>
      </xdr:nvSpPr>
      <xdr:spPr bwMode="auto">
        <a:xfrm flipV="1">
          <a:off x="3429000" y="1363980"/>
          <a:ext cx="0" cy="1219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42" name="Line 5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43" name="Line 5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44" name="Line 5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45" name="Line 5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46" name="Line 5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47" name="Line 5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48" name="Line 5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49" name="Line 6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50" name="Line 6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51" name="Line 6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52" name="Line 6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53" name="Line 6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54" name="Line 7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55" name="Line 7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56" name="Line 7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57" name="Line 7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58" name="Line 7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59" name="Line 8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60" name="Line 8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61" name="Line 8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62" name="Line 8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63" name="Line 8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64" name="Line 8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65" name="Line 8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66" name="Line 8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67" name="Line 8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68" name="Line 8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69" name="Line 9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70" name="Line 9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71" name="Line 9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72" name="Line 105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73" name="Line 106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74" name="Line 107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75" name="Line 108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76" name="Line 109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77" name="Line 110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78" name="Line 11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79" name="Line 11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80" name="Line 11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81" name="Line 114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82" name="Line 11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83" name="Line 11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84" name="Line 11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085" name="Line 11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86" name="Line 11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87" name="Line 12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88" name="Line 12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89" name="Line 12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90" name="Line 15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91" name="Line 15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92" name="Line 15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93" name="Line 15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94" name="Line 159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95" name="Line 160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96" name="Line 161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097" name="Line 162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98" name="Line 16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099" name="Line 16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00" name="Line 16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01" name="Line 16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02" name="Line 16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03" name="Line 16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04" name="Line 16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05" name="Line 17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06" name="Line 17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07" name="Line 17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08" name="Line 17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09" name="Line 17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10" name="Line 17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11" name="Line 17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12" name="Line 17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13" name="Line 178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14" name="Line 17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15" name="Line 18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16" name="Line 18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17" name="Line 18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18" name="Line 18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19" name="Line 18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0" name="Line 18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1" name="Line 18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2" name="Line 18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3" name="Line 18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4" name="Line 18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5" name="Line 19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6" name="Line 19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7" name="Line 19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8" name="Line 19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29" name="Line 19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30" name="Line 19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31" name="Line 19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32" name="Line 19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33" name="Line 20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34" name="Line 20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35" name="Line 202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36" name="Line 203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37" name="Line 204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38" name="Line 205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39" name="Line 20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40" name="Line 20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41" name="Line 20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42" name="Line 20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43" name="Line 21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44" name="Line 21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45" name="Line 21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46" name="Line 21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47" name="Line 21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48" name="Line 21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49" name="Line 21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50" name="Line 21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51" name="Line 21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52" name="Line 21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53" name="Line 22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54" name="Line 221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155" name="Line 222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56" name="Line 22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157" name="Line 224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58" name="Line 22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59" name="Line 22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0" name="Line 22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1" name="Line 22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2" name="Line 22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3" name="Line 23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4" name="Line 23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5" name="Line 23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6" name="Line 23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7" name="Line 23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8" name="Line 23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69" name="Line 23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70" name="Line 23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71" name="Line 23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72" name="Line 23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73" name="Line 24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74" name="Line 24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75" name="Line 24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76" name="Line 24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77" name="Line 24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78" name="Line 246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79" name="Line 247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80" name="Line 248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81" name="Line 249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82" name="Line 25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83" name="Line 25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84" name="Line 25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85" name="Line 25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86" name="Line 25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87" name="Line 25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88" name="Line 25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89" name="Line 25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90" name="Line 25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91" name="Line 25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92" name="Line 26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93" name="Line 26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94" name="Line 26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95" name="Line 26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196" name="Line 26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197" name="Line 265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98" name="Line 26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199" name="Line 26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0" name="Line 26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1" name="Line 26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2" name="Line 27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3" name="Line 27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4" name="Line 27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5" name="Line 27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6" name="Line 27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7" name="Line 27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8" name="Line 27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09" name="Line 27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10" name="Line 27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11" name="Line 27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12" name="Line 28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13" name="Line 28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14" name="Line 28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15" name="Line 28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16" name="Line 28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17" name="Line 285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18" name="Line 28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19" name="Line 287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20" name="Line 28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21" name="Line 28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22" name="Line 29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23" name="Line 29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24" name="Line 292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25" name="Line 293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26" name="Line 294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27" name="Line 295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28" name="Line 29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29" name="Line 29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30" name="Line 29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31" name="Line 29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32" name="Line 30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33" name="Line 30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34" name="Line 30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35" name="Line 30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36" name="Line 30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37" name="Line 30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38" name="Line 30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39" name="Line 30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40" name="Line 30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41" name="Line 30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42" name="Line 31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43" name="Line 311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44" name="Line 31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45" name="Line 31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46" name="Line 31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47" name="Line 31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48" name="Line 31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49" name="Line 31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0" name="Line 31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1" name="Line 31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2" name="Line 32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3" name="Line 32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4" name="Line 32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5" name="Line 32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6" name="Line 32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7" name="Line 32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8" name="Line 32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59" name="Line 32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60" name="Line 32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61" name="Line 32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62" name="Line 34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63" name="Line 34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64" name="Line 34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65" name="Line 34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66" name="Line 35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67" name="Line 35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68" name="Line 35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69" name="Line 35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70" name="Line 35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71" name="Line 35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72" name="Line 356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73" name="Line 35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74" name="Line 35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75" name="Line 35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76" name="Line 36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77" name="Line 36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78" name="Line 36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79" name="Line 36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80" name="Line 36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81" name="Line 365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82" name="Line 366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83" name="Line 367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84" name="Line 368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285" name="Line 369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286" name="Line 370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287" name="Line 371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288" name="Line 372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89" name="Line 373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90" name="Line 374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91" name="Line 37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92" name="Line 37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93" name="Line 37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294" name="Line 378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95" name="Line 37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96" name="Line 38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97" name="Line 381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298" name="Line 38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299" name="Line 38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00" name="Line 38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01" name="Line 38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02" name="Line 38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03" name="Line 38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04" name="Line 38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05" name="Line 38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06" name="Line 39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07" name="Line 391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08" name="Line 392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09" name="Line 393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10" name="Line 394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311" name="Line 395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12" name="Line 39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13" name="Line 39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14" name="Line 39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15" name="Line 39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16" name="Line 40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17" name="Line 40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18" name="Line 40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19" name="Line 40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0" name="Line 40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1" name="Line 40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2" name="Line 40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3" name="Line 40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4" name="Line 40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5" name="Line 40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6" name="Line 41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7" name="Line 41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8" name="Line 41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29" name="Line 41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330" name="Line 414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331" name="Line 415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332" name="Line 416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333" name="Line 417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334" name="Line 418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335" name="Line 419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11</xdr:row>
      <xdr:rowOff>45720</xdr:rowOff>
    </xdr:from>
    <xdr:to>
      <xdr:col>5</xdr:col>
      <xdr:colOff>68580</xdr:colOff>
      <xdr:row>11</xdr:row>
      <xdr:rowOff>45720</xdr:rowOff>
    </xdr:to>
    <xdr:sp macro="" textlink="">
      <xdr:nvSpPr>
        <xdr:cNvPr id="1336" name="Line 420"/>
        <xdr:cNvSpPr>
          <a:spLocks noChangeShapeType="1"/>
        </xdr:cNvSpPr>
      </xdr:nvSpPr>
      <xdr:spPr bwMode="auto">
        <a:xfrm>
          <a:off x="349758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37" name="Line 44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38" name="Line 44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39" name="Line 44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40" name="Line 44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41" name="Line 44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42" name="Line 44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43" name="Line 450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44" name="Line 45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45" name="Line 45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46" name="Line 45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47" name="Line 45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48" name="Line 45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49" name="Line 45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50" name="Line 457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51" name="Line 45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52" name="Line 45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53" name="Line 460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54" name="Line 461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55" name="Line 46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56" name="Line 46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57" name="Line 46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58" name="Line 46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59" name="Line 46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60" name="Line 46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61" name="Line 46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62" name="Line 469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63" name="Line 470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64" name="Line 471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65" name="Line 472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66" name="Line 47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67" name="Line 47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68" name="Line 475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69" name="Line 47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70" name="Line 477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71" name="Line 478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72" name="Line 479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73" name="Line 480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74" name="Line 481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75" name="Line 482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76" name="Line 483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77" name="Line 484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78" name="Line 48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79" name="Line 486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80" name="Line 488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81" name="Line 489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82" name="Line 490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10</xdr:row>
      <xdr:rowOff>45720</xdr:rowOff>
    </xdr:from>
    <xdr:to>
      <xdr:col>5</xdr:col>
      <xdr:colOff>68580</xdr:colOff>
      <xdr:row>10</xdr:row>
      <xdr:rowOff>45720</xdr:rowOff>
    </xdr:to>
    <xdr:sp macro="" textlink="">
      <xdr:nvSpPr>
        <xdr:cNvPr id="1383" name="Line 491"/>
        <xdr:cNvSpPr>
          <a:spLocks noChangeShapeType="1"/>
        </xdr:cNvSpPr>
      </xdr:nvSpPr>
      <xdr:spPr bwMode="auto">
        <a:xfrm>
          <a:off x="3497580" y="226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84" name="Line 492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85" name="Line 493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86" name="Line 494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7</xdr:row>
      <xdr:rowOff>45720</xdr:rowOff>
    </xdr:from>
    <xdr:to>
      <xdr:col>5</xdr:col>
      <xdr:colOff>68580</xdr:colOff>
      <xdr:row>7</xdr:row>
      <xdr:rowOff>45720</xdr:rowOff>
    </xdr:to>
    <xdr:sp macro="" textlink="">
      <xdr:nvSpPr>
        <xdr:cNvPr id="1387" name="Line 495"/>
        <xdr:cNvSpPr>
          <a:spLocks noChangeShapeType="1"/>
        </xdr:cNvSpPr>
      </xdr:nvSpPr>
      <xdr:spPr bwMode="auto">
        <a:xfrm>
          <a:off x="3497580" y="1531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88" name="Line 496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89" name="Line 497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90" name="Line 498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68580</xdr:colOff>
      <xdr:row>9</xdr:row>
      <xdr:rowOff>45720</xdr:rowOff>
    </xdr:from>
    <xdr:to>
      <xdr:col>5</xdr:col>
      <xdr:colOff>68580</xdr:colOff>
      <xdr:row>9</xdr:row>
      <xdr:rowOff>45720</xdr:rowOff>
    </xdr:to>
    <xdr:sp macro="" textlink="">
      <xdr:nvSpPr>
        <xdr:cNvPr id="1391" name="Line 499"/>
        <xdr:cNvSpPr>
          <a:spLocks noChangeShapeType="1"/>
        </xdr:cNvSpPr>
      </xdr:nvSpPr>
      <xdr:spPr bwMode="auto">
        <a:xfrm>
          <a:off x="3497580" y="2065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31751</xdr:colOff>
      <xdr:row>42</xdr:row>
      <xdr:rowOff>10583</xdr:rowOff>
    </xdr:from>
    <xdr:to>
      <xdr:col>8</xdr:col>
      <xdr:colOff>1</xdr:colOff>
      <xdr:row>46</xdr:row>
      <xdr:rowOff>190499</xdr:rowOff>
    </xdr:to>
    <xdr:sp macro="" textlink="">
      <xdr:nvSpPr>
        <xdr:cNvPr id="362" name="ZoneTexte 361"/>
        <xdr:cNvSpPr txBox="1"/>
      </xdr:nvSpPr>
      <xdr:spPr>
        <a:xfrm>
          <a:off x="31751" y="8519583"/>
          <a:ext cx="5704417" cy="941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0000FF"/>
              </a:solidFill>
            </a:rPr>
            <a:t>ECURIE LE GREL </a:t>
          </a:r>
        </a:p>
        <a:p>
          <a:pPr algn="ctr"/>
          <a:r>
            <a:rPr lang="fr-FR" sz="1200" b="1">
              <a:solidFill>
                <a:srgbClr val="0000FF"/>
              </a:solidFill>
            </a:rPr>
            <a:t>14 RUE PRINCIPALE 72500 LA BRUERE SUR LOIR</a:t>
          </a:r>
        </a:p>
        <a:p>
          <a:pPr algn="ctr"/>
          <a:r>
            <a:rPr lang="fr-FR" sz="1200">
              <a:solidFill>
                <a:srgbClr val="0000FF"/>
              </a:solidFill>
            </a:rPr>
            <a:t>TEL :</a:t>
          </a:r>
          <a:r>
            <a:rPr lang="fr-FR" sz="1200" baseline="0">
              <a:solidFill>
                <a:srgbClr val="0000FF"/>
              </a:solidFill>
            </a:rPr>
            <a:t> 02 43 46 76 74      PORTABLE : 06 14 46 01 59</a:t>
          </a:r>
        </a:p>
        <a:p>
          <a:pPr algn="ctr"/>
          <a:r>
            <a:rPr lang="fr-FR" sz="1200" baseline="0">
              <a:solidFill>
                <a:srgbClr val="0000FF"/>
              </a:solidFill>
            </a:rPr>
            <a:t>N° Tva intracomm : FR8333446944200019     SIRET 33446944200019   APE: 9311Z</a:t>
          </a:r>
          <a:endParaRPr lang="fr-FR" sz="12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0"/>
  <sheetViews>
    <sheetView tabSelected="1" zoomScaleNormal="100" workbookViewId="0">
      <selection activeCell="J9" sqref="J9"/>
    </sheetView>
  </sheetViews>
  <sheetFormatPr baseColWidth="10" defaultRowHeight="14.4"/>
  <cols>
    <col min="3" max="3" width="15.33203125" customWidth="1"/>
    <col min="4" max="4" width="11.44140625" hidden="1" customWidth="1"/>
    <col min="6" max="6" width="13.44140625" style="58" customWidth="1"/>
    <col min="8" max="8" width="12.88671875" customWidth="1"/>
  </cols>
  <sheetData>
    <row r="1" spans="1:14" ht="16.8">
      <c r="A1" s="1"/>
      <c r="B1" s="1"/>
      <c r="C1" s="85" t="s">
        <v>2</v>
      </c>
      <c r="D1" s="85"/>
      <c r="E1" s="85"/>
    </row>
    <row r="2" spans="1:14" ht="16.2">
      <c r="A2" s="1"/>
      <c r="B2" s="1"/>
      <c r="C2" s="1"/>
      <c r="D2" s="1"/>
      <c r="E2" s="86" t="s">
        <v>24</v>
      </c>
      <c r="F2" s="86"/>
      <c r="G2" s="86"/>
      <c r="H2" s="86"/>
    </row>
    <row r="3" spans="1:14" ht="16.8">
      <c r="A3" s="22"/>
      <c r="B3" s="22"/>
      <c r="C3" s="22"/>
      <c r="D3" s="1"/>
      <c r="F3" s="51" t="s">
        <v>0</v>
      </c>
      <c r="G3" s="2"/>
    </row>
    <row r="4" spans="1:14" ht="16.2">
      <c r="A4" s="22"/>
      <c r="B4" s="22"/>
      <c r="C4" s="22"/>
      <c r="D4" s="1"/>
      <c r="E4" s="1"/>
      <c r="F4" s="62"/>
      <c r="G4" s="2"/>
    </row>
    <row r="5" spans="1:14" ht="15">
      <c r="H5" s="78"/>
      <c r="N5">
        <v>3</v>
      </c>
    </row>
    <row r="6" spans="1:14" ht="15" customHeight="1">
      <c r="E6" s="93" t="s">
        <v>1</v>
      </c>
      <c r="F6" s="93"/>
      <c r="G6" s="93"/>
      <c r="H6" s="93"/>
      <c r="N6">
        <v>3</v>
      </c>
    </row>
    <row r="7" spans="1:14" ht="21">
      <c r="E7" s="6"/>
      <c r="F7" s="63"/>
      <c r="G7" s="94" t="str">
        <f ca="1">VLOOKUP(N5,liste_clients!A2:G16,4,0)</f>
        <v>Sarah</v>
      </c>
      <c r="H7" s="95"/>
    </row>
    <row r="8" spans="1:14" ht="21">
      <c r="E8" s="96" t="str">
        <f ca="1">VLOOKUP(N5,liste_clients!A2:G16,5,0)</f>
        <v>les roncieres 22 rue de la coudray</v>
      </c>
      <c r="F8" s="97"/>
      <c r="G8" s="97"/>
      <c r="H8" s="98"/>
    </row>
    <row r="9" spans="1:14" ht="21">
      <c r="E9" s="76">
        <f ca="1">VLOOKUP(N5,liste_clients!A2:G16,6,0)</f>
        <v>37300</v>
      </c>
      <c r="F9" s="79" t="str">
        <f ca="1">VLOOKUP(N5,liste_clients!A2:G17,7,4)</f>
        <v xml:space="preserve">JOUE LES TOURS </v>
      </c>
      <c r="G9" s="79"/>
      <c r="H9" s="80"/>
    </row>
    <row r="10" spans="1:14" ht="15.6">
      <c r="E10" s="8"/>
      <c r="F10" s="64"/>
      <c r="G10" s="59"/>
      <c r="H10" s="9"/>
    </row>
    <row r="11" spans="1:14" ht="15.6">
      <c r="C11" s="73"/>
      <c r="D11" s="73"/>
      <c r="E11" s="74"/>
      <c r="F11" s="61"/>
      <c r="H11" s="74"/>
      <c r="I11" s="73"/>
      <c r="K11" s="77"/>
    </row>
    <row r="12" spans="1:14" ht="15.6">
      <c r="C12" s="73"/>
      <c r="D12" s="73"/>
      <c r="E12" s="74"/>
      <c r="H12" s="74"/>
      <c r="I12" s="73"/>
      <c r="N12" t="s">
        <v>82</v>
      </c>
    </row>
    <row r="13" spans="1:14" ht="15.6">
      <c r="C13" s="73"/>
      <c r="D13" s="73"/>
      <c r="E13" s="75"/>
      <c r="F13" s="7"/>
      <c r="H13" s="75"/>
      <c r="I13" s="73"/>
      <c r="N13" s="58"/>
    </row>
    <row r="15" spans="1:14" ht="15.6">
      <c r="A15" s="57" t="s">
        <v>25</v>
      </c>
      <c r="B15" s="57"/>
      <c r="C15" s="57"/>
    </row>
    <row r="16" spans="1:14" ht="15.6">
      <c r="A16" s="57" t="s">
        <v>26</v>
      </c>
      <c r="B16" s="57"/>
      <c r="C16" s="57"/>
    </row>
    <row r="17" spans="1:11">
      <c r="K17" s="72"/>
    </row>
    <row r="19" spans="1:11">
      <c r="C19" s="92" t="s">
        <v>83</v>
      </c>
      <c r="D19" s="92"/>
      <c r="E19" s="92"/>
    </row>
    <row r="21" spans="1:11" ht="15.6">
      <c r="A21" s="12" t="s">
        <v>3</v>
      </c>
      <c r="B21" s="13"/>
      <c r="C21" s="13"/>
      <c r="D21" s="14"/>
      <c r="E21" s="87" t="s">
        <v>4</v>
      </c>
      <c r="F21" s="88"/>
      <c r="G21" s="15" t="s">
        <v>5</v>
      </c>
      <c r="H21" s="16" t="s">
        <v>6</v>
      </c>
    </row>
    <row r="22" spans="1:11" ht="15.6">
      <c r="A22" s="23" t="s">
        <v>7</v>
      </c>
      <c r="B22" s="24"/>
      <c r="C22" s="24"/>
      <c r="D22" s="25"/>
      <c r="E22" s="17">
        <v>30</v>
      </c>
      <c r="F22" s="65" t="s">
        <v>8</v>
      </c>
      <c r="G22" s="18">
        <f>(H23+H25)/E22</f>
        <v>0</v>
      </c>
      <c r="H22" s="26">
        <v>0</v>
      </c>
    </row>
    <row r="23" spans="1:11" ht="18">
      <c r="A23" s="89" t="s">
        <v>9</v>
      </c>
      <c r="B23" s="90"/>
      <c r="C23" s="91"/>
      <c r="D23" s="28"/>
      <c r="E23" s="29" t="s">
        <v>13</v>
      </c>
      <c r="F23" s="36">
        <v>0.2</v>
      </c>
      <c r="G23" s="30" t="s">
        <v>10</v>
      </c>
      <c r="H23" s="19">
        <f>(H22/(1+F23))*0.7</f>
        <v>0</v>
      </c>
    </row>
    <row r="24" spans="1:11" ht="18">
      <c r="A24" s="5"/>
      <c r="B24" s="20"/>
      <c r="C24" s="5"/>
      <c r="D24" s="5"/>
      <c r="G24" s="52" t="s">
        <v>11</v>
      </c>
      <c r="H24" s="31">
        <f>(H22*0.7)-H23</f>
        <v>0</v>
      </c>
    </row>
    <row r="25" spans="1:11" ht="18">
      <c r="A25" s="81" t="s">
        <v>12</v>
      </c>
      <c r="B25" s="82"/>
      <c r="C25" s="83"/>
      <c r="D25" s="35"/>
      <c r="E25" s="29" t="s">
        <v>13</v>
      </c>
      <c r="F25" s="36">
        <v>5.5E-2</v>
      </c>
      <c r="G25" s="30" t="s">
        <v>10</v>
      </c>
      <c r="H25" s="19">
        <f>(H22/(1+F25))*0.3</f>
        <v>0</v>
      </c>
    </row>
    <row r="26" spans="1:11" ht="18.600000000000001" thickBot="1">
      <c r="A26" s="5"/>
      <c r="B26" s="20"/>
      <c r="C26" s="5"/>
      <c r="D26" s="34"/>
      <c r="G26" s="52" t="s">
        <v>11</v>
      </c>
      <c r="H26" s="27">
        <f>(H22*0.3)-H25</f>
        <v>0</v>
      </c>
    </row>
    <row r="27" spans="1:11" ht="18">
      <c r="A27" s="3"/>
      <c r="B27" s="3"/>
      <c r="C27" s="3"/>
      <c r="D27" s="3"/>
      <c r="E27" s="3"/>
      <c r="F27" s="66"/>
      <c r="G27" s="53" t="s">
        <v>6</v>
      </c>
      <c r="H27" s="21">
        <f>SUM(H23:H26)</f>
        <v>0</v>
      </c>
    </row>
    <row r="29" spans="1:11" ht="15.6">
      <c r="A29" s="37"/>
      <c r="B29" s="4" t="s">
        <v>14</v>
      </c>
      <c r="C29" s="10"/>
      <c r="D29" s="10"/>
      <c r="E29" s="38"/>
      <c r="F29" s="66"/>
    </row>
    <row r="30" spans="1:11" ht="15.6">
      <c r="A30" s="39" t="s">
        <v>15</v>
      </c>
      <c r="B30" s="40"/>
      <c r="C30" s="40"/>
      <c r="D30" s="40"/>
      <c r="E30" s="41"/>
      <c r="F30" s="67"/>
    </row>
    <row r="31" spans="1:11" ht="15.6">
      <c r="A31" s="42" t="s">
        <v>16</v>
      </c>
      <c r="B31" s="43"/>
      <c r="C31" s="43"/>
      <c r="D31" s="44"/>
      <c r="E31" s="45"/>
    </row>
    <row r="32" spans="1:11" ht="15.6">
      <c r="A32" s="46"/>
      <c r="B32" s="11"/>
      <c r="C32" s="11"/>
      <c r="D32" s="11"/>
      <c r="E32" s="45"/>
      <c r="F32" s="84" t="s">
        <v>19</v>
      </c>
      <c r="G32" s="85"/>
      <c r="H32" s="85"/>
    </row>
    <row r="33" spans="1:10" ht="15.6">
      <c r="A33" s="42" t="s">
        <v>17</v>
      </c>
      <c r="B33" s="47"/>
      <c r="C33" s="44"/>
      <c r="D33" s="44"/>
      <c r="E33" s="48"/>
      <c r="F33" s="68"/>
    </row>
    <row r="34" spans="1:10" ht="15.6">
      <c r="A34" s="42" t="s">
        <v>18</v>
      </c>
      <c r="B34" s="44"/>
      <c r="C34" s="44"/>
      <c r="D34" s="44"/>
      <c r="E34" s="45"/>
      <c r="F34" s="68"/>
    </row>
    <row r="35" spans="1:10" ht="15.6">
      <c r="A35" s="32"/>
      <c r="B35" s="33"/>
      <c r="C35" s="33"/>
      <c r="D35" s="33"/>
      <c r="E35" s="49"/>
      <c r="F35" s="68"/>
    </row>
    <row r="37" spans="1:10">
      <c r="A37" s="54" t="s">
        <v>20</v>
      </c>
      <c r="B37" s="55"/>
      <c r="C37" s="55"/>
      <c r="D37" s="55"/>
      <c r="E37" s="55"/>
      <c r="F37" s="69"/>
      <c r="G37" s="55"/>
      <c r="H37" s="55"/>
      <c r="I37" s="55"/>
      <c r="J37" s="50"/>
    </row>
    <row r="38" spans="1:10">
      <c r="A38" s="54" t="s">
        <v>21</v>
      </c>
      <c r="B38" s="55"/>
      <c r="C38" s="55"/>
      <c r="D38" s="55"/>
      <c r="E38" s="55"/>
      <c r="F38" s="69"/>
      <c r="G38" s="55"/>
      <c r="H38" s="55"/>
      <c r="I38" s="55"/>
      <c r="J38" s="50"/>
    </row>
    <row r="39" spans="1:10">
      <c r="A39" s="54" t="s">
        <v>22</v>
      </c>
      <c r="B39" s="55"/>
      <c r="C39" s="55"/>
      <c r="D39" s="55"/>
      <c r="E39" s="55"/>
      <c r="F39" s="69"/>
      <c r="G39" s="55"/>
      <c r="H39" s="55"/>
      <c r="I39" s="55"/>
      <c r="J39" s="50"/>
    </row>
    <row r="40" spans="1:10">
      <c r="A40" s="55" t="s">
        <v>23</v>
      </c>
      <c r="B40" s="55"/>
      <c r="C40" s="55"/>
      <c r="D40" s="56"/>
      <c r="E40" s="56"/>
      <c r="G40" s="56"/>
      <c r="H40" s="56"/>
      <c r="I40" s="56"/>
    </row>
  </sheetData>
  <sheetProtection sheet="1" scenarios="1"/>
  <mergeCells count="11">
    <mergeCell ref="E8:H8"/>
    <mergeCell ref="F9:H9"/>
    <mergeCell ref="A25:C25"/>
    <mergeCell ref="F32:H32"/>
    <mergeCell ref="C1:E1"/>
    <mergeCell ref="E2:H2"/>
    <mergeCell ref="E21:F21"/>
    <mergeCell ref="A23:C23"/>
    <mergeCell ref="C19:E19"/>
    <mergeCell ref="E6:H6"/>
    <mergeCell ref="G7:H7"/>
  </mergeCells>
  <phoneticPr fontId="0" type="noConversion"/>
  <dataValidations count="2">
    <dataValidation type="list" allowBlank="1" showInputMessage="1" showErrorMessage="1" sqref="J19">
      <formula1>"ma liste "</formula1>
    </dataValidation>
    <dataValidation type="list" allowBlank="1" showInputMessage="1" showErrorMessage="1" sqref="Q9:R9">
      <formula1>"dalmon pierre marie"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legacyDrawing r:id="rId3"/>
  <controls>
    <control shapeId="1394" r:id="rId4" name="ComboBox2"/>
    <control shapeId="1393" r:id="rId5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6"/>
  <sheetViews>
    <sheetView workbookViewId="0">
      <selection sqref="A1:G18"/>
    </sheetView>
  </sheetViews>
  <sheetFormatPr baseColWidth="10" defaultColWidth="11.44140625" defaultRowHeight="14.4"/>
  <cols>
    <col min="1" max="2" width="11.44140625" style="58"/>
    <col min="3" max="3" width="17.88671875" style="58" customWidth="1"/>
    <col min="4" max="4" width="18.33203125" style="58" customWidth="1"/>
    <col min="5" max="5" width="22.6640625" style="58" customWidth="1"/>
    <col min="6" max="6" width="11.44140625" style="58"/>
    <col min="7" max="7" width="22.88671875" style="58" customWidth="1"/>
    <col min="8" max="16384" width="11.44140625" style="58"/>
  </cols>
  <sheetData>
    <row r="1" spans="1:7">
      <c r="A1" s="58" t="s">
        <v>27</v>
      </c>
      <c r="B1" s="58" t="s">
        <v>28</v>
      </c>
      <c r="C1" s="58" t="s">
        <v>29</v>
      </c>
      <c r="D1" s="58" t="s">
        <v>30</v>
      </c>
      <c r="E1" s="58" t="s">
        <v>31</v>
      </c>
      <c r="F1" s="58" t="s">
        <v>32</v>
      </c>
      <c r="G1" s="58" t="s">
        <v>33</v>
      </c>
    </row>
    <row r="2" spans="1:7" ht="15.6">
      <c r="A2" s="58">
        <v>1</v>
      </c>
      <c r="B2" s="58" t="s">
        <v>34</v>
      </c>
      <c r="C2" s="71" t="s">
        <v>35</v>
      </c>
      <c r="D2" s="58" t="s">
        <v>36</v>
      </c>
      <c r="E2" s="60" t="s">
        <v>37</v>
      </c>
      <c r="F2" s="58">
        <v>72500</v>
      </c>
      <c r="G2" s="58" t="s">
        <v>38</v>
      </c>
    </row>
    <row r="3" spans="1:7" ht="15.6">
      <c r="A3" s="58">
        <v>2</v>
      </c>
      <c r="B3" s="58" t="s">
        <v>34</v>
      </c>
      <c r="C3" s="71" t="s">
        <v>39</v>
      </c>
      <c r="D3" s="58" t="s">
        <v>40</v>
      </c>
      <c r="E3" s="58" t="s">
        <v>41</v>
      </c>
      <c r="F3" s="58">
        <v>37330</v>
      </c>
      <c r="G3" s="58" t="s">
        <v>42</v>
      </c>
    </row>
    <row r="4" spans="1:7" ht="15.6">
      <c r="A4" s="58">
        <v>3</v>
      </c>
      <c r="B4" s="58" t="s">
        <v>43</v>
      </c>
      <c r="C4" s="71" t="s">
        <v>44</v>
      </c>
      <c r="D4" s="58" t="s">
        <v>45</v>
      </c>
      <c r="E4" s="58" t="s">
        <v>46</v>
      </c>
      <c r="F4" s="58">
        <v>37300</v>
      </c>
      <c r="G4" s="58" t="s">
        <v>47</v>
      </c>
    </row>
    <row r="5" spans="1:7" ht="15.6">
      <c r="A5" s="58">
        <v>4</v>
      </c>
      <c r="B5" s="58" t="s">
        <v>52</v>
      </c>
      <c r="C5" s="71" t="s">
        <v>48</v>
      </c>
      <c r="D5" s="58" t="s">
        <v>49</v>
      </c>
      <c r="E5" s="58" t="s">
        <v>50</v>
      </c>
      <c r="F5" s="58">
        <v>72800</v>
      </c>
      <c r="G5" s="58" t="s">
        <v>51</v>
      </c>
    </row>
    <row r="6" spans="1:7" ht="15.6">
      <c r="A6" s="58">
        <v>5</v>
      </c>
      <c r="C6" s="71" t="s">
        <v>53</v>
      </c>
      <c r="D6" s="58" t="s">
        <v>54</v>
      </c>
      <c r="E6" s="58" t="s">
        <v>55</v>
      </c>
      <c r="F6" s="58">
        <v>60370</v>
      </c>
      <c r="G6" s="58" t="s">
        <v>56</v>
      </c>
    </row>
    <row r="7" spans="1:7" ht="18">
      <c r="A7" s="58">
        <v>6</v>
      </c>
      <c r="B7" s="58" t="s">
        <v>43</v>
      </c>
      <c r="C7" s="70" t="s">
        <v>57</v>
      </c>
      <c r="D7" s="58" t="s">
        <v>58</v>
      </c>
      <c r="E7" s="58" t="s">
        <v>59</v>
      </c>
      <c r="F7" s="58">
        <v>72500</v>
      </c>
      <c r="G7" s="58" t="s">
        <v>67</v>
      </c>
    </row>
    <row r="8" spans="1:7" ht="18">
      <c r="A8" s="58">
        <v>7</v>
      </c>
      <c r="B8" s="58" t="s">
        <v>43</v>
      </c>
      <c r="C8" s="70" t="s">
        <v>60</v>
      </c>
      <c r="D8" s="58" t="s">
        <v>61</v>
      </c>
      <c r="E8" s="58" t="s">
        <v>62</v>
      </c>
      <c r="F8" s="58">
        <v>37270</v>
      </c>
      <c r="G8" s="58" t="s">
        <v>68</v>
      </c>
    </row>
    <row r="9" spans="1:7" ht="18">
      <c r="A9" s="58">
        <v>8</v>
      </c>
      <c r="B9" s="58" t="s">
        <v>43</v>
      </c>
      <c r="C9" s="70" t="s">
        <v>63</v>
      </c>
      <c r="D9" s="58" t="s">
        <v>64</v>
      </c>
      <c r="E9" s="58" t="s">
        <v>65</v>
      </c>
      <c r="F9" s="58">
        <v>72500</v>
      </c>
      <c r="G9" s="58" t="s">
        <v>66</v>
      </c>
    </row>
    <row r="10" spans="1:7" ht="18">
      <c r="A10" s="58">
        <v>9</v>
      </c>
      <c r="B10" s="58" t="s">
        <v>34</v>
      </c>
      <c r="C10" s="70" t="s">
        <v>69</v>
      </c>
      <c r="D10" s="58" t="s">
        <v>70</v>
      </c>
      <c r="E10" s="58" t="s">
        <v>71</v>
      </c>
      <c r="F10" s="58">
        <v>72300</v>
      </c>
      <c r="G10" s="58" t="s">
        <v>72</v>
      </c>
    </row>
    <row r="11" spans="1:7" ht="18">
      <c r="A11" s="58">
        <v>10</v>
      </c>
      <c r="B11" s="58" t="s">
        <v>34</v>
      </c>
      <c r="C11" s="70" t="s">
        <v>73</v>
      </c>
      <c r="D11" s="58" t="s">
        <v>74</v>
      </c>
      <c r="E11" s="58" t="s">
        <v>75</v>
      </c>
      <c r="F11" s="58">
        <v>36100</v>
      </c>
      <c r="G11" s="58" t="s">
        <v>76</v>
      </c>
    </row>
    <row r="12" spans="1:7" ht="18">
      <c r="A12" s="58">
        <v>11</v>
      </c>
      <c r="B12" s="58" t="s">
        <v>43</v>
      </c>
      <c r="C12" s="70" t="s">
        <v>77</v>
      </c>
      <c r="D12" s="58" t="s">
        <v>78</v>
      </c>
      <c r="E12" s="58" t="s">
        <v>79</v>
      </c>
      <c r="F12" s="58">
        <v>60370</v>
      </c>
      <c r="G12" s="58" t="s">
        <v>80</v>
      </c>
    </row>
    <row r="13" spans="1:7" ht="18">
      <c r="A13" s="58">
        <v>12</v>
      </c>
      <c r="B13" s="58" t="s">
        <v>43</v>
      </c>
      <c r="C13" s="70" t="s">
        <v>57</v>
      </c>
      <c r="D13" s="58" t="s">
        <v>81</v>
      </c>
      <c r="E13" s="58" t="s">
        <v>59</v>
      </c>
      <c r="F13" s="58">
        <v>72500</v>
      </c>
      <c r="G13" s="58" t="s">
        <v>67</v>
      </c>
    </row>
    <row r="14" spans="1:7" ht="18">
      <c r="A14" s="58">
        <v>13</v>
      </c>
      <c r="C14" s="70"/>
    </row>
    <row r="15" spans="1:7" ht="18">
      <c r="A15" s="58">
        <v>14</v>
      </c>
      <c r="C15" s="70"/>
    </row>
    <row r="16" spans="1:7" ht="18">
      <c r="A16" s="58">
        <v>15</v>
      </c>
      <c r="C16" s="70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FORMULAIRE</vt:lpstr>
      <vt:lpstr>liste_clients</vt:lpstr>
      <vt:lpstr>Feuil3</vt:lpstr>
      <vt:lpstr>DALMON</vt:lpstr>
      <vt:lpstr>dalmon_pierre_marie</vt:lpstr>
      <vt:lpstr>DALMONT</vt:lpstr>
      <vt:lpstr>DALMONT_PIERRE_MARIE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gault</dc:creator>
  <cp:lastModifiedBy>Dédé</cp:lastModifiedBy>
  <cp:lastPrinted>2015-12-09T17:49:51Z</cp:lastPrinted>
  <dcterms:created xsi:type="dcterms:W3CDTF">2015-12-08T17:03:17Z</dcterms:created>
  <dcterms:modified xsi:type="dcterms:W3CDTF">2015-12-09T17:52:28Z</dcterms:modified>
</cp:coreProperties>
</file>