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3630" windowWidth="19170" windowHeight="3690"/>
  </bookViews>
  <sheets>
    <sheet name="Feuil4" sheetId="1" r:id="rId1"/>
  </sheets>
  <calcPr calcId="114210"/>
</workbook>
</file>

<file path=xl/calcChain.xml><?xml version="1.0" encoding="utf-8"?>
<calcChain xmlns="http://schemas.openxmlformats.org/spreadsheetml/2006/main">
  <c r="F22" i="1"/>
  <c r="G22"/>
  <c r="H22"/>
  <c r="F23"/>
  <c r="G23"/>
  <c r="H23"/>
  <c r="F24"/>
  <c r="G24"/>
  <c r="H24"/>
  <c r="F25"/>
  <c r="G25"/>
  <c r="H25"/>
  <c r="F26"/>
  <c r="G26"/>
  <c r="H26"/>
  <c r="F27"/>
  <c r="G27"/>
  <c r="H27"/>
  <c r="G21"/>
  <c r="H21"/>
  <c r="F21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AH3"/>
  <c r="AI3"/>
  <c r="AJ3"/>
  <c r="AK3"/>
  <c r="AL3"/>
  <c r="AM3"/>
  <c r="AN3"/>
  <c r="AO3"/>
  <c r="AP3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  <c r="AH4"/>
  <c r="AI4"/>
  <c r="AJ4"/>
  <c r="AK4"/>
  <c r="AL4"/>
  <c r="AM4"/>
  <c r="AN4"/>
  <c r="AO4"/>
  <c r="AP4"/>
  <c r="F5"/>
  <c r="G5"/>
  <c r="H5"/>
  <c r="I5"/>
  <c r="J5"/>
  <c r="K5"/>
  <c r="L5"/>
  <c r="M5"/>
  <c r="N5"/>
  <c r="O5"/>
  <c r="P5"/>
  <c r="Q5"/>
  <c r="R5"/>
  <c r="S5"/>
  <c r="T5"/>
  <c r="U5"/>
  <c r="V5"/>
  <c r="W5"/>
  <c r="X5"/>
  <c r="Y5"/>
  <c r="Z5"/>
  <c r="AA5"/>
  <c r="AB5"/>
  <c r="AC5"/>
  <c r="AD5"/>
  <c r="AE5"/>
  <c r="AF5"/>
  <c r="AG5"/>
  <c r="AH5"/>
  <c r="AI5"/>
  <c r="AJ5"/>
  <c r="AK5"/>
  <c r="AL5"/>
  <c r="AM5"/>
  <c r="AN5"/>
  <c r="AO5"/>
  <c r="AP5"/>
  <c r="F6"/>
  <c r="G6"/>
  <c r="H6"/>
  <c r="I6"/>
  <c r="J6"/>
  <c r="K6"/>
  <c r="L6"/>
  <c r="M6"/>
  <c r="N6"/>
  <c r="O6"/>
  <c r="P6"/>
  <c r="Q6"/>
  <c r="R6"/>
  <c r="S6"/>
  <c r="T6"/>
  <c r="U6"/>
  <c r="V6"/>
  <c r="W6"/>
  <c r="X6"/>
  <c r="Y6"/>
  <c r="Z6"/>
  <c r="AA6"/>
  <c r="AB6"/>
  <c r="AC6"/>
  <c r="AD6"/>
  <c r="AE6"/>
  <c r="AF6"/>
  <c r="AG6"/>
  <c r="AH6"/>
  <c r="AI6"/>
  <c r="AJ6"/>
  <c r="AK6"/>
  <c r="AL6"/>
  <c r="AM6"/>
  <c r="AN6"/>
  <c r="AO6"/>
  <c r="AP6"/>
  <c r="F7"/>
  <c r="G7"/>
  <c r="H7"/>
  <c r="I7"/>
  <c r="J7"/>
  <c r="K7"/>
  <c r="L7"/>
  <c r="M7"/>
  <c r="N7"/>
  <c r="O7"/>
  <c r="P7"/>
  <c r="Q7"/>
  <c r="R7"/>
  <c r="S7"/>
  <c r="T7"/>
  <c r="U7"/>
  <c r="V7"/>
  <c r="W7"/>
  <c r="X7"/>
  <c r="Y7"/>
  <c r="Z7"/>
  <c r="AA7"/>
  <c r="AB7"/>
  <c r="AC7"/>
  <c r="AD7"/>
  <c r="AE7"/>
  <c r="AF7"/>
  <c r="AG7"/>
  <c r="AH7"/>
  <c r="AI7"/>
  <c r="AJ7"/>
  <c r="AK7"/>
  <c r="AL7"/>
  <c r="AM7"/>
  <c r="AN7"/>
  <c r="AO7"/>
  <c r="AP7"/>
  <c r="F8"/>
  <c r="G8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AF8"/>
  <c r="AG8"/>
  <c r="AH8"/>
  <c r="AI8"/>
  <c r="AJ8"/>
  <c r="AK8"/>
  <c r="AL8"/>
  <c r="AM8"/>
  <c r="AN8"/>
  <c r="AO8"/>
  <c r="AP8"/>
  <c r="F2"/>
  <c r="G2"/>
  <c r="H2"/>
  <c r="I2"/>
  <c r="J2"/>
  <c r="K2"/>
  <c r="L2"/>
  <c r="M2"/>
  <c r="N2"/>
  <c r="O2"/>
  <c r="P2"/>
  <c r="Q2"/>
  <c r="R2"/>
  <c r="S2"/>
  <c r="T2"/>
  <c r="U2"/>
  <c r="V2"/>
  <c r="W2"/>
  <c r="X2"/>
  <c r="Y2"/>
  <c r="Z2"/>
  <c r="AA2"/>
  <c r="AB2"/>
  <c r="AC2"/>
  <c r="AD2"/>
  <c r="AE2"/>
  <c r="AF2"/>
  <c r="AG2"/>
  <c r="AH2"/>
  <c r="AI2"/>
  <c r="AJ2"/>
  <c r="AK2"/>
  <c r="AL2"/>
  <c r="AM2"/>
  <c r="AN2"/>
  <c r="AO2"/>
  <c r="AP2"/>
  <c r="H1"/>
  <c r="I1"/>
  <c r="J1"/>
  <c r="K1"/>
  <c r="L1"/>
  <c r="M1"/>
  <c r="N1"/>
  <c r="O1"/>
  <c r="P1"/>
  <c r="Q1"/>
  <c r="R1"/>
  <c r="S1"/>
  <c r="T1"/>
  <c r="U1"/>
  <c r="V1"/>
  <c r="W1"/>
  <c r="X1"/>
  <c r="Y1"/>
  <c r="Z1"/>
  <c r="AA1"/>
  <c r="AB1"/>
  <c r="AC1"/>
  <c r="AD1"/>
  <c r="AE1"/>
  <c r="AF1"/>
  <c r="AG1"/>
  <c r="AH1"/>
  <c r="AI1"/>
  <c r="AJ1"/>
  <c r="AK1"/>
  <c r="AL1"/>
  <c r="AM1"/>
  <c r="AN1"/>
  <c r="AO1"/>
  <c r="G1"/>
  <c r="F1"/>
</calcChain>
</file>

<file path=xl/sharedStrings.xml><?xml version="1.0" encoding="utf-8"?>
<sst xmlns="http://schemas.openxmlformats.org/spreadsheetml/2006/main" count="20" uniqueCount="14">
  <si>
    <t>Contrat F</t>
  </si>
  <si>
    <t>Contrat E</t>
  </si>
  <si>
    <t>Contrat D</t>
  </si>
  <si>
    <t>Contrat C</t>
  </si>
  <si>
    <t>Contrat B</t>
  </si>
  <si>
    <t>Contrat A</t>
  </si>
  <si>
    <t>Date fin</t>
  </si>
  <si>
    <t>Date début</t>
  </si>
  <si>
    <t>Montant</t>
  </si>
  <si>
    <t>Libellé</t>
  </si>
  <si>
    <t>Numéro contrat</t>
  </si>
  <si>
    <t>Contrôle</t>
  </si>
  <si>
    <t>Par années</t>
  </si>
  <si>
    <t>Par mois</t>
  </si>
</sst>
</file>

<file path=xl/styles.xml><?xml version="1.0" encoding="utf-8"?>
<styleSheet xmlns="http://schemas.openxmlformats.org/spreadsheetml/2006/main">
  <numFmts count="1">
    <numFmt numFmtId="165" formatCode="#;\-#;;@"/>
  </numFmts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18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3" fontId="0" fillId="0" borderId="0" xfId="0" applyNumberFormat="1"/>
    <xf numFmtId="2" fontId="0" fillId="2" borderId="0" xfId="0" applyNumberFormat="1" applyFill="1"/>
    <xf numFmtId="14" fontId="0" fillId="3" borderId="0" xfId="0" applyNumberFormat="1" applyFill="1"/>
    <xf numFmtId="165" fontId="0" fillId="0" borderId="0" xfId="0" applyNumberFormat="1"/>
    <xf numFmtId="0" fontId="0" fillId="3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933450</xdr:colOff>
      <xdr:row>8</xdr:row>
      <xdr:rowOff>76200</xdr:rowOff>
    </xdr:from>
    <xdr:ext cx="123825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495425" y="160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1</xdr:col>
      <xdr:colOff>0</xdr:colOff>
      <xdr:row>9</xdr:row>
      <xdr:rowOff>57150</xdr:rowOff>
    </xdr:from>
    <xdr:to>
      <xdr:col>7</xdr:col>
      <xdr:colOff>276225</xdr:colOff>
      <xdr:row>18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62000" y="1876425"/>
          <a:ext cx="4724400" cy="1847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me creuse la cervelle depuis des jours sans trouver une solution "simple et efficace" au problème suivant: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Sur la base de contrats dont la durée est variable je souhaiterais calculer la part du montant associé par mois et par année.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Exemple: Contrat de 10 000 EUR du 01/06/11 au 31/12/13 ; année 2011 = 7 mois donc 2 258 EUR ; année 2012 = 12 mois donc 3 871 EUR et année 2013 = 12 mois donc 3 871 EUR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=($C5/DATEDIF($D5;$E5;"d"))</a:t>
          </a:r>
        </a:p>
      </xdr:txBody>
    </xdr:sp>
    <xdr:clientData/>
  </xdr:twoCellAnchor>
  <xdr:twoCellAnchor>
    <xdr:from>
      <xdr:col>8</xdr:col>
      <xdr:colOff>295275</xdr:colOff>
      <xdr:row>8</xdr:row>
      <xdr:rowOff>142875</xdr:rowOff>
    </xdr:from>
    <xdr:to>
      <xdr:col>12</xdr:col>
      <xdr:colOff>314325</xdr:colOff>
      <xdr:row>13</xdr:row>
      <xdr:rowOff>133350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6267450" y="1666875"/>
          <a:ext cx="3067050" cy="1047750"/>
        </a:xfrm>
        <a:prstGeom prst="wedgeRoundRectCallout">
          <a:avLst>
            <a:gd name="adj1" fmla="val -30125"/>
            <a:gd name="adj2" fmla="val -74241"/>
            <a:gd name="adj3" fmla="val 16667"/>
          </a:avLst>
        </a:prstGeom>
        <a:solidFill>
          <a:srgbClr val="CC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Format Nombre personnalisé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#;-#;;@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supprimer l'affichage de la valeur 0 dans le tableau</a:t>
          </a:r>
        </a:p>
      </xdr:txBody>
    </xdr:sp>
    <xdr:clientData/>
  </xdr:twoCellAnchor>
  <xdr:twoCellAnchor>
    <xdr:from>
      <xdr:col>6</xdr:col>
      <xdr:colOff>361950</xdr:colOff>
      <xdr:row>8</xdr:row>
      <xdr:rowOff>9525</xdr:rowOff>
    </xdr:from>
    <xdr:to>
      <xdr:col>6</xdr:col>
      <xdr:colOff>742950</xdr:colOff>
      <xdr:row>8</xdr:row>
      <xdr:rowOff>257175</xdr:rowOff>
    </xdr:to>
    <xdr:sp macro="" textlink="">
      <xdr:nvSpPr>
        <xdr:cNvPr id="1028" name="Line 4"/>
        <xdr:cNvSpPr>
          <a:spLocks noChangeShapeType="1"/>
        </xdr:cNvSpPr>
      </xdr:nvSpPr>
      <xdr:spPr bwMode="auto">
        <a:xfrm flipV="1">
          <a:off x="4810125" y="1533525"/>
          <a:ext cx="381000" cy="2476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7</xdr:col>
      <xdr:colOff>438150</xdr:colOff>
      <xdr:row>17</xdr:row>
      <xdr:rowOff>152400</xdr:rowOff>
    </xdr:from>
    <xdr:to>
      <xdr:col>7</xdr:col>
      <xdr:colOff>647700</xdr:colOff>
      <xdr:row>18</xdr:row>
      <xdr:rowOff>95250</xdr:rowOff>
    </xdr:to>
    <xdr:sp macro="" textlink="">
      <xdr:nvSpPr>
        <xdr:cNvPr id="1029" name="Line 5"/>
        <xdr:cNvSpPr>
          <a:spLocks noChangeShapeType="1"/>
        </xdr:cNvSpPr>
      </xdr:nvSpPr>
      <xdr:spPr bwMode="auto">
        <a:xfrm flipH="1">
          <a:off x="5648325" y="3495675"/>
          <a:ext cx="209550" cy="2381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S27"/>
  <sheetViews>
    <sheetView tabSelected="1" topLeftCell="A10" workbookViewId="0">
      <selection activeCell="K19" sqref="K19"/>
    </sheetView>
  </sheetViews>
  <sheetFormatPr baseColWidth="10" defaultRowHeight="15"/>
  <cols>
    <col min="2" max="2" width="11" customWidth="1"/>
    <col min="4" max="5" width="10.7109375" bestFit="1" customWidth="1"/>
  </cols>
  <sheetData>
    <row r="1" spans="1:45">
      <c r="A1" t="s">
        <v>10</v>
      </c>
      <c r="B1" t="s">
        <v>9</v>
      </c>
      <c r="C1" t="s">
        <v>8</v>
      </c>
      <c r="D1" t="s">
        <v>7</v>
      </c>
      <c r="E1" t="s">
        <v>6</v>
      </c>
      <c r="F1" s="1">
        <f>EOMONTH(MIN($D$2:$D$8),0)</f>
        <v>40574</v>
      </c>
      <c r="G1" s="1">
        <f t="shared" ref="G1:AO1" si="0">IF(EDATE($F1,COLUMN()-6)&lt;EOMONTH(MAX($E$2:$E$8),0),EDATE($F1,COLUMN()-6),EOMONTH(MAX($E$2:$E$8),0))</f>
        <v>40602</v>
      </c>
      <c r="H1" s="1">
        <f t="shared" si="0"/>
        <v>40633</v>
      </c>
      <c r="I1" s="1">
        <f t="shared" si="0"/>
        <v>40663</v>
      </c>
      <c r="J1" s="1">
        <f t="shared" si="0"/>
        <v>40694</v>
      </c>
      <c r="K1" s="1">
        <f t="shared" si="0"/>
        <v>40724</v>
      </c>
      <c r="L1" s="1">
        <f t="shared" si="0"/>
        <v>40755</v>
      </c>
      <c r="M1" s="1">
        <f t="shared" si="0"/>
        <v>40786</v>
      </c>
      <c r="N1" s="1">
        <f t="shared" si="0"/>
        <v>40816</v>
      </c>
      <c r="O1" s="1">
        <f t="shared" si="0"/>
        <v>40847</v>
      </c>
      <c r="P1" s="1">
        <f t="shared" si="0"/>
        <v>40877</v>
      </c>
      <c r="Q1" s="1">
        <f t="shared" si="0"/>
        <v>40908</v>
      </c>
      <c r="R1" s="1">
        <f t="shared" si="0"/>
        <v>40939</v>
      </c>
      <c r="S1" s="1">
        <f t="shared" si="0"/>
        <v>40968</v>
      </c>
      <c r="T1" s="1">
        <f t="shared" si="0"/>
        <v>40999</v>
      </c>
      <c r="U1" s="1">
        <f t="shared" si="0"/>
        <v>41029</v>
      </c>
      <c r="V1" s="1">
        <f t="shared" si="0"/>
        <v>41060</v>
      </c>
      <c r="W1" s="1">
        <f t="shared" si="0"/>
        <v>41090</v>
      </c>
      <c r="X1" s="1">
        <f t="shared" si="0"/>
        <v>41121</v>
      </c>
      <c r="Y1" s="1">
        <f t="shared" si="0"/>
        <v>41152</v>
      </c>
      <c r="Z1" s="1">
        <f t="shared" si="0"/>
        <v>41182</v>
      </c>
      <c r="AA1" s="1">
        <f t="shared" si="0"/>
        <v>41213</v>
      </c>
      <c r="AB1" s="1">
        <f t="shared" si="0"/>
        <v>41243</v>
      </c>
      <c r="AC1" s="1">
        <f t="shared" si="0"/>
        <v>41274</v>
      </c>
      <c r="AD1" s="1">
        <f t="shared" si="0"/>
        <v>41305</v>
      </c>
      <c r="AE1" s="1">
        <f t="shared" si="0"/>
        <v>41333</v>
      </c>
      <c r="AF1" s="1">
        <f t="shared" si="0"/>
        <v>41364</v>
      </c>
      <c r="AG1" s="1">
        <f t="shared" si="0"/>
        <v>41394</v>
      </c>
      <c r="AH1" s="1">
        <f t="shared" si="0"/>
        <v>41425</v>
      </c>
      <c r="AI1" s="1">
        <f t="shared" si="0"/>
        <v>41455</v>
      </c>
      <c r="AJ1" s="1">
        <f t="shared" si="0"/>
        <v>41486</v>
      </c>
      <c r="AK1" s="1">
        <f t="shared" si="0"/>
        <v>41517</v>
      </c>
      <c r="AL1" s="1">
        <f t="shared" si="0"/>
        <v>41547</v>
      </c>
      <c r="AM1" s="1">
        <f t="shared" si="0"/>
        <v>41578</v>
      </c>
      <c r="AN1" s="1">
        <f t="shared" si="0"/>
        <v>41608</v>
      </c>
      <c r="AO1" s="1">
        <f t="shared" si="0"/>
        <v>41639</v>
      </c>
      <c r="AP1" s="4" t="s">
        <v>11</v>
      </c>
      <c r="AQ1" s="1"/>
      <c r="AR1" s="1"/>
      <c r="AS1" s="1"/>
    </row>
    <row r="2" spans="1:45">
      <c r="A2">
        <v>1</v>
      </c>
      <c r="B2" t="s">
        <v>5</v>
      </c>
      <c r="C2" s="2">
        <v>10000</v>
      </c>
      <c r="D2" s="1">
        <v>41059</v>
      </c>
      <c r="E2" s="1">
        <v>41062</v>
      </c>
      <c r="F2" s="5">
        <f t="shared" ref="F2:U2" ca="1" si="1">SUMPRODUCT((MONTH(ROW(INDIRECT($D2&amp;":"&amp;$E2)))=MONTH(F$1))*(YEAR(ROW(INDIRECT($D2&amp;":"&amp;$E2)))=YEAR(F$1)))*($C2/(DATEDIF($D2,$E2,"d")+1))</f>
        <v>0</v>
      </c>
      <c r="G2" s="5">
        <f t="shared" ca="1" si="1"/>
        <v>0</v>
      </c>
      <c r="H2" s="5">
        <f t="shared" ca="1" si="1"/>
        <v>0</v>
      </c>
      <c r="I2" s="5">
        <f t="shared" ca="1" si="1"/>
        <v>0</v>
      </c>
      <c r="J2" s="5">
        <f t="shared" ca="1" si="1"/>
        <v>0</v>
      </c>
      <c r="K2" s="5">
        <f t="shared" ca="1" si="1"/>
        <v>0</v>
      </c>
      <c r="L2" s="5">
        <f t="shared" ca="1" si="1"/>
        <v>0</v>
      </c>
      <c r="M2" s="5">
        <f t="shared" ca="1" si="1"/>
        <v>0</v>
      </c>
      <c r="N2" s="5">
        <f t="shared" ca="1" si="1"/>
        <v>0</v>
      </c>
      <c r="O2" s="5">
        <f t="shared" ca="1" si="1"/>
        <v>0</v>
      </c>
      <c r="P2" s="5">
        <f t="shared" ca="1" si="1"/>
        <v>0</v>
      </c>
      <c r="Q2" s="5">
        <f t="shared" ca="1" si="1"/>
        <v>0</v>
      </c>
      <c r="R2" s="5">
        <f t="shared" ca="1" si="1"/>
        <v>0</v>
      </c>
      <c r="S2" s="5">
        <f t="shared" ca="1" si="1"/>
        <v>0</v>
      </c>
      <c r="T2" s="5">
        <f t="shared" ca="1" si="1"/>
        <v>0</v>
      </c>
      <c r="U2" s="5">
        <f t="shared" ca="1" si="1"/>
        <v>0</v>
      </c>
      <c r="V2" s="5">
        <f t="shared" ref="H2:AO8" ca="1" si="2">SUMPRODUCT((MONTH(ROW(INDIRECT($D2&amp;":"&amp;$E2)))=MONTH(V$1))*(YEAR(ROW(INDIRECT($D2&amp;":"&amp;$E2)))=YEAR(V$1)))*($C2/(DATEDIF($D2,$E2,"d")+1))</f>
        <v>5000</v>
      </c>
      <c r="W2" s="5">
        <f t="shared" ca="1" si="2"/>
        <v>5000</v>
      </c>
      <c r="X2" s="5">
        <f t="shared" ca="1" si="2"/>
        <v>0</v>
      </c>
      <c r="Y2" s="5">
        <f t="shared" ca="1" si="2"/>
        <v>0</v>
      </c>
      <c r="Z2" s="5">
        <f t="shared" ca="1" si="2"/>
        <v>0</v>
      </c>
      <c r="AA2" s="5">
        <f t="shared" ca="1" si="2"/>
        <v>0</v>
      </c>
      <c r="AB2" s="5">
        <f t="shared" ca="1" si="2"/>
        <v>0</v>
      </c>
      <c r="AC2" s="5">
        <f t="shared" ca="1" si="2"/>
        <v>0</v>
      </c>
      <c r="AD2" s="5">
        <f t="shared" ca="1" si="2"/>
        <v>0</v>
      </c>
      <c r="AE2" s="5">
        <f t="shared" ca="1" si="2"/>
        <v>0</v>
      </c>
      <c r="AF2" s="5">
        <f t="shared" ca="1" si="2"/>
        <v>0</v>
      </c>
      <c r="AG2" s="5">
        <f t="shared" ca="1" si="2"/>
        <v>0</v>
      </c>
      <c r="AH2" s="5">
        <f t="shared" ca="1" si="2"/>
        <v>0</v>
      </c>
      <c r="AI2" s="5">
        <f t="shared" ca="1" si="2"/>
        <v>0</v>
      </c>
      <c r="AJ2" s="5">
        <f t="shared" ca="1" si="2"/>
        <v>0</v>
      </c>
      <c r="AK2" s="5">
        <f t="shared" ca="1" si="2"/>
        <v>0</v>
      </c>
      <c r="AL2" s="5">
        <f t="shared" ca="1" si="2"/>
        <v>0</v>
      </c>
      <c r="AM2" s="5">
        <f t="shared" ca="1" si="2"/>
        <v>0</v>
      </c>
      <c r="AN2" s="5">
        <f t="shared" ca="1" si="2"/>
        <v>0</v>
      </c>
      <c r="AO2" s="5">
        <f t="shared" ca="1" si="2"/>
        <v>0</v>
      </c>
      <c r="AP2" s="3">
        <f ca="1">SUM(F2:AO2)</f>
        <v>10000</v>
      </c>
    </row>
    <row r="3" spans="1:45">
      <c r="A3">
        <v>2</v>
      </c>
      <c r="B3" t="s">
        <v>4</v>
      </c>
      <c r="C3" s="2">
        <v>15000</v>
      </c>
      <c r="D3" s="1">
        <v>41057</v>
      </c>
      <c r="E3" s="1">
        <v>41421</v>
      </c>
      <c r="F3" s="5">
        <f t="shared" ref="F3:G8" ca="1" si="3">SUMPRODUCT((MONTH(ROW(INDIRECT($D3&amp;":"&amp;$E3)))=MONTH(F$1))*(YEAR(ROW(INDIRECT($D3&amp;":"&amp;$E3)))=YEAR(F$1)))*($C3/(DATEDIF($D3,$E3,"d")+1))</f>
        <v>0</v>
      </c>
      <c r="G3" s="5">
        <f t="shared" ca="1" si="3"/>
        <v>0</v>
      </c>
      <c r="H3" s="5">
        <f t="shared" ca="1" si="2"/>
        <v>0</v>
      </c>
      <c r="I3" s="5">
        <f t="shared" ca="1" si="2"/>
        <v>0</v>
      </c>
      <c r="J3" s="5">
        <f t="shared" ca="1" si="2"/>
        <v>0</v>
      </c>
      <c r="K3" s="5">
        <f t="shared" ca="1" si="2"/>
        <v>0</v>
      </c>
      <c r="L3" s="5">
        <f t="shared" ca="1" si="2"/>
        <v>0</v>
      </c>
      <c r="M3" s="5">
        <f t="shared" ca="1" si="2"/>
        <v>0</v>
      </c>
      <c r="N3" s="5">
        <f t="shared" ca="1" si="2"/>
        <v>0</v>
      </c>
      <c r="O3" s="5">
        <f t="shared" ca="1" si="2"/>
        <v>0</v>
      </c>
      <c r="P3" s="5">
        <f t="shared" ca="1" si="2"/>
        <v>0</v>
      </c>
      <c r="Q3" s="5">
        <f t="shared" ca="1" si="2"/>
        <v>0</v>
      </c>
      <c r="R3" s="5">
        <f t="shared" ca="1" si="2"/>
        <v>0</v>
      </c>
      <c r="S3" s="5">
        <f t="shared" ca="1" si="2"/>
        <v>0</v>
      </c>
      <c r="T3" s="5">
        <f t="shared" ca="1" si="2"/>
        <v>0</v>
      </c>
      <c r="U3" s="5">
        <f t="shared" ca="1" si="2"/>
        <v>0</v>
      </c>
      <c r="V3" s="5">
        <f t="shared" ca="1" si="2"/>
        <v>164.38356164383561</v>
      </c>
      <c r="W3" s="5">
        <f t="shared" ca="1" si="2"/>
        <v>1232.8767123287671</v>
      </c>
      <c r="X3" s="5">
        <f t="shared" ca="1" si="2"/>
        <v>1273.972602739726</v>
      </c>
      <c r="Y3" s="5">
        <f t="shared" ca="1" si="2"/>
        <v>1273.972602739726</v>
      </c>
      <c r="Z3" s="5">
        <f t="shared" ca="1" si="2"/>
        <v>1232.8767123287671</v>
      </c>
      <c r="AA3" s="5">
        <f t="shared" ca="1" si="2"/>
        <v>1273.972602739726</v>
      </c>
      <c r="AB3" s="5">
        <f t="shared" ca="1" si="2"/>
        <v>1232.8767123287671</v>
      </c>
      <c r="AC3" s="5">
        <f t="shared" ca="1" si="2"/>
        <v>1273.972602739726</v>
      </c>
      <c r="AD3" s="5">
        <f t="shared" ca="1" si="2"/>
        <v>1273.972602739726</v>
      </c>
      <c r="AE3" s="5">
        <f t="shared" ca="1" si="2"/>
        <v>1150.6849315068494</v>
      </c>
      <c r="AF3" s="5">
        <f t="shared" ca="1" si="2"/>
        <v>1273.972602739726</v>
      </c>
      <c r="AG3" s="5">
        <f t="shared" ca="1" si="2"/>
        <v>1232.8767123287671</v>
      </c>
      <c r="AH3" s="5">
        <f t="shared" ca="1" si="2"/>
        <v>1109.5890410958903</v>
      </c>
      <c r="AI3" s="5">
        <f t="shared" ca="1" si="2"/>
        <v>0</v>
      </c>
      <c r="AJ3" s="5">
        <f t="shared" ca="1" si="2"/>
        <v>0</v>
      </c>
      <c r="AK3" s="5">
        <f t="shared" ca="1" si="2"/>
        <v>0</v>
      </c>
      <c r="AL3" s="5">
        <f t="shared" ca="1" si="2"/>
        <v>0</v>
      </c>
      <c r="AM3" s="5">
        <f t="shared" ca="1" si="2"/>
        <v>0</v>
      </c>
      <c r="AN3" s="5">
        <f t="shared" ca="1" si="2"/>
        <v>0</v>
      </c>
      <c r="AO3" s="5">
        <f t="shared" ca="1" si="2"/>
        <v>0</v>
      </c>
      <c r="AP3" s="3">
        <f t="shared" ref="AP3:AP8" ca="1" si="4">SUM(F3:AO3)</f>
        <v>15000</v>
      </c>
    </row>
    <row r="4" spans="1:45">
      <c r="A4">
        <v>3</v>
      </c>
      <c r="B4" t="s">
        <v>3</v>
      </c>
      <c r="C4" s="2">
        <v>5000</v>
      </c>
      <c r="D4" s="1">
        <v>41050</v>
      </c>
      <c r="E4" s="1">
        <v>41141</v>
      </c>
      <c r="F4" s="5">
        <f t="shared" ca="1" si="3"/>
        <v>0</v>
      </c>
      <c r="G4" s="5">
        <f t="shared" ca="1" si="3"/>
        <v>0</v>
      </c>
      <c r="H4" s="5">
        <f t="shared" ca="1" si="2"/>
        <v>0</v>
      </c>
      <c r="I4" s="5">
        <f t="shared" ca="1" si="2"/>
        <v>0</v>
      </c>
      <c r="J4" s="5">
        <f t="shared" ca="1" si="2"/>
        <v>0</v>
      </c>
      <c r="K4" s="5">
        <f t="shared" ca="1" si="2"/>
        <v>0</v>
      </c>
      <c r="L4" s="5">
        <f t="shared" ca="1" si="2"/>
        <v>0</v>
      </c>
      <c r="M4" s="5">
        <f t="shared" ca="1" si="2"/>
        <v>0</v>
      </c>
      <c r="N4" s="5">
        <f t="shared" ca="1" si="2"/>
        <v>0</v>
      </c>
      <c r="O4" s="5">
        <f t="shared" ca="1" si="2"/>
        <v>0</v>
      </c>
      <c r="P4" s="5">
        <f t="shared" ca="1" si="2"/>
        <v>0</v>
      </c>
      <c r="Q4" s="5">
        <f t="shared" ca="1" si="2"/>
        <v>0</v>
      </c>
      <c r="R4" s="5">
        <f t="shared" ca="1" si="2"/>
        <v>0</v>
      </c>
      <c r="S4" s="5">
        <f t="shared" ca="1" si="2"/>
        <v>0</v>
      </c>
      <c r="T4" s="5">
        <f t="shared" ca="1" si="2"/>
        <v>0</v>
      </c>
      <c r="U4" s="5">
        <f t="shared" ca="1" si="2"/>
        <v>0</v>
      </c>
      <c r="V4" s="5">
        <f t="shared" ca="1" si="2"/>
        <v>597.82608695652175</v>
      </c>
      <c r="W4" s="5">
        <f t="shared" ca="1" si="2"/>
        <v>1630.4347826086957</v>
      </c>
      <c r="X4" s="5">
        <f t="shared" ca="1" si="2"/>
        <v>1684.7826086956522</v>
      </c>
      <c r="Y4" s="5">
        <f t="shared" ca="1" si="2"/>
        <v>1086.9565217391305</v>
      </c>
      <c r="Z4" s="5">
        <f t="shared" ca="1" si="2"/>
        <v>0</v>
      </c>
      <c r="AA4" s="5">
        <f t="shared" ca="1" si="2"/>
        <v>0</v>
      </c>
      <c r="AB4" s="5">
        <f t="shared" ca="1" si="2"/>
        <v>0</v>
      </c>
      <c r="AC4" s="5">
        <f t="shared" ca="1" si="2"/>
        <v>0</v>
      </c>
      <c r="AD4" s="5">
        <f t="shared" ca="1" si="2"/>
        <v>0</v>
      </c>
      <c r="AE4" s="5">
        <f t="shared" ca="1" si="2"/>
        <v>0</v>
      </c>
      <c r="AF4" s="5">
        <f t="shared" ca="1" si="2"/>
        <v>0</v>
      </c>
      <c r="AG4" s="5">
        <f t="shared" ca="1" si="2"/>
        <v>0</v>
      </c>
      <c r="AH4" s="5">
        <f t="shared" ca="1" si="2"/>
        <v>0</v>
      </c>
      <c r="AI4" s="5">
        <f t="shared" ca="1" si="2"/>
        <v>0</v>
      </c>
      <c r="AJ4" s="5">
        <f t="shared" ca="1" si="2"/>
        <v>0</v>
      </c>
      <c r="AK4" s="5">
        <f t="shared" ca="1" si="2"/>
        <v>0</v>
      </c>
      <c r="AL4" s="5">
        <f t="shared" ca="1" si="2"/>
        <v>0</v>
      </c>
      <c r="AM4" s="5">
        <f t="shared" ca="1" si="2"/>
        <v>0</v>
      </c>
      <c r="AN4" s="5">
        <f t="shared" ca="1" si="2"/>
        <v>0</v>
      </c>
      <c r="AO4" s="5">
        <f t="shared" ca="1" si="2"/>
        <v>0</v>
      </c>
      <c r="AP4" s="3">
        <f t="shared" ca="1" si="4"/>
        <v>5000</v>
      </c>
    </row>
    <row r="5" spans="1:45">
      <c r="A5">
        <v>4</v>
      </c>
      <c r="B5" t="s">
        <v>2</v>
      </c>
      <c r="C5" s="2">
        <v>40000</v>
      </c>
      <c r="D5" s="1">
        <v>40545</v>
      </c>
      <c r="E5" s="1">
        <v>40909</v>
      </c>
      <c r="F5" s="5">
        <f t="shared" ca="1" si="3"/>
        <v>3287.6712328767121</v>
      </c>
      <c r="G5" s="5">
        <f t="shared" ca="1" si="3"/>
        <v>3068.4931506849316</v>
      </c>
      <c r="H5" s="5">
        <f t="shared" ca="1" si="2"/>
        <v>3397.2602739726026</v>
      </c>
      <c r="I5" s="5">
        <f t="shared" ca="1" si="2"/>
        <v>3287.6712328767121</v>
      </c>
      <c r="J5" s="5">
        <f t="shared" ca="1" si="2"/>
        <v>3397.2602739726026</v>
      </c>
      <c r="K5" s="5">
        <f t="shared" ca="1" si="2"/>
        <v>3287.6712328767121</v>
      </c>
      <c r="L5" s="5">
        <f t="shared" ca="1" si="2"/>
        <v>3397.2602739726026</v>
      </c>
      <c r="M5" s="5">
        <f t="shared" ca="1" si="2"/>
        <v>3397.2602739726026</v>
      </c>
      <c r="N5" s="5">
        <f t="shared" ca="1" si="2"/>
        <v>3287.6712328767121</v>
      </c>
      <c r="O5" s="5">
        <f t="shared" ca="1" si="2"/>
        <v>3397.2602739726026</v>
      </c>
      <c r="P5" s="5">
        <f t="shared" ca="1" si="2"/>
        <v>3287.6712328767121</v>
      </c>
      <c r="Q5" s="5">
        <f t="shared" ca="1" si="2"/>
        <v>3397.2602739726026</v>
      </c>
      <c r="R5" s="5">
        <f t="shared" ca="1" si="2"/>
        <v>109.58904109589041</v>
      </c>
      <c r="S5" s="5">
        <f t="shared" ca="1" si="2"/>
        <v>0</v>
      </c>
      <c r="T5" s="5">
        <f t="shared" ca="1" si="2"/>
        <v>0</v>
      </c>
      <c r="U5" s="5">
        <f t="shared" ca="1" si="2"/>
        <v>0</v>
      </c>
      <c r="V5" s="5">
        <f t="shared" ca="1" si="2"/>
        <v>0</v>
      </c>
      <c r="W5" s="5">
        <f t="shared" ca="1" si="2"/>
        <v>0</v>
      </c>
      <c r="X5" s="5">
        <f t="shared" ca="1" si="2"/>
        <v>0</v>
      </c>
      <c r="Y5" s="5">
        <f t="shared" ca="1" si="2"/>
        <v>0</v>
      </c>
      <c r="Z5" s="5">
        <f t="shared" ca="1" si="2"/>
        <v>0</v>
      </c>
      <c r="AA5" s="5">
        <f t="shared" ca="1" si="2"/>
        <v>0</v>
      </c>
      <c r="AB5" s="5">
        <f t="shared" ca="1" si="2"/>
        <v>0</v>
      </c>
      <c r="AC5" s="5">
        <f t="shared" ca="1" si="2"/>
        <v>0</v>
      </c>
      <c r="AD5" s="5">
        <f t="shared" ca="1" si="2"/>
        <v>0</v>
      </c>
      <c r="AE5" s="5">
        <f t="shared" ca="1" si="2"/>
        <v>0</v>
      </c>
      <c r="AF5" s="5">
        <f t="shared" ca="1" si="2"/>
        <v>0</v>
      </c>
      <c r="AG5" s="5">
        <f t="shared" ca="1" si="2"/>
        <v>0</v>
      </c>
      <c r="AH5" s="5">
        <f t="shared" ca="1" si="2"/>
        <v>0</v>
      </c>
      <c r="AI5" s="5">
        <f t="shared" ca="1" si="2"/>
        <v>0</v>
      </c>
      <c r="AJ5" s="5">
        <f t="shared" ca="1" si="2"/>
        <v>0</v>
      </c>
      <c r="AK5" s="5">
        <f t="shared" ca="1" si="2"/>
        <v>0</v>
      </c>
      <c r="AL5" s="5">
        <f t="shared" ca="1" si="2"/>
        <v>0</v>
      </c>
      <c r="AM5" s="5">
        <f t="shared" ca="1" si="2"/>
        <v>0</v>
      </c>
      <c r="AN5" s="5">
        <f t="shared" ca="1" si="2"/>
        <v>0</v>
      </c>
      <c r="AO5" s="5">
        <f t="shared" ca="1" si="2"/>
        <v>0</v>
      </c>
      <c r="AP5" s="3">
        <f t="shared" ca="1" si="4"/>
        <v>39999.999999999993</v>
      </c>
    </row>
    <row r="6" spans="1:45">
      <c r="A6">
        <v>5</v>
      </c>
      <c r="B6" t="s">
        <v>1</v>
      </c>
      <c r="C6" s="2">
        <v>30000</v>
      </c>
      <c r="D6" s="1">
        <v>40575</v>
      </c>
      <c r="E6" s="1">
        <v>40939</v>
      </c>
      <c r="F6" s="5">
        <f t="shared" ca="1" si="3"/>
        <v>0</v>
      </c>
      <c r="G6" s="5">
        <f t="shared" ca="1" si="3"/>
        <v>2301.3698630136987</v>
      </c>
      <c r="H6" s="5">
        <f t="shared" ref="H6:U6" ca="1" si="5">SUMPRODUCT((MONTH(ROW(INDIRECT($D6&amp;":"&amp;$E6)))=MONTH(H$1))*(YEAR(ROW(INDIRECT($D6&amp;":"&amp;$E6)))=YEAR(H$1)))*($C6/(DATEDIF($D6,$E6,"d")+1))</f>
        <v>2547.9452054794519</v>
      </c>
      <c r="I6" s="5">
        <f t="shared" ca="1" si="5"/>
        <v>2465.7534246575342</v>
      </c>
      <c r="J6" s="5">
        <f t="shared" ca="1" si="5"/>
        <v>2547.9452054794519</v>
      </c>
      <c r="K6" s="5">
        <f t="shared" ca="1" si="5"/>
        <v>2465.7534246575342</v>
      </c>
      <c r="L6" s="5">
        <f t="shared" ca="1" si="5"/>
        <v>2547.9452054794519</v>
      </c>
      <c r="M6" s="5">
        <f t="shared" ca="1" si="5"/>
        <v>2547.9452054794519</v>
      </c>
      <c r="N6" s="5">
        <f t="shared" ca="1" si="5"/>
        <v>2465.7534246575342</v>
      </c>
      <c r="O6" s="5">
        <f t="shared" ca="1" si="5"/>
        <v>2547.9452054794519</v>
      </c>
      <c r="P6" s="5">
        <f t="shared" ca="1" si="5"/>
        <v>2465.7534246575342</v>
      </c>
      <c r="Q6" s="5">
        <f t="shared" ca="1" si="5"/>
        <v>2547.9452054794519</v>
      </c>
      <c r="R6" s="5">
        <f t="shared" ca="1" si="5"/>
        <v>2547.9452054794519</v>
      </c>
      <c r="S6" s="5">
        <f t="shared" ca="1" si="5"/>
        <v>0</v>
      </c>
      <c r="T6" s="5">
        <f t="shared" ca="1" si="5"/>
        <v>0</v>
      </c>
      <c r="U6" s="5">
        <f t="shared" ca="1" si="5"/>
        <v>0</v>
      </c>
      <c r="V6" s="5">
        <f t="shared" ca="1" si="2"/>
        <v>0</v>
      </c>
      <c r="W6" s="5">
        <f t="shared" ca="1" si="2"/>
        <v>0</v>
      </c>
      <c r="X6" s="5">
        <f t="shared" ca="1" si="2"/>
        <v>0</v>
      </c>
      <c r="Y6" s="5">
        <f t="shared" ca="1" si="2"/>
        <v>0</v>
      </c>
      <c r="Z6" s="5">
        <f t="shared" ca="1" si="2"/>
        <v>0</v>
      </c>
      <c r="AA6" s="5">
        <f t="shared" ca="1" si="2"/>
        <v>0</v>
      </c>
      <c r="AB6" s="5">
        <f t="shared" ca="1" si="2"/>
        <v>0</v>
      </c>
      <c r="AC6" s="5">
        <f t="shared" ca="1" si="2"/>
        <v>0</v>
      </c>
      <c r="AD6" s="5">
        <f t="shared" ca="1" si="2"/>
        <v>0</v>
      </c>
      <c r="AE6" s="5">
        <f t="shared" ca="1" si="2"/>
        <v>0</v>
      </c>
      <c r="AF6" s="5">
        <f t="shared" ca="1" si="2"/>
        <v>0</v>
      </c>
      <c r="AG6" s="5">
        <f t="shared" ca="1" si="2"/>
        <v>0</v>
      </c>
      <c r="AH6" s="5">
        <f t="shared" ca="1" si="2"/>
        <v>0</v>
      </c>
      <c r="AI6" s="5">
        <f t="shared" ca="1" si="2"/>
        <v>0</v>
      </c>
      <c r="AJ6" s="5">
        <f t="shared" ca="1" si="2"/>
        <v>0</v>
      </c>
      <c r="AK6" s="5">
        <f t="shared" ca="1" si="2"/>
        <v>0</v>
      </c>
      <c r="AL6" s="5">
        <f t="shared" ca="1" si="2"/>
        <v>0</v>
      </c>
      <c r="AM6" s="5">
        <f t="shared" ca="1" si="2"/>
        <v>0</v>
      </c>
      <c r="AN6" s="5">
        <f t="shared" ca="1" si="2"/>
        <v>0</v>
      </c>
      <c r="AO6" s="5">
        <f t="shared" ca="1" si="2"/>
        <v>0</v>
      </c>
      <c r="AP6" s="3">
        <f t="shared" ca="1" si="4"/>
        <v>30000.000000000004</v>
      </c>
    </row>
    <row r="7" spans="1:45">
      <c r="A7">
        <v>6</v>
      </c>
      <c r="B7" t="s">
        <v>0</v>
      </c>
      <c r="C7" s="2">
        <v>80000</v>
      </c>
      <c r="D7" s="1">
        <v>40686</v>
      </c>
      <c r="E7" s="1">
        <v>41051</v>
      </c>
      <c r="F7" s="5">
        <f t="shared" ca="1" si="3"/>
        <v>0</v>
      </c>
      <c r="G7" s="5">
        <f t="shared" ca="1" si="3"/>
        <v>0</v>
      </c>
      <c r="H7" s="5">
        <f t="shared" ca="1" si="2"/>
        <v>0</v>
      </c>
      <c r="I7" s="5">
        <f t="shared" ca="1" si="2"/>
        <v>0</v>
      </c>
      <c r="J7" s="5">
        <f t="shared" ca="1" si="2"/>
        <v>1967.2131147540983</v>
      </c>
      <c r="K7" s="5">
        <f t="shared" ca="1" si="2"/>
        <v>6557.377049180328</v>
      </c>
      <c r="L7" s="5">
        <f t="shared" ca="1" si="2"/>
        <v>6775.9562841530051</v>
      </c>
      <c r="M7" s="5">
        <f t="shared" ca="1" si="2"/>
        <v>6775.9562841530051</v>
      </c>
      <c r="N7" s="5">
        <f t="shared" ca="1" si="2"/>
        <v>6557.377049180328</v>
      </c>
      <c r="O7" s="5">
        <f t="shared" ca="1" si="2"/>
        <v>6775.9562841530051</v>
      </c>
      <c r="P7" s="5">
        <f t="shared" ca="1" si="2"/>
        <v>6557.377049180328</v>
      </c>
      <c r="Q7" s="5">
        <f t="shared" ca="1" si="2"/>
        <v>6775.9562841530051</v>
      </c>
      <c r="R7" s="5">
        <f t="shared" ca="1" si="2"/>
        <v>6775.9562841530051</v>
      </c>
      <c r="S7" s="5">
        <f t="shared" ca="1" si="2"/>
        <v>6338.7978142076499</v>
      </c>
      <c r="T7" s="5">
        <f t="shared" ca="1" si="2"/>
        <v>6775.9562841530051</v>
      </c>
      <c r="U7" s="5">
        <f t="shared" ca="1" si="2"/>
        <v>6557.377049180328</v>
      </c>
      <c r="V7" s="5">
        <f t="shared" ca="1" si="2"/>
        <v>4808.7431693989074</v>
      </c>
      <c r="W7" s="5">
        <f t="shared" ca="1" si="2"/>
        <v>0</v>
      </c>
      <c r="X7" s="5">
        <f t="shared" ca="1" si="2"/>
        <v>0</v>
      </c>
      <c r="Y7" s="5">
        <f t="shared" ca="1" si="2"/>
        <v>0</v>
      </c>
      <c r="Z7" s="5">
        <f t="shared" ca="1" si="2"/>
        <v>0</v>
      </c>
      <c r="AA7" s="5">
        <f t="shared" ca="1" si="2"/>
        <v>0</v>
      </c>
      <c r="AB7" s="5">
        <f t="shared" ca="1" si="2"/>
        <v>0</v>
      </c>
      <c r="AC7" s="5">
        <f t="shared" ca="1" si="2"/>
        <v>0</v>
      </c>
      <c r="AD7" s="5">
        <f t="shared" ca="1" si="2"/>
        <v>0</v>
      </c>
      <c r="AE7" s="5">
        <f t="shared" ca="1" si="2"/>
        <v>0</v>
      </c>
      <c r="AF7" s="5">
        <f t="shared" ca="1" si="2"/>
        <v>0</v>
      </c>
      <c r="AG7" s="5">
        <f t="shared" ca="1" si="2"/>
        <v>0</v>
      </c>
      <c r="AH7" s="5">
        <f t="shared" ca="1" si="2"/>
        <v>0</v>
      </c>
      <c r="AI7" s="5">
        <f t="shared" ca="1" si="2"/>
        <v>0</v>
      </c>
      <c r="AJ7" s="5">
        <f t="shared" ca="1" si="2"/>
        <v>0</v>
      </c>
      <c r="AK7" s="5">
        <f t="shared" ca="1" si="2"/>
        <v>0</v>
      </c>
      <c r="AL7" s="5">
        <f t="shared" ca="1" si="2"/>
        <v>0</v>
      </c>
      <c r="AM7" s="5">
        <f t="shared" ca="1" si="2"/>
        <v>0</v>
      </c>
      <c r="AN7" s="5">
        <f t="shared" ca="1" si="2"/>
        <v>0</v>
      </c>
      <c r="AO7" s="5">
        <f t="shared" ca="1" si="2"/>
        <v>0</v>
      </c>
      <c r="AP7" s="3">
        <f t="shared" ca="1" si="4"/>
        <v>80000</v>
      </c>
    </row>
    <row r="8" spans="1:45">
      <c r="C8" s="2">
        <v>10000</v>
      </c>
      <c r="D8" s="1">
        <v>40695</v>
      </c>
      <c r="E8" s="1">
        <v>41639</v>
      </c>
      <c r="F8" s="5">
        <f t="shared" ca="1" si="3"/>
        <v>0</v>
      </c>
      <c r="G8" s="5">
        <f t="shared" ca="1" si="3"/>
        <v>0</v>
      </c>
      <c r="H8" s="5">
        <f t="shared" ca="1" si="2"/>
        <v>0</v>
      </c>
      <c r="I8" s="5">
        <f t="shared" ca="1" si="2"/>
        <v>0</v>
      </c>
      <c r="J8" s="5">
        <f t="shared" ca="1" si="2"/>
        <v>0</v>
      </c>
      <c r="K8" s="5">
        <f t="shared" ca="1" si="2"/>
        <v>317.46031746031747</v>
      </c>
      <c r="L8" s="5">
        <f t="shared" ca="1" si="2"/>
        <v>328.04232804232805</v>
      </c>
      <c r="M8" s="5">
        <f t="shared" ca="1" si="2"/>
        <v>328.04232804232805</v>
      </c>
      <c r="N8" s="5">
        <f t="shared" ca="1" si="2"/>
        <v>317.46031746031747</v>
      </c>
      <c r="O8" s="5">
        <f t="shared" ca="1" si="2"/>
        <v>328.04232804232805</v>
      </c>
      <c r="P8" s="5">
        <f t="shared" ca="1" si="2"/>
        <v>317.46031746031747</v>
      </c>
      <c r="Q8" s="5">
        <f t="shared" ca="1" si="2"/>
        <v>328.04232804232805</v>
      </c>
      <c r="R8" s="5">
        <f t="shared" ca="1" si="2"/>
        <v>328.04232804232805</v>
      </c>
      <c r="S8" s="5">
        <f t="shared" ca="1" si="2"/>
        <v>306.87830687830689</v>
      </c>
      <c r="T8" s="5">
        <f t="shared" ca="1" si="2"/>
        <v>328.04232804232805</v>
      </c>
      <c r="U8" s="5">
        <f t="shared" ca="1" si="2"/>
        <v>317.46031746031747</v>
      </c>
      <c r="V8" s="5">
        <f t="shared" ca="1" si="2"/>
        <v>328.04232804232805</v>
      </c>
      <c r="W8" s="5">
        <f t="shared" ca="1" si="2"/>
        <v>317.46031746031747</v>
      </c>
      <c r="X8" s="5">
        <f t="shared" ca="1" si="2"/>
        <v>328.04232804232805</v>
      </c>
      <c r="Y8" s="5">
        <f t="shared" ca="1" si="2"/>
        <v>328.04232804232805</v>
      </c>
      <c r="Z8" s="5">
        <f t="shared" ca="1" si="2"/>
        <v>317.46031746031747</v>
      </c>
      <c r="AA8" s="5">
        <f t="shared" ca="1" si="2"/>
        <v>328.04232804232805</v>
      </c>
      <c r="AB8" s="5">
        <f t="shared" ca="1" si="2"/>
        <v>317.46031746031747</v>
      </c>
      <c r="AC8" s="5">
        <f t="shared" ca="1" si="2"/>
        <v>328.04232804232805</v>
      </c>
      <c r="AD8" s="5">
        <f t="shared" ca="1" si="2"/>
        <v>328.04232804232805</v>
      </c>
      <c r="AE8" s="5">
        <f t="shared" ca="1" si="2"/>
        <v>296.2962962962963</v>
      </c>
      <c r="AF8" s="5">
        <f t="shared" ca="1" si="2"/>
        <v>328.04232804232805</v>
      </c>
      <c r="AG8" s="5">
        <f t="shared" ca="1" si="2"/>
        <v>317.46031746031747</v>
      </c>
      <c r="AH8" s="5">
        <f t="shared" ca="1" si="2"/>
        <v>328.04232804232805</v>
      </c>
      <c r="AI8" s="5">
        <f t="shared" ca="1" si="2"/>
        <v>317.46031746031747</v>
      </c>
      <c r="AJ8" s="5">
        <f t="shared" ca="1" si="2"/>
        <v>328.04232804232805</v>
      </c>
      <c r="AK8" s="5">
        <f t="shared" ca="1" si="2"/>
        <v>328.04232804232805</v>
      </c>
      <c r="AL8" s="5">
        <f t="shared" ca="1" si="2"/>
        <v>317.46031746031747</v>
      </c>
      <c r="AM8" s="5">
        <f t="shared" ca="1" si="2"/>
        <v>328.04232804232805</v>
      </c>
      <c r="AN8" s="5">
        <f t="shared" ca="1" si="2"/>
        <v>317.46031746031747</v>
      </c>
      <c r="AO8" s="5">
        <f t="shared" ca="1" si="2"/>
        <v>328.04232804232805</v>
      </c>
      <c r="AP8" s="3">
        <f t="shared" ca="1" si="4"/>
        <v>10000</v>
      </c>
    </row>
    <row r="9" spans="1:45" ht="23.25">
      <c r="F9" s="7" t="s">
        <v>13</v>
      </c>
    </row>
    <row r="18" spans="1:9" ht="23.25">
      <c r="I18" s="7" t="s">
        <v>12</v>
      </c>
    </row>
    <row r="20" spans="1:9">
      <c r="F20" s="6">
        <v>2011</v>
      </c>
      <c r="G20" s="6">
        <v>2012</v>
      </c>
      <c r="H20" s="6">
        <v>2013</v>
      </c>
    </row>
    <row r="21" spans="1:9">
      <c r="A21">
        <v>1</v>
      </c>
      <c r="B21" t="s">
        <v>5</v>
      </c>
      <c r="C21" s="2">
        <v>10000</v>
      </c>
      <c r="D21" s="1">
        <v>41059</v>
      </c>
      <c r="E21" s="1">
        <v>41062</v>
      </c>
      <c r="F21" s="5">
        <f ca="1">SUMPRODUCT(--(YEAR(ROW(INDIRECT($D21&amp;":"&amp;$E21)))=F$20))*($C21/(DATEDIF($D21,$E21,"d")+1))</f>
        <v>0</v>
      </c>
      <c r="G21" s="5">
        <f t="shared" ref="G21:H27" ca="1" si="6">SUMPRODUCT(--(YEAR(ROW(INDIRECT($D21&amp;":"&amp;$E21)))=G$20))*($C21/(DATEDIF($D21,$E21,"d")+1))</f>
        <v>10000</v>
      </c>
      <c r="H21" s="5">
        <f t="shared" ca="1" si="6"/>
        <v>0</v>
      </c>
    </row>
    <row r="22" spans="1:9">
      <c r="A22">
        <v>2</v>
      </c>
      <c r="B22" t="s">
        <v>4</v>
      </c>
      <c r="C22" s="2">
        <v>15000</v>
      </c>
      <c r="D22" s="1">
        <v>41057</v>
      </c>
      <c r="E22" s="1">
        <v>41421</v>
      </c>
      <c r="F22" s="5">
        <f t="shared" ref="F22:F27" ca="1" si="7">SUMPRODUCT(--(YEAR(ROW(INDIRECT($D22&amp;":"&amp;$E22)))=F$20))*($C22/(DATEDIF($D22,$E22,"d")+1))</f>
        <v>0</v>
      </c>
      <c r="G22" s="5">
        <f t="shared" ca="1" si="6"/>
        <v>8958.9041095890407</v>
      </c>
      <c r="H22" s="5">
        <f t="shared" ca="1" si="6"/>
        <v>6041.0958904109584</v>
      </c>
    </row>
    <row r="23" spans="1:9">
      <c r="A23">
        <v>3</v>
      </c>
      <c r="B23" t="s">
        <v>3</v>
      </c>
      <c r="C23" s="2">
        <v>5000</v>
      </c>
      <c r="D23" s="1">
        <v>41050</v>
      </c>
      <c r="E23" s="1">
        <v>41141</v>
      </c>
      <c r="F23" s="5">
        <f t="shared" ca="1" si="7"/>
        <v>0</v>
      </c>
      <c r="G23" s="5">
        <f t="shared" ca="1" si="6"/>
        <v>5000</v>
      </c>
      <c r="H23" s="5">
        <f t="shared" ca="1" si="6"/>
        <v>0</v>
      </c>
    </row>
    <row r="24" spans="1:9">
      <c r="A24">
        <v>4</v>
      </c>
      <c r="B24" t="s">
        <v>2</v>
      </c>
      <c r="C24" s="2">
        <v>40000</v>
      </c>
      <c r="D24" s="1">
        <v>40545</v>
      </c>
      <c r="E24" s="1">
        <v>40909</v>
      </c>
      <c r="F24" s="5">
        <f t="shared" ca="1" si="7"/>
        <v>39890.410958904111</v>
      </c>
      <c r="G24" s="5">
        <f t="shared" ca="1" si="6"/>
        <v>109.58904109589041</v>
      </c>
      <c r="H24" s="5">
        <f t="shared" ca="1" si="6"/>
        <v>0</v>
      </c>
    </row>
    <row r="25" spans="1:9">
      <c r="A25">
        <v>5</v>
      </c>
      <c r="B25" t="s">
        <v>1</v>
      </c>
      <c r="C25" s="2">
        <v>30000</v>
      </c>
      <c r="D25" s="1">
        <v>40575</v>
      </c>
      <c r="E25" s="1">
        <v>40939</v>
      </c>
      <c r="F25" s="5">
        <f t="shared" ca="1" si="7"/>
        <v>27452.054794520547</v>
      </c>
      <c r="G25" s="5">
        <f t="shared" ca="1" si="6"/>
        <v>2547.9452054794519</v>
      </c>
      <c r="H25" s="5">
        <f t="shared" ca="1" si="6"/>
        <v>0</v>
      </c>
    </row>
    <row r="26" spans="1:9">
      <c r="A26">
        <v>6</v>
      </c>
      <c r="B26" t="s">
        <v>0</v>
      </c>
      <c r="C26" s="2">
        <v>80000</v>
      </c>
      <c r="D26" s="1">
        <v>40686</v>
      </c>
      <c r="E26" s="1">
        <v>41051</v>
      </c>
      <c r="F26" s="5">
        <f t="shared" ca="1" si="7"/>
        <v>48743.169398907106</v>
      </c>
      <c r="G26" s="5">
        <f t="shared" ca="1" si="6"/>
        <v>31256.830601092897</v>
      </c>
      <c r="H26" s="5">
        <f t="shared" ca="1" si="6"/>
        <v>0</v>
      </c>
    </row>
    <row r="27" spans="1:9">
      <c r="C27" s="2">
        <v>10000</v>
      </c>
      <c r="D27" s="1">
        <v>40695</v>
      </c>
      <c r="E27" s="1">
        <v>41639</v>
      </c>
      <c r="F27" s="5">
        <f t="shared" ca="1" si="7"/>
        <v>2264.5502645502647</v>
      </c>
      <c r="G27" s="5">
        <f t="shared" ca="1" si="6"/>
        <v>3873.0158730158732</v>
      </c>
      <c r="H27" s="5">
        <f t="shared" ca="1" si="6"/>
        <v>3862.4338624338625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Dédé</cp:lastModifiedBy>
  <dcterms:created xsi:type="dcterms:W3CDTF">2012-06-05T15:45:00Z</dcterms:created>
  <dcterms:modified xsi:type="dcterms:W3CDTF">2012-06-05T17:01:45Z</dcterms:modified>
</cp:coreProperties>
</file>