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005" yWindow="1395" windowWidth="18990" windowHeight="8265" activeTab="2"/>
  </bookViews>
  <sheets>
    <sheet name="bilan crj 2012" sheetId="204" r:id="rId1"/>
    <sheet name="Feuil1" sheetId="2" r:id="rId2"/>
    <sheet name="SEM 13" sheetId="1" r:id="rId3"/>
    <sheet name="SEM 14" sheetId="3" r:id="rId4"/>
  </sheets>
  <definedNames>
    <definedName name="_xlnm.Print_Area" localSheetId="2">'SEM 13'!$A$1:$K$14</definedName>
    <definedName name="_xlnm.Print_Area" localSheetId="3">'SEM 14'!$A$1:$K$14</definedName>
  </definedNames>
  <calcPr calcId="114210"/>
</workbook>
</file>

<file path=xl/calcChain.xml><?xml version="1.0" encoding="utf-8"?>
<calcChain xmlns="http://schemas.openxmlformats.org/spreadsheetml/2006/main">
  <c r="F27" i="204"/>
  <c r="F20"/>
  <c r="A2" i="3"/>
  <c r="G20" i="204"/>
  <c r="H8" i="3"/>
  <c r="A2" i="1"/>
  <c r="F13" i="204"/>
  <c r="G13"/>
  <c r="H8" i="1"/>
  <c r="D6" i="204"/>
  <c r="G27"/>
  <c r="F34"/>
  <c r="G34"/>
  <c r="D286"/>
  <c r="D279"/>
  <c r="D272"/>
  <c r="D265"/>
  <c r="D258"/>
  <c r="D251"/>
  <c r="D244"/>
  <c r="D237"/>
  <c r="D230"/>
  <c r="D223"/>
  <c r="D216"/>
  <c r="D209"/>
  <c r="D202"/>
  <c r="D195"/>
  <c r="D188"/>
  <c r="D181"/>
  <c r="D174"/>
  <c r="D167"/>
  <c r="D160"/>
  <c r="D153"/>
  <c r="D146"/>
  <c r="D139"/>
  <c r="D132"/>
  <c r="D125"/>
  <c r="D118"/>
  <c r="D111"/>
  <c r="D104"/>
  <c r="D97"/>
  <c r="D90"/>
  <c r="D83"/>
  <c r="D76"/>
  <c r="D69"/>
  <c r="D62"/>
  <c r="D55"/>
  <c r="D48"/>
  <c r="D41"/>
  <c r="D34"/>
  <c r="D27"/>
  <c r="D20"/>
  <c r="D13"/>
</calcChain>
</file>

<file path=xl/sharedStrings.xml><?xml version="1.0" encoding="utf-8"?>
<sst xmlns="http://schemas.openxmlformats.org/spreadsheetml/2006/main" count="378" uniqueCount="360">
  <si>
    <t>Lundi</t>
  </si>
  <si>
    <t>Mardi</t>
  </si>
  <si>
    <t>Mercredi</t>
  </si>
  <si>
    <t>Jeudi</t>
  </si>
  <si>
    <t>Vendredi</t>
  </si>
  <si>
    <t>Samedi</t>
  </si>
  <si>
    <t>encours</t>
  </si>
  <si>
    <t>reste</t>
  </si>
  <si>
    <t>Tri def</t>
  </si>
  <si>
    <t>KUBS arrivée</t>
  </si>
  <si>
    <t>observations</t>
  </si>
  <si>
    <t>TABLEAU DE BORD PIC ROUSSILLON</t>
  </si>
  <si>
    <t>PRODUCTION</t>
  </si>
  <si>
    <t xml:space="preserve">DEPART </t>
  </si>
  <si>
    <t>ARRIVEE</t>
  </si>
  <si>
    <t>TMJ PLAQUE</t>
  </si>
  <si>
    <t xml:space="preserve">Tendance hebdo MPAP </t>
  </si>
  <si>
    <t>C:\Users\mzn371\Desktop\crj 2012</t>
  </si>
  <si>
    <t>01032012.xls</t>
  </si>
  <si>
    <t>Reunion prod</t>
  </si>
  <si>
    <t>TRI DEPART</t>
  </si>
  <si>
    <t>TRI ARRIVE</t>
  </si>
  <si>
    <t>TOTAL</t>
  </si>
  <si>
    <t>19032012</t>
  </si>
  <si>
    <t>20032012</t>
  </si>
  <si>
    <t>21032012</t>
  </si>
  <si>
    <t>22032012</t>
  </si>
  <si>
    <t>23032012</t>
  </si>
  <si>
    <t>24032012</t>
  </si>
  <si>
    <t>25032012</t>
  </si>
  <si>
    <t>26032012</t>
  </si>
  <si>
    <t>27032012</t>
  </si>
  <si>
    <t>28032012</t>
  </si>
  <si>
    <t>29032012</t>
  </si>
  <si>
    <t>30032012</t>
  </si>
  <si>
    <t>31032012</t>
  </si>
  <si>
    <t>01042012</t>
  </si>
  <si>
    <t>02042012</t>
  </si>
  <si>
    <t>03042012</t>
  </si>
  <si>
    <t>04042012</t>
  </si>
  <si>
    <t>05042012</t>
  </si>
  <si>
    <t>06042012</t>
  </si>
  <si>
    <t>07042012</t>
  </si>
  <si>
    <t>08042012</t>
  </si>
  <si>
    <t>09042012</t>
  </si>
  <si>
    <t>10042012</t>
  </si>
  <si>
    <t>11042012</t>
  </si>
  <si>
    <t>12042012</t>
  </si>
  <si>
    <t>13042012</t>
  </si>
  <si>
    <t>14042012</t>
  </si>
  <si>
    <t>15042012</t>
  </si>
  <si>
    <t>16042012</t>
  </si>
  <si>
    <t>17042012</t>
  </si>
  <si>
    <t>18042012</t>
  </si>
  <si>
    <t>19042012</t>
  </si>
  <si>
    <t>20042012</t>
  </si>
  <si>
    <t>21042012</t>
  </si>
  <si>
    <t>22042012</t>
  </si>
  <si>
    <t>23042012</t>
  </si>
  <si>
    <t>24042012</t>
  </si>
  <si>
    <t>25042012</t>
  </si>
  <si>
    <t>26042012</t>
  </si>
  <si>
    <t>27042012</t>
  </si>
  <si>
    <t>28042012</t>
  </si>
  <si>
    <t>29042012</t>
  </si>
  <si>
    <t>30042012</t>
  </si>
  <si>
    <t>01052012</t>
  </si>
  <si>
    <t>02052012</t>
  </si>
  <si>
    <t>03052012</t>
  </si>
  <si>
    <t>04052012</t>
  </si>
  <si>
    <t>05052012</t>
  </si>
  <si>
    <t>06052012</t>
  </si>
  <si>
    <t>07052012</t>
  </si>
  <si>
    <t>08052012</t>
  </si>
  <si>
    <t>09052012</t>
  </si>
  <si>
    <t>10052012</t>
  </si>
  <si>
    <t>11052012</t>
  </si>
  <si>
    <t>12052012</t>
  </si>
  <si>
    <t>13052012</t>
  </si>
  <si>
    <t>14052012</t>
  </si>
  <si>
    <t>15052012</t>
  </si>
  <si>
    <t>16052012</t>
  </si>
  <si>
    <t>17052012</t>
  </si>
  <si>
    <t>18052012</t>
  </si>
  <si>
    <t>19052012</t>
  </si>
  <si>
    <t>20052012</t>
  </si>
  <si>
    <t>21052012</t>
  </si>
  <si>
    <t>22052012</t>
  </si>
  <si>
    <t>23052012</t>
  </si>
  <si>
    <t>24052012</t>
  </si>
  <si>
    <t>25052012</t>
  </si>
  <si>
    <t>26052012</t>
  </si>
  <si>
    <t>27052012</t>
  </si>
  <si>
    <t>28052012</t>
  </si>
  <si>
    <t>29052012</t>
  </si>
  <si>
    <t>30052012</t>
  </si>
  <si>
    <t>31052012</t>
  </si>
  <si>
    <t>01062012</t>
  </si>
  <si>
    <t>02062012</t>
  </si>
  <si>
    <t>03062012</t>
  </si>
  <si>
    <t>04062012</t>
  </si>
  <si>
    <t>05062012</t>
  </si>
  <si>
    <t>06062012</t>
  </si>
  <si>
    <t>07062012</t>
  </si>
  <si>
    <t>08062012</t>
  </si>
  <si>
    <t>09062012</t>
  </si>
  <si>
    <t>10062012</t>
  </si>
  <si>
    <t>11062012</t>
  </si>
  <si>
    <t>12062012</t>
  </si>
  <si>
    <t>13062012</t>
  </si>
  <si>
    <t>14062012</t>
  </si>
  <si>
    <t>15062012</t>
  </si>
  <si>
    <t>16062012</t>
  </si>
  <si>
    <t>17062012</t>
  </si>
  <si>
    <t>18062012</t>
  </si>
  <si>
    <t>19062012</t>
  </si>
  <si>
    <t>20062012</t>
  </si>
  <si>
    <t>21062012</t>
  </si>
  <si>
    <t>22062012</t>
  </si>
  <si>
    <t>23062012</t>
  </si>
  <si>
    <t>24062012</t>
  </si>
  <si>
    <t>25062012</t>
  </si>
  <si>
    <t>26062012</t>
  </si>
  <si>
    <t>27062012</t>
  </si>
  <si>
    <t>28062012</t>
  </si>
  <si>
    <t>29062012</t>
  </si>
  <si>
    <t>30062012</t>
  </si>
  <si>
    <t>01072012</t>
  </si>
  <si>
    <t>02072012</t>
  </si>
  <si>
    <t>03072012</t>
  </si>
  <si>
    <t>04072012</t>
  </si>
  <si>
    <t>05072012</t>
  </si>
  <si>
    <t>06072012</t>
  </si>
  <si>
    <t>07072012</t>
  </si>
  <si>
    <t>08072012</t>
  </si>
  <si>
    <t>09072012</t>
  </si>
  <si>
    <t>10072012</t>
  </si>
  <si>
    <t>11072012</t>
  </si>
  <si>
    <t>12072012</t>
  </si>
  <si>
    <t>13072012</t>
  </si>
  <si>
    <t>14072012</t>
  </si>
  <si>
    <t>15072012</t>
  </si>
  <si>
    <t>16072012</t>
  </si>
  <si>
    <t>17072012</t>
  </si>
  <si>
    <t>18072012</t>
  </si>
  <si>
    <t>19072012</t>
  </si>
  <si>
    <t>20072012</t>
  </si>
  <si>
    <t>21072012</t>
  </si>
  <si>
    <t>22072012</t>
  </si>
  <si>
    <t>23072012</t>
  </si>
  <si>
    <t>24072012</t>
  </si>
  <si>
    <t>25072012</t>
  </si>
  <si>
    <t>26072012</t>
  </si>
  <si>
    <t>27072012</t>
  </si>
  <si>
    <t>28072012</t>
  </si>
  <si>
    <t>29072012</t>
  </si>
  <si>
    <t>30072012</t>
  </si>
  <si>
    <t>31072012</t>
  </si>
  <si>
    <t>01082012</t>
  </si>
  <si>
    <t>02082012</t>
  </si>
  <si>
    <t>03082012</t>
  </si>
  <si>
    <t>04082012</t>
  </si>
  <si>
    <t>05082012</t>
  </si>
  <si>
    <t>06082012</t>
  </si>
  <si>
    <t>07082012</t>
  </si>
  <si>
    <t>08082012</t>
  </si>
  <si>
    <t>09082012</t>
  </si>
  <si>
    <t>10082012</t>
  </si>
  <si>
    <t>11082012</t>
  </si>
  <si>
    <t>12082012</t>
  </si>
  <si>
    <t>13082012</t>
  </si>
  <si>
    <t>14082012</t>
  </si>
  <si>
    <t>15082012</t>
  </si>
  <si>
    <t>16082012</t>
  </si>
  <si>
    <t>17082012</t>
  </si>
  <si>
    <t>18082012</t>
  </si>
  <si>
    <t>19082012</t>
  </si>
  <si>
    <t>20082012</t>
  </si>
  <si>
    <t>21082012</t>
  </si>
  <si>
    <t>22082012</t>
  </si>
  <si>
    <t>23082012</t>
  </si>
  <si>
    <t>24082012</t>
  </si>
  <si>
    <t>25082012</t>
  </si>
  <si>
    <t>26082012</t>
  </si>
  <si>
    <t>27082012</t>
  </si>
  <si>
    <t>28082012</t>
  </si>
  <si>
    <t>29082012</t>
  </si>
  <si>
    <t>30082012</t>
  </si>
  <si>
    <t>31082012</t>
  </si>
  <si>
    <t>01092012</t>
  </si>
  <si>
    <t>02092012</t>
  </si>
  <si>
    <t>03092012</t>
  </si>
  <si>
    <t>sem 36</t>
  </si>
  <si>
    <t>04092012</t>
  </si>
  <si>
    <t>05092012</t>
  </si>
  <si>
    <t>06092012</t>
  </si>
  <si>
    <t>07092012</t>
  </si>
  <si>
    <t>08092012</t>
  </si>
  <si>
    <t>09092012</t>
  </si>
  <si>
    <t>10092012</t>
  </si>
  <si>
    <t>sem 37</t>
  </si>
  <si>
    <t>11092012</t>
  </si>
  <si>
    <t>12092012</t>
  </si>
  <si>
    <t>13092012</t>
  </si>
  <si>
    <t>14092012</t>
  </si>
  <si>
    <t>15092012</t>
  </si>
  <si>
    <t>16092012</t>
  </si>
  <si>
    <t>17092012</t>
  </si>
  <si>
    <t>sem 38</t>
  </si>
  <si>
    <t>18092012</t>
  </si>
  <si>
    <t>19092012</t>
  </si>
  <si>
    <t>20092012</t>
  </si>
  <si>
    <t>21092012</t>
  </si>
  <si>
    <t>22092012</t>
  </si>
  <si>
    <t>23092012</t>
  </si>
  <si>
    <t>24092012</t>
  </si>
  <si>
    <t>sem 39</t>
  </si>
  <si>
    <t>25092012</t>
  </si>
  <si>
    <t>26092012</t>
  </si>
  <si>
    <t>27092012</t>
  </si>
  <si>
    <t>28092012</t>
  </si>
  <si>
    <t>29092012</t>
  </si>
  <si>
    <t>30092012</t>
  </si>
  <si>
    <t>01102012</t>
  </si>
  <si>
    <t>sem 40</t>
  </si>
  <si>
    <t>02102012</t>
  </si>
  <si>
    <t>03102012</t>
  </si>
  <si>
    <t>04102012</t>
  </si>
  <si>
    <t>05102012</t>
  </si>
  <si>
    <t>06102012</t>
  </si>
  <si>
    <t>07102012</t>
  </si>
  <si>
    <t>08102012</t>
  </si>
  <si>
    <t>sem 41</t>
  </si>
  <si>
    <t>09102012</t>
  </si>
  <si>
    <t>10102012</t>
  </si>
  <si>
    <t>11102012</t>
  </si>
  <si>
    <t>12102012</t>
  </si>
  <si>
    <t>13102012</t>
  </si>
  <si>
    <t>14102012</t>
  </si>
  <si>
    <t>15102012</t>
  </si>
  <si>
    <t>sem 42</t>
  </si>
  <si>
    <t>16102012</t>
  </si>
  <si>
    <t>17102012</t>
  </si>
  <si>
    <t>18102012</t>
  </si>
  <si>
    <t>19102012</t>
  </si>
  <si>
    <t>20102012</t>
  </si>
  <si>
    <t>21102012</t>
  </si>
  <si>
    <t>22102012</t>
  </si>
  <si>
    <t>sem 43</t>
  </si>
  <si>
    <t>23102012</t>
  </si>
  <si>
    <t>24102012</t>
  </si>
  <si>
    <t>25102012</t>
  </si>
  <si>
    <t>26102012</t>
  </si>
  <si>
    <t>27102012</t>
  </si>
  <si>
    <t>28102012</t>
  </si>
  <si>
    <t>29102012</t>
  </si>
  <si>
    <t>sem 44</t>
  </si>
  <si>
    <t>30102012</t>
  </si>
  <si>
    <t>31102012</t>
  </si>
  <si>
    <t>01112012</t>
  </si>
  <si>
    <t>02112012</t>
  </si>
  <si>
    <t>03112012</t>
  </si>
  <si>
    <t>04112012</t>
  </si>
  <si>
    <t>05112012</t>
  </si>
  <si>
    <t>sem 45</t>
  </si>
  <si>
    <t>06112012</t>
  </si>
  <si>
    <t>07112012</t>
  </si>
  <si>
    <t>08112012</t>
  </si>
  <si>
    <t>09112012</t>
  </si>
  <si>
    <t>10112012</t>
  </si>
  <si>
    <t>11112012</t>
  </si>
  <si>
    <t>12112012</t>
  </si>
  <si>
    <t>sem 46</t>
  </si>
  <si>
    <t>13112012</t>
  </si>
  <si>
    <t>14112012</t>
  </si>
  <si>
    <t>15112012</t>
  </si>
  <si>
    <t>16112012</t>
  </si>
  <si>
    <t>17112012</t>
  </si>
  <si>
    <t>18112012</t>
  </si>
  <si>
    <t>19112012</t>
  </si>
  <si>
    <t>sem 47</t>
  </si>
  <si>
    <t>20112012</t>
  </si>
  <si>
    <t>21112012</t>
  </si>
  <si>
    <t>22112012</t>
  </si>
  <si>
    <t>23112012</t>
  </si>
  <si>
    <t>24112012</t>
  </si>
  <si>
    <t>25112012</t>
  </si>
  <si>
    <t>26112012</t>
  </si>
  <si>
    <t>sem 48</t>
  </si>
  <si>
    <t>27112012</t>
  </si>
  <si>
    <t>28112012</t>
  </si>
  <si>
    <t>29112012</t>
  </si>
  <si>
    <t>30112012</t>
  </si>
  <si>
    <t>01122012</t>
  </si>
  <si>
    <t>02122012</t>
  </si>
  <si>
    <t>03122012</t>
  </si>
  <si>
    <t>sem 49</t>
  </si>
  <si>
    <t>04122012</t>
  </si>
  <si>
    <t>05122012</t>
  </si>
  <si>
    <t>06122012</t>
  </si>
  <si>
    <t>07122012</t>
  </si>
  <si>
    <t>08122012</t>
  </si>
  <si>
    <t>09122012</t>
  </si>
  <si>
    <t>10122012</t>
  </si>
  <si>
    <t>sem 50</t>
  </si>
  <si>
    <t>11122012</t>
  </si>
  <si>
    <t>12122012</t>
  </si>
  <si>
    <t>13122012</t>
  </si>
  <si>
    <t>14122012</t>
  </si>
  <si>
    <t>15122012</t>
  </si>
  <si>
    <t>16122012</t>
  </si>
  <si>
    <t>17122012</t>
  </si>
  <si>
    <t>sem 51</t>
  </si>
  <si>
    <t>18122012</t>
  </si>
  <si>
    <t>19122012</t>
  </si>
  <si>
    <t>20122012</t>
  </si>
  <si>
    <t>21122012</t>
  </si>
  <si>
    <t>22122012</t>
  </si>
  <si>
    <t>23122012</t>
  </si>
  <si>
    <t>24122012</t>
  </si>
  <si>
    <t>sem 52</t>
  </si>
  <si>
    <t>25122012</t>
  </si>
  <si>
    <t>26122012</t>
  </si>
  <si>
    <t>27122012</t>
  </si>
  <si>
    <t>28122012</t>
  </si>
  <si>
    <t>29122012</t>
  </si>
  <si>
    <t>30122012</t>
  </si>
  <si>
    <t>31122012</t>
  </si>
  <si>
    <t>sem 53</t>
  </si>
  <si>
    <t>sem 54</t>
  </si>
  <si>
    <t>sem 55</t>
  </si>
  <si>
    <t>sem 56</t>
  </si>
  <si>
    <t>sem 57</t>
  </si>
  <si>
    <t>sem 58</t>
  </si>
  <si>
    <t>sem 59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</si>
  <si>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</si>
  <si>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</si>
  <si>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</si>
  <si>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</si>
  <si>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</si>
  <si>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</si>
  <si>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</si>
  <si>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</si>
  <si>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</si>
  <si>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</si>
  <si>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</si>
  <si>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</si>
  <si>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</si>
  <si>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</si>
  <si>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</si>
  <si>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</si>
  <si>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</si>
  <si>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</si>
  <si>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</si>
  <si>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</si>
  <si>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</si>
  <si>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</si>
  <si>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</si>
  <si>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</si>
  <si>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PILOTE</t>
  </si>
</sst>
</file>

<file path=xl/styles.xml><?xml version="1.0" encoding="utf-8"?>
<styleSheet xmlns="http://schemas.openxmlformats.org/spreadsheetml/2006/main">
  <numFmts count="2">
    <numFmt numFmtId="164" formatCode="ddmmyyyy"/>
    <numFmt numFmtId="165" formatCode="dd/mm/yy;@"/>
  </numFmts>
  <fonts count="9">
    <font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sz val="11"/>
      <color indexed="8"/>
      <name val="Calibri"/>
      <family val="2"/>
    </font>
    <font>
      <b/>
      <sz val="24"/>
      <color indexed="8"/>
      <name val="Calibri"/>
      <family val="2"/>
    </font>
    <font>
      <sz val="12"/>
      <color indexed="8"/>
      <name val="Calibri"/>
      <family val="2"/>
    </font>
    <font>
      <sz val="11"/>
      <color indexed="12"/>
      <name val="Calibri"/>
      <family val="2"/>
    </font>
    <font>
      <sz val="11"/>
      <color indexed="8"/>
      <name val="Wingdings"/>
      <charset val="2"/>
    </font>
    <font>
      <sz val="24"/>
      <color indexed="17"/>
      <name val="Wingdings"/>
      <charset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571500</xdr:colOff>
      <xdr:row>2</xdr:row>
      <xdr:rowOff>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438900" y="381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381000</xdr:colOff>
      <xdr:row>13</xdr:row>
      <xdr:rowOff>152400</xdr:rowOff>
    </xdr:from>
    <xdr:to>
      <xdr:col>11</xdr:col>
      <xdr:colOff>657225</xdr:colOff>
      <xdr:row>17</xdr:row>
      <xdr:rowOff>104775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5486400" y="2628900"/>
          <a:ext cx="3324225" cy="714375"/>
        </a:xfrm>
        <a:prstGeom prst="wedgeRoundRectCallout">
          <a:avLst>
            <a:gd name="adj1" fmla="val -91259"/>
            <a:gd name="adj2" fmla="val -26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colonne F, incrémentée vers le bas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=MOYENNE(INDIRECT("'"&amp;E13&amp;"'!D8:E13"))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</xdr:row>
      <xdr:rowOff>38100</xdr:rowOff>
    </xdr:from>
    <xdr:to>
      <xdr:col>0</xdr:col>
      <xdr:colOff>523875</xdr:colOff>
      <xdr:row>1</xdr:row>
      <xdr:rowOff>266700</xdr:rowOff>
    </xdr:to>
    <xdr:sp macro="" textlink="">
      <xdr:nvSpPr>
        <xdr:cNvPr id="2" name="Égal 1"/>
        <xdr:cNvSpPr/>
      </xdr:nvSpPr>
      <xdr:spPr>
        <a:xfrm>
          <a:off x="2952750" y="4076700"/>
          <a:ext cx="304800" cy="228600"/>
        </a:xfrm>
        <a:prstGeom prst="mathEqual">
          <a:avLst/>
        </a:prstGeom>
        <a:solidFill>
          <a:srgbClr val="0070C0"/>
        </a:solidFill>
        <a:ln>
          <a:solidFill>
            <a:schemeClr val="bg1"/>
          </a:solidFill>
        </a:ln>
        <a:effectLst>
          <a:outerShdw blurRad="50800" dist="38100" dir="16200000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219075</xdr:colOff>
      <xdr:row>0</xdr:row>
      <xdr:rowOff>95250</xdr:rowOff>
    </xdr:from>
    <xdr:to>
      <xdr:col>0</xdr:col>
      <xdr:colOff>542925</xdr:colOff>
      <xdr:row>0</xdr:row>
      <xdr:rowOff>250698</xdr:rowOff>
    </xdr:to>
    <xdr:cxnSp macro="">
      <xdr:nvCxnSpPr>
        <xdr:cNvPr id="3" name="Connecteur droit avec flèche 2"/>
        <xdr:cNvCxnSpPr/>
      </xdr:nvCxnSpPr>
      <xdr:spPr>
        <a:xfrm rot="600000">
          <a:off x="2952750" y="3819525"/>
          <a:ext cx="323850" cy="155448"/>
        </a:xfrm>
        <a:prstGeom prst="straightConnector1">
          <a:avLst/>
        </a:prstGeom>
        <a:ln w="38100">
          <a:solidFill>
            <a:srgbClr val="00B050"/>
          </a:solidFill>
          <a:tailEnd type="arrow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274701</xdr:colOff>
      <xdr:row>2</xdr:row>
      <xdr:rowOff>30099</xdr:rowOff>
    </xdr:from>
    <xdr:to>
      <xdr:col>0</xdr:col>
      <xdr:colOff>430149</xdr:colOff>
      <xdr:row>2</xdr:row>
      <xdr:rowOff>449199</xdr:rowOff>
    </xdr:to>
    <xdr:cxnSp macro="">
      <xdr:nvCxnSpPr>
        <xdr:cNvPr id="4" name="Connecteur droit avec flèche 3"/>
        <xdr:cNvCxnSpPr/>
      </xdr:nvCxnSpPr>
      <xdr:spPr>
        <a:xfrm rot="-3660000">
          <a:off x="142875" y="933450"/>
          <a:ext cx="419100" cy="155448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180975</xdr:colOff>
      <xdr:row>1</xdr:row>
      <xdr:rowOff>152400</xdr:rowOff>
    </xdr:from>
    <xdr:ext cx="76200" cy="228600"/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7153275" y="552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2"/>
  <sheetViews>
    <sheetView workbookViewId="0">
      <selection activeCell="J20" sqref="J20"/>
    </sheetView>
  </sheetViews>
  <sheetFormatPr baseColWidth="10" defaultRowHeight="15"/>
  <cols>
    <col min="6" max="6" width="8" style="26" customWidth="1"/>
    <col min="7" max="7" width="11.42578125" style="26"/>
  </cols>
  <sheetData>
    <row r="1" spans="1:7">
      <c r="A1" t="s">
        <v>17</v>
      </c>
      <c r="B1" s="12"/>
      <c r="C1" s="13"/>
      <c r="D1" s="14"/>
    </row>
    <row r="2" spans="1:7">
      <c r="A2" s="15" t="s">
        <v>18</v>
      </c>
      <c r="B2" s="12"/>
      <c r="C2" s="13"/>
      <c r="D2" s="14"/>
    </row>
    <row r="3" spans="1:7">
      <c r="A3" s="16" t="s">
        <v>19</v>
      </c>
      <c r="B3" s="12"/>
      <c r="C3" s="13"/>
      <c r="D3" s="14"/>
    </row>
    <row r="4" spans="1:7">
      <c r="B4" s="12"/>
      <c r="C4" s="13"/>
      <c r="D4" s="14"/>
    </row>
    <row r="5" spans="1:7">
      <c r="A5" s="17"/>
      <c r="B5" s="16" t="s">
        <v>20</v>
      </c>
      <c r="C5" s="17" t="s">
        <v>21</v>
      </c>
      <c r="D5" s="17" t="s">
        <v>22</v>
      </c>
      <c r="F5" s="25"/>
    </row>
    <row r="6" spans="1:7">
      <c r="A6" s="21" t="s">
        <v>23</v>
      </c>
      <c r="B6" s="18">
        <v>52887</v>
      </c>
      <c r="C6" s="19">
        <v>286584</v>
      </c>
      <c r="D6" s="31">
        <f>AVERAGE(B6:C12)</f>
        <v>159859.67857142858</v>
      </c>
      <c r="E6" s="34" t="s">
        <v>335</v>
      </c>
      <c r="G6" s="20"/>
    </row>
    <row r="7" spans="1:7">
      <c r="A7" s="21" t="s">
        <v>24</v>
      </c>
      <c r="B7" s="18">
        <v>52219</v>
      </c>
      <c r="C7" s="19">
        <v>355176</v>
      </c>
      <c r="D7" s="32"/>
      <c r="E7" s="35"/>
      <c r="G7" s="20"/>
    </row>
    <row r="8" spans="1:7">
      <c r="A8" s="21" t="s">
        <v>25</v>
      </c>
      <c r="B8" s="18">
        <v>41971</v>
      </c>
      <c r="C8" s="19">
        <v>370363</v>
      </c>
      <c r="D8" s="32"/>
      <c r="E8" s="35"/>
      <c r="G8" s="20"/>
    </row>
    <row r="9" spans="1:7">
      <c r="A9" s="21" t="s">
        <v>26</v>
      </c>
      <c r="B9" s="18">
        <v>44583</v>
      </c>
      <c r="C9" s="19">
        <v>356238.5</v>
      </c>
      <c r="D9" s="32"/>
      <c r="E9" s="35"/>
      <c r="G9" s="20"/>
    </row>
    <row r="10" spans="1:7">
      <c r="A10" s="21" t="s">
        <v>27</v>
      </c>
      <c r="B10" s="18">
        <v>45469</v>
      </c>
      <c r="C10" s="19">
        <v>323936</v>
      </c>
      <c r="D10" s="32"/>
      <c r="E10" s="35"/>
    </row>
    <row r="11" spans="1:7">
      <c r="A11" s="21" t="s">
        <v>28</v>
      </c>
      <c r="B11" s="18">
        <v>0</v>
      </c>
      <c r="C11" s="19">
        <v>231192</v>
      </c>
      <c r="D11" s="32"/>
      <c r="E11" s="35"/>
    </row>
    <row r="12" spans="1:7">
      <c r="A12" s="21" t="s">
        <v>29</v>
      </c>
      <c r="B12" s="18">
        <v>0</v>
      </c>
      <c r="C12" s="19">
        <v>77417</v>
      </c>
      <c r="D12" s="33"/>
      <c r="E12" s="36"/>
    </row>
    <row r="13" spans="1:7">
      <c r="A13" s="15" t="s">
        <v>30</v>
      </c>
      <c r="B13" s="18">
        <v>50500</v>
      </c>
      <c r="C13" s="19">
        <v>320099</v>
      </c>
      <c r="D13" s="31">
        <f>AVERAGE(B13:C19)</f>
        <v>163941.14285714287</v>
      </c>
      <c r="E13" s="34" t="s">
        <v>336</v>
      </c>
      <c r="F13" s="29">
        <f ca="1">AVERAGE(INDIRECT("'"&amp;E13&amp;"'!D8:E13"))</f>
        <v>166667.875</v>
      </c>
      <c r="G13" s="27" t="str">
        <f ca="1">IF(D13&lt;F13,"é","ê")</f>
        <v>é</v>
      </c>
    </row>
    <row r="14" spans="1:7">
      <c r="A14" s="15" t="s">
        <v>31</v>
      </c>
      <c r="B14" s="18">
        <v>51360</v>
      </c>
      <c r="C14" s="19">
        <v>373975</v>
      </c>
      <c r="D14" s="32"/>
      <c r="E14" s="35"/>
      <c r="F14" s="30"/>
      <c r="G14" s="27"/>
    </row>
    <row r="15" spans="1:7">
      <c r="A15" s="15" t="s">
        <v>32</v>
      </c>
      <c r="B15" s="18">
        <v>44087</v>
      </c>
      <c r="C15" s="19">
        <v>362609</v>
      </c>
      <c r="D15" s="32"/>
      <c r="E15" s="35"/>
      <c r="F15" s="30"/>
      <c r="G15" s="27"/>
    </row>
    <row r="16" spans="1:7">
      <c r="A16" s="15" t="s">
        <v>33</v>
      </c>
      <c r="B16" s="18">
        <v>46136</v>
      </c>
      <c r="C16" s="19">
        <v>361771.5</v>
      </c>
      <c r="D16" s="32"/>
      <c r="E16" s="35"/>
      <c r="F16" s="30"/>
      <c r="G16" s="27"/>
    </row>
    <row r="17" spans="1:7">
      <c r="A17" s="15" t="s">
        <v>34</v>
      </c>
      <c r="B17" s="18">
        <v>48401</v>
      </c>
      <c r="C17" s="19">
        <v>339780</v>
      </c>
      <c r="D17" s="32"/>
      <c r="E17" s="35"/>
      <c r="F17" s="30"/>
      <c r="G17" s="27"/>
    </row>
    <row r="18" spans="1:7">
      <c r="A18" s="15" t="s">
        <v>35</v>
      </c>
      <c r="B18" s="18">
        <v>0</v>
      </c>
      <c r="C18" s="19">
        <v>211277.5</v>
      </c>
      <c r="D18" s="32"/>
      <c r="E18" s="35"/>
      <c r="F18" s="30"/>
      <c r="G18" s="27"/>
    </row>
    <row r="19" spans="1:7">
      <c r="A19" s="15" t="s">
        <v>36</v>
      </c>
      <c r="B19" s="18">
        <v>0</v>
      </c>
      <c r="C19" s="19">
        <v>85180</v>
      </c>
      <c r="D19" s="33"/>
      <c r="E19" s="36"/>
      <c r="F19" s="30"/>
      <c r="G19" s="27"/>
    </row>
    <row r="20" spans="1:7">
      <c r="A20" s="21" t="s">
        <v>37</v>
      </c>
      <c r="B20" s="18">
        <v>60665</v>
      </c>
      <c r="C20" s="19">
        <v>332791.5</v>
      </c>
      <c r="D20" s="31">
        <f>AVERAGE(B20:C26)</f>
        <v>142903.5</v>
      </c>
      <c r="E20" s="34" t="s">
        <v>337</v>
      </c>
      <c r="F20" s="29" t="e">
        <f ca="1">AVERAGE(INDIRECT("'"&amp;E20&amp;"'!D8:E13"))</f>
        <v>#DIV/0!</v>
      </c>
      <c r="G20" s="27" t="e">
        <f ca="1">IF(D20&lt;F20,"é","ê")</f>
        <v>#DIV/0!</v>
      </c>
    </row>
    <row r="21" spans="1:7">
      <c r="A21" s="21" t="s">
        <v>38</v>
      </c>
      <c r="B21" s="18">
        <v>60375</v>
      </c>
      <c r="C21" s="19">
        <v>396267.5</v>
      </c>
      <c r="D21" s="32"/>
      <c r="E21" s="35"/>
      <c r="F21" s="30"/>
      <c r="G21" s="27"/>
    </row>
    <row r="22" spans="1:7">
      <c r="A22" s="21" t="s">
        <v>39</v>
      </c>
      <c r="B22" s="18">
        <v>53963</v>
      </c>
      <c r="C22" s="19">
        <v>405160.5</v>
      </c>
      <c r="D22" s="32"/>
      <c r="E22" s="35"/>
      <c r="F22" s="30"/>
      <c r="G22" s="27"/>
    </row>
    <row r="23" spans="1:7">
      <c r="A23" s="21" t="s">
        <v>40</v>
      </c>
      <c r="B23" s="18">
        <v>0</v>
      </c>
      <c r="C23" s="19">
        <v>0</v>
      </c>
      <c r="D23" s="32"/>
      <c r="E23" s="35"/>
      <c r="F23" s="30"/>
      <c r="G23" s="27"/>
    </row>
    <row r="24" spans="1:7">
      <c r="A24" s="21" t="s">
        <v>41</v>
      </c>
      <c r="B24" s="18">
        <v>52077</v>
      </c>
      <c r="C24" s="19">
        <v>382682</v>
      </c>
      <c r="D24" s="32"/>
      <c r="E24" s="35"/>
      <c r="F24" s="30"/>
      <c r="G24" s="27"/>
    </row>
    <row r="25" spans="1:7">
      <c r="A25" s="21" t="s">
        <v>42</v>
      </c>
      <c r="B25" s="18">
        <v>0</v>
      </c>
      <c r="C25" s="19">
        <v>256667.5</v>
      </c>
      <c r="D25" s="32"/>
      <c r="E25" s="35"/>
      <c r="F25" s="30"/>
      <c r="G25" s="27"/>
    </row>
    <row r="26" spans="1:7">
      <c r="A26" s="21" t="s">
        <v>43</v>
      </c>
      <c r="B26" s="18">
        <v>0</v>
      </c>
      <c r="C26" s="19">
        <v>0</v>
      </c>
      <c r="D26" s="33"/>
      <c r="E26" s="36"/>
      <c r="F26" s="30"/>
      <c r="G26" s="27"/>
    </row>
    <row r="27" spans="1:7">
      <c r="A27" s="15" t="s">
        <v>44</v>
      </c>
      <c r="B27" s="18">
        <v>0</v>
      </c>
      <c r="C27" s="19">
        <v>77263</v>
      </c>
      <c r="D27" s="31">
        <f>AVERAGE(B27:C33)</f>
        <v>142792.53571428571</v>
      </c>
      <c r="E27" s="34" t="s">
        <v>338</v>
      </c>
      <c r="F27" s="29" t="e">
        <f ca="1">AVERAGE(INDIRECT("'"&amp;E27&amp;"'!D8:E13"))</f>
        <v>#REF!</v>
      </c>
      <c r="G27" s="27" t="e">
        <f ca="1">IF(D27&lt;F27,"é","ê")</f>
        <v>#REF!</v>
      </c>
    </row>
    <row r="28" spans="1:7">
      <c r="A28" s="15" t="s">
        <v>45</v>
      </c>
      <c r="B28" s="18">
        <v>68925</v>
      </c>
      <c r="C28" s="19">
        <v>387306</v>
      </c>
      <c r="D28" s="32"/>
      <c r="E28" s="35"/>
      <c r="F28" s="30"/>
      <c r="G28" s="27"/>
    </row>
    <row r="29" spans="1:7">
      <c r="A29" s="15" t="s">
        <v>46</v>
      </c>
      <c r="B29" s="18">
        <v>54199</v>
      </c>
      <c r="C29" s="19">
        <v>340254</v>
      </c>
      <c r="D29" s="32"/>
      <c r="E29" s="35"/>
      <c r="F29" s="30"/>
      <c r="G29" s="27"/>
    </row>
    <row r="30" spans="1:7">
      <c r="A30" s="15" t="s">
        <v>47</v>
      </c>
      <c r="B30" s="18">
        <v>51304</v>
      </c>
      <c r="C30" s="19">
        <v>354713</v>
      </c>
      <c r="D30" s="32"/>
      <c r="E30" s="35"/>
      <c r="F30" s="30"/>
      <c r="G30" s="27"/>
    </row>
    <row r="31" spans="1:7">
      <c r="A31" s="15" t="s">
        <v>48</v>
      </c>
      <c r="B31" s="18">
        <v>50793</v>
      </c>
      <c r="C31" s="19">
        <v>349623</v>
      </c>
      <c r="D31" s="32"/>
      <c r="E31" s="35"/>
      <c r="F31" s="30"/>
      <c r="G31" s="27"/>
    </row>
    <row r="32" spans="1:7">
      <c r="A32" s="15" t="s">
        <v>49</v>
      </c>
      <c r="B32" s="18">
        <v>0</v>
      </c>
      <c r="C32" s="19">
        <v>193307.5</v>
      </c>
      <c r="D32" s="32"/>
      <c r="E32" s="35"/>
      <c r="F32" s="30"/>
      <c r="G32" s="27"/>
    </row>
    <row r="33" spans="1:7">
      <c r="A33" s="15" t="s">
        <v>50</v>
      </c>
      <c r="B33" s="18">
        <v>0</v>
      </c>
      <c r="C33" s="19">
        <v>71408</v>
      </c>
      <c r="D33" s="33"/>
      <c r="E33" s="36"/>
      <c r="F33" s="30"/>
      <c r="G33" s="27"/>
    </row>
    <row r="34" spans="1:7">
      <c r="A34" s="21" t="s">
        <v>51</v>
      </c>
      <c r="B34" s="18">
        <v>50211</v>
      </c>
      <c r="C34" s="19">
        <v>257808</v>
      </c>
      <c r="D34" s="31">
        <f>AVERAGE(B34:C40)</f>
        <v>144320.85714285713</v>
      </c>
      <c r="E34" s="34" t="s">
        <v>339</v>
      </c>
      <c r="F34" s="29" t="e">
        <f ca="1">AVERAGE('SEM 13'!#REF!)</f>
        <v>#REF!</v>
      </c>
      <c r="G34" s="27" t="e">
        <f>IF(D34&lt;F34,"é","ê")</f>
        <v>#REF!</v>
      </c>
    </row>
    <row r="35" spans="1:7">
      <c r="A35" s="21" t="s">
        <v>52</v>
      </c>
      <c r="B35" s="18">
        <v>51408</v>
      </c>
      <c r="C35" s="19">
        <v>330801</v>
      </c>
      <c r="D35" s="32"/>
      <c r="E35" s="35"/>
      <c r="F35" s="30"/>
      <c r="G35" s="27"/>
    </row>
    <row r="36" spans="1:7">
      <c r="A36" s="21" t="s">
        <v>53</v>
      </c>
      <c r="B36" s="18">
        <v>44704</v>
      </c>
      <c r="C36" s="19">
        <v>303538</v>
      </c>
      <c r="D36" s="32"/>
      <c r="E36" s="35"/>
      <c r="F36" s="30"/>
      <c r="G36" s="27"/>
    </row>
    <row r="37" spans="1:7">
      <c r="A37" s="21" t="s">
        <v>54</v>
      </c>
      <c r="B37" s="18">
        <v>46684</v>
      </c>
      <c r="C37" s="19">
        <v>316287.5</v>
      </c>
      <c r="D37" s="32"/>
      <c r="E37" s="35"/>
      <c r="F37" s="30"/>
      <c r="G37" s="27"/>
    </row>
    <row r="38" spans="1:7">
      <c r="A38" s="21" t="s">
        <v>55</v>
      </c>
      <c r="B38" s="18">
        <v>44119</v>
      </c>
      <c r="C38" s="19">
        <v>348779</v>
      </c>
      <c r="D38" s="32"/>
      <c r="E38" s="35"/>
      <c r="F38" s="30"/>
      <c r="G38" s="27"/>
    </row>
    <row r="39" spans="1:7">
      <c r="A39" s="21" t="s">
        <v>56</v>
      </c>
      <c r="B39" s="18">
        <v>0</v>
      </c>
      <c r="C39" s="19">
        <v>162645.5</v>
      </c>
      <c r="D39" s="32"/>
      <c r="E39" s="35"/>
      <c r="F39" s="30"/>
      <c r="G39" s="27"/>
    </row>
    <row r="40" spans="1:7">
      <c r="A40" s="21" t="s">
        <v>57</v>
      </c>
      <c r="B40" s="18">
        <v>0</v>
      </c>
      <c r="C40" s="19">
        <v>63507</v>
      </c>
      <c r="D40" s="33"/>
      <c r="E40" s="36"/>
      <c r="F40" s="30"/>
      <c r="G40" s="27"/>
    </row>
    <row r="41" spans="1:7">
      <c r="A41" s="15" t="s">
        <v>58</v>
      </c>
      <c r="B41" s="18">
        <v>52854</v>
      </c>
      <c r="C41" s="19">
        <v>317996.5</v>
      </c>
      <c r="D41" s="31">
        <f>AVERAGE(B41:C47)</f>
        <v>160583.67857142858</v>
      </c>
      <c r="E41" s="34" t="s">
        <v>340</v>
      </c>
      <c r="G41" s="17"/>
    </row>
    <row r="42" spans="1:7">
      <c r="A42" s="15" t="s">
        <v>59</v>
      </c>
      <c r="B42" s="18">
        <v>52828</v>
      </c>
      <c r="C42" s="19">
        <v>316115</v>
      </c>
      <c r="D42" s="32"/>
      <c r="E42" s="35"/>
      <c r="G42" s="17"/>
    </row>
    <row r="43" spans="1:7">
      <c r="A43" s="15" t="s">
        <v>60</v>
      </c>
      <c r="B43" s="18">
        <v>46479</v>
      </c>
      <c r="C43" s="19">
        <v>331749.5</v>
      </c>
      <c r="D43" s="32"/>
      <c r="E43" s="35"/>
      <c r="G43" s="17"/>
    </row>
    <row r="44" spans="1:7">
      <c r="A44" s="15" t="s">
        <v>61</v>
      </c>
      <c r="B44" s="18">
        <v>45854</v>
      </c>
      <c r="C44" s="19">
        <v>344464</v>
      </c>
      <c r="D44" s="32"/>
      <c r="E44" s="35"/>
      <c r="G44" s="17"/>
    </row>
    <row r="45" spans="1:7">
      <c r="A45" s="15" t="s">
        <v>62</v>
      </c>
      <c r="B45" s="18">
        <v>53532</v>
      </c>
      <c r="C45" s="19">
        <v>346180</v>
      </c>
      <c r="D45" s="32"/>
      <c r="E45" s="35"/>
      <c r="G45" s="17"/>
    </row>
    <row r="46" spans="1:7">
      <c r="A46" s="15" t="s">
        <v>63</v>
      </c>
      <c r="B46" s="18">
        <v>0</v>
      </c>
      <c r="C46" s="19">
        <v>246054.5</v>
      </c>
      <c r="D46" s="32"/>
      <c r="E46" s="35"/>
      <c r="G46" s="17"/>
    </row>
    <row r="47" spans="1:7">
      <c r="A47" s="15" t="s">
        <v>64</v>
      </c>
      <c r="B47" s="18">
        <v>0</v>
      </c>
      <c r="C47" s="19">
        <v>94065</v>
      </c>
      <c r="D47" s="33"/>
      <c r="E47" s="36"/>
      <c r="G47" s="17"/>
    </row>
    <row r="48" spans="1:7">
      <c r="A48" s="21" t="s">
        <v>65</v>
      </c>
      <c r="B48" s="18">
        <v>56006</v>
      </c>
      <c r="C48" s="19">
        <v>301305</v>
      </c>
      <c r="D48" s="31">
        <f>AVERAGE(B48:C54)</f>
        <v>162389.42857142858</v>
      </c>
      <c r="E48" s="34" t="s">
        <v>341</v>
      </c>
      <c r="G48" s="17"/>
    </row>
    <row r="49" spans="1:7">
      <c r="A49" s="21" t="s">
        <v>66</v>
      </c>
      <c r="B49" s="18">
        <v>0</v>
      </c>
      <c r="C49" s="19">
        <v>83724</v>
      </c>
      <c r="D49" s="32"/>
      <c r="E49" s="35"/>
      <c r="G49" s="17"/>
    </row>
    <row r="50" spans="1:7">
      <c r="A50" s="21" t="s">
        <v>67</v>
      </c>
      <c r="B50" s="18">
        <v>65729</v>
      </c>
      <c r="C50" s="19">
        <v>363161</v>
      </c>
      <c r="D50" s="32"/>
      <c r="E50" s="35"/>
      <c r="G50" s="17"/>
    </row>
    <row r="51" spans="1:7">
      <c r="A51" s="21" t="s">
        <v>68</v>
      </c>
      <c r="B51" s="18">
        <v>58230</v>
      </c>
      <c r="C51" s="19">
        <v>336656.5</v>
      </c>
      <c r="D51" s="32"/>
      <c r="E51" s="35"/>
      <c r="G51" s="17"/>
    </row>
    <row r="52" spans="1:7">
      <c r="A52" s="21" t="s">
        <v>69</v>
      </c>
      <c r="B52" s="18">
        <v>58782</v>
      </c>
      <c r="C52" s="19">
        <v>391794</v>
      </c>
      <c r="D52" s="32"/>
      <c r="E52" s="35"/>
      <c r="G52" s="17"/>
    </row>
    <row r="53" spans="1:7">
      <c r="A53" s="21" t="s">
        <v>70</v>
      </c>
      <c r="B53" s="18">
        <v>53067</v>
      </c>
      <c r="C53" s="19">
        <v>416188.5</v>
      </c>
      <c r="D53" s="32"/>
      <c r="E53" s="35"/>
      <c r="G53" s="17"/>
    </row>
    <row r="54" spans="1:7">
      <c r="A54" s="21" t="s">
        <v>71</v>
      </c>
      <c r="B54" s="18">
        <v>0</v>
      </c>
      <c r="C54" s="19">
        <v>88809</v>
      </c>
      <c r="D54" s="33"/>
      <c r="E54" s="36"/>
      <c r="G54" s="17"/>
    </row>
    <row r="55" spans="1:7">
      <c r="A55" s="15" t="s">
        <v>72</v>
      </c>
      <c r="B55" s="18">
        <v>58837</v>
      </c>
      <c r="C55" s="19">
        <v>270975</v>
      </c>
      <c r="D55" s="31">
        <f>AVERAGE(B55:C61)</f>
        <v>139650.07142857142</v>
      </c>
      <c r="E55" s="34" t="s">
        <v>342</v>
      </c>
      <c r="G55" s="17"/>
    </row>
    <row r="56" spans="1:7">
      <c r="A56" s="15" t="s">
        <v>73</v>
      </c>
      <c r="B56" s="18">
        <v>0</v>
      </c>
      <c r="C56" s="19">
        <v>86336</v>
      </c>
      <c r="D56" s="32"/>
      <c r="E56" s="35"/>
      <c r="G56" s="17"/>
    </row>
    <row r="57" spans="1:7">
      <c r="A57" s="15" t="s">
        <v>74</v>
      </c>
      <c r="B57" s="18">
        <v>67044</v>
      </c>
      <c r="C57" s="19">
        <v>381644</v>
      </c>
      <c r="D57" s="32"/>
      <c r="E57" s="35"/>
      <c r="G57" s="17"/>
    </row>
    <row r="58" spans="1:7">
      <c r="A58" s="15" t="s">
        <v>75</v>
      </c>
      <c r="B58" s="18">
        <v>53705</v>
      </c>
      <c r="C58" s="19">
        <v>394809.5</v>
      </c>
      <c r="D58" s="32"/>
      <c r="E58" s="35"/>
      <c r="G58" s="17"/>
    </row>
    <row r="59" spans="1:7">
      <c r="A59" s="15" t="s">
        <v>76</v>
      </c>
      <c r="B59" s="18">
        <v>44889</v>
      </c>
      <c r="C59" s="19">
        <v>333109</v>
      </c>
      <c r="D59" s="32"/>
      <c r="E59" s="35"/>
      <c r="G59" s="17"/>
    </row>
    <row r="60" spans="1:7">
      <c r="A60" s="15" t="s">
        <v>77</v>
      </c>
      <c r="B60" s="18">
        <v>0</v>
      </c>
      <c r="C60" s="19">
        <v>170082.5</v>
      </c>
      <c r="D60" s="32"/>
      <c r="E60" s="35"/>
      <c r="G60" s="17"/>
    </row>
    <row r="61" spans="1:7">
      <c r="A61" s="15" t="s">
        <v>78</v>
      </c>
      <c r="B61" s="18">
        <v>0</v>
      </c>
      <c r="C61" s="19">
        <v>93670</v>
      </c>
      <c r="D61" s="33"/>
      <c r="E61" s="36"/>
      <c r="G61" s="17"/>
    </row>
    <row r="62" spans="1:7">
      <c r="A62" s="21" t="s">
        <v>79</v>
      </c>
      <c r="B62" s="18">
        <v>63043</v>
      </c>
      <c r="C62" s="19">
        <v>306861</v>
      </c>
      <c r="D62" s="31">
        <f>AVERAGE(B62:C68)</f>
        <v>131086.82142857142</v>
      </c>
      <c r="E62" s="34" t="s">
        <v>343</v>
      </c>
      <c r="G62" s="17"/>
    </row>
    <row r="63" spans="1:7">
      <c r="A63" s="21" t="s">
        <v>80</v>
      </c>
      <c r="B63" s="18">
        <v>53253</v>
      </c>
      <c r="C63" s="19">
        <v>379411.5</v>
      </c>
      <c r="D63" s="32"/>
      <c r="E63" s="35"/>
      <c r="G63" s="17"/>
    </row>
    <row r="64" spans="1:7">
      <c r="A64" s="21" t="s">
        <v>81</v>
      </c>
      <c r="B64" s="18">
        <v>51343</v>
      </c>
      <c r="C64" s="19">
        <v>280719</v>
      </c>
      <c r="D64" s="32"/>
      <c r="E64" s="35"/>
      <c r="G64" s="17"/>
    </row>
    <row r="65" spans="1:7">
      <c r="A65" s="21" t="s">
        <v>82</v>
      </c>
      <c r="B65" s="18">
        <v>0</v>
      </c>
      <c r="C65" s="19">
        <v>86219</v>
      </c>
      <c r="D65" s="32"/>
      <c r="E65" s="35"/>
      <c r="G65" s="17"/>
    </row>
    <row r="66" spans="1:7">
      <c r="A66" s="21" t="s">
        <v>83</v>
      </c>
      <c r="B66" s="18">
        <v>51453</v>
      </c>
      <c r="C66" s="19">
        <v>335626</v>
      </c>
      <c r="D66" s="32"/>
      <c r="E66" s="35"/>
      <c r="G66" s="17"/>
    </row>
    <row r="67" spans="1:7">
      <c r="A67" s="21" t="s">
        <v>84</v>
      </c>
      <c r="B67" s="18">
        <v>0</v>
      </c>
      <c r="C67" s="19">
        <v>152483</v>
      </c>
      <c r="D67" s="32"/>
      <c r="E67" s="35"/>
      <c r="G67" s="17"/>
    </row>
    <row r="68" spans="1:7">
      <c r="A68" s="21" t="s">
        <v>85</v>
      </c>
      <c r="B68" s="18">
        <v>0</v>
      </c>
      <c r="C68" s="19">
        <v>74804</v>
      </c>
      <c r="D68" s="33"/>
      <c r="E68" s="36"/>
      <c r="G68" s="17"/>
    </row>
    <row r="69" spans="1:7">
      <c r="A69" s="15" t="s">
        <v>86</v>
      </c>
      <c r="B69" s="18">
        <v>60347</v>
      </c>
      <c r="C69" s="19">
        <v>266318</v>
      </c>
      <c r="D69" s="31">
        <f>AVERAGE(B69:C75)</f>
        <v>142139.96428571429</v>
      </c>
      <c r="E69" s="34" t="s">
        <v>344</v>
      </c>
      <c r="G69" s="17"/>
    </row>
    <row r="70" spans="1:7">
      <c r="A70" s="15" t="s">
        <v>87</v>
      </c>
      <c r="B70" s="18">
        <v>54626</v>
      </c>
      <c r="C70" s="19">
        <v>307050.5</v>
      </c>
      <c r="D70" s="32"/>
      <c r="E70" s="35"/>
      <c r="G70" s="17"/>
    </row>
    <row r="71" spans="1:7">
      <c r="A71" s="15" t="s">
        <v>88</v>
      </c>
      <c r="B71" s="18">
        <v>47374</v>
      </c>
      <c r="C71" s="19">
        <v>321887</v>
      </c>
      <c r="D71" s="32"/>
      <c r="E71" s="35"/>
      <c r="G71" s="17"/>
    </row>
    <row r="72" spans="1:7">
      <c r="A72" s="15" t="s">
        <v>89</v>
      </c>
      <c r="B72" s="18">
        <v>49218</v>
      </c>
      <c r="C72" s="19">
        <v>326533</v>
      </c>
      <c r="D72" s="32"/>
      <c r="E72" s="35"/>
      <c r="G72" s="17"/>
    </row>
    <row r="73" spans="1:7">
      <c r="A73" s="15" t="s">
        <v>90</v>
      </c>
      <c r="B73" s="18">
        <v>46031</v>
      </c>
      <c r="C73" s="19">
        <v>333000.5</v>
      </c>
      <c r="D73" s="32"/>
      <c r="E73" s="35"/>
      <c r="G73" s="17"/>
    </row>
    <row r="74" spans="1:7">
      <c r="A74" s="15" t="s">
        <v>91</v>
      </c>
      <c r="B74" s="18">
        <v>0</v>
      </c>
      <c r="C74" s="19">
        <v>177574.5</v>
      </c>
      <c r="D74" s="32"/>
      <c r="E74" s="35"/>
      <c r="G74" s="17"/>
    </row>
    <row r="75" spans="1:7">
      <c r="A75" s="15" t="s">
        <v>92</v>
      </c>
      <c r="B75" s="18">
        <v>0</v>
      </c>
      <c r="C75" s="19">
        <v>0</v>
      </c>
      <c r="D75" s="33"/>
      <c r="E75" s="36"/>
      <c r="G75" s="17"/>
    </row>
    <row r="76" spans="1:7">
      <c r="A76" s="21" t="s">
        <v>93</v>
      </c>
      <c r="B76" s="18">
        <v>0</v>
      </c>
      <c r="C76" s="19">
        <v>97768</v>
      </c>
      <c r="D76" s="31">
        <f>AVERAGE(B76:C82)</f>
        <v>146975.85714285713</v>
      </c>
      <c r="E76" s="34" t="s">
        <v>345</v>
      </c>
      <c r="G76" s="17"/>
    </row>
    <row r="77" spans="1:7">
      <c r="A77" s="21" t="s">
        <v>94</v>
      </c>
      <c r="B77" s="18">
        <v>64957</v>
      </c>
      <c r="C77" s="19">
        <v>408417.5</v>
      </c>
      <c r="D77" s="32"/>
      <c r="E77" s="35"/>
      <c r="G77" s="17"/>
    </row>
    <row r="78" spans="1:7">
      <c r="A78" s="21" t="s">
        <v>95</v>
      </c>
      <c r="B78" s="18">
        <v>50633</v>
      </c>
      <c r="C78" s="19">
        <v>381812.5</v>
      </c>
      <c r="D78" s="32"/>
      <c r="E78" s="35"/>
      <c r="G78" s="17"/>
    </row>
    <row r="79" spans="1:7">
      <c r="A79" s="21" t="s">
        <v>96</v>
      </c>
      <c r="B79" s="18">
        <v>43268</v>
      </c>
      <c r="C79" s="19">
        <v>357886.5</v>
      </c>
      <c r="D79" s="32"/>
      <c r="E79" s="35"/>
      <c r="G79" s="17"/>
    </row>
    <row r="80" spans="1:7">
      <c r="A80" s="21" t="s">
        <v>97</v>
      </c>
      <c r="B80" s="18">
        <v>62786</v>
      </c>
      <c r="C80" s="19">
        <v>302810</v>
      </c>
      <c r="D80" s="32"/>
      <c r="E80" s="35"/>
      <c r="G80" s="17"/>
    </row>
    <row r="81" spans="1:7">
      <c r="A81" s="21" t="s">
        <v>98</v>
      </c>
      <c r="B81" s="18">
        <v>0</v>
      </c>
      <c r="C81" s="19">
        <v>201202.5</v>
      </c>
      <c r="D81" s="32"/>
      <c r="E81" s="35"/>
      <c r="G81" s="17"/>
    </row>
    <row r="82" spans="1:7">
      <c r="A82" s="21" t="s">
        <v>99</v>
      </c>
      <c r="B82" s="18">
        <v>0</v>
      </c>
      <c r="C82" s="19">
        <v>86121</v>
      </c>
      <c r="D82" s="33"/>
      <c r="E82" s="36"/>
    </row>
    <row r="83" spans="1:7">
      <c r="A83" s="15" t="s">
        <v>100</v>
      </c>
      <c r="B83" s="18">
        <v>63096</v>
      </c>
      <c r="C83" s="19">
        <v>291998</v>
      </c>
      <c r="D83" s="31">
        <f>AVERAGE(B83:C89)</f>
        <v>166577.42857142858</v>
      </c>
      <c r="E83" s="34" t="s">
        <v>346</v>
      </c>
    </row>
    <row r="84" spans="1:7">
      <c r="A84" s="15" t="s">
        <v>101</v>
      </c>
      <c r="B84" s="18">
        <v>64483</v>
      </c>
      <c r="C84" s="19">
        <v>360372.5</v>
      </c>
      <c r="D84" s="32"/>
      <c r="E84" s="35"/>
    </row>
    <row r="85" spans="1:7">
      <c r="A85" s="15" t="s">
        <v>102</v>
      </c>
      <c r="B85" s="18">
        <v>57252</v>
      </c>
      <c r="C85" s="19">
        <v>362003</v>
      </c>
      <c r="D85" s="32"/>
      <c r="E85" s="35"/>
    </row>
    <row r="86" spans="1:7">
      <c r="A86" s="15" t="s">
        <v>103</v>
      </c>
      <c r="B86" s="18">
        <v>53762</v>
      </c>
      <c r="C86" s="19">
        <v>378120.5</v>
      </c>
      <c r="D86" s="32"/>
      <c r="E86" s="35"/>
    </row>
    <row r="87" spans="1:7">
      <c r="A87" s="15" t="s">
        <v>104</v>
      </c>
      <c r="B87" s="18">
        <v>51661</v>
      </c>
      <c r="C87" s="19">
        <v>377325</v>
      </c>
      <c r="D87" s="32"/>
      <c r="E87" s="35"/>
    </row>
    <row r="88" spans="1:7">
      <c r="A88" s="15" t="s">
        <v>105</v>
      </c>
      <c r="B88" s="18">
        <v>0</v>
      </c>
      <c r="C88" s="19">
        <v>189162</v>
      </c>
      <c r="D88" s="32"/>
      <c r="E88" s="35"/>
    </row>
    <row r="89" spans="1:7">
      <c r="A89" s="15" t="s">
        <v>106</v>
      </c>
      <c r="B89" s="18">
        <v>0</v>
      </c>
      <c r="C89" s="19">
        <v>82849</v>
      </c>
      <c r="D89" s="33"/>
      <c r="E89" s="36"/>
    </row>
    <row r="90" spans="1:7">
      <c r="A90" s="21" t="s">
        <v>107</v>
      </c>
      <c r="B90" s="18">
        <v>58987</v>
      </c>
      <c r="C90" s="19">
        <v>328407</v>
      </c>
      <c r="D90" s="31">
        <f>AVERAGE(B90:C96)</f>
        <v>148529.10714285713</v>
      </c>
      <c r="E90" s="34" t="s">
        <v>347</v>
      </c>
    </row>
    <row r="91" spans="1:7">
      <c r="A91" s="21" t="s">
        <v>108</v>
      </c>
      <c r="B91" s="18">
        <v>55725</v>
      </c>
      <c r="C91" s="19">
        <v>299651.5</v>
      </c>
      <c r="D91" s="32"/>
      <c r="E91" s="35"/>
    </row>
    <row r="92" spans="1:7">
      <c r="A92" s="21" t="s">
        <v>109</v>
      </c>
      <c r="B92" s="18">
        <v>49212</v>
      </c>
      <c r="C92" s="19">
        <v>332935.5</v>
      </c>
      <c r="D92" s="32"/>
      <c r="E92" s="35"/>
    </row>
    <row r="93" spans="1:7">
      <c r="A93" s="21" t="s">
        <v>110</v>
      </c>
      <c r="B93" s="18">
        <v>47004</v>
      </c>
      <c r="C93" s="19">
        <v>314228.5</v>
      </c>
      <c r="D93" s="32"/>
      <c r="E93" s="35"/>
    </row>
    <row r="94" spans="1:7">
      <c r="A94" s="21" t="s">
        <v>111</v>
      </c>
      <c r="B94" s="18">
        <v>51061</v>
      </c>
      <c r="C94" s="19">
        <v>306889</v>
      </c>
      <c r="D94" s="32"/>
      <c r="E94" s="35"/>
    </row>
    <row r="95" spans="1:7">
      <c r="A95" s="21" t="s">
        <v>112</v>
      </c>
      <c r="B95" s="18">
        <v>0</v>
      </c>
      <c r="C95" s="19">
        <v>141792</v>
      </c>
      <c r="D95" s="32"/>
      <c r="E95" s="35"/>
    </row>
    <row r="96" spans="1:7">
      <c r="A96" s="21" t="s">
        <v>113</v>
      </c>
      <c r="B96" s="18">
        <v>0</v>
      </c>
      <c r="C96" s="19">
        <v>93515</v>
      </c>
      <c r="D96" s="33"/>
      <c r="E96" s="36"/>
    </row>
    <row r="97" spans="1:5">
      <c r="A97" s="15" t="s">
        <v>114</v>
      </c>
      <c r="B97" s="18">
        <v>60586</v>
      </c>
      <c r="C97" s="19">
        <v>271390</v>
      </c>
      <c r="D97" s="31">
        <f>AVERAGE(B97:C103)</f>
        <v>137809.25</v>
      </c>
      <c r="E97" s="34" t="s">
        <v>348</v>
      </c>
    </row>
    <row r="98" spans="1:5">
      <c r="A98" s="15" t="s">
        <v>115</v>
      </c>
      <c r="B98" s="18">
        <v>59554</v>
      </c>
      <c r="C98" s="19">
        <v>237256.5</v>
      </c>
      <c r="D98" s="32"/>
      <c r="E98" s="35"/>
    </row>
    <row r="99" spans="1:5">
      <c r="A99" s="15" t="s">
        <v>116</v>
      </c>
      <c r="B99" s="18">
        <v>54440</v>
      </c>
      <c r="C99" s="19">
        <v>282327.5</v>
      </c>
      <c r="D99" s="32"/>
      <c r="E99" s="35"/>
    </row>
    <row r="100" spans="1:5">
      <c r="A100" s="15" t="s">
        <v>117</v>
      </c>
      <c r="B100" s="18">
        <v>51862</v>
      </c>
      <c r="C100" s="19">
        <v>316848</v>
      </c>
      <c r="D100" s="32"/>
      <c r="E100" s="35"/>
    </row>
    <row r="101" spans="1:5">
      <c r="A101" s="15" t="s">
        <v>118</v>
      </c>
      <c r="B101" s="18">
        <v>51357</v>
      </c>
      <c r="C101" s="19">
        <v>310120</v>
      </c>
      <c r="D101" s="32"/>
      <c r="E101" s="35"/>
    </row>
    <row r="102" spans="1:5">
      <c r="A102" s="15" t="s">
        <v>119</v>
      </c>
      <c r="B102" s="18">
        <v>0</v>
      </c>
      <c r="C102" s="19">
        <v>131223</v>
      </c>
      <c r="D102" s="32"/>
      <c r="E102" s="35"/>
    </row>
    <row r="103" spans="1:5">
      <c r="A103" s="15" t="s">
        <v>120</v>
      </c>
      <c r="B103" s="18">
        <v>0</v>
      </c>
      <c r="C103" s="19">
        <v>102365.5</v>
      </c>
      <c r="D103" s="33"/>
      <c r="E103" s="36"/>
    </row>
    <row r="104" spans="1:5">
      <c r="A104" s="21" t="s">
        <v>121</v>
      </c>
      <c r="B104" s="18">
        <v>60699</v>
      </c>
      <c r="C104" s="19">
        <v>297487.5</v>
      </c>
      <c r="D104" s="31">
        <f>AVERAGE(B104:C110)</f>
        <v>137856.25</v>
      </c>
      <c r="E104" s="34" t="s">
        <v>349</v>
      </c>
    </row>
    <row r="105" spans="1:5">
      <c r="A105" s="21" t="s">
        <v>122</v>
      </c>
      <c r="B105" s="18">
        <v>60939</v>
      </c>
      <c r="C105" s="19">
        <v>249077.5</v>
      </c>
      <c r="D105" s="32"/>
      <c r="E105" s="35"/>
    </row>
    <row r="106" spans="1:5">
      <c r="A106" s="21" t="s">
        <v>123</v>
      </c>
      <c r="B106" s="18">
        <v>56322</v>
      </c>
      <c r="C106" s="19">
        <v>276451.5</v>
      </c>
      <c r="D106" s="32"/>
      <c r="E106" s="35"/>
    </row>
    <row r="107" spans="1:5">
      <c r="A107" s="21" t="s">
        <v>124</v>
      </c>
      <c r="B107" s="18">
        <v>49608</v>
      </c>
      <c r="C107" s="19">
        <v>309393.5</v>
      </c>
      <c r="D107" s="32"/>
      <c r="E107" s="35"/>
    </row>
    <row r="108" spans="1:5">
      <c r="A108" s="21" t="s">
        <v>125</v>
      </c>
      <c r="B108" s="18">
        <v>55491</v>
      </c>
      <c r="C108" s="19">
        <v>299630</v>
      </c>
      <c r="D108" s="32"/>
      <c r="E108" s="35"/>
    </row>
    <row r="109" spans="1:5">
      <c r="A109" s="21" t="s">
        <v>126</v>
      </c>
      <c r="B109" s="18">
        <v>0</v>
      </c>
      <c r="C109" s="19">
        <v>136426.5</v>
      </c>
      <c r="D109" s="32"/>
      <c r="E109" s="35"/>
    </row>
    <row r="110" spans="1:5">
      <c r="A110" s="21" t="s">
        <v>127</v>
      </c>
      <c r="B110" s="18">
        <v>0</v>
      </c>
      <c r="C110" s="19">
        <v>78462</v>
      </c>
      <c r="D110" s="33"/>
      <c r="E110" s="36"/>
    </row>
    <row r="111" spans="1:5">
      <c r="A111" s="15" t="s">
        <v>128</v>
      </c>
      <c r="B111" s="18">
        <v>61817</v>
      </c>
      <c r="C111" s="19">
        <v>278018</v>
      </c>
      <c r="D111" s="31">
        <f>AVERAGE(B111:C117)</f>
        <v>158986.03571428571</v>
      </c>
      <c r="E111" s="34" t="s">
        <v>350</v>
      </c>
    </row>
    <row r="112" spans="1:5">
      <c r="A112" s="15" t="s">
        <v>129</v>
      </c>
      <c r="B112" s="18">
        <v>58513</v>
      </c>
      <c r="C112" s="19">
        <v>374876.5</v>
      </c>
      <c r="D112" s="32"/>
      <c r="E112" s="35"/>
    </row>
    <row r="113" spans="1:5">
      <c r="A113" s="15" t="s">
        <v>130</v>
      </c>
      <c r="B113" s="18">
        <v>59624</v>
      </c>
      <c r="C113" s="19">
        <v>367997.5</v>
      </c>
      <c r="D113" s="32"/>
      <c r="E113" s="35"/>
    </row>
    <row r="114" spans="1:5">
      <c r="A114" s="15" t="s">
        <v>131</v>
      </c>
      <c r="B114" s="18">
        <v>51008</v>
      </c>
      <c r="C114" s="19">
        <v>360383.5</v>
      </c>
      <c r="D114" s="32"/>
      <c r="E114" s="35"/>
    </row>
    <row r="115" spans="1:5">
      <c r="A115" s="15" t="s">
        <v>132</v>
      </c>
      <c r="B115" s="18">
        <v>46563</v>
      </c>
      <c r="C115" s="19">
        <v>310567</v>
      </c>
      <c r="D115" s="32"/>
      <c r="E115" s="35"/>
    </row>
    <row r="116" spans="1:5">
      <c r="A116" s="15" t="s">
        <v>133</v>
      </c>
      <c r="B116" s="18">
        <v>0</v>
      </c>
      <c r="C116" s="19">
        <v>181508</v>
      </c>
      <c r="D116" s="32"/>
      <c r="E116" s="35"/>
    </row>
    <row r="117" spans="1:5">
      <c r="A117" s="15" t="s">
        <v>134</v>
      </c>
      <c r="B117" s="18">
        <v>0</v>
      </c>
      <c r="C117" s="19">
        <v>74929</v>
      </c>
      <c r="D117" s="33"/>
      <c r="E117" s="36"/>
    </row>
    <row r="118" spans="1:5">
      <c r="A118" s="21" t="s">
        <v>135</v>
      </c>
      <c r="B118" s="18">
        <v>58343</v>
      </c>
      <c r="C118" s="19">
        <v>286312.5</v>
      </c>
      <c r="D118" s="31">
        <f>AVERAGE(B118:C124)</f>
        <v>125407.32142857143</v>
      </c>
      <c r="E118" s="34" t="s">
        <v>351</v>
      </c>
    </row>
    <row r="119" spans="1:5">
      <c r="A119" s="21" t="s">
        <v>136</v>
      </c>
      <c r="B119" s="18">
        <v>56110</v>
      </c>
      <c r="C119" s="19">
        <v>299056.5</v>
      </c>
      <c r="D119" s="32"/>
      <c r="E119" s="35"/>
    </row>
    <row r="120" spans="1:5">
      <c r="A120" s="21" t="s">
        <v>137</v>
      </c>
      <c r="B120" s="18">
        <v>48925</v>
      </c>
      <c r="C120" s="19">
        <v>286477</v>
      </c>
      <c r="D120" s="32"/>
      <c r="E120" s="35"/>
    </row>
    <row r="121" spans="1:5">
      <c r="A121" s="21" t="s">
        <v>138</v>
      </c>
      <c r="B121" s="18">
        <v>51690</v>
      </c>
      <c r="C121" s="19">
        <v>307474.5</v>
      </c>
      <c r="D121" s="32"/>
      <c r="E121" s="35"/>
    </row>
    <row r="122" spans="1:5">
      <c r="A122" s="21" t="s">
        <v>139</v>
      </c>
      <c r="B122" s="18">
        <v>52062</v>
      </c>
      <c r="C122" s="19">
        <v>216086</v>
      </c>
      <c r="D122" s="32"/>
      <c r="E122" s="35"/>
    </row>
    <row r="123" spans="1:5">
      <c r="A123" s="21" t="s">
        <v>140</v>
      </c>
      <c r="B123" s="18">
        <v>0</v>
      </c>
      <c r="C123" s="19">
        <v>0</v>
      </c>
      <c r="D123" s="32"/>
      <c r="E123" s="35"/>
    </row>
    <row r="124" spans="1:5">
      <c r="A124" s="21" t="s">
        <v>141</v>
      </c>
      <c r="B124" s="18">
        <v>0</v>
      </c>
      <c r="C124" s="19">
        <v>93166</v>
      </c>
      <c r="D124" s="33"/>
      <c r="E124" s="36"/>
    </row>
    <row r="125" spans="1:5">
      <c r="A125" s="15" t="s">
        <v>142</v>
      </c>
      <c r="B125" s="18">
        <v>62224</v>
      </c>
      <c r="C125" s="19">
        <v>269830</v>
      </c>
      <c r="D125" s="31">
        <f>AVERAGE(B125:C131)</f>
        <v>132709.53571428571</v>
      </c>
      <c r="E125" s="34" t="s">
        <v>352</v>
      </c>
    </row>
    <row r="126" spans="1:5">
      <c r="A126" s="15" t="s">
        <v>143</v>
      </c>
      <c r="B126" s="18">
        <v>65366</v>
      </c>
      <c r="C126" s="19">
        <v>292681.5</v>
      </c>
      <c r="D126" s="32"/>
      <c r="E126" s="35"/>
    </row>
    <row r="127" spans="1:5">
      <c r="A127" s="15" t="s">
        <v>144</v>
      </c>
      <c r="B127" s="18">
        <v>45735</v>
      </c>
      <c r="C127" s="19">
        <v>279162.5</v>
      </c>
      <c r="D127" s="32"/>
      <c r="E127" s="35"/>
    </row>
    <row r="128" spans="1:5">
      <c r="A128" s="15" t="s">
        <v>145</v>
      </c>
      <c r="B128" s="18">
        <v>60282</v>
      </c>
      <c r="C128" s="19">
        <v>279954</v>
      </c>
      <c r="D128" s="32"/>
      <c r="E128" s="35"/>
    </row>
    <row r="129" spans="1:5">
      <c r="A129" s="15" t="s">
        <v>146</v>
      </c>
      <c r="B129" s="18">
        <v>56155</v>
      </c>
      <c r="C129" s="19">
        <v>255137</v>
      </c>
      <c r="D129" s="32"/>
      <c r="E129" s="35"/>
    </row>
    <row r="130" spans="1:5">
      <c r="A130" s="15" t="s">
        <v>147</v>
      </c>
      <c r="B130" s="18">
        <v>0</v>
      </c>
      <c r="C130" s="19">
        <v>133620.5</v>
      </c>
      <c r="D130" s="32"/>
      <c r="E130" s="35"/>
    </row>
    <row r="131" spans="1:5">
      <c r="A131" s="15" t="s">
        <v>148</v>
      </c>
      <c r="B131" s="18">
        <v>0</v>
      </c>
      <c r="C131" s="19">
        <v>57786</v>
      </c>
      <c r="D131" s="33"/>
      <c r="E131" s="36"/>
    </row>
    <row r="132" spans="1:5">
      <c r="A132" s="21" t="s">
        <v>149</v>
      </c>
      <c r="B132" s="18">
        <v>68381</v>
      </c>
      <c r="C132" s="19">
        <v>212980</v>
      </c>
      <c r="D132" s="31">
        <f>AVERAGE(B132:C138)</f>
        <v>123721.92857142857</v>
      </c>
      <c r="E132" s="34" t="s">
        <v>353</v>
      </c>
    </row>
    <row r="133" spans="1:5">
      <c r="A133" s="21" t="s">
        <v>150</v>
      </c>
      <c r="B133" s="18">
        <v>50998</v>
      </c>
      <c r="C133" s="19">
        <v>191023</v>
      </c>
      <c r="D133" s="32"/>
      <c r="E133" s="35"/>
    </row>
    <row r="134" spans="1:5">
      <c r="A134" s="21" t="s">
        <v>151</v>
      </c>
      <c r="B134" s="18">
        <v>47778</v>
      </c>
      <c r="C134" s="19">
        <v>288049</v>
      </c>
      <c r="D134" s="32"/>
      <c r="E134" s="35"/>
    </row>
    <row r="135" spans="1:5">
      <c r="A135" s="21" t="s">
        <v>152</v>
      </c>
      <c r="B135" s="18">
        <v>43924</v>
      </c>
      <c r="C135" s="19">
        <v>294360</v>
      </c>
      <c r="D135" s="32"/>
      <c r="E135" s="35"/>
    </row>
    <row r="136" spans="1:5">
      <c r="A136" s="21" t="s">
        <v>153</v>
      </c>
      <c r="B136" s="18">
        <v>41756</v>
      </c>
      <c r="C136" s="19">
        <v>260981</v>
      </c>
      <c r="D136" s="32"/>
      <c r="E136" s="35"/>
    </row>
    <row r="137" spans="1:5">
      <c r="A137" s="21" t="s">
        <v>154</v>
      </c>
      <c r="B137" s="18">
        <v>0</v>
      </c>
      <c r="C137" s="19">
        <v>158959</v>
      </c>
      <c r="D137" s="32"/>
      <c r="E137" s="35"/>
    </row>
    <row r="138" spans="1:5">
      <c r="A138" s="21" t="s">
        <v>155</v>
      </c>
      <c r="B138" s="18">
        <v>0</v>
      </c>
      <c r="C138" s="19">
        <v>72918</v>
      </c>
      <c r="D138" s="33"/>
      <c r="E138" s="36"/>
    </row>
    <row r="139" spans="1:5">
      <c r="A139" s="15" t="s">
        <v>156</v>
      </c>
      <c r="B139" s="18">
        <v>62224</v>
      </c>
      <c r="C139" s="19">
        <v>221436.5</v>
      </c>
      <c r="D139" s="31">
        <f>AVERAGE(B139:C145)</f>
        <v>131615.28571428571</v>
      </c>
      <c r="E139" s="34" t="s">
        <v>354</v>
      </c>
    </row>
    <row r="140" spans="1:5">
      <c r="A140" s="15" t="s">
        <v>157</v>
      </c>
      <c r="B140" s="18">
        <v>52659</v>
      </c>
      <c r="C140" s="19">
        <v>253141.5</v>
      </c>
      <c r="D140" s="32"/>
      <c r="E140" s="35"/>
    </row>
    <row r="141" spans="1:5">
      <c r="A141" s="15" t="s">
        <v>158</v>
      </c>
      <c r="B141" s="18">
        <v>48197</v>
      </c>
      <c r="C141" s="19">
        <v>278726.5</v>
      </c>
      <c r="D141" s="32"/>
      <c r="E141" s="35"/>
    </row>
    <row r="142" spans="1:5">
      <c r="A142" s="15" t="s">
        <v>159</v>
      </c>
      <c r="B142" s="18">
        <v>52285</v>
      </c>
      <c r="C142" s="19">
        <v>283146.5</v>
      </c>
      <c r="D142" s="32"/>
      <c r="E142" s="35"/>
    </row>
    <row r="143" spans="1:5">
      <c r="A143" s="15" t="s">
        <v>160</v>
      </c>
      <c r="B143" s="18">
        <v>48766</v>
      </c>
      <c r="C143" s="19">
        <v>284468</v>
      </c>
      <c r="D143" s="32"/>
      <c r="E143" s="35"/>
    </row>
    <row r="144" spans="1:5">
      <c r="A144" s="15" t="s">
        <v>161</v>
      </c>
      <c r="B144" s="18">
        <v>0</v>
      </c>
      <c r="C144" s="19">
        <v>159658</v>
      </c>
      <c r="D144" s="32"/>
      <c r="E144" s="35"/>
    </row>
    <row r="145" spans="1:5">
      <c r="A145" s="15" t="s">
        <v>162</v>
      </c>
      <c r="B145" s="18">
        <v>0</v>
      </c>
      <c r="C145" s="19">
        <v>97906</v>
      </c>
      <c r="D145" s="33"/>
      <c r="E145" s="36"/>
    </row>
    <row r="146" spans="1:5">
      <c r="A146" s="21" t="s">
        <v>163</v>
      </c>
      <c r="B146" s="18">
        <v>69987</v>
      </c>
      <c r="C146" s="19">
        <v>214338</v>
      </c>
      <c r="D146" s="31">
        <f>AVERAGE(B146:C152)</f>
        <v>130780.64285714286</v>
      </c>
      <c r="E146" s="34" t="s">
        <v>355</v>
      </c>
    </row>
    <row r="147" spans="1:5">
      <c r="A147" s="21" t="s">
        <v>164</v>
      </c>
      <c r="B147" s="18">
        <v>54024</v>
      </c>
      <c r="C147" s="19">
        <v>294274</v>
      </c>
      <c r="D147" s="32"/>
      <c r="E147" s="35"/>
    </row>
    <row r="148" spans="1:5">
      <c r="A148" s="21" t="s">
        <v>165</v>
      </c>
      <c r="B148" s="18">
        <v>50163</v>
      </c>
      <c r="C148" s="19">
        <v>281961.5</v>
      </c>
      <c r="D148" s="32"/>
      <c r="E148" s="35"/>
    </row>
    <row r="149" spans="1:5">
      <c r="A149" s="21" t="s">
        <v>166</v>
      </c>
      <c r="B149" s="18">
        <v>47913</v>
      </c>
      <c r="C149" s="19">
        <v>289753</v>
      </c>
      <c r="D149" s="32"/>
      <c r="E149" s="35"/>
    </row>
    <row r="150" spans="1:5">
      <c r="A150" s="21" t="s">
        <v>167</v>
      </c>
      <c r="B150" s="18">
        <v>46631</v>
      </c>
      <c r="C150" s="19">
        <v>249079</v>
      </c>
      <c r="D150" s="32"/>
      <c r="E150" s="35"/>
    </row>
    <row r="151" spans="1:5">
      <c r="A151" s="21" t="s">
        <v>168</v>
      </c>
      <c r="B151" s="18">
        <v>0</v>
      </c>
      <c r="C151" s="19">
        <v>162198.5</v>
      </c>
      <c r="D151" s="32"/>
      <c r="E151" s="35"/>
    </row>
    <row r="152" spans="1:5">
      <c r="A152" s="21" t="s">
        <v>169</v>
      </c>
      <c r="B152" s="18">
        <v>0</v>
      </c>
      <c r="C152" s="19">
        <v>70607</v>
      </c>
      <c r="D152" s="33"/>
      <c r="E152" s="36"/>
    </row>
    <row r="153" spans="1:5">
      <c r="A153" s="15" t="s">
        <v>170</v>
      </c>
      <c r="B153" s="18">
        <v>72015</v>
      </c>
      <c r="C153" s="19">
        <v>217869.5</v>
      </c>
      <c r="D153" s="31">
        <f>AVERAGE(B153:C159)</f>
        <v>102664.82142857143</v>
      </c>
      <c r="E153" s="34" t="s">
        <v>356</v>
      </c>
    </row>
    <row r="154" spans="1:5">
      <c r="A154" s="15" t="s">
        <v>171</v>
      </c>
      <c r="B154" s="18">
        <v>56986</v>
      </c>
      <c r="C154" s="19">
        <v>194624</v>
      </c>
      <c r="D154" s="32"/>
      <c r="E154" s="35"/>
    </row>
    <row r="155" spans="1:5">
      <c r="A155" s="15" t="s">
        <v>172</v>
      </c>
      <c r="B155" s="18">
        <v>0</v>
      </c>
      <c r="C155" s="19">
        <v>60635</v>
      </c>
      <c r="D155" s="32"/>
      <c r="E155" s="35"/>
    </row>
    <row r="156" spans="1:5">
      <c r="A156" s="15" t="s">
        <v>173</v>
      </c>
      <c r="B156" s="18">
        <v>62628</v>
      </c>
      <c r="C156" s="19">
        <v>303875.5</v>
      </c>
      <c r="D156" s="32"/>
      <c r="E156" s="35"/>
    </row>
    <row r="157" spans="1:5">
      <c r="A157" s="15" t="s">
        <v>174</v>
      </c>
      <c r="B157" s="18">
        <v>63126</v>
      </c>
      <c r="C157" s="19">
        <v>199855</v>
      </c>
      <c r="D157" s="32"/>
      <c r="E157" s="35"/>
    </row>
    <row r="158" spans="1:5">
      <c r="A158" s="15" t="s">
        <v>175</v>
      </c>
      <c r="B158" s="18">
        <v>0</v>
      </c>
      <c r="C158" s="19">
        <v>154210.5</v>
      </c>
      <c r="D158" s="32"/>
      <c r="E158" s="35"/>
    </row>
    <row r="159" spans="1:5">
      <c r="A159" s="15" t="s">
        <v>176</v>
      </c>
      <c r="B159" s="18">
        <v>0</v>
      </c>
      <c r="C159" s="19">
        <v>51483</v>
      </c>
      <c r="D159" s="33"/>
      <c r="E159" s="36"/>
    </row>
    <row r="160" spans="1:5">
      <c r="A160" s="21" t="s">
        <v>177</v>
      </c>
      <c r="B160" s="18">
        <v>66524</v>
      </c>
      <c r="C160" s="19">
        <v>235217.5</v>
      </c>
      <c r="D160" s="31">
        <f>AVERAGE(B160:C166)</f>
        <v>131207.85714285713</v>
      </c>
      <c r="E160" s="34" t="s">
        <v>357</v>
      </c>
    </row>
    <row r="161" spans="1:5">
      <c r="A161" s="21" t="s">
        <v>178</v>
      </c>
      <c r="B161" s="18">
        <v>60421</v>
      </c>
      <c r="C161" s="19">
        <v>257415.5</v>
      </c>
      <c r="D161" s="32"/>
      <c r="E161" s="35"/>
    </row>
    <row r="162" spans="1:5">
      <c r="A162" s="21" t="s">
        <v>179</v>
      </c>
      <c r="B162" s="18">
        <v>46254</v>
      </c>
      <c r="C162" s="19">
        <v>255790</v>
      </c>
      <c r="D162" s="32"/>
      <c r="E162" s="35"/>
    </row>
    <row r="163" spans="1:5">
      <c r="A163" s="21" t="s">
        <v>180</v>
      </c>
      <c r="B163" s="18">
        <v>14117</v>
      </c>
      <c r="C163" s="19">
        <v>294222</v>
      </c>
      <c r="D163" s="32"/>
      <c r="E163" s="35"/>
    </row>
    <row r="164" spans="1:5">
      <c r="A164" s="21" t="s">
        <v>181</v>
      </c>
      <c r="B164" s="18">
        <v>61338</v>
      </c>
      <c r="C164" s="19">
        <v>293444</v>
      </c>
      <c r="D164" s="32"/>
      <c r="E164" s="35"/>
    </row>
    <row r="165" spans="1:5">
      <c r="A165" s="21" t="s">
        <v>182</v>
      </c>
      <c r="B165" s="18">
        <v>0</v>
      </c>
      <c r="C165" s="19">
        <v>188345</v>
      </c>
      <c r="D165" s="32"/>
      <c r="E165" s="35"/>
    </row>
    <row r="166" spans="1:5">
      <c r="A166" s="21" t="s">
        <v>183</v>
      </c>
      <c r="B166" s="18">
        <v>0</v>
      </c>
      <c r="C166" s="19">
        <v>63822</v>
      </c>
      <c r="D166" s="33"/>
      <c r="E166" s="36"/>
    </row>
    <row r="167" spans="1:5">
      <c r="A167" s="15" t="s">
        <v>184</v>
      </c>
      <c r="B167" s="18">
        <v>74212</v>
      </c>
      <c r="C167" s="19">
        <v>275040.5</v>
      </c>
      <c r="D167" s="31">
        <f>AVERAGE(B167:C173)</f>
        <v>102743.21428571429</v>
      </c>
      <c r="E167" s="34" t="s">
        <v>358</v>
      </c>
    </row>
    <row r="168" spans="1:5">
      <c r="A168" s="15" t="s">
        <v>185</v>
      </c>
      <c r="B168" s="18">
        <v>49673</v>
      </c>
      <c r="C168" s="19">
        <v>306592.5</v>
      </c>
      <c r="D168" s="32"/>
      <c r="E168" s="35"/>
    </row>
    <row r="169" spans="1:5">
      <c r="A169" s="15" t="s">
        <v>186</v>
      </c>
      <c r="B169" s="18">
        <v>0</v>
      </c>
      <c r="C169" s="19">
        <v>0</v>
      </c>
      <c r="D169" s="32"/>
      <c r="E169" s="35"/>
    </row>
    <row r="170" spans="1:5">
      <c r="A170" s="15" t="s">
        <v>187</v>
      </c>
      <c r="B170" s="18">
        <v>44869</v>
      </c>
      <c r="C170" s="19">
        <v>351239</v>
      </c>
      <c r="D170" s="32"/>
      <c r="E170" s="35"/>
    </row>
    <row r="171" spans="1:5">
      <c r="A171" s="15" t="s">
        <v>188</v>
      </c>
      <c r="B171" s="18">
        <v>44847</v>
      </c>
      <c r="C171" s="19">
        <v>291932</v>
      </c>
      <c r="D171" s="32"/>
      <c r="E171" s="35"/>
    </row>
    <row r="172" spans="1:5">
      <c r="A172" s="15" t="s">
        <v>189</v>
      </c>
      <c r="B172" s="18">
        <v>0</v>
      </c>
      <c r="C172" s="19">
        <v>0</v>
      </c>
      <c r="D172" s="32"/>
      <c r="E172" s="35"/>
    </row>
    <row r="173" spans="1:5">
      <c r="A173" s="15" t="s">
        <v>190</v>
      </c>
      <c r="B173" s="18">
        <v>0</v>
      </c>
      <c r="C173" s="19">
        <v>0</v>
      </c>
      <c r="D173" s="33"/>
      <c r="E173" s="36"/>
    </row>
    <row r="174" spans="1:5">
      <c r="A174" s="15" t="s">
        <v>191</v>
      </c>
      <c r="B174" s="18">
        <v>0</v>
      </c>
      <c r="C174" s="19">
        <v>0</v>
      </c>
      <c r="D174" s="31">
        <f>AVERAGE(B174:C180)</f>
        <v>0</v>
      </c>
      <c r="E174" s="28" t="s">
        <v>192</v>
      </c>
    </row>
    <row r="175" spans="1:5">
      <c r="A175" s="15" t="s">
        <v>193</v>
      </c>
      <c r="B175" s="18">
        <v>0</v>
      </c>
      <c r="C175" s="19">
        <v>0</v>
      </c>
      <c r="D175" s="32"/>
      <c r="E175" s="28"/>
    </row>
    <row r="176" spans="1:5">
      <c r="A176" s="15" t="s">
        <v>194</v>
      </c>
      <c r="B176" s="18">
        <v>0</v>
      </c>
      <c r="C176" s="19">
        <v>0</v>
      </c>
      <c r="D176" s="32"/>
      <c r="E176" s="28"/>
    </row>
    <row r="177" spans="1:5">
      <c r="A177" s="15" t="s">
        <v>195</v>
      </c>
      <c r="B177" s="18">
        <v>0</v>
      </c>
      <c r="C177" s="19">
        <v>0</v>
      </c>
      <c r="D177" s="32"/>
      <c r="E177" s="28"/>
    </row>
    <row r="178" spans="1:5">
      <c r="A178" s="15" t="s">
        <v>196</v>
      </c>
      <c r="B178" s="18">
        <v>0</v>
      </c>
      <c r="C178" s="19">
        <v>0</v>
      </c>
      <c r="D178" s="32"/>
      <c r="E178" s="28"/>
    </row>
    <row r="179" spans="1:5">
      <c r="A179" s="15" t="s">
        <v>197</v>
      </c>
      <c r="B179" s="18">
        <v>0</v>
      </c>
      <c r="C179" s="19">
        <v>0</v>
      </c>
      <c r="D179" s="32"/>
      <c r="E179" s="28"/>
    </row>
    <row r="180" spans="1:5">
      <c r="A180" s="15" t="s">
        <v>198</v>
      </c>
      <c r="B180" s="18">
        <v>0</v>
      </c>
      <c r="C180" s="19">
        <v>0</v>
      </c>
      <c r="D180" s="33"/>
      <c r="E180" s="28"/>
    </row>
    <row r="181" spans="1:5">
      <c r="A181" s="15" t="s">
        <v>199</v>
      </c>
      <c r="B181" s="18">
        <v>0</v>
      </c>
      <c r="C181" s="19">
        <v>0</v>
      </c>
      <c r="D181" s="31">
        <f>AVERAGE(B181:C187)</f>
        <v>0</v>
      </c>
      <c r="E181" s="28" t="s">
        <v>200</v>
      </c>
    </row>
    <row r="182" spans="1:5">
      <c r="A182" s="15" t="s">
        <v>201</v>
      </c>
      <c r="B182" s="18">
        <v>0</v>
      </c>
      <c r="C182" s="19">
        <v>0</v>
      </c>
      <c r="D182" s="32"/>
      <c r="E182" s="28"/>
    </row>
    <row r="183" spans="1:5">
      <c r="A183" s="15" t="s">
        <v>202</v>
      </c>
      <c r="B183" s="18">
        <v>0</v>
      </c>
      <c r="C183" s="19">
        <v>0</v>
      </c>
      <c r="D183" s="32"/>
      <c r="E183" s="28"/>
    </row>
    <row r="184" spans="1:5">
      <c r="A184" s="15" t="s">
        <v>203</v>
      </c>
      <c r="B184" s="18">
        <v>0</v>
      </c>
      <c r="C184" s="19">
        <v>0</v>
      </c>
      <c r="D184" s="32"/>
      <c r="E184" s="28"/>
    </row>
    <row r="185" spans="1:5">
      <c r="A185" s="15" t="s">
        <v>204</v>
      </c>
      <c r="B185" s="18">
        <v>0</v>
      </c>
      <c r="C185" s="19">
        <v>0</v>
      </c>
      <c r="D185" s="32"/>
      <c r="E185" s="28"/>
    </row>
    <row r="186" spans="1:5">
      <c r="A186" s="15" t="s">
        <v>205</v>
      </c>
      <c r="B186" s="18">
        <v>0</v>
      </c>
      <c r="C186" s="19">
        <v>0</v>
      </c>
      <c r="D186" s="32"/>
      <c r="E186" s="28"/>
    </row>
    <row r="187" spans="1:5">
      <c r="A187" s="15" t="s">
        <v>206</v>
      </c>
      <c r="B187" s="18">
        <v>0</v>
      </c>
      <c r="C187" s="19">
        <v>0</v>
      </c>
      <c r="D187" s="33"/>
      <c r="E187" s="28"/>
    </row>
    <row r="188" spans="1:5">
      <c r="A188" s="15" t="s">
        <v>207</v>
      </c>
      <c r="B188" s="18">
        <v>0</v>
      </c>
      <c r="C188" s="19">
        <v>0</v>
      </c>
      <c r="D188" s="31">
        <f>AVERAGE(B188:C194)</f>
        <v>0</v>
      </c>
      <c r="E188" s="28" t="s">
        <v>208</v>
      </c>
    </row>
    <row r="189" spans="1:5">
      <c r="A189" s="15" t="s">
        <v>209</v>
      </c>
      <c r="B189" s="18">
        <v>0</v>
      </c>
      <c r="C189" s="19">
        <v>0</v>
      </c>
      <c r="D189" s="32"/>
      <c r="E189" s="28"/>
    </row>
    <row r="190" spans="1:5">
      <c r="A190" s="15" t="s">
        <v>210</v>
      </c>
      <c r="B190" s="18">
        <v>0</v>
      </c>
      <c r="C190" s="19">
        <v>0</v>
      </c>
      <c r="D190" s="32"/>
      <c r="E190" s="28"/>
    </row>
    <row r="191" spans="1:5">
      <c r="A191" s="15" t="s">
        <v>211</v>
      </c>
      <c r="B191" s="18">
        <v>0</v>
      </c>
      <c r="C191" s="19">
        <v>0</v>
      </c>
      <c r="D191" s="32"/>
      <c r="E191" s="28"/>
    </row>
    <row r="192" spans="1:5">
      <c r="A192" s="15" t="s">
        <v>212</v>
      </c>
      <c r="B192" s="18">
        <v>0</v>
      </c>
      <c r="C192" s="19">
        <v>0</v>
      </c>
      <c r="D192" s="32"/>
      <c r="E192" s="28"/>
    </row>
    <row r="193" spans="1:5">
      <c r="A193" s="15" t="s">
        <v>213</v>
      </c>
      <c r="B193" s="18">
        <v>0</v>
      </c>
      <c r="C193" s="19">
        <v>0</v>
      </c>
      <c r="D193" s="32"/>
      <c r="E193" s="28"/>
    </row>
    <row r="194" spans="1:5">
      <c r="A194" s="15" t="s">
        <v>214</v>
      </c>
      <c r="B194" s="18">
        <v>0</v>
      </c>
      <c r="C194" s="19">
        <v>0</v>
      </c>
      <c r="D194" s="33"/>
      <c r="E194" s="28"/>
    </row>
    <row r="195" spans="1:5">
      <c r="A195" s="15" t="s">
        <v>215</v>
      </c>
      <c r="B195" s="18">
        <v>0</v>
      </c>
      <c r="C195" s="19">
        <v>0</v>
      </c>
      <c r="D195" s="31">
        <f>AVERAGE(B195:C201)</f>
        <v>0</v>
      </c>
      <c r="E195" s="28" t="s">
        <v>216</v>
      </c>
    </row>
    <row r="196" spans="1:5">
      <c r="A196" s="15" t="s">
        <v>217</v>
      </c>
      <c r="B196" s="18">
        <v>0</v>
      </c>
      <c r="C196" s="19">
        <v>0</v>
      </c>
      <c r="D196" s="32"/>
      <c r="E196" s="28"/>
    </row>
    <row r="197" spans="1:5">
      <c r="A197" s="15" t="s">
        <v>218</v>
      </c>
      <c r="B197" s="18">
        <v>0</v>
      </c>
      <c r="C197" s="19">
        <v>0</v>
      </c>
      <c r="D197" s="32"/>
      <c r="E197" s="28"/>
    </row>
    <row r="198" spans="1:5">
      <c r="A198" s="15" t="s">
        <v>219</v>
      </c>
      <c r="B198" s="18">
        <v>0</v>
      </c>
      <c r="C198" s="19">
        <v>0</v>
      </c>
      <c r="D198" s="32"/>
      <c r="E198" s="28"/>
    </row>
    <row r="199" spans="1:5">
      <c r="A199" s="15" t="s">
        <v>220</v>
      </c>
      <c r="B199" s="18">
        <v>0</v>
      </c>
      <c r="C199" s="19">
        <v>0</v>
      </c>
      <c r="D199" s="32"/>
      <c r="E199" s="28"/>
    </row>
    <row r="200" spans="1:5">
      <c r="A200" s="15" t="s">
        <v>221</v>
      </c>
      <c r="B200" s="18">
        <v>0</v>
      </c>
      <c r="C200" s="19">
        <v>0</v>
      </c>
      <c r="D200" s="32"/>
      <c r="E200" s="28"/>
    </row>
    <row r="201" spans="1:5">
      <c r="A201" s="15" t="s">
        <v>222</v>
      </c>
      <c r="B201" s="18">
        <v>0</v>
      </c>
      <c r="C201" s="19">
        <v>0</v>
      </c>
      <c r="D201" s="33"/>
      <c r="E201" s="28"/>
    </row>
    <row r="202" spans="1:5">
      <c r="A202" s="15" t="s">
        <v>223</v>
      </c>
      <c r="B202" s="18">
        <v>0</v>
      </c>
      <c r="C202" s="19">
        <v>0</v>
      </c>
      <c r="D202" s="31">
        <f>AVERAGE(B202:C208)</f>
        <v>0</v>
      </c>
      <c r="E202" s="28" t="s">
        <v>224</v>
      </c>
    </row>
    <row r="203" spans="1:5">
      <c r="A203" s="15" t="s">
        <v>225</v>
      </c>
      <c r="B203" s="18">
        <v>0</v>
      </c>
      <c r="C203" s="19">
        <v>0</v>
      </c>
      <c r="D203" s="32"/>
      <c r="E203" s="28"/>
    </row>
    <row r="204" spans="1:5">
      <c r="A204" s="15" t="s">
        <v>226</v>
      </c>
      <c r="B204" s="18">
        <v>0</v>
      </c>
      <c r="C204" s="19">
        <v>0</v>
      </c>
      <c r="D204" s="32"/>
      <c r="E204" s="28"/>
    </row>
    <row r="205" spans="1:5">
      <c r="A205" s="15" t="s">
        <v>227</v>
      </c>
      <c r="B205" s="18">
        <v>0</v>
      </c>
      <c r="C205" s="19">
        <v>0</v>
      </c>
      <c r="D205" s="32"/>
      <c r="E205" s="28"/>
    </row>
    <row r="206" spans="1:5">
      <c r="A206" s="15" t="s">
        <v>228</v>
      </c>
      <c r="B206" s="18">
        <v>0</v>
      </c>
      <c r="C206" s="19">
        <v>0</v>
      </c>
      <c r="D206" s="32"/>
      <c r="E206" s="28"/>
    </row>
    <row r="207" spans="1:5">
      <c r="A207" s="15" t="s">
        <v>229</v>
      </c>
      <c r="B207" s="18">
        <v>0</v>
      </c>
      <c r="C207" s="19">
        <v>0</v>
      </c>
      <c r="D207" s="32"/>
      <c r="E207" s="28"/>
    </row>
    <row r="208" spans="1:5">
      <c r="A208" s="15" t="s">
        <v>230</v>
      </c>
      <c r="B208" s="18">
        <v>0</v>
      </c>
      <c r="C208" s="19">
        <v>0</v>
      </c>
      <c r="D208" s="33"/>
      <c r="E208" s="28"/>
    </row>
    <row r="209" spans="1:5">
      <c r="A209" s="15" t="s">
        <v>231</v>
      </c>
      <c r="B209" s="18">
        <v>0</v>
      </c>
      <c r="C209" s="19">
        <v>0</v>
      </c>
      <c r="D209" s="31">
        <f>AVERAGE(B209:C215)</f>
        <v>0</v>
      </c>
      <c r="E209" s="28" t="s">
        <v>232</v>
      </c>
    </row>
    <row r="210" spans="1:5">
      <c r="A210" s="15" t="s">
        <v>233</v>
      </c>
      <c r="B210" s="18">
        <v>0</v>
      </c>
      <c r="C210" s="19">
        <v>0</v>
      </c>
      <c r="D210" s="32"/>
      <c r="E210" s="28"/>
    </row>
    <row r="211" spans="1:5">
      <c r="A211" s="15" t="s">
        <v>234</v>
      </c>
      <c r="B211" s="18">
        <v>0</v>
      </c>
      <c r="C211" s="19">
        <v>0</v>
      </c>
      <c r="D211" s="32"/>
      <c r="E211" s="28"/>
    </row>
    <row r="212" spans="1:5">
      <c r="A212" s="15" t="s">
        <v>235</v>
      </c>
      <c r="B212" s="18">
        <v>0</v>
      </c>
      <c r="C212" s="19">
        <v>0</v>
      </c>
      <c r="D212" s="32"/>
      <c r="E212" s="28"/>
    </row>
    <row r="213" spans="1:5">
      <c r="A213" s="15" t="s">
        <v>236</v>
      </c>
      <c r="B213" s="18">
        <v>0</v>
      </c>
      <c r="C213" s="19">
        <v>0</v>
      </c>
      <c r="D213" s="32"/>
      <c r="E213" s="28"/>
    </row>
    <row r="214" spans="1:5">
      <c r="A214" s="15" t="s">
        <v>237</v>
      </c>
      <c r="B214" s="18">
        <v>0</v>
      </c>
      <c r="C214" s="19">
        <v>0</v>
      </c>
      <c r="D214" s="32"/>
      <c r="E214" s="28"/>
    </row>
    <row r="215" spans="1:5">
      <c r="A215" s="15" t="s">
        <v>238</v>
      </c>
      <c r="B215" s="18">
        <v>0</v>
      </c>
      <c r="C215" s="19">
        <v>0</v>
      </c>
      <c r="D215" s="33"/>
      <c r="E215" s="28"/>
    </row>
    <row r="216" spans="1:5">
      <c r="A216" s="15" t="s">
        <v>239</v>
      </c>
      <c r="B216" s="18">
        <v>0</v>
      </c>
      <c r="C216" s="19">
        <v>0</v>
      </c>
      <c r="D216" s="31">
        <f>AVERAGE(B216:C222)</f>
        <v>0</v>
      </c>
      <c r="E216" s="28" t="s">
        <v>240</v>
      </c>
    </row>
    <row r="217" spans="1:5">
      <c r="A217" s="15" t="s">
        <v>241</v>
      </c>
      <c r="B217" s="18">
        <v>0</v>
      </c>
      <c r="C217" s="19">
        <v>0</v>
      </c>
      <c r="D217" s="32"/>
      <c r="E217" s="28"/>
    </row>
    <row r="218" spans="1:5">
      <c r="A218" s="15" t="s">
        <v>242</v>
      </c>
      <c r="B218" s="18">
        <v>0</v>
      </c>
      <c r="C218" s="19">
        <v>0</v>
      </c>
      <c r="D218" s="32"/>
      <c r="E218" s="28"/>
    </row>
    <row r="219" spans="1:5">
      <c r="A219" s="15" t="s">
        <v>243</v>
      </c>
      <c r="B219" s="18">
        <v>0</v>
      </c>
      <c r="C219" s="19">
        <v>0</v>
      </c>
      <c r="D219" s="32"/>
      <c r="E219" s="28"/>
    </row>
    <row r="220" spans="1:5">
      <c r="A220" s="15" t="s">
        <v>244</v>
      </c>
      <c r="B220" s="18">
        <v>0</v>
      </c>
      <c r="C220" s="19">
        <v>0</v>
      </c>
      <c r="D220" s="32"/>
      <c r="E220" s="28"/>
    </row>
    <row r="221" spans="1:5">
      <c r="A221" s="15" t="s">
        <v>245</v>
      </c>
      <c r="B221" s="18">
        <v>0</v>
      </c>
      <c r="C221" s="19">
        <v>0</v>
      </c>
      <c r="D221" s="32"/>
      <c r="E221" s="28"/>
    </row>
    <row r="222" spans="1:5">
      <c r="A222" s="15" t="s">
        <v>246</v>
      </c>
      <c r="B222" s="18">
        <v>0</v>
      </c>
      <c r="C222" s="19">
        <v>0</v>
      </c>
      <c r="D222" s="33"/>
      <c r="E222" s="28"/>
    </row>
    <row r="223" spans="1:5">
      <c r="A223" s="15" t="s">
        <v>247</v>
      </c>
      <c r="B223" s="18">
        <v>0</v>
      </c>
      <c r="C223" s="19">
        <v>0</v>
      </c>
      <c r="D223" s="31">
        <f>AVERAGE(B223:C229)</f>
        <v>0</v>
      </c>
      <c r="E223" s="28" t="s">
        <v>248</v>
      </c>
    </row>
    <row r="224" spans="1:5">
      <c r="A224" s="15" t="s">
        <v>249</v>
      </c>
      <c r="B224" s="18">
        <v>0</v>
      </c>
      <c r="C224" s="19">
        <v>0</v>
      </c>
      <c r="D224" s="32"/>
      <c r="E224" s="28"/>
    </row>
    <row r="225" spans="1:5">
      <c r="A225" s="15" t="s">
        <v>250</v>
      </c>
      <c r="B225" s="18">
        <v>0</v>
      </c>
      <c r="C225" s="19">
        <v>0</v>
      </c>
      <c r="D225" s="32"/>
      <c r="E225" s="28"/>
    </row>
    <row r="226" spans="1:5">
      <c r="A226" s="15" t="s">
        <v>251</v>
      </c>
      <c r="B226" s="18">
        <v>0</v>
      </c>
      <c r="C226" s="19">
        <v>0</v>
      </c>
      <c r="D226" s="32"/>
      <c r="E226" s="28"/>
    </row>
    <row r="227" spans="1:5">
      <c r="A227" s="15" t="s">
        <v>252</v>
      </c>
      <c r="B227" s="18">
        <v>0</v>
      </c>
      <c r="C227" s="19">
        <v>0</v>
      </c>
      <c r="D227" s="32"/>
      <c r="E227" s="28"/>
    </row>
    <row r="228" spans="1:5">
      <c r="A228" s="15" t="s">
        <v>253</v>
      </c>
      <c r="B228" s="18">
        <v>0</v>
      </c>
      <c r="C228" s="19">
        <v>0</v>
      </c>
      <c r="D228" s="32"/>
      <c r="E228" s="28"/>
    </row>
    <row r="229" spans="1:5">
      <c r="A229" s="15" t="s">
        <v>254</v>
      </c>
      <c r="B229" s="18">
        <v>0</v>
      </c>
      <c r="C229" s="19">
        <v>0</v>
      </c>
      <c r="D229" s="33"/>
      <c r="E229" s="28"/>
    </row>
    <row r="230" spans="1:5">
      <c r="A230" s="15" t="s">
        <v>255</v>
      </c>
      <c r="B230" s="18">
        <v>0</v>
      </c>
      <c r="C230" s="19">
        <v>0</v>
      </c>
      <c r="D230" s="31">
        <f>AVERAGE(B230:C236)</f>
        <v>0</v>
      </c>
      <c r="E230" s="28" t="s">
        <v>256</v>
      </c>
    </row>
    <row r="231" spans="1:5">
      <c r="A231" s="15" t="s">
        <v>257</v>
      </c>
      <c r="B231" s="18">
        <v>0</v>
      </c>
      <c r="C231" s="19">
        <v>0</v>
      </c>
      <c r="D231" s="32"/>
      <c r="E231" s="28"/>
    </row>
    <row r="232" spans="1:5">
      <c r="A232" s="15" t="s">
        <v>258</v>
      </c>
      <c r="B232" s="18">
        <v>0</v>
      </c>
      <c r="C232" s="19">
        <v>0</v>
      </c>
      <c r="D232" s="32"/>
      <c r="E232" s="28"/>
    </row>
    <row r="233" spans="1:5">
      <c r="A233" s="15" t="s">
        <v>259</v>
      </c>
      <c r="B233" s="18">
        <v>0</v>
      </c>
      <c r="C233" s="19">
        <v>0</v>
      </c>
      <c r="D233" s="32"/>
      <c r="E233" s="28"/>
    </row>
    <row r="234" spans="1:5">
      <c r="A234" s="15" t="s">
        <v>260</v>
      </c>
      <c r="B234" s="18">
        <v>0</v>
      </c>
      <c r="C234" s="19">
        <v>0</v>
      </c>
      <c r="D234" s="32"/>
      <c r="E234" s="28"/>
    </row>
    <row r="235" spans="1:5">
      <c r="A235" s="15" t="s">
        <v>261</v>
      </c>
      <c r="B235" s="18">
        <v>0</v>
      </c>
      <c r="C235" s="19">
        <v>0</v>
      </c>
      <c r="D235" s="32"/>
      <c r="E235" s="28"/>
    </row>
    <row r="236" spans="1:5">
      <c r="A236" s="15" t="s">
        <v>262</v>
      </c>
      <c r="B236" s="18">
        <v>0</v>
      </c>
      <c r="C236" s="19">
        <v>0</v>
      </c>
      <c r="D236" s="33"/>
      <c r="E236" s="28"/>
    </row>
    <row r="237" spans="1:5">
      <c r="A237" s="15" t="s">
        <v>263</v>
      </c>
      <c r="B237" s="18">
        <v>0</v>
      </c>
      <c r="C237" s="19">
        <v>0</v>
      </c>
      <c r="D237" s="31">
        <f>AVERAGE(B237:C243)</f>
        <v>0</v>
      </c>
      <c r="E237" s="28" t="s">
        <v>264</v>
      </c>
    </row>
    <row r="238" spans="1:5">
      <c r="A238" s="15" t="s">
        <v>265</v>
      </c>
      <c r="B238" s="18">
        <v>0</v>
      </c>
      <c r="C238" s="19">
        <v>0</v>
      </c>
      <c r="D238" s="32"/>
      <c r="E238" s="28"/>
    </row>
    <row r="239" spans="1:5">
      <c r="A239" s="15" t="s">
        <v>266</v>
      </c>
      <c r="B239" s="18">
        <v>0</v>
      </c>
      <c r="C239" s="19">
        <v>0</v>
      </c>
      <c r="D239" s="32"/>
      <c r="E239" s="28"/>
    </row>
    <row r="240" spans="1:5">
      <c r="A240" s="15" t="s">
        <v>267</v>
      </c>
      <c r="B240" s="18">
        <v>0</v>
      </c>
      <c r="C240" s="19">
        <v>0</v>
      </c>
      <c r="D240" s="32"/>
      <c r="E240" s="28"/>
    </row>
    <row r="241" spans="1:5">
      <c r="A241" s="15" t="s">
        <v>268</v>
      </c>
      <c r="B241" s="18">
        <v>0</v>
      </c>
      <c r="C241" s="19">
        <v>0</v>
      </c>
      <c r="D241" s="32"/>
      <c r="E241" s="28"/>
    </row>
    <row r="242" spans="1:5">
      <c r="A242" s="15" t="s">
        <v>269</v>
      </c>
      <c r="B242" s="18">
        <v>0</v>
      </c>
      <c r="C242" s="19">
        <v>0</v>
      </c>
      <c r="D242" s="32"/>
      <c r="E242" s="28"/>
    </row>
    <row r="243" spans="1:5">
      <c r="A243" s="15" t="s">
        <v>270</v>
      </c>
      <c r="B243" s="18">
        <v>0</v>
      </c>
      <c r="C243" s="19">
        <v>0</v>
      </c>
      <c r="D243" s="33"/>
      <c r="E243" s="28"/>
    </row>
    <row r="244" spans="1:5">
      <c r="A244" s="15" t="s">
        <v>271</v>
      </c>
      <c r="B244" s="18">
        <v>0</v>
      </c>
      <c r="C244" s="19">
        <v>0</v>
      </c>
      <c r="D244" s="31">
        <f>AVERAGE(B244:C250)</f>
        <v>0</v>
      </c>
      <c r="E244" s="28" t="s">
        <v>272</v>
      </c>
    </row>
    <row r="245" spans="1:5">
      <c r="A245" s="15" t="s">
        <v>273</v>
      </c>
      <c r="B245" s="18">
        <v>0</v>
      </c>
      <c r="C245" s="19">
        <v>0</v>
      </c>
      <c r="D245" s="32"/>
      <c r="E245" s="28"/>
    </row>
    <row r="246" spans="1:5">
      <c r="A246" s="15" t="s">
        <v>274</v>
      </c>
      <c r="B246" s="18">
        <v>0</v>
      </c>
      <c r="C246" s="19">
        <v>0</v>
      </c>
      <c r="D246" s="32"/>
      <c r="E246" s="28"/>
    </row>
    <row r="247" spans="1:5">
      <c r="A247" s="15" t="s">
        <v>275</v>
      </c>
      <c r="B247" s="18">
        <v>0</v>
      </c>
      <c r="C247" s="19">
        <v>0</v>
      </c>
      <c r="D247" s="32"/>
      <c r="E247" s="28"/>
    </row>
    <row r="248" spans="1:5">
      <c r="A248" s="15" t="s">
        <v>276</v>
      </c>
      <c r="B248" s="18">
        <v>0</v>
      </c>
      <c r="C248" s="19">
        <v>0</v>
      </c>
      <c r="D248" s="32"/>
      <c r="E248" s="28"/>
    </row>
    <row r="249" spans="1:5">
      <c r="A249" s="15" t="s">
        <v>277</v>
      </c>
      <c r="B249" s="18">
        <v>0</v>
      </c>
      <c r="C249" s="19">
        <v>0</v>
      </c>
      <c r="D249" s="32"/>
      <c r="E249" s="28"/>
    </row>
    <row r="250" spans="1:5">
      <c r="A250" s="15" t="s">
        <v>278</v>
      </c>
      <c r="B250" s="18">
        <v>0</v>
      </c>
      <c r="C250" s="19">
        <v>0</v>
      </c>
      <c r="D250" s="33"/>
      <c r="E250" s="28"/>
    </row>
    <row r="251" spans="1:5">
      <c r="A251" s="15" t="s">
        <v>279</v>
      </c>
      <c r="B251" s="18">
        <v>0</v>
      </c>
      <c r="C251" s="19">
        <v>0</v>
      </c>
      <c r="D251" s="31">
        <f>AVERAGE(B251:C257)</f>
        <v>0</v>
      </c>
      <c r="E251" s="28" t="s">
        <v>280</v>
      </c>
    </row>
    <row r="252" spans="1:5">
      <c r="A252" s="15" t="s">
        <v>281</v>
      </c>
      <c r="B252" s="18">
        <v>0</v>
      </c>
      <c r="C252" s="19">
        <v>0</v>
      </c>
      <c r="D252" s="32"/>
      <c r="E252" s="28"/>
    </row>
    <row r="253" spans="1:5">
      <c r="A253" s="15" t="s">
        <v>282</v>
      </c>
      <c r="B253" s="18">
        <v>0</v>
      </c>
      <c r="C253" s="19">
        <v>0</v>
      </c>
      <c r="D253" s="32"/>
      <c r="E253" s="28"/>
    </row>
    <row r="254" spans="1:5">
      <c r="A254" s="15" t="s">
        <v>283</v>
      </c>
      <c r="B254" s="18">
        <v>0</v>
      </c>
      <c r="C254" s="19">
        <v>0</v>
      </c>
      <c r="D254" s="32"/>
      <c r="E254" s="28"/>
    </row>
    <row r="255" spans="1:5">
      <c r="A255" s="15" t="s">
        <v>284</v>
      </c>
      <c r="B255" s="18">
        <v>0</v>
      </c>
      <c r="C255" s="19">
        <v>0</v>
      </c>
      <c r="D255" s="32"/>
      <c r="E255" s="28"/>
    </row>
    <row r="256" spans="1:5">
      <c r="A256" s="15" t="s">
        <v>285</v>
      </c>
      <c r="B256" s="18">
        <v>0</v>
      </c>
      <c r="C256" s="19">
        <v>0</v>
      </c>
      <c r="D256" s="32"/>
      <c r="E256" s="28"/>
    </row>
    <row r="257" spans="1:5">
      <c r="A257" s="15" t="s">
        <v>286</v>
      </c>
      <c r="B257" s="18">
        <v>0</v>
      </c>
      <c r="C257" s="19">
        <v>0</v>
      </c>
      <c r="D257" s="33"/>
      <c r="E257" s="28"/>
    </row>
    <row r="258" spans="1:5">
      <c r="A258" s="15" t="s">
        <v>287</v>
      </c>
      <c r="B258" s="18">
        <v>0</v>
      </c>
      <c r="C258" s="19">
        <v>0</v>
      </c>
      <c r="D258" s="31">
        <f>AVERAGE(B258:C264)</f>
        <v>0</v>
      </c>
      <c r="E258" s="28" t="s">
        <v>288</v>
      </c>
    </row>
    <row r="259" spans="1:5">
      <c r="A259" s="15" t="s">
        <v>289</v>
      </c>
      <c r="B259" s="18">
        <v>0</v>
      </c>
      <c r="C259" s="19">
        <v>0</v>
      </c>
      <c r="D259" s="32"/>
      <c r="E259" s="28"/>
    </row>
    <row r="260" spans="1:5">
      <c r="A260" s="15" t="s">
        <v>290</v>
      </c>
      <c r="B260" s="18">
        <v>0</v>
      </c>
      <c r="C260" s="19">
        <v>0</v>
      </c>
      <c r="D260" s="32"/>
      <c r="E260" s="28"/>
    </row>
    <row r="261" spans="1:5">
      <c r="A261" s="15" t="s">
        <v>291</v>
      </c>
      <c r="B261" s="18">
        <v>0</v>
      </c>
      <c r="C261" s="19">
        <v>0</v>
      </c>
      <c r="D261" s="32"/>
      <c r="E261" s="28"/>
    </row>
    <row r="262" spans="1:5">
      <c r="A262" s="15" t="s">
        <v>292</v>
      </c>
      <c r="B262" s="18">
        <v>0</v>
      </c>
      <c r="C262" s="19">
        <v>0</v>
      </c>
      <c r="D262" s="32"/>
      <c r="E262" s="28"/>
    </row>
    <row r="263" spans="1:5">
      <c r="A263" s="15" t="s">
        <v>293</v>
      </c>
      <c r="B263" s="18">
        <v>0</v>
      </c>
      <c r="C263" s="19">
        <v>0</v>
      </c>
      <c r="D263" s="32"/>
      <c r="E263" s="28"/>
    </row>
    <row r="264" spans="1:5">
      <c r="A264" s="15" t="s">
        <v>294</v>
      </c>
      <c r="B264" s="18">
        <v>0</v>
      </c>
      <c r="C264" s="19">
        <v>0</v>
      </c>
      <c r="D264" s="33"/>
      <c r="E264" s="28"/>
    </row>
    <row r="265" spans="1:5">
      <c r="A265" s="15" t="s">
        <v>295</v>
      </c>
      <c r="B265" s="18">
        <v>0</v>
      </c>
      <c r="C265" s="19">
        <v>0</v>
      </c>
      <c r="D265" s="31">
        <f>AVERAGE(B265:C271)</f>
        <v>0</v>
      </c>
      <c r="E265" s="28" t="s">
        <v>296</v>
      </c>
    </row>
    <row r="266" spans="1:5">
      <c r="A266" s="15" t="s">
        <v>297</v>
      </c>
      <c r="B266" s="18">
        <v>0</v>
      </c>
      <c r="C266" s="19">
        <v>0</v>
      </c>
      <c r="D266" s="32"/>
      <c r="E266" s="28"/>
    </row>
    <row r="267" spans="1:5">
      <c r="A267" s="15" t="s">
        <v>298</v>
      </c>
      <c r="B267" s="18">
        <v>0</v>
      </c>
      <c r="C267" s="19">
        <v>0</v>
      </c>
      <c r="D267" s="32"/>
      <c r="E267" s="28"/>
    </row>
    <row r="268" spans="1:5">
      <c r="A268" s="15" t="s">
        <v>299</v>
      </c>
      <c r="B268" s="18">
        <v>0</v>
      </c>
      <c r="C268" s="19">
        <v>0</v>
      </c>
      <c r="D268" s="32"/>
      <c r="E268" s="28"/>
    </row>
    <row r="269" spans="1:5">
      <c r="A269" s="15" t="s">
        <v>300</v>
      </c>
      <c r="B269" s="18">
        <v>0</v>
      </c>
      <c r="C269" s="19">
        <v>0</v>
      </c>
      <c r="D269" s="32"/>
      <c r="E269" s="28"/>
    </row>
    <row r="270" spans="1:5">
      <c r="A270" s="15" t="s">
        <v>301</v>
      </c>
      <c r="B270" s="18">
        <v>0</v>
      </c>
      <c r="C270" s="19">
        <v>0</v>
      </c>
      <c r="D270" s="32"/>
      <c r="E270" s="28"/>
    </row>
    <row r="271" spans="1:5">
      <c r="A271" s="15" t="s">
        <v>302</v>
      </c>
      <c r="B271" s="18">
        <v>0</v>
      </c>
      <c r="C271" s="19">
        <v>0</v>
      </c>
      <c r="D271" s="33"/>
      <c r="E271" s="28"/>
    </row>
    <row r="272" spans="1:5">
      <c r="A272" s="15" t="s">
        <v>303</v>
      </c>
      <c r="B272" s="18">
        <v>0</v>
      </c>
      <c r="C272" s="19">
        <v>0</v>
      </c>
      <c r="D272" s="31">
        <f>AVERAGE(B272:C278)</f>
        <v>0</v>
      </c>
      <c r="E272" s="28" t="s">
        <v>304</v>
      </c>
    </row>
    <row r="273" spans="1:5">
      <c r="A273" s="15" t="s">
        <v>305</v>
      </c>
      <c r="B273" s="18">
        <v>0</v>
      </c>
      <c r="C273" s="19">
        <v>0</v>
      </c>
      <c r="D273" s="32"/>
      <c r="E273" s="28"/>
    </row>
    <row r="274" spans="1:5">
      <c r="A274" s="15" t="s">
        <v>306</v>
      </c>
      <c r="B274" s="18">
        <v>0</v>
      </c>
      <c r="C274" s="19">
        <v>0</v>
      </c>
      <c r="D274" s="32"/>
      <c r="E274" s="28"/>
    </row>
    <row r="275" spans="1:5">
      <c r="A275" s="15" t="s">
        <v>307</v>
      </c>
      <c r="B275" s="18">
        <v>0</v>
      </c>
      <c r="C275" s="19">
        <v>0</v>
      </c>
      <c r="D275" s="32"/>
      <c r="E275" s="28"/>
    </row>
    <row r="276" spans="1:5">
      <c r="A276" s="15" t="s">
        <v>308</v>
      </c>
      <c r="B276" s="18">
        <v>0</v>
      </c>
      <c r="C276" s="19">
        <v>0</v>
      </c>
      <c r="D276" s="32"/>
      <c r="E276" s="28"/>
    </row>
    <row r="277" spans="1:5">
      <c r="A277" s="15" t="s">
        <v>309</v>
      </c>
      <c r="B277" s="18">
        <v>0</v>
      </c>
      <c r="C277" s="19">
        <v>0</v>
      </c>
      <c r="D277" s="32"/>
      <c r="E277" s="28"/>
    </row>
    <row r="278" spans="1:5">
      <c r="A278" s="15" t="s">
        <v>310</v>
      </c>
      <c r="B278" s="18">
        <v>0</v>
      </c>
      <c r="C278" s="19">
        <v>0</v>
      </c>
      <c r="D278" s="33"/>
      <c r="E278" s="28"/>
    </row>
    <row r="279" spans="1:5">
      <c r="A279" s="15" t="s">
        <v>311</v>
      </c>
      <c r="B279" s="18">
        <v>0</v>
      </c>
      <c r="C279" s="19">
        <v>0</v>
      </c>
      <c r="D279" s="31">
        <f>AVERAGE(B279:C285)</f>
        <v>0</v>
      </c>
      <c r="E279" s="28" t="s">
        <v>312</v>
      </c>
    </row>
    <row r="280" spans="1:5">
      <c r="A280" s="15" t="s">
        <v>313</v>
      </c>
      <c r="B280" s="18">
        <v>0</v>
      </c>
      <c r="C280" s="19">
        <v>0</v>
      </c>
      <c r="D280" s="32"/>
      <c r="E280" s="28"/>
    </row>
    <row r="281" spans="1:5">
      <c r="A281" s="15" t="s">
        <v>314</v>
      </c>
      <c r="B281" s="18">
        <v>0</v>
      </c>
      <c r="C281" s="19">
        <v>0</v>
      </c>
      <c r="D281" s="32"/>
      <c r="E281" s="28"/>
    </row>
    <row r="282" spans="1:5">
      <c r="A282" s="15" t="s">
        <v>315</v>
      </c>
      <c r="B282" s="18">
        <v>0</v>
      </c>
      <c r="C282" s="19">
        <v>0</v>
      </c>
      <c r="D282" s="32"/>
      <c r="E282" s="28"/>
    </row>
    <row r="283" spans="1:5">
      <c r="A283" s="15" t="s">
        <v>316</v>
      </c>
      <c r="B283" s="18">
        <v>0</v>
      </c>
      <c r="C283" s="19">
        <v>0</v>
      </c>
      <c r="D283" s="32"/>
      <c r="E283" s="28"/>
    </row>
    <row r="284" spans="1:5">
      <c r="A284" s="15" t="s">
        <v>317</v>
      </c>
      <c r="B284" s="18">
        <v>0</v>
      </c>
      <c r="C284" s="19">
        <v>0</v>
      </c>
      <c r="D284" s="32"/>
      <c r="E284" s="28"/>
    </row>
    <row r="285" spans="1:5">
      <c r="A285" s="15" t="s">
        <v>318</v>
      </c>
      <c r="B285" s="18">
        <v>0</v>
      </c>
      <c r="C285" s="19">
        <v>0</v>
      </c>
      <c r="D285" s="33"/>
      <c r="E285" s="28"/>
    </row>
    <row r="286" spans="1:5">
      <c r="A286" s="15" t="s">
        <v>319</v>
      </c>
      <c r="B286" s="18">
        <v>0</v>
      </c>
      <c r="C286" s="19">
        <v>0</v>
      </c>
      <c r="D286" s="31">
        <f>AVERAGE(B286:C292)</f>
        <v>0</v>
      </c>
      <c r="E286" s="28" t="s">
        <v>320</v>
      </c>
    </row>
    <row r="287" spans="1:5">
      <c r="A287" s="15" t="s">
        <v>321</v>
      </c>
      <c r="B287" s="18">
        <v>0</v>
      </c>
      <c r="C287" s="19">
        <v>0</v>
      </c>
      <c r="D287" s="32"/>
      <c r="E287" s="28"/>
    </row>
    <row r="288" spans="1:5">
      <c r="A288" s="15" t="s">
        <v>322</v>
      </c>
      <c r="B288" s="18">
        <v>0</v>
      </c>
      <c r="C288" s="19">
        <v>0</v>
      </c>
      <c r="D288" s="32"/>
      <c r="E288" s="28"/>
    </row>
    <row r="289" spans="1:5">
      <c r="A289" s="15" t="s">
        <v>323</v>
      </c>
      <c r="B289" s="18">
        <v>0</v>
      </c>
      <c r="C289" s="19">
        <v>0</v>
      </c>
      <c r="D289" s="32"/>
      <c r="E289" s="28"/>
    </row>
    <row r="290" spans="1:5">
      <c r="A290" s="15" t="s">
        <v>324</v>
      </c>
      <c r="B290" s="18">
        <v>0</v>
      </c>
      <c r="C290" s="19">
        <v>0</v>
      </c>
      <c r="D290" s="32"/>
      <c r="E290" s="28"/>
    </row>
    <row r="291" spans="1:5">
      <c r="A291" s="15" t="s">
        <v>325</v>
      </c>
      <c r="B291" s="18">
        <v>0</v>
      </c>
      <c r="C291" s="19">
        <v>0</v>
      </c>
      <c r="D291" s="32"/>
      <c r="E291" s="28"/>
    </row>
    <row r="292" spans="1:5">
      <c r="A292" s="15" t="s">
        <v>326</v>
      </c>
      <c r="B292" s="18">
        <v>0</v>
      </c>
      <c r="C292" s="19">
        <v>0</v>
      </c>
      <c r="D292" s="33"/>
      <c r="E292" s="28"/>
    </row>
    <row r="293" spans="1:5">
      <c r="A293" s="15" t="s">
        <v>327</v>
      </c>
      <c r="B293" s="18">
        <v>0</v>
      </c>
      <c r="C293" s="19">
        <v>0</v>
      </c>
      <c r="D293" s="22"/>
      <c r="E293" s="28" t="s">
        <v>328</v>
      </c>
    </row>
    <row r="294" spans="1:5">
      <c r="A294" s="23"/>
      <c r="E294" s="28"/>
    </row>
    <row r="295" spans="1:5">
      <c r="A295" s="23"/>
      <c r="E295" s="28"/>
    </row>
    <row r="296" spans="1:5">
      <c r="A296" s="23"/>
      <c r="E296" s="28"/>
    </row>
    <row r="297" spans="1:5">
      <c r="A297" s="23"/>
      <c r="E297" s="28"/>
    </row>
    <row r="298" spans="1:5">
      <c r="A298" s="23"/>
      <c r="E298" s="28"/>
    </row>
    <row r="299" spans="1:5">
      <c r="A299" s="23"/>
      <c r="E299" s="28"/>
    </row>
    <row r="300" spans="1:5">
      <c r="A300" s="23"/>
      <c r="E300" s="28" t="s">
        <v>329</v>
      </c>
    </row>
    <row r="301" spans="1:5">
      <c r="A301" s="23"/>
      <c r="E301" s="28"/>
    </row>
    <row r="302" spans="1:5">
      <c r="A302" s="23"/>
      <c r="E302" s="28"/>
    </row>
    <row r="303" spans="1:5">
      <c r="A303" s="23"/>
      <c r="E303" s="28"/>
    </row>
    <row r="304" spans="1:5">
      <c r="A304" s="23"/>
      <c r="E304" s="28"/>
    </row>
    <row r="305" spans="1:5">
      <c r="A305" s="23"/>
      <c r="E305" s="28"/>
    </row>
    <row r="306" spans="1:5">
      <c r="A306" s="23"/>
      <c r="E306" s="28"/>
    </row>
    <row r="307" spans="1:5">
      <c r="A307" s="23"/>
      <c r="E307" s="28" t="s">
        <v>330</v>
      </c>
    </row>
    <row r="308" spans="1:5">
      <c r="A308" s="23"/>
      <c r="E308" s="28"/>
    </row>
    <row r="309" spans="1:5">
      <c r="A309" s="23"/>
      <c r="E309" s="28"/>
    </row>
    <row r="310" spans="1:5">
      <c r="A310" s="23"/>
      <c r="E310" s="28"/>
    </row>
    <row r="311" spans="1:5">
      <c r="A311" s="23"/>
      <c r="E311" s="28"/>
    </row>
    <row r="312" spans="1:5">
      <c r="A312" s="23"/>
      <c r="E312" s="28"/>
    </row>
    <row r="313" spans="1:5">
      <c r="A313" s="23"/>
      <c r="E313" s="28"/>
    </row>
    <row r="314" spans="1:5">
      <c r="A314" s="23"/>
      <c r="E314" s="28" t="s">
        <v>331</v>
      </c>
    </row>
    <row r="315" spans="1:5">
      <c r="A315" s="23"/>
      <c r="E315" s="28"/>
    </row>
    <row r="316" spans="1:5">
      <c r="A316" s="23"/>
      <c r="E316" s="28"/>
    </row>
    <row r="317" spans="1:5">
      <c r="A317" s="23"/>
      <c r="E317" s="28"/>
    </row>
    <row r="318" spans="1:5">
      <c r="A318" s="23"/>
      <c r="E318" s="28"/>
    </row>
    <row r="319" spans="1:5">
      <c r="A319" s="23"/>
      <c r="E319" s="28"/>
    </row>
    <row r="320" spans="1:5">
      <c r="A320" s="23"/>
      <c r="E320" s="28"/>
    </row>
    <row r="321" spans="1:5">
      <c r="A321" s="23"/>
      <c r="E321" s="28" t="s">
        <v>332</v>
      </c>
    </row>
    <row r="322" spans="1:5">
      <c r="A322" s="23"/>
      <c r="E322" s="28"/>
    </row>
    <row r="323" spans="1:5">
      <c r="A323" s="23"/>
      <c r="E323" s="28"/>
    </row>
    <row r="324" spans="1:5">
      <c r="A324" s="23"/>
      <c r="E324" s="28"/>
    </row>
    <row r="325" spans="1:5">
      <c r="A325" s="23"/>
      <c r="E325" s="28"/>
    </row>
    <row r="326" spans="1:5">
      <c r="A326" s="23"/>
      <c r="E326" s="28"/>
    </row>
    <row r="327" spans="1:5">
      <c r="A327" s="23"/>
      <c r="E327" s="28"/>
    </row>
    <row r="328" spans="1:5">
      <c r="A328" s="23"/>
      <c r="E328" s="28" t="s">
        <v>333</v>
      </c>
    </row>
    <row r="329" spans="1:5">
      <c r="A329" s="23"/>
      <c r="E329" s="28"/>
    </row>
    <row r="330" spans="1:5">
      <c r="A330" s="23"/>
      <c r="E330" s="28"/>
    </row>
    <row r="331" spans="1:5">
      <c r="A331" s="23"/>
      <c r="E331" s="28"/>
    </row>
    <row r="332" spans="1:5">
      <c r="A332" s="23"/>
      <c r="E332" s="28"/>
    </row>
    <row r="333" spans="1:5">
      <c r="A333" s="23"/>
      <c r="E333" s="28"/>
    </row>
    <row r="334" spans="1:5">
      <c r="A334" s="23"/>
      <c r="E334" s="28"/>
    </row>
    <row r="335" spans="1:5">
      <c r="A335" s="23"/>
      <c r="E335" s="28" t="s">
        <v>334</v>
      </c>
    </row>
    <row r="336" spans="1:5">
      <c r="A336" s="23"/>
      <c r="E336" s="28"/>
    </row>
    <row r="337" spans="1:5">
      <c r="A337" s="23"/>
      <c r="E337" s="28"/>
    </row>
    <row r="338" spans="1:5">
      <c r="A338" s="23"/>
      <c r="E338" s="28"/>
    </row>
    <row r="339" spans="1:5">
      <c r="A339" s="23"/>
      <c r="E339" s="28"/>
    </row>
    <row r="340" spans="1:5">
      <c r="A340" s="23"/>
      <c r="E340" s="28"/>
    </row>
    <row r="341" spans="1:5">
      <c r="A341" s="23"/>
      <c r="E341" s="28"/>
    </row>
    <row r="342" spans="1:5">
      <c r="A342" s="23"/>
      <c r="E342" s="24"/>
    </row>
    <row r="343" spans="1:5">
      <c r="A343" s="23"/>
    </row>
    <row r="344" spans="1:5">
      <c r="A344" s="23"/>
    </row>
    <row r="345" spans="1:5">
      <c r="A345" s="23"/>
    </row>
    <row r="346" spans="1:5">
      <c r="A346" s="23"/>
    </row>
    <row r="347" spans="1:5">
      <c r="A347" s="23"/>
    </row>
    <row r="348" spans="1:5">
      <c r="A348" s="23"/>
    </row>
    <row r="349" spans="1:5">
      <c r="A349" s="23"/>
    </row>
    <row r="350" spans="1:5">
      <c r="A350" s="23"/>
    </row>
    <row r="351" spans="1:5">
      <c r="A351" s="23"/>
    </row>
    <row r="352" spans="1:5">
      <c r="A352" s="23"/>
    </row>
    <row r="353" spans="1:1">
      <c r="A353" s="23"/>
    </row>
    <row r="354" spans="1:1">
      <c r="A354" s="23"/>
    </row>
    <row r="355" spans="1:1">
      <c r="A355" s="23"/>
    </row>
    <row r="356" spans="1:1">
      <c r="A356" s="23"/>
    </row>
    <row r="357" spans="1:1">
      <c r="A357" s="23"/>
    </row>
    <row r="358" spans="1:1">
      <c r="A358" s="23"/>
    </row>
    <row r="359" spans="1:1">
      <c r="A359" s="23"/>
    </row>
    <row r="360" spans="1:1">
      <c r="A360" s="23"/>
    </row>
    <row r="361" spans="1:1">
      <c r="A361" s="23"/>
    </row>
    <row r="362" spans="1:1">
      <c r="A362" s="23"/>
    </row>
    <row r="363" spans="1:1">
      <c r="A363" s="23"/>
    </row>
    <row r="364" spans="1:1">
      <c r="A364" s="23"/>
    </row>
    <row r="365" spans="1:1">
      <c r="A365" s="23"/>
    </row>
    <row r="366" spans="1:1">
      <c r="A366" s="23"/>
    </row>
    <row r="367" spans="1:1">
      <c r="A367" s="23"/>
    </row>
    <row r="368" spans="1:1">
      <c r="A368" s="23"/>
    </row>
    <row r="369" spans="1:1">
      <c r="A369" s="23"/>
    </row>
    <row r="370" spans="1:1">
      <c r="A370" s="23"/>
    </row>
    <row r="371" spans="1:1">
      <c r="A371" s="23"/>
    </row>
    <row r="372" spans="1:1">
      <c r="A372" s="23"/>
    </row>
  </sheetData>
  <mergeCells count="97">
    <mergeCell ref="D6:D12"/>
    <mergeCell ref="E6:E12"/>
    <mergeCell ref="D13:D19"/>
    <mergeCell ref="E13:E19"/>
    <mergeCell ref="D34:D40"/>
    <mergeCell ref="E34:E40"/>
    <mergeCell ref="D41:D47"/>
    <mergeCell ref="E41:E47"/>
    <mergeCell ref="D20:D26"/>
    <mergeCell ref="E20:E26"/>
    <mergeCell ref="D27:D33"/>
    <mergeCell ref="E27:E33"/>
    <mergeCell ref="D62:D68"/>
    <mergeCell ref="E62:E68"/>
    <mergeCell ref="D69:D75"/>
    <mergeCell ref="E69:E75"/>
    <mergeCell ref="D48:D54"/>
    <mergeCell ref="E48:E54"/>
    <mergeCell ref="D55:D61"/>
    <mergeCell ref="E55:E61"/>
    <mergeCell ref="D90:D96"/>
    <mergeCell ref="E90:E96"/>
    <mergeCell ref="D97:D103"/>
    <mergeCell ref="E97:E103"/>
    <mergeCell ref="D76:D82"/>
    <mergeCell ref="E76:E82"/>
    <mergeCell ref="D83:D89"/>
    <mergeCell ref="E83:E89"/>
    <mergeCell ref="D118:D124"/>
    <mergeCell ref="E118:E124"/>
    <mergeCell ref="D125:D131"/>
    <mergeCell ref="E125:E131"/>
    <mergeCell ref="D104:D110"/>
    <mergeCell ref="E104:E110"/>
    <mergeCell ref="D111:D117"/>
    <mergeCell ref="E111:E117"/>
    <mergeCell ref="D146:D152"/>
    <mergeCell ref="E146:E152"/>
    <mergeCell ref="D153:D159"/>
    <mergeCell ref="E153:E159"/>
    <mergeCell ref="D132:D138"/>
    <mergeCell ref="E132:E138"/>
    <mergeCell ref="D139:D145"/>
    <mergeCell ref="E139:E145"/>
    <mergeCell ref="D174:D180"/>
    <mergeCell ref="E174:E180"/>
    <mergeCell ref="D181:D187"/>
    <mergeCell ref="E181:E187"/>
    <mergeCell ref="D160:D166"/>
    <mergeCell ref="E160:E166"/>
    <mergeCell ref="D167:D173"/>
    <mergeCell ref="E167:E173"/>
    <mergeCell ref="D202:D208"/>
    <mergeCell ref="E202:E208"/>
    <mergeCell ref="D209:D215"/>
    <mergeCell ref="E209:E215"/>
    <mergeCell ref="D188:D194"/>
    <mergeCell ref="E188:E194"/>
    <mergeCell ref="D195:D201"/>
    <mergeCell ref="E195:E201"/>
    <mergeCell ref="D230:D236"/>
    <mergeCell ref="E230:E236"/>
    <mergeCell ref="D237:D243"/>
    <mergeCell ref="E237:E243"/>
    <mergeCell ref="D216:D222"/>
    <mergeCell ref="E216:E222"/>
    <mergeCell ref="D223:D229"/>
    <mergeCell ref="E223:E229"/>
    <mergeCell ref="D258:D264"/>
    <mergeCell ref="E258:E264"/>
    <mergeCell ref="D265:D271"/>
    <mergeCell ref="E265:E271"/>
    <mergeCell ref="D244:D250"/>
    <mergeCell ref="E244:E250"/>
    <mergeCell ref="D251:D257"/>
    <mergeCell ref="E251:E257"/>
    <mergeCell ref="D286:D292"/>
    <mergeCell ref="E286:E292"/>
    <mergeCell ref="E293:E299"/>
    <mergeCell ref="E314:E320"/>
    <mergeCell ref="D272:D278"/>
    <mergeCell ref="E272:E278"/>
    <mergeCell ref="D279:D285"/>
    <mergeCell ref="E279:E285"/>
    <mergeCell ref="E335:E341"/>
    <mergeCell ref="F13:F19"/>
    <mergeCell ref="F20:F26"/>
    <mergeCell ref="F27:F33"/>
    <mergeCell ref="F34:F40"/>
    <mergeCell ref="E300:E306"/>
    <mergeCell ref="E307:E313"/>
    <mergeCell ref="G13:G19"/>
    <mergeCell ref="G20:G26"/>
    <mergeCell ref="G27:G33"/>
    <mergeCell ref="G34:G40"/>
    <mergeCell ref="E321:E327"/>
    <mergeCell ref="E328:E334"/>
  </mergeCells>
  <phoneticPr fontId="8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workbookViewId="0">
      <selection activeCell="C6" sqref="C6"/>
    </sheetView>
  </sheetViews>
  <sheetFormatPr baseColWidth="10" defaultRowHeight="15"/>
  <sheetData>
    <row r="1" spans="1:1" ht="33" customHeight="1">
      <c r="A1" s="9"/>
    </row>
    <row r="2" spans="1:1" ht="32.25" customHeight="1">
      <c r="A2" s="9"/>
    </row>
    <row r="3" spans="1:1" ht="41.25" customHeight="1">
      <c r="A3" s="2"/>
    </row>
  </sheetData>
  <phoneticPr fontId="8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K14"/>
  <sheetViews>
    <sheetView tabSelected="1" view="pageBreakPreview" topLeftCell="B1" zoomScaleNormal="100" zoomScaleSheetLayoutView="100" workbookViewId="0">
      <selection activeCell="H8" sqref="H8:H13"/>
    </sheetView>
  </sheetViews>
  <sheetFormatPr baseColWidth="10" defaultRowHeight="15"/>
  <cols>
    <col min="1" max="1" width="20.7109375" style="1" customWidth="1"/>
    <col min="2" max="2" width="11.28515625" style="1" customWidth="1"/>
    <col min="3" max="3" width="9" style="1" customWidth="1"/>
    <col min="4" max="4" width="10.28515625" style="1" customWidth="1"/>
    <col min="5" max="6" width="9.7109375" style="1" customWidth="1"/>
    <col min="7" max="7" width="11.42578125" style="1"/>
    <col min="8" max="8" width="13.85546875" style="1" customWidth="1"/>
    <col min="9" max="9" width="8.5703125" style="1" customWidth="1"/>
    <col min="10" max="10" width="9.85546875" style="1" customWidth="1"/>
    <col min="11" max="11" width="78.28515625" style="1" customWidth="1"/>
    <col min="12" max="16384" width="11.42578125" style="1"/>
  </cols>
  <sheetData>
    <row r="1" spans="1:11" ht="31.5" customHeight="1">
      <c r="A1" s="37" t="s">
        <v>11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5" customHeight="1">
      <c r="A2" s="48" t="str">
        <f ca="1">MID(CELL("nomfichier",A3),FIND("]",CELL("nomfichier",A3))+1,20)</f>
        <v>SEM 13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15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s="11" customFormat="1" ht="6.7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5.5" customHeight="1">
      <c r="A5" s="44" t="s">
        <v>12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6.5" customHeight="1">
      <c r="A6" s="51"/>
      <c r="B6" s="42" t="s">
        <v>6</v>
      </c>
      <c r="C6" s="42" t="s">
        <v>7</v>
      </c>
      <c r="D6" s="40" t="s">
        <v>8</v>
      </c>
      <c r="E6" s="41"/>
      <c r="F6" s="42" t="s">
        <v>15</v>
      </c>
      <c r="G6" s="42" t="s">
        <v>359</v>
      </c>
      <c r="H6" s="42" t="s">
        <v>16</v>
      </c>
      <c r="I6" s="42" t="s">
        <v>9</v>
      </c>
      <c r="J6" s="53" t="s">
        <v>10</v>
      </c>
      <c r="K6" s="54"/>
    </row>
    <row r="7" spans="1:11" ht="17.25" customHeight="1">
      <c r="A7" s="52"/>
      <c r="B7" s="43"/>
      <c r="C7" s="43"/>
      <c r="D7" s="3" t="s">
        <v>13</v>
      </c>
      <c r="E7" s="5" t="s">
        <v>14</v>
      </c>
      <c r="F7" s="43"/>
      <c r="G7" s="43"/>
      <c r="H7" s="43"/>
      <c r="I7" s="43"/>
      <c r="J7" s="55"/>
      <c r="K7" s="56"/>
    </row>
    <row r="8" spans="1:11" ht="18.95" customHeight="1">
      <c r="A8" s="6" t="s">
        <v>0</v>
      </c>
      <c r="B8" s="7">
        <v>130168</v>
      </c>
      <c r="C8" s="7">
        <v>640</v>
      </c>
      <c r="D8" s="7">
        <v>53715</v>
      </c>
      <c r="E8" s="6">
        <v>265676</v>
      </c>
      <c r="F8" s="8">
        <v>0.86</v>
      </c>
      <c r="G8" s="6">
        <v>2800</v>
      </c>
      <c r="H8" s="45" t="str">
        <f ca="1">INDEX('bilan crj 2012'!$G$6:$G$335,MATCH($A$2,'bilan crj 2012'!$E$6:$E$335,0))</f>
        <v>é</v>
      </c>
      <c r="I8" s="6">
        <v>31</v>
      </c>
      <c r="J8" s="49"/>
      <c r="K8" s="50"/>
    </row>
    <row r="9" spans="1:11" ht="18.95" customHeight="1">
      <c r="A9" s="6" t="s">
        <v>1</v>
      </c>
      <c r="B9" s="6">
        <v>152536</v>
      </c>
      <c r="C9" s="6">
        <v>640</v>
      </c>
      <c r="D9" s="6">
        <v>49054</v>
      </c>
      <c r="E9" s="6">
        <v>322474</v>
      </c>
      <c r="F9" s="8">
        <v>1.05</v>
      </c>
      <c r="G9" s="6">
        <v>26000</v>
      </c>
      <c r="H9" s="46"/>
      <c r="I9" s="6">
        <v>30</v>
      </c>
      <c r="J9" s="49"/>
      <c r="K9" s="50"/>
    </row>
    <row r="10" spans="1:11" ht="18.95" customHeight="1">
      <c r="A10" s="6" t="s">
        <v>2</v>
      </c>
      <c r="B10" s="6">
        <v>145488</v>
      </c>
      <c r="C10" s="6">
        <v>600</v>
      </c>
      <c r="D10" s="6">
        <v>44468</v>
      </c>
      <c r="E10" s="6">
        <v>307489.5</v>
      </c>
      <c r="F10" s="8">
        <v>1</v>
      </c>
      <c r="G10" s="6">
        <v>20500</v>
      </c>
      <c r="H10" s="46"/>
      <c r="I10" s="6">
        <v>61</v>
      </c>
      <c r="J10" s="49"/>
      <c r="K10" s="50"/>
    </row>
    <row r="11" spans="1:11" ht="18.95" customHeight="1">
      <c r="A11" s="6" t="s">
        <v>3</v>
      </c>
      <c r="B11" s="6">
        <v>125024</v>
      </c>
      <c r="C11" s="6">
        <v>920</v>
      </c>
      <c r="D11" s="6">
        <v>45777</v>
      </c>
      <c r="E11" s="6">
        <v>332597</v>
      </c>
      <c r="F11" s="8">
        <v>1.08</v>
      </c>
      <c r="G11" s="6">
        <v>21500</v>
      </c>
      <c r="H11" s="46"/>
      <c r="I11" s="6">
        <v>41</v>
      </c>
      <c r="J11" s="49"/>
      <c r="K11" s="50"/>
    </row>
    <row r="12" spans="1:11" ht="18.95" customHeight="1">
      <c r="A12" s="6" t="s">
        <v>4</v>
      </c>
      <c r="B12" s="2">
        <v>180360</v>
      </c>
      <c r="C12" s="2">
        <v>800</v>
      </c>
      <c r="D12" s="2">
        <v>49706</v>
      </c>
      <c r="E12" s="2">
        <v>294142</v>
      </c>
      <c r="F12" s="4">
        <v>0.95</v>
      </c>
      <c r="G12" s="2">
        <v>26900</v>
      </c>
      <c r="H12" s="46"/>
      <c r="I12" s="2">
        <v>40</v>
      </c>
      <c r="J12" s="49"/>
      <c r="K12" s="50"/>
    </row>
    <row r="13" spans="1:11" ht="18.95" customHeight="1">
      <c r="A13" s="6" t="s">
        <v>5</v>
      </c>
      <c r="B13" s="6">
        <v>0</v>
      </c>
      <c r="C13" s="6">
        <v>320</v>
      </c>
      <c r="D13" s="6">
        <v>0</v>
      </c>
      <c r="E13" s="6">
        <v>234916</v>
      </c>
      <c r="F13" s="8">
        <v>0.76</v>
      </c>
      <c r="G13" s="6">
        <v>0</v>
      </c>
      <c r="H13" s="47"/>
      <c r="I13" s="6">
        <v>0</v>
      </c>
      <c r="J13" s="49"/>
      <c r="K13" s="50"/>
    </row>
    <row r="14" spans="1:11" ht="5.25" customHeight="1"/>
  </sheetData>
  <mergeCells count="19">
    <mergeCell ref="H8:H13"/>
    <mergeCell ref="A2:K3"/>
    <mergeCell ref="J11:K11"/>
    <mergeCell ref="J12:K12"/>
    <mergeCell ref="J13:K13"/>
    <mergeCell ref="A6:A7"/>
    <mergeCell ref="J6:K7"/>
    <mergeCell ref="J8:K8"/>
    <mergeCell ref="J9:K9"/>
    <mergeCell ref="J10:K10"/>
    <mergeCell ref="A1:K1"/>
    <mergeCell ref="D6:E6"/>
    <mergeCell ref="B6:B7"/>
    <mergeCell ref="C6:C7"/>
    <mergeCell ref="F6:F7"/>
    <mergeCell ref="G6:G7"/>
    <mergeCell ref="H6:H7"/>
    <mergeCell ref="I6:I7"/>
    <mergeCell ref="A5:K5"/>
  </mergeCells>
  <phoneticPr fontId="8" type="noConversion"/>
  <pageMargins left="0.70866141732283472" right="0.70866141732283472" top="0.35433070866141736" bottom="0.19685039370078741" header="0.31496062992125984" footer="0.31496062992125984"/>
  <pageSetup paperSize="9" scale="6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K14"/>
  <sheetViews>
    <sheetView view="pageBreakPreview" zoomScaleNormal="100" zoomScaleSheetLayoutView="100" workbookViewId="0">
      <selection activeCell="H8" sqref="H8:H13"/>
    </sheetView>
  </sheetViews>
  <sheetFormatPr baseColWidth="10" defaultRowHeight="15"/>
  <cols>
    <col min="1" max="1" width="20.7109375" style="1" customWidth="1"/>
    <col min="2" max="2" width="11.28515625" style="1" customWidth="1"/>
    <col min="3" max="3" width="9" style="1" customWidth="1"/>
    <col min="4" max="4" width="10.28515625" style="1" customWidth="1"/>
    <col min="5" max="6" width="9.7109375" style="1" customWidth="1"/>
    <col min="7" max="7" width="11.42578125" style="1"/>
    <col min="8" max="8" width="13.85546875" style="1" customWidth="1"/>
    <col min="9" max="9" width="8.5703125" style="1" customWidth="1"/>
    <col min="10" max="10" width="9.85546875" style="1" customWidth="1"/>
    <col min="11" max="11" width="78.28515625" style="1" customWidth="1"/>
    <col min="12" max="16384" width="11.42578125" style="1"/>
  </cols>
  <sheetData>
    <row r="1" spans="1:11" ht="31.5" customHeight="1">
      <c r="A1" s="37" t="s">
        <v>11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ht="15" customHeight="1">
      <c r="A2" s="48" t="str">
        <f ca="1">MID(CELL("nomfichier",A1),FIND("]",CELL("nomfichier",A1))+1,32)</f>
        <v>SEM 14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15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s="11" customFormat="1" ht="6.7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5.5" customHeight="1">
      <c r="A5" s="44" t="s">
        <v>12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6.5" customHeight="1">
      <c r="A6" s="51"/>
      <c r="B6" s="42" t="s">
        <v>6</v>
      </c>
      <c r="C6" s="42" t="s">
        <v>7</v>
      </c>
      <c r="D6" s="40" t="s">
        <v>8</v>
      </c>
      <c r="E6" s="41"/>
      <c r="F6" s="42" t="s">
        <v>15</v>
      </c>
      <c r="G6" s="42" t="s">
        <v>359</v>
      </c>
      <c r="H6" s="42" t="s">
        <v>16</v>
      </c>
      <c r="I6" s="42" t="s">
        <v>9</v>
      </c>
      <c r="J6" s="53" t="s">
        <v>10</v>
      </c>
      <c r="K6" s="54"/>
    </row>
    <row r="7" spans="1:11" ht="17.25" customHeight="1">
      <c r="A7" s="52"/>
      <c r="B7" s="43"/>
      <c r="C7" s="43"/>
      <c r="D7" s="3" t="s">
        <v>13</v>
      </c>
      <c r="E7" s="5" t="s">
        <v>14</v>
      </c>
      <c r="F7" s="43"/>
      <c r="G7" s="43"/>
      <c r="H7" s="43"/>
      <c r="I7" s="43"/>
      <c r="J7" s="55"/>
      <c r="K7" s="56"/>
    </row>
    <row r="8" spans="1:11" ht="18.95" customHeight="1">
      <c r="A8" s="6" t="s">
        <v>0</v>
      </c>
      <c r="B8" s="7"/>
      <c r="C8" s="7"/>
      <c r="D8" s="7"/>
      <c r="E8" s="6"/>
      <c r="F8" s="8"/>
      <c r="G8" s="6"/>
      <c r="H8" s="45" t="e">
        <f ca="1">INDEX('bilan crj 2012'!$G$6:$G$335,MATCH($A$2,'bilan crj 2012'!$E$6:$E$335,0))</f>
        <v>#DIV/0!</v>
      </c>
      <c r="I8" s="6"/>
      <c r="J8" s="49"/>
      <c r="K8" s="50"/>
    </row>
    <row r="9" spans="1:11" ht="18.95" customHeight="1">
      <c r="A9" s="6" t="s">
        <v>1</v>
      </c>
      <c r="B9" s="6"/>
      <c r="C9" s="6"/>
      <c r="D9" s="6"/>
      <c r="E9" s="6"/>
      <c r="F9" s="8"/>
      <c r="G9" s="6"/>
      <c r="H9" s="46"/>
      <c r="I9" s="6"/>
      <c r="J9" s="49"/>
      <c r="K9" s="50"/>
    </row>
    <row r="10" spans="1:11" ht="18.95" customHeight="1">
      <c r="A10" s="6" t="s">
        <v>2</v>
      </c>
      <c r="B10" s="6"/>
      <c r="C10" s="6"/>
      <c r="D10" s="6"/>
      <c r="E10" s="6"/>
      <c r="F10" s="8"/>
      <c r="G10" s="6"/>
      <c r="H10" s="46"/>
      <c r="I10" s="6"/>
      <c r="J10" s="49"/>
      <c r="K10" s="50"/>
    </row>
    <row r="11" spans="1:11" ht="18.95" customHeight="1">
      <c r="A11" s="6" t="s">
        <v>3</v>
      </c>
      <c r="B11" s="6"/>
      <c r="C11" s="6"/>
      <c r="D11" s="6"/>
      <c r="E11" s="6"/>
      <c r="F11" s="8"/>
      <c r="G11" s="6"/>
      <c r="H11" s="46"/>
      <c r="I11" s="6"/>
      <c r="J11" s="49"/>
      <c r="K11" s="50"/>
    </row>
    <row r="12" spans="1:11" ht="18.95" customHeight="1">
      <c r="A12" s="6" t="s">
        <v>4</v>
      </c>
      <c r="B12" s="2"/>
      <c r="C12" s="2"/>
      <c r="D12" s="2"/>
      <c r="E12" s="2"/>
      <c r="F12" s="4"/>
      <c r="G12" s="2"/>
      <c r="H12" s="46"/>
      <c r="I12" s="2"/>
      <c r="J12" s="49"/>
      <c r="K12" s="50"/>
    </row>
    <row r="13" spans="1:11" ht="18.95" customHeight="1">
      <c r="A13" s="6" t="s">
        <v>5</v>
      </c>
      <c r="B13" s="2"/>
      <c r="C13" s="2"/>
      <c r="D13" s="2"/>
      <c r="E13" s="2"/>
      <c r="F13" s="4"/>
      <c r="G13" s="2"/>
      <c r="H13" s="47"/>
      <c r="I13" s="2"/>
      <c r="J13" s="49"/>
      <c r="K13" s="50"/>
    </row>
    <row r="14" spans="1:11" ht="5.25" customHeight="1"/>
  </sheetData>
  <mergeCells count="19">
    <mergeCell ref="J13:K13"/>
    <mergeCell ref="J11:K11"/>
    <mergeCell ref="A1:K1"/>
    <mergeCell ref="A2:K3"/>
    <mergeCell ref="A5:K5"/>
    <mergeCell ref="A6:A7"/>
    <mergeCell ref="B6:B7"/>
    <mergeCell ref="C6:C7"/>
    <mergeCell ref="D6:E6"/>
    <mergeCell ref="H8:H13"/>
    <mergeCell ref="J6:K7"/>
    <mergeCell ref="J8:K8"/>
    <mergeCell ref="J9:K9"/>
    <mergeCell ref="J10:K10"/>
    <mergeCell ref="F6:F7"/>
    <mergeCell ref="G6:G7"/>
    <mergeCell ref="H6:H7"/>
    <mergeCell ref="I6:I7"/>
    <mergeCell ref="J12:K12"/>
  </mergeCells>
  <phoneticPr fontId="8" type="noConversion"/>
  <pageMargins left="0.70866141732283472" right="0.70866141732283472" top="0.35433070866141736" bottom="0.19685039370078741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bilan crj 2012</vt:lpstr>
      <vt:lpstr>Feuil1</vt:lpstr>
      <vt:lpstr>SEM 13</vt:lpstr>
      <vt:lpstr>SEM 14</vt:lpstr>
      <vt:lpstr>'SEM 13'!Zone_d_impression</vt:lpstr>
      <vt:lpstr>'SEM 14'!Zone_d_impression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GIRCOURT</dc:creator>
  <cp:lastModifiedBy>Dédé</cp:lastModifiedBy>
  <cp:lastPrinted>2013-04-02T07:23:19Z</cp:lastPrinted>
  <dcterms:created xsi:type="dcterms:W3CDTF">2013-03-29T13:27:25Z</dcterms:created>
  <dcterms:modified xsi:type="dcterms:W3CDTF">2013-04-02T15:38:02Z</dcterms:modified>
</cp:coreProperties>
</file>